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namedSheetViews/namedSheetView1.xml" ContentType="application/vnd.ms-excel.namedsheetview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founders1-my.sharepoint.com/personal/sh_yi_thefounders1_onmicrosoft_com/Documents/더파운더즈(전체)/13_오퍼레이션/01_판매실적/자동화/"/>
    </mc:Choice>
  </mc:AlternateContent>
  <xr:revisionPtr revIDLastSave="226" documentId="8_{C0FD966B-49FE-46C7-9780-4CC98CF4DBDD}" xr6:coauthVersionLast="45" xr6:coauthVersionMax="45" xr10:uidLastSave="{CA6763AA-8670-4D00-A1A0-3155964B059B}"/>
  <bookViews>
    <workbookView xWindow="-120" yWindow="-120" windowWidth="29040" windowHeight="15840" tabRatio="679" activeTab="1" xr2:uid="{AADD59EA-550D-4BCA-882F-975007250B4A}"/>
  </bookViews>
  <sheets>
    <sheet name="제품별 매출" sheetId="22" r:id="rId1"/>
    <sheet name="매칭테이블" sheetId="3" r:id="rId2"/>
    <sheet name="RD" sheetId="1" r:id="rId3"/>
    <sheet name="유산균 확인용" sheetId="26" r:id="rId4"/>
    <sheet name="카페24 매칭" sheetId="25" r:id="rId5"/>
    <sheet name="카페24 RD" sheetId="24" r:id="rId6"/>
  </sheets>
  <definedNames>
    <definedName name="_xlnm._FilterDatabase" localSheetId="2" hidden="1">RD!$B$1:$N$523</definedName>
    <definedName name="_xlnm._FilterDatabase" localSheetId="1" hidden="1">매칭테이블!$A$1:$L$3025</definedName>
    <definedName name="_xlnm._FilterDatabase" localSheetId="5" hidden="1">'카페24 RD'!$A$7:$M$7</definedName>
    <definedName name="_xlnm._FilterDatabase" localSheetId="4" hidden="1">'카페24 매칭'!$B$1:$C$29</definedName>
  </definedNames>
  <calcPr calcId="191028"/>
  <pivotCaches>
    <pivotCache cacheId="116" r:id="rId7"/>
    <pivotCache cacheId="1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75" i="1" l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C569" i="1" l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568" i="1"/>
  <c r="C2403" i="1" l="1"/>
  <c r="E2403" i="1"/>
  <c r="N2403" i="1" s="1"/>
  <c r="C2404" i="1"/>
  <c r="E2404" i="1"/>
  <c r="N2404" i="1" s="1"/>
  <c r="C2405" i="1"/>
  <c r="E2405" i="1"/>
  <c r="N2405" i="1" s="1"/>
  <c r="C2406" i="1"/>
  <c r="E2406" i="1"/>
  <c r="N2406" i="1" s="1"/>
  <c r="C2407" i="1"/>
  <c r="E2407" i="1"/>
  <c r="N2407" i="1" s="1"/>
  <c r="C2408" i="1"/>
  <c r="E2408" i="1"/>
  <c r="N2408" i="1" s="1"/>
  <c r="E3017" i="3"/>
  <c r="G3017" i="3"/>
  <c r="C2315" i="1"/>
  <c r="E2315" i="1"/>
  <c r="N2315" i="1" s="1"/>
  <c r="C2316" i="1"/>
  <c r="E2316" i="1"/>
  <c r="N2316" i="1" s="1"/>
  <c r="C2317" i="1"/>
  <c r="E2317" i="1"/>
  <c r="N2317" i="1" s="1"/>
  <c r="C2318" i="1"/>
  <c r="E2318" i="1"/>
  <c r="N2318" i="1" s="1"/>
  <c r="C2319" i="1"/>
  <c r="E2319" i="1"/>
  <c r="N2319" i="1" s="1"/>
  <c r="C2320" i="1"/>
  <c r="E2320" i="1"/>
  <c r="N2320" i="1" s="1"/>
  <c r="C2321" i="1"/>
  <c r="E2321" i="1"/>
  <c r="N2321" i="1" s="1"/>
  <c r="C2322" i="1"/>
  <c r="E2322" i="1"/>
  <c r="N2322" i="1" s="1"/>
  <c r="C2323" i="1"/>
  <c r="E2323" i="1"/>
  <c r="N2323" i="1" s="1"/>
  <c r="C2324" i="1"/>
  <c r="E2324" i="1"/>
  <c r="N2324" i="1" s="1"/>
  <c r="C2325" i="1"/>
  <c r="E2325" i="1"/>
  <c r="N2325" i="1" s="1"/>
  <c r="C2326" i="1"/>
  <c r="E2326" i="1"/>
  <c r="N2326" i="1" s="1"/>
  <c r="C2327" i="1"/>
  <c r="E2327" i="1"/>
  <c r="N2327" i="1" s="1"/>
  <c r="C2328" i="1"/>
  <c r="E2328" i="1"/>
  <c r="N2328" i="1" s="1"/>
  <c r="C2329" i="1"/>
  <c r="E2329" i="1"/>
  <c r="N2329" i="1" s="1"/>
  <c r="C2330" i="1"/>
  <c r="E2330" i="1"/>
  <c r="N2330" i="1" s="1"/>
  <c r="C2331" i="1"/>
  <c r="E2331" i="1"/>
  <c r="N2331" i="1" s="1"/>
  <c r="C2332" i="1"/>
  <c r="E2332" i="1"/>
  <c r="N2332" i="1" s="1"/>
  <c r="C2333" i="1"/>
  <c r="E2333" i="1"/>
  <c r="N2333" i="1" s="1"/>
  <c r="C2334" i="1"/>
  <c r="E2334" i="1"/>
  <c r="N2334" i="1" s="1"/>
  <c r="C2335" i="1"/>
  <c r="E2335" i="1"/>
  <c r="N2335" i="1" s="1"/>
  <c r="C2336" i="1"/>
  <c r="E2336" i="1"/>
  <c r="N2336" i="1" s="1"/>
  <c r="C2337" i="1"/>
  <c r="E2337" i="1"/>
  <c r="N2337" i="1" s="1"/>
  <c r="C2338" i="1"/>
  <c r="E2338" i="1"/>
  <c r="N2338" i="1" s="1"/>
  <c r="C2339" i="1"/>
  <c r="E2339" i="1"/>
  <c r="N2339" i="1" s="1"/>
  <c r="C2340" i="1"/>
  <c r="E2340" i="1"/>
  <c r="N2340" i="1" s="1"/>
  <c r="C2341" i="1"/>
  <c r="E2341" i="1"/>
  <c r="N2341" i="1" s="1"/>
  <c r="C2342" i="1"/>
  <c r="E2342" i="1"/>
  <c r="N2342" i="1" s="1"/>
  <c r="C2343" i="1"/>
  <c r="E2343" i="1"/>
  <c r="N2343" i="1" s="1"/>
  <c r="C2344" i="1"/>
  <c r="E2344" i="1"/>
  <c r="N2344" i="1" s="1"/>
  <c r="C2345" i="1"/>
  <c r="E2345" i="1"/>
  <c r="N2345" i="1" s="1"/>
  <c r="C2346" i="1"/>
  <c r="E2346" i="1"/>
  <c r="N2346" i="1" s="1"/>
  <c r="C2347" i="1"/>
  <c r="E2347" i="1"/>
  <c r="N2347" i="1" s="1"/>
  <c r="C2348" i="1"/>
  <c r="E2348" i="1"/>
  <c r="N2348" i="1" s="1"/>
  <c r="C2349" i="1"/>
  <c r="E2349" i="1"/>
  <c r="N2349" i="1" s="1"/>
  <c r="C2350" i="1"/>
  <c r="E2350" i="1"/>
  <c r="N2350" i="1" s="1"/>
  <c r="C2351" i="1"/>
  <c r="E2351" i="1"/>
  <c r="N2351" i="1" s="1"/>
  <c r="C2352" i="1"/>
  <c r="E2352" i="1"/>
  <c r="N2352" i="1" s="1"/>
  <c r="C2353" i="1"/>
  <c r="E2353" i="1"/>
  <c r="N2353" i="1" s="1"/>
  <c r="C2354" i="1"/>
  <c r="E2354" i="1"/>
  <c r="N2354" i="1" s="1"/>
  <c r="C2355" i="1"/>
  <c r="E2355" i="1"/>
  <c r="N2355" i="1" s="1"/>
  <c r="C2356" i="1"/>
  <c r="E2356" i="1"/>
  <c r="N2356" i="1" s="1"/>
  <c r="C2357" i="1"/>
  <c r="E2357" i="1"/>
  <c r="N2357" i="1" s="1"/>
  <c r="C2358" i="1"/>
  <c r="E2358" i="1"/>
  <c r="N2358" i="1" s="1"/>
  <c r="C2359" i="1"/>
  <c r="E2359" i="1"/>
  <c r="N2359" i="1" s="1"/>
  <c r="C2360" i="1"/>
  <c r="E2360" i="1"/>
  <c r="N2360" i="1" s="1"/>
  <c r="C2361" i="1"/>
  <c r="E2361" i="1"/>
  <c r="N2361" i="1" s="1"/>
  <c r="C2362" i="1"/>
  <c r="E2362" i="1"/>
  <c r="N2362" i="1" s="1"/>
  <c r="C2363" i="1"/>
  <c r="E2363" i="1"/>
  <c r="N2363" i="1" s="1"/>
  <c r="C2364" i="1"/>
  <c r="E2364" i="1"/>
  <c r="N2364" i="1" s="1"/>
  <c r="C2365" i="1"/>
  <c r="E2365" i="1"/>
  <c r="N2365" i="1" s="1"/>
  <c r="C2366" i="1"/>
  <c r="E2366" i="1"/>
  <c r="N2366" i="1" s="1"/>
  <c r="C2367" i="1"/>
  <c r="E2367" i="1"/>
  <c r="N2367" i="1" s="1"/>
  <c r="C2368" i="1"/>
  <c r="E2368" i="1"/>
  <c r="N2368" i="1" s="1"/>
  <c r="C2369" i="1"/>
  <c r="E2369" i="1"/>
  <c r="N2369" i="1" s="1"/>
  <c r="C2370" i="1"/>
  <c r="E2370" i="1"/>
  <c r="N2370" i="1" s="1"/>
  <c r="C2371" i="1"/>
  <c r="E2371" i="1"/>
  <c r="N2371" i="1" s="1"/>
  <c r="C2372" i="1"/>
  <c r="E2372" i="1"/>
  <c r="N2372" i="1" s="1"/>
  <c r="C2373" i="1"/>
  <c r="E2373" i="1"/>
  <c r="N2373" i="1" s="1"/>
  <c r="C2374" i="1"/>
  <c r="E2374" i="1"/>
  <c r="N2374" i="1" s="1"/>
  <c r="C2375" i="1"/>
  <c r="E2375" i="1"/>
  <c r="N2375" i="1" s="1"/>
  <c r="C2376" i="1"/>
  <c r="E2376" i="1"/>
  <c r="N2376" i="1" s="1"/>
  <c r="C2377" i="1"/>
  <c r="E2377" i="1"/>
  <c r="N2377" i="1" s="1"/>
  <c r="C2378" i="1"/>
  <c r="E2378" i="1"/>
  <c r="N2378" i="1" s="1"/>
  <c r="C2379" i="1"/>
  <c r="E2379" i="1"/>
  <c r="N2379" i="1" s="1"/>
  <c r="C2380" i="1"/>
  <c r="E2380" i="1"/>
  <c r="N2380" i="1" s="1"/>
  <c r="C2381" i="1"/>
  <c r="E2381" i="1"/>
  <c r="N2381" i="1" s="1"/>
  <c r="C2382" i="1"/>
  <c r="E2382" i="1"/>
  <c r="N2382" i="1" s="1"/>
  <c r="C2383" i="1"/>
  <c r="E2383" i="1"/>
  <c r="N2383" i="1" s="1"/>
  <c r="C2384" i="1"/>
  <c r="E2384" i="1"/>
  <c r="N2384" i="1" s="1"/>
  <c r="C2385" i="1"/>
  <c r="E2385" i="1"/>
  <c r="N2385" i="1" s="1"/>
  <c r="C2386" i="1"/>
  <c r="E2386" i="1"/>
  <c r="N2386" i="1" s="1"/>
  <c r="C2387" i="1"/>
  <c r="E2387" i="1"/>
  <c r="N2387" i="1" s="1"/>
  <c r="C2388" i="1"/>
  <c r="E2388" i="1"/>
  <c r="N2388" i="1" s="1"/>
  <c r="C2389" i="1"/>
  <c r="E2389" i="1"/>
  <c r="N2389" i="1" s="1"/>
  <c r="C2390" i="1"/>
  <c r="E2390" i="1"/>
  <c r="N2390" i="1" s="1"/>
  <c r="C2391" i="1"/>
  <c r="E2391" i="1"/>
  <c r="N2391" i="1" s="1"/>
  <c r="C2392" i="1"/>
  <c r="E2392" i="1"/>
  <c r="N2392" i="1" s="1"/>
  <c r="C2393" i="1"/>
  <c r="E2393" i="1"/>
  <c r="N2393" i="1" s="1"/>
  <c r="C2394" i="1"/>
  <c r="E2394" i="1"/>
  <c r="N2394" i="1" s="1"/>
  <c r="C2395" i="1"/>
  <c r="E2395" i="1"/>
  <c r="N2395" i="1" s="1"/>
  <c r="C2396" i="1"/>
  <c r="E2396" i="1"/>
  <c r="N2396" i="1" s="1"/>
  <c r="C2397" i="1"/>
  <c r="E2397" i="1"/>
  <c r="N2397" i="1" s="1"/>
  <c r="C2398" i="1"/>
  <c r="E2398" i="1"/>
  <c r="N2398" i="1" s="1"/>
  <c r="C2399" i="1"/>
  <c r="E2399" i="1"/>
  <c r="N2399" i="1" s="1"/>
  <c r="C2400" i="1"/>
  <c r="E2400" i="1"/>
  <c r="N2400" i="1" s="1"/>
  <c r="C2401" i="1"/>
  <c r="E2401" i="1"/>
  <c r="N2401" i="1" s="1"/>
  <c r="C2402" i="1"/>
  <c r="E2402" i="1"/>
  <c r="N2402" i="1" s="1"/>
  <c r="C2314" i="1"/>
  <c r="E2314" i="1"/>
  <c r="N2314" i="1" s="1"/>
  <c r="B352" i="24"/>
  <c r="C352" i="24" s="1"/>
  <c r="B353" i="24"/>
  <c r="C353" i="24" s="1"/>
  <c r="B354" i="24"/>
  <c r="C354" i="24" s="1"/>
  <c r="B355" i="24"/>
  <c r="C355" i="24" s="1"/>
  <c r="B358" i="24"/>
  <c r="C358" i="24" s="1"/>
  <c r="B359" i="24"/>
  <c r="C359" i="24" s="1"/>
  <c r="B356" i="24"/>
  <c r="C356" i="24" s="1"/>
  <c r="B360" i="24"/>
  <c r="C360" i="24" s="1"/>
  <c r="B357" i="24"/>
  <c r="C357" i="24" s="1"/>
  <c r="B361" i="24"/>
  <c r="C361" i="24" s="1"/>
  <c r="B362" i="24"/>
  <c r="C362" i="24" s="1"/>
  <c r="B363" i="24"/>
  <c r="C363" i="24" s="1"/>
  <c r="B364" i="24"/>
  <c r="C364" i="24" s="1"/>
  <c r="B365" i="24"/>
  <c r="C365" i="24" s="1"/>
  <c r="B366" i="24"/>
  <c r="C366" i="24" s="1"/>
  <c r="B367" i="24"/>
  <c r="C367" i="24"/>
  <c r="B368" i="24"/>
  <c r="C368" i="24" s="1"/>
  <c r="B369" i="24"/>
  <c r="C369" i="24"/>
  <c r="B370" i="24"/>
  <c r="C370" i="24" s="1"/>
  <c r="B371" i="24"/>
  <c r="C371" i="24" s="1"/>
  <c r="B372" i="24"/>
  <c r="C372" i="24" s="1"/>
  <c r="B373" i="24"/>
  <c r="C373" i="24" s="1"/>
  <c r="B374" i="24"/>
  <c r="C374" i="24" s="1"/>
  <c r="B375" i="24"/>
  <c r="C375" i="24" s="1"/>
  <c r="B376" i="24"/>
  <c r="C376" i="24" s="1"/>
  <c r="B377" i="24"/>
  <c r="C377" i="24" s="1"/>
  <c r="B378" i="24"/>
  <c r="C378" i="24" s="1"/>
  <c r="B379" i="24"/>
  <c r="C379" i="24" s="1"/>
  <c r="B380" i="24"/>
  <c r="C380" i="24" s="1"/>
  <c r="B351" i="24"/>
  <c r="C351" i="24" s="1"/>
  <c r="C2236" i="1" l="1"/>
  <c r="E2236" i="1"/>
  <c r="N2236" i="1" s="1"/>
  <c r="C2237" i="1"/>
  <c r="E2237" i="1"/>
  <c r="N2237" i="1" s="1"/>
  <c r="C2238" i="1"/>
  <c r="E2238" i="1"/>
  <c r="N2238" i="1" s="1"/>
  <c r="C2239" i="1"/>
  <c r="E2239" i="1"/>
  <c r="N2239" i="1" s="1"/>
  <c r="C2240" i="1"/>
  <c r="E2240" i="1"/>
  <c r="N2240" i="1" s="1"/>
  <c r="C2241" i="1"/>
  <c r="E2241" i="1"/>
  <c r="N2241" i="1" s="1"/>
  <c r="C2242" i="1"/>
  <c r="E2242" i="1"/>
  <c r="N2242" i="1" s="1"/>
  <c r="C2243" i="1"/>
  <c r="E2243" i="1"/>
  <c r="N2243" i="1" s="1"/>
  <c r="C2244" i="1"/>
  <c r="E2244" i="1"/>
  <c r="N2244" i="1" s="1"/>
  <c r="C2245" i="1"/>
  <c r="E2245" i="1"/>
  <c r="N2245" i="1" s="1"/>
  <c r="C2246" i="1"/>
  <c r="E2246" i="1"/>
  <c r="N2246" i="1" s="1"/>
  <c r="C2247" i="1"/>
  <c r="E2247" i="1"/>
  <c r="N2247" i="1" s="1"/>
  <c r="C2248" i="1"/>
  <c r="E2248" i="1"/>
  <c r="N2248" i="1" s="1"/>
  <c r="C2249" i="1"/>
  <c r="E2249" i="1"/>
  <c r="N2249" i="1" s="1"/>
  <c r="C2250" i="1"/>
  <c r="E2250" i="1"/>
  <c r="N2250" i="1" s="1"/>
  <c r="C2251" i="1"/>
  <c r="E2251" i="1"/>
  <c r="N2251" i="1" s="1"/>
  <c r="C2252" i="1"/>
  <c r="E2252" i="1"/>
  <c r="N2252" i="1" s="1"/>
  <c r="C2253" i="1"/>
  <c r="E2253" i="1"/>
  <c r="N2253" i="1" s="1"/>
  <c r="C2254" i="1"/>
  <c r="E2254" i="1"/>
  <c r="N2254" i="1" s="1"/>
  <c r="C2255" i="1"/>
  <c r="E2255" i="1"/>
  <c r="N2255" i="1" s="1"/>
  <c r="C2256" i="1"/>
  <c r="E2256" i="1"/>
  <c r="N2256" i="1" s="1"/>
  <c r="C2257" i="1"/>
  <c r="E2257" i="1"/>
  <c r="N2257" i="1" s="1"/>
  <c r="C2258" i="1"/>
  <c r="E2258" i="1"/>
  <c r="N2258" i="1" s="1"/>
  <c r="C2259" i="1"/>
  <c r="E2259" i="1"/>
  <c r="N2259" i="1" s="1"/>
  <c r="C2260" i="1"/>
  <c r="E2260" i="1"/>
  <c r="N2260" i="1" s="1"/>
  <c r="C2261" i="1"/>
  <c r="E2261" i="1"/>
  <c r="N2261" i="1" s="1"/>
  <c r="C2262" i="1"/>
  <c r="E2262" i="1"/>
  <c r="N2262" i="1" s="1"/>
  <c r="C2263" i="1"/>
  <c r="E2263" i="1"/>
  <c r="N2263" i="1" s="1"/>
  <c r="C2264" i="1"/>
  <c r="E2264" i="1"/>
  <c r="N2264" i="1" s="1"/>
  <c r="C2265" i="1"/>
  <c r="E2265" i="1"/>
  <c r="N2265" i="1" s="1"/>
  <c r="C2266" i="1"/>
  <c r="E2266" i="1"/>
  <c r="N2266" i="1" s="1"/>
  <c r="C2267" i="1"/>
  <c r="E2267" i="1"/>
  <c r="N2267" i="1" s="1"/>
  <c r="C2268" i="1"/>
  <c r="E2268" i="1"/>
  <c r="N2268" i="1" s="1"/>
  <c r="C2269" i="1"/>
  <c r="E2269" i="1"/>
  <c r="N2269" i="1" s="1"/>
  <c r="C2270" i="1"/>
  <c r="E2270" i="1"/>
  <c r="N2270" i="1" s="1"/>
  <c r="C2271" i="1"/>
  <c r="E2271" i="1"/>
  <c r="N2271" i="1" s="1"/>
  <c r="C2272" i="1"/>
  <c r="E2272" i="1"/>
  <c r="N2272" i="1" s="1"/>
  <c r="C2273" i="1"/>
  <c r="E2273" i="1"/>
  <c r="N2273" i="1" s="1"/>
  <c r="C2274" i="1"/>
  <c r="E2274" i="1"/>
  <c r="N2274" i="1" s="1"/>
  <c r="C2275" i="1"/>
  <c r="E2275" i="1"/>
  <c r="N2275" i="1" s="1"/>
  <c r="C2276" i="1"/>
  <c r="E2276" i="1"/>
  <c r="N2276" i="1" s="1"/>
  <c r="C2277" i="1"/>
  <c r="E2277" i="1"/>
  <c r="N2277" i="1" s="1"/>
  <c r="C2278" i="1"/>
  <c r="E2278" i="1"/>
  <c r="N2278" i="1" s="1"/>
  <c r="C2279" i="1"/>
  <c r="E2279" i="1"/>
  <c r="N2279" i="1" s="1"/>
  <c r="C2280" i="1"/>
  <c r="E2280" i="1"/>
  <c r="N2280" i="1" s="1"/>
  <c r="C2281" i="1"/>
  <c r="E2281" i="1"/>
  <c r="N2281" i="1" s="1"/>
  <c r="C2282" i="1"/>
  <c r="E2282" i="1"/>
  <c r="N2282" i="1" s="1"/>
  <c r="C2283" i="1"/>
  <c r="E2283" i="1"/>
  <c r="N2283" i="1" s="1"/>
  <c r="C2284" i="1"/>
  <c r="E2284" i="1"/>
  <c r="N2284" i="1" s="1"/>
  <c r="C2285" i="1"/>
  <c r="E2285" i="1"/>
  <c r="N2285" i="1" s="1"/>
  <c r="C2286" i="1"/>
  <c r="E2286" i="1"/>
  <c r="N2286" i="1" s="1"/>
  <c r="C2287" i="1"/>
  <c r="E2287" i="1"/>
  <c r="N2287" i="1" s="1"/>
  <c r="C2288" i="1"/>
  <c r="E2288" i="1"/>
  <c r="N2288" i="1" s="1"/>
  <c r="C2289" i="1"/>
  <c r="E2289" i="1"/>
  <c r="N2289" i="1" s="1"/>
  <c r="C2290" i="1"/>
  <c r="E2290" i="1"/>
  <c r="N2290" i="1" s="1"/>
  <c r="C2291" i="1"/>
  <c r="E2291" i="1"/>
  <c r="N2291" i="1" s="1"/>
  <c r="C2292" i="1"/>
  <c r="E2292" i="1"/>
  <c r="N2292" i="1" s="1"/>
  <c r="C2293" i="1"/>
  <c r="E2293" i="1"/>
  <c r="N2293" i="1" s="1"/>
  <c r="C2294" i="1"/>
  <c r="E2294" i="1"/>
  <c r="N2294" i="1" s="1"/>
  <c r="C2295" i="1"/>
  <c r="E2295" i="1"/>
  <c r="N2295" i="1" s="1"/>
  <c r="C2296" i="1"/>
  <c r="E2296" i="1"/>
  <c r="N2296" i="1" s="1"/>
  <c r="C2297" i="1"/>
  <c r="E2297" i="1"/>
  <c r="N2297" i="1" s="1"/>
  <c r="C2298" i="1"/>
  <c r="E2298" i="1"/>
  <c r="N2298" i="1" s="1"/>
  <c r="C2299" i="1"/>
  <c r="E2299" i="1"/>
  <c r="N2299" i="1" s="1"/>
  <c r="C2300" i="1"/>
  <c r="E2300" i="1"/>
  <c r="N2300" i="1" s="1"/>
  <c r="C2301" i="1"/>
  <c r="E2301" i="1"/>
  <c r="N2301" i="1" s="1"/>
  <c r="C2302" i="1"/>
  <c r="E2302" i="1"/>
  <c r="N2302" i="1" s="1"/>
  <c r="C2303" i="1"/>
  <c r="E2303" i="1"/>
  <c r="N2303" i="1" s="1"/>
  <c r="C2304" i="1"/>
  <c r="E2304" i="1"/>
  <c r="N2304" i="1" s="1"/>
  <c r="C2305" i="1"/>
  <c r="E2305" i="1"/>
  <c r="N2305" i="1" s="1"/>
  <c r="C2306" i="1"/>
  <c r="E2306" i="1"/>
  <c r="N2306" i="1" s="1"/>
  <c r="C2307" i="1"/>
  <c r="E2307" i="1"/>
  <c r="N2307" i="1" s="1"/>
  <c r="C2308" i="1"/>
  <c r="E2308" i="1"/>
  <c r="N2308" i="1" s="1"/>
  <c r="C2309" i="1"/>
  <c r="E2309" i="1"/>
  <c r="N2309" i="1" s="1"/>
  <c r="C2310" i="1"/>
  <c r="E2310" i="1"/>
  <c r="N2310" i="1" s="1"/>
  <c r="C2311" i="1"/>
  <c r="E2311" i="1"/>
  <c r="N2311" i="1" s="1"/>
  <c r="C2312" i="1"/>
  <c r="E2312" i="1"/>
  <c r="N2312" i="1" s="1"/>
  <c r="C2313" i="1"/>
  <c r="E2313" i="1"/>
  <c r="N2313" i="1" s="1"/>
  <c r="C2230" i="1" l="1"/>
  <c r="E2230" i="1"/>
  <c r="N2230" i="1" s="1"/>
  <c r="C2231" i="1"/>
  <c r="E2231" i="1"/>
  <c r="N2231" i="1" s="1"/>
  <c r="C2232" i="1"/>
  <c r="E2232" i="1"/>
  <c r="N2232" i="1" s="1"/>
  <c r="C2233" i="1"/>
  <c r="E2233" i="1"/>
  <c r="N2233" i="1" s="1"/>
  <c r="C2234" i="1"/>
  <c r="E2234" i="1"/>
  <c r="N2234" i="1" s="1"/>
  <c r="C2235" i="1"/>
  <c r="E2235" i="1"/>
  <c r="N2235" i="1" s="1"/>
  <c r="B320" i="24"/>
  <c r="C320" i="24" s="1"/>
  <c r="B321" i="24"/>
  <c r="C321" i="24" s="1"/>
  <c r="B322" i="24"/>
  <c r="C322" i="24" s="1"/>
  <c r="B323" i="24"/>
  <c r="C323" i="24"/>
  <c r="B324" i="24"/>
  <c r="C324" i="24" s="1"/>
  <c r="B325" i="24"/>
  <c r="C325" i="24" s="1"/>
  <c r="B326" i="24"/>
  <c r="C326" i="24" s="1"/>
  <c r="B327" i="24"/>
  <c r="C327" i="24" s="1"/>
  <c r="B328" i="24"/>
  <c r="C328" i="24" s="1"/>
  <c r="B329" i="24"/>
  <c r="C329" i="24" s="1"/>
  <c r="B330" i="24"/>
  <c r="C330" i="24" s="1"/>
  <c r="B331" i="24"/>
  <c r="C331" i="24" s="1"/>
  <c r="B332" i="24"/>
  <c r="C332" i="24" s="1"/>
  <c r="B333" i="24"/>
  <c r="C333" i="24" s="1"/>
  <c r="B334" i="24"/>
  <c r="C334" i="24" s="1"/>
  <c r="B335" i="24"/>
  <c r="C335" i="24" s="1"/>
  <c r="B336" i="24"/>
  <c r="C336" i="24" s="1"/>
  <c r="B337" i="24"/>
  <c r="C337" i="24" s="1"/>
  <c r="B338" i="24"/>
  <c r="C338" i="24" s="1"/>
  <c r="B339" i="24"/>
  <c r="C339" i="24"/>
  <c r="B340" i="24"/>
  <c r="C340" i="24" s="1"/>
  <c r="B341" i="24"/>
  <c r="C341" i="24" s="1"/>
  <c r="B342" i="24"/>
  <c r="C342" i="24" s="1"/>
  <c r="B343" i="24"/>
  <c r="C343" i="24"/>
  <c r="B344" i="24"/>
  <c r="C344" i="24" s="1"/>
  <c r="B345" i="24"/>
  <c r="C345" i="24" s="1"/>
  <c r="B346" i="24"/>
  <c r="C346" i="24" s="1"/>
  <c r="B347" i="24"/>
  <c r="C347" i="24" s="1"/>
  <c r="B348" i="24"/>
  <c r="C348" i="24" s="1"/>
  <c r="B349" i="24"/>
  <c r="C349" i="24" s="1"/>
  <c r="B350" i="24"/>
  <c r="C350" i="24" s="1"/>
  <c r="B319" i="24"/>
  <c r="C319" i="24" s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E527" i="1"/>
  <c r="C528" i="1"/>
  <c r="E528" i="1"/>
  <c r="C526" i="1"/>
  <c r="C5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7" i="1"/>
  <c r="C2204" i="1"/>
  <c r="E2204" i="1"/>
  <c r="N2204" i="1" s="1"/>
  <c r="C2205" i="1"/>
  <c r="E2205" i="1"/>
  <c r="N2205" i="1" s="1"/>
  <c r="C2206" i="1"/>
  <c r="E2206" i="1"/>
  <c r="N2206" i="1" s="1"/>
  <c r="C2207" i="1"/>
  <c r="E2207" i="1"/>
  <c r="N2207" i="1" s="1"/>
  <c r="C2208" i="1"/>
  <c r="E2208" i="1"/>
  <c r="N2208" i="1" s="1"/>
  <c r="C2209" i="1"/>
  <c r="E2209" i="1"/>
  <c r="N2209" i="1" s="1"/>
  <c r="C2210" i="1"/>
  <c r="E2210" i="1"/>
  <c r="N2210" i="1" s="1"/>
  <c r="C2211" i="1"/>
  <c r="E2211" i="1"/>
  <c r="N2211" i="1" s="1"/>
  <c r="C2212" i="1"/>
  <c r="E2212" i="1"/>
  <c r="N2212" i="1" s="1"/>
  <c r="C2213" i="1"/>
  <c r="E2213" i="1"/>
  <c r="N2213" i="1" s="1"/>
  <c r="C2214" i="1"/>
  <c r="E2214" i="1"/>
  <c r="N2214" i="1" s="1"/>
  <c r="C2215" i="1"/>
  <c r="E2215" i="1"/>
  <c r="N2215" i="1" s="1"/>
  <c r="C2216" i="1"/>
  <c r="E2216" i="1"/>
  <c r="N2216" i="1" s="1"/>
  <c r="C2217" i="1"/>
  <c r="E2217" i="1"/>
  <c r="N2217" i="1" s="1"/>
  <c r="C2218" i="1"/>
  <c r="E2218" i="1"/>
  <c r="N2218" i="1" s="1"/>
  <c r="C2219" i="1"/>
  <c r="E2219" i="1"/>
  <c r="N2219" i="1" s="1"/>
  <c r="C2220" i="1"/>
  <c r="E2220" i="1"/>
  <c r="N2220" i="1" s="1"/>
  <c r="C2221" i="1"/>
  <c r="E2221" i="1"/>
  <c r="N2221" i="1" s="1"/>
  <c r="C2222" i="1"/>
  <c r="E2222" i="1"/>
  <c r="N2222" i="1" s="1"/>
  <c r="C2223" i="1"/>
  <c r="E2223" i="1"/>
  <c r="N2223" i="1" s="1"/>
  <c r="C2224" i="1"/>
  <c r="E2224" i="1"/>
  <c r="N2224" i="1" s="1"/>
  <c r="C2225" i="1"/>
  <c r="E2225" i="1"/>
  <c r="N2225" i="1" s="1"/>
  <c r="C2226" i="1"/>
  <c r="E2226" i="1"/>
  <c r="N2226" i="1" s="1"/>
  <c r="C2227" i="1"/>
  <c r="E2227" i="1"/>
  <c r="N2227" i="1" s="1"/>
  <c r="C2228" i="1"/>
  <c r="E2228" i="1"/>
  <c r="N2228" i="1" s="1"/>
  <c r="C2229" i="1"/>
  <c r="E2229" i="1"/>
  <c r="N2229" i="1" s="1"/>
  <c r="G3024" i="3" l="1"/>
  <c r="E3016" i="3"/>
  <c r="G3016" i="3"/>
  <c r="C2112" i="1"/>
  <c r="E2112" i="1"/>
  <c r="N2112" i="1" s="1"/>
  <c r="C2113" i="1"/>
  <c r="E2113" i="1"/>
  <c r="N2113" i="1" s="1"/>
  <c r="C2114" i="1"/>
  <c r="E2114" i="1"/>
  <c r="N2114" i="1" s="1"/>
  <c r="C2115" i="1"/>
  <c r="E2115" i="1"/>
  <c r="N2115" i="1" s="1"/>
  <c r="C2116" i="1"/>
  <c r="E2116" i="1"/>
  <c r="N2116" i="1" s="1"/>
  <c r="C2117" i="1"/>
  <c r="E2117" i="1"/>
  <c r="N2117" i="1" s="1"/>
  <c r="C2118" i="1"/>
  <c r="E2118" i="1"/>
  <c r="N2118" i="1" s="1"/>
  <c r="C2119" i="1"/>
  <c r="E2119" i="1"/>
  <c r="N2119" i="1" s="1"/>
  <c r="C2120" i="1"/>
  <c r="E2120" i="1"/>
  <c r="N2120" i="1" s="1"/>
  <c r="C2121" i="1"/>
  <c r="E2121" i="1"/>
  <c r="N2121" i="1" s="1"/>
  <c r="C2122" i="1"/>
  <c r="E2122" i="1"/>
  <c r="N2122" i="1" s="1"/>
  <c r="C2123" i="1"/>
  <c r="E2123" i="1"/>
  <c r="N2123" i="1" s="1"/>
  <c r="C2124" i="1"/>
  <c r="E2124" i="1"/>
  <c r="N2124" i="1" s="1"/>
  <c r="C2125" i="1"/>
  <c r="E2125" i="1"/>
  <c r="N2125" i="1" s="1"/>
  <c r="C2126" i="1"/>
  <c r="E2126" i="1"/>
  <c r="N2126" i="1" s="1"/>
  <c r="C2127" i="1"/>
  <c r="E2127" i="1"/>
  <c r="N2127" i="1" s="1"/>
  <c r="C2128" i="1"/>
  <c r="E2128" i="1"/>
  <c r="N2128" i="1" s="1"/>
  <c r="C2129" i="1"/>
  <c r="E2129" i="1"/>
  <c r="N2129" i="1" s="1"/>
  <c r="C2130" i="1"/>
  <c r="E2130" i="1"/>
  <c r="N2130" i="1" s="1"/>
  <c r="C2131" i="1"/>
  <c r="E2131" i="1"/>
  <c r="N2131" i="1" s="1"/>
  <c r="C2132" i="1"/>
  <c r="E2132" i="1"/>
  <c r="N2132" i="1" s="1"/>
  <c r="C2133" i="1"/>
  <c r="E2133" i="1"/>
  <c r="N2133" i="1" s="1"/>
  <c r="C2134" i="1"/>
  <c r="E2134" i="1"/>
  <c r="N2134" i="1" s="1"/>
  <c r="C2135" i="1"/>
  <c r="E2135" i="1"/>
  <c r="N2135" i="1" s="1"/>
  <c r="C2136" i="1"/>
  <c r="E2136" i="1"/>
  <c r="N2136" i="1" s="1"/>
  <c r="C2137" i="1"/>
  <c r="E2137" i="1"/>
  <c r="N2137" i="1" s="1"/>
  <c r="C2138" i="1"/>
  <c r="E2138" i="1"/>
  <c r="N2138" i="1" s="1"/>
  <c r="C2139" i="1"/>
  <c r="E2139" i="1"/>
  <c r="N2139" i="1" s="1"/>
  <c r="C2140" i="1"/>
  <c r="E2140" i="1"/>
  <c r="N2140" i="1" s="1"/>
  <c r="C2141" i="1"/>
  <c r="E2141" i="1"/>
  <c r="N2141" i="1" s="1"/>
  <c r="C2142" i="1"/>
  <c r="E2142" i="1"/>
  <c r="N2142" i="1" s="1"/>
  <c r="C2143" i="1"/>
  <c r="E2143" i="1"/>
  <c r="N2143" i="1" s="1"/>
  <c r="C2144" i="1"/>
  <c r="E2144" i="1"/>
  <c r="N2144" i="1" s="1"/>
  <c r="C2145" i="1"/>
  <c r="E2145" i="1"/>
  <c r="N2145" i="1" s="1"/>
  <c r="C2146" i="1"/>
  <c r="E2146" i="1"/>
  <c r="N2146" i="1" s="1"/>
  <c r="C2147" i="1"/>
  <c r="E2147" i="1"/>
  <c r="N2147" i="1" s="1"/>
  <c r="C2148" i="1"/>
  <c r="E2148" i="1"/>
  <c r="N2148" i="1" s="1"/>
  <c r="C2149" i="1"/>
  <c r="E2149" i="1"/>
  <c r="N2149" i="1" s="1"/>
  <c r="C2150" i="1"/>
  <c r="E2150" i="1"/>
  <c r="N2150" i="1" s="1"/>
  <c r="C2151" i="1"/>
  <c r="E2151" i="1"/>
  <c r="N2151" i="1" s="1"/>
  <c r="C2152" i="1"/>
  <c r="E2152" i="1"/>
  <c r="N2152" i="1" s="1"/>
  <c r="C2153" i="1"/>
  <c r="E2153" i="1"/>
  <c r="N2153" i="1" s="1"/>
  <c r="C2154" i="1"/>
  <c r="E2154" i="1"/>
  <c r="N2154" i="1" s="1"/>
  <c r="C2155" i="1"/>
  <c r="E2155" i="1"/>
  <c r="N2155" i="1" s="1"/>
  <c r="C2156" i="1"/>
  <c r="E2156" i="1"/>
  <c r="N2156" i="1" s="1"/>
  <c r="C2157" i="1"/>
  <c r="E2157" i="1"/>
  <c r="N2157" i="1" s="1"/>
  <c r="C2158" i="1"/>
  <c r="E2158" i="1"/>
  <c r="N2158" i="1" s="1"/>
  <c r="C2159" i="1"/>
  <c r="E2159" i="1"/>
  <c r="N2159" i="1" s="1"/>
  <c r="C2160" i="1"/>
  <c r="E2160" i="1"/>
  <c r="N2160" i="1" s="1"/>
  <c r="C2161" i="1"/>
  <c r="E2161" i="1"/>
  <c r="N2161" i="1" s="1"/>
  <c r="C2162" i="1"/>
  <c r="E2162" i="1"/>
  <c r="N2162" i="1" s="1"/>
  <c r="C2163" i="1"/>
  <c r="E2163" i="1"/>
  <c r="N2163" i="1" s="1"/>
  <c r="C2164" i="1"/>
  <c r="E2164" i="1"/>
  <c r="N2164" i="1" s="1"/>
  <c r="C2165" i="1"/>
  <c r="E2165" i="1"/>
  <c r="N2165" i="1" s="1"/>
  <c r="C2166" i="1"/>
  <c r="E2166" i="1"/>
  <c r="N2166" i="1" s="1"/>
  <c r="C2167" i="1"/>
  <c r="E2167" i="1"/>
  <c r="N2167" i="1" s="1"/>
  <c r="C2168" i="1"/>
  <c r="E2168" i="1"/>
  <c r="N2168" i="1" s="1"/>
  <c r="C2169" i="1"/>
  <c r="E2169" i="1"/>
  <c r="N2169" i="1" s="1"/>
  <c r="C2170" i="1"/>
  <c r="E2170" i="1"/>
  <c r="N2170" i="1" s="1"/>
  <c r="C2171" i="1"/>
  <c r="E2171" i="1"/>
  <c r="N2171" i="1" s="1"/>
  <c r="C2172" i="1"/>
  <c r="E2172" i="1"/>
  <c r="N2172" i="1" s="1"/>
  <c r="C2173" i="1"/>
  <c r="E2173" i="1"/>
  <c r="N2173" i="1" s="1"/>
  <c r="C2174" i="1"/>
  <c r="E2174" i="1"/>
  <c r="N2174" i="1" s="1"/>
  <c r="C2175" i="1"/>
  <c r="E2175" i="1"/>
  <c r="N2175" i="1" s="1"/>
  <c r="C2176" i="1"/>
  <c r="E2176" i="1"/>
  <c r="N2176" i="1" s="1"/>
  <c r="C2177" i="1"/>
  <c r="E2177" i="1"/>
  <c r="N2177" i="1" s="1"/>
  <c r="C2178" i="1"/>
  <c r="E2178" i="1"/>
  <c r="N2178" i="1" s="1"/>
  <c r="C2179" i="1"/>
  <c r="E2179" i="1"/>
  <c r="N2179" i="1" s="1"/>
  <c r="C2180" i="1"/>
  <c r="E2180" i="1"/>
  <c r="N2180" i="1" s="1"/>
  <c r="C2181" i="1"/>
  <c r="E2181" i="1"/>
  <c r="N2181" i="1" s="1"/>
  <c r="C2182" i="1"/>
  <c r="E2182" i="1"/>
  <c r="N2182" i="1" s="1"/>
  <c r="C2183" i="1"/>
  <c r="E2183" i="1"/>
  <c r="N2183" i="1" s="1"/>
  <c r="C2184" i="1"/>
  <c r="E2184" i="1"/>
  <c r="N2184" i="1" s="1"/>
  <c r="C2185" i="1"/>
  <c r="E2185" i="1"/>
  <c r="N2185" i="1" s="1"/>
  <c r="C2186" i="1"/>
  <c r="E2186" i="1"/>
  <c r="N2186" i="1" s="1"/>
  <c r="C2187" i="1"/>
  <c r="E2187" i="1"/>
  <c r="N2187" i="1" s="1"/>
  <c r="C2188" i="1"/>
  <c r="E2188" i="1"/>
  <c r="N2188" i="1" s="1"/>
  <c r="C2189" i="1"/>
  <c r="E2189" i="1"/>
  <c r="N2189" i="1" s="1"/>
  <c r="C2190" i="1"/>
  <c r="E2190" i="1"/>
  <c r="N2190" i="1" s="1"/>
  <c r="C2191" i="1"/>
  <c r="E2191" i="1"/>
  <c r="N2191" i="1" s="1"/>
  <c r="C2192" i="1"/>
  <c r="E2192" i="1"/>
  <c r="N2192" i="1" s="1"/>
  <c r="C2193" i="1"/>
  <c r="E2193" i="1"/>
  <c r="N2193" i="1" s="1"/>
  <c r="C2194" i="1"/>
  <c r="E2194" i="1"/>
  <c r="N2194" i="1" s="1"/>
  <c r="C2195" i="1"/>
  <c r="E2195" i="1"/>
  <c r="N2195" i="1" s="1"/>
  <c r="C2196" i="1"/>
  <c r="E2196" i="1"/>
  <c r="N2196" i="1" s="1"/>
  <c r="C2197" i="1"/>
  <c r="E2197" i="1"/>
  <c r="N2197" i="1" s="1"/>
  <c r="C2198" i="1"/>
  <c r="E2198" i="1"/>
  <c r="N2198" i="1" s="1"/>
  <c r="C2199" i="1"/>
  <c r="E2199" i="1"/>
  <c r="N2199" i="1" s="1"/>
  <c r="C2200" i="1"/>
  <c r="E2200" i="1"/>
  <c r="N2200" i="1" s="1"/>
  <c r="C2201" i="1"/>
  <c r="E2201" i="1"/>
  <c r="N2201" i="1" s="1"/>
  <c r="C2202" i="1"/>
  <c r="E2202" i="1"/>
  <c r="N2202" i="1" s="1"/>
  <c r="C2203" i="1"/>
  <c r="E2203" i="1"/>
  <c r="N2203" i="1" s="1"/>
  <c r="C2098" i="1" l="1"/>
  <c r="E2098" i="1"/>
  <c r="N2098" i="1" s="1"/>
  <c r="C2099" i="1"/>
  <c r="E2099" i="1"/>
  <c r="N2099" i="1" s="1"/>
  <c r="C2100" i="1"/>
  <c r="E2100" i="1"/>
  <c r="N2100" i="1" s="1"/>
  <c r="C2101" i="1"/>
  <c r="E2101" i="1"/>
  <c r="N2101" i="1" s="1"/>
  <c r="C2102" i="1"/>
  <c r="E2102" i="1"/>
  <c r="N2102" i="1" s="1"/>
  <c r="C2103" i="1"/>
  <c r="E2103" i="1"/>
  <c r="N2103" i="1" s="1"/>
  <c r="C2104" i="1"/>
  <c r="E2104" i="1"/>
  <c r="N2104" i="1" s="1"/>
  <c r="C2105" i="1"/>
  <c r="E2105" i="1"/>
  <c r="N2105" i="1" s="1"/>
  <c r="C2106" i="1"/>
  <c r="E2106" i="1"/>
  <c r="N2106" i="1" s="1"/>
  <c r="C2107" i="1"/>
  <c r="E2107" i="1"/>
  <c r="N2107" i="1" s="1"/>
  <c r="C2108" i="1"/>
  <c r="E2108" i="1"/>
  <c r="N2108" i="1" s="1"/>
  <c r="C2109" i="1"/>
  <c r="E2109" i="1"/>
  <c r="N2109" i="1" s="1"/>
  <c r="C2110" i="1"/>
  <c r="E2110" i="1"/>
  <c r="N2110" i="1" s="1"/>
  <c r="C2111" i="1"/>
  <c r="E2111" i="1"/>
  <c r="N2111" i="1" s="1"/>
  <c r="B290" i="24"/>
  <c r="C290" i="24" s="1"/>
  <c r="B291" i="24"/>
  <c r="C291" i="24" s="1"/>
  <c r="B292" i="24"/>
  <c r="C292" i="24" s="1"/>
  <c r="B293" i="24"/>
  <c r="C293" i="24" s="1"/>
  <c r="B294" i="24"/>
  <c r="C294" i="24" s="1"/>
  <c r="B295" i="24"/>
  <c r="C295" i="24" s="1"/>
  <c r="B296" i="24"/>
  <c r="C296" i="24" s="1"/>
  <c r="B297" i="24"/>
  <c r="C297" i="24" s="1"/>
  <c r="B298" i="24"/>
  <c r="C298" i="24" s="1"/>
  <c r="B299" i="24"/>
  <c r="C299" i="24" s="1"/>
  <c r="B300" i="24"/>
  <c r="C300" i="24" s="1"/>
  <c r="B301" i="24"/>
  <c r="C301" i="24" s="1"/>
  <c r="B302" i="24"/>
  <c r="C302" i="24" s="1"/>
  <c r="B303" i="24"/>
  <c r="C303" i="24"/>
  <c r="B304" i="24"/>
  <c r="C304" i="24" s="1"/>
  <c r="B305" i="24"/>
  <c r="C305" i="24" s="1"/>
  <c r="B306" i="24"/>
  <c r="C306" i="24" s="1"/>
  <c r="B307" i="24"/>
  <c r="C307" i="24" s="1"/>
  <c r="B308" i="24"/>
  <c r="C308" i="24" s="1"/>
  <c r="B309" i="24"/>
  <c r="C309" i="24" s="1"/>
  <c r="B310" i="24"/>
  <c r="C310" i="24" s="1"/>
  <c r="B311" i="24"/>
  <c r="C311" i="24" s="1"/>
  <c r="B312" i="24"/>
  <c r="C312" i="24" s="1"/>
  <c r="B313" i="24"/>
  <c r="C313" i="24" s="1"/>
  <c r="B314" i="24"/>
  <c r="C314" i="24" s="1"/>
  <c r="B315" i="24"/>
  <c r="C315" i="24" s="1"/>
  <c r="B316" i="24"/>
  <c r="C316" i="24" s="1"/>
  <c r="B317" i="24"/>
  <c r="C317" i="24" s="1"/>
  <c r="B318" i="24"/>
  <c r="C318" i="24" s="1"/>
  <c r="B289" i="24"/>
  <c r="C289" i="24" s="1"/>
  <c r="B268" i="24"/>
  <c r="C268" i="24" s="1"/>
  <c r="B269" i="24"/>
  <c r="C269" i="24" s="1"/>
  <c r="B270" i="24"/>
  <c r="C270" i="24" s="1"/>
  <c r="B271" i="24"/>
  <c r="C271" i="24" s="1"/>
  <c r="B272" i="24"/>
  <c r="C272" i="24" s="1"/>
  <c r="B273" i="24"/>
  <c r="C273" i="24"/>
  <c r="B274" i="24"/>
  <c r="C274" i="24" s="1"/>
  <c r="B275" i="24"/>
  <c r="C275" i="24" s="1"/>
  <c r="B276" i="24"/>
  <c r="C276" i="24" s="1"/>
  <c r="B277" i="24"/>
  <c r="C277" i="24" s="1"/>
  <c r="B278" i="24"/>
  <c r="C278" i="24" s="1"/>
  <c r="B279" i="24"/>
  <c r="C279" i="24" s="1"/>
  <c r="B280" i="24"/>
  <c r="C280" i="24" s="1"/>
  <c r="B281" i="24"/>
  <c r="C281" i="24"/>
  <c r="B282" i="24"/>
  <c r="C282" i="24" s="1"/>
  <c r="B283" i="24"/>
  <c r="C283" i="24" s="1"/>
  <c r="B284" i="24"/>
  <c r="C284" i="24" s="1"/>
  <c r="B285" i="24"/>
  <c r="C285" i="24" s="1"/>
  <c r="B286" i="24"/>
  <c r="C286" i="24" s="1"/>
  <c r="B287" i="24"/>
  <c r="C287" i="24" s="1"/>
  <c r="B288" i="24"/>
  <c r="C288" i="24" s="1"/>
  <c r="B262" i="24"/>
  <c r="C262" i="24" s="1"/>
  <c r="B263" i="24"/>
  <c r="C263" i="24" s="1"/>
  <c r="B264" i="24"/>
  <c r="C264" i="24" s="1"/>
  <c r="B265" i="24"/>
  <c r="C265" i="24" s="1"/>
  <c r="B266" i="24"/>
  <c r="C266" i="24" s="1"/>
  <c r="B267" i="24"/>
  <c r="C267" i="24"/>
  <c r="E3029" i="3"/>
  <c r="G3029" i="3"/>
  <c r="C2009" i="1"/>
  <c r="E2009" i="1"/>
  <c r="N2009" i="1" s="1"/>
  <c r="C2010" i="1"/>
  <c r="E2010" i="1"/>
  <c r="N2010" i="1" s="1"/>
  <c r="C2011" i="1"/>
  <c r="E2011" i="1"/>
  <c r="N2011" i="1" s="1"/>
  <c r="C2012" i="1"/>
  <c r="E2012" i="1"/>
  <c r="N2012" i="1" s="1"/>
  <c r="C2013" i="1"/>
  <c r="E2013" i="1"/>
  <c r="N2013" i="1" s="1"/>
  <c r="C2014" i="1"/>
  <c r="E2014" i="1"/>
  <c r="N2014" i="1" s="1"/>
  <c r="C2015" i="1"/>
  <c r="E2015" i="1"/>
  <c r="N2015" i="1" s="1"/>
  <c r="C2016" i="1"/>
  <c r="E2016" i="1"/>
  <c r="N2016" i="1" s="1"/>
  <c r="C2017" i="1"/>
  <c r="E2017" i="1"/>
  <c r="N2017" i="1" s="1"/>
  <c r="C2018" i="1"/>
  <c r="E2018" i="1"/>
  <c r="N2018" i="1" s="1"/>
  <c r="C2019" i="1"/>
  <c r="E2019" i="1"/>
  <c r="N2019" i="1" s="1"/>
  <c r="C2020" i="1"/>
  <c r="E2020" i="1"/>
  <c r="N2020" i="1" s="1"/>
  <c r="C2021" i="1"/>
  <c r="E2021" i="1"/>
  <c r="N2021" i="1" s="1"/>
  <c r="C2022" i="1"/>
  <c r="E2022" i="1"/>
  <c r="N2022" i="1" s="1"/>
  <c r="C2023" i="1"/>
  <c r="E2023" i="1"/>
  <c r="N2023" i="1" s="1"/>
  <c r="C2024" i="1"/>
  <c r="E2024" i="1"/>
  <c r="N2024" i="1" s="1"/>
  <c r="C2025" i="1"/>
  <c r="E2025" i="1"/>
  <c r="N2025" i="1" s="1"/>
  <c r="C2026" i="1"/>
  <c r="E2026" i="1"/>
  <c r="N2026" i="1" s="1"/>
  <c r="C2027" i="1"/>
  <c r="E2027" i="1"/>
  <c r="N2027" i="1" s="1"/>
  <c r="C2028" i="1"/>
  <c r="E2028" i="1"/>
  <c r="N2028" i="1" s="1"/>
  <c r="C2029" i="1"/>
  <c r="E2029" i="1"/>
  <c r="N2029" i="1" s="1"/>
  <c r="C2030" i="1"/>
  <c r="E2030" i="1"/>
  <c r="N2030" i="1" s="1"/>
  <c r="C2031" i="1"/>
  <c r="E2031" i="1"/>
  <c r="N2031" i="1" s="1"/>
  <c r="C2032" i="1"/>
  <c r="E2032" i="1"/>
  <c r="N2032" i="1" s="1"/>
  <c r="C2033" i="1"/>
  <c r="E2033" i="1"/>
  <c r="N2033" i="1" s="1"/>
  <c r="C2034" i="1"/>
  <c r="E2034" i="1"/>
  <c r="N2034" i="1" s="1"/>
  <c r="C2035" i="1"/>
  <c r="E2035" i="1"/>
  <c r="N2035" i="1" s="1"/>
  <c r="C2036" i="1"/>
  <c r="E2036" i="1"/>
  <c r="N2036" i="1" s="1"/>
  <c r="C2037" i="1"/>
  <c r="E2037" i="1"/>
  <c r="N2037" i="1" s="1"/>
  <c r="C2038" i="1"/>
  <c r="E2038" i="1"/>
  <c r="N2038" i="1" s="1"/>
  <c r="C2039" i="1"/>
  <c r="E2039" i="1"/>
  <c r="N2039" i="1" s="1"/>
  <c r="C2040" i="1"/>
  <c r="E2040" i="1"/>
  <c r="N2040" i="1" s="1"/>
  <c r="C2041" i="1"/>
  <c r="E2041" i="1"/>
  <c r="N2041" i="1" s="1"/>
  <c r="C2042" i="1"/>
  <c r="E2042" i="1"/>
  <c r="N2042" i="1" s="1"/>
  <c r="C2043" i="1"/>
  <c r="E2043" i="1"/>
  <c r="N2043" i="1" s="1"/>
  <c r="C2044" i="1"/>
  <c r="E2044" i="1"/>
  <c r="N2044" i="1" s="1"/>
  <c r="C2045" i="1"/>
  <c r="E2045" i="1"/>
  <c r="N2045" i="1" s="1"/>
  <c r="C2046" i="1"/>
  <c r="E2046" i="1"/>
  <c r="N2046" i="1" s="1"/>
  <c r="C2047" i="1"/>
  <c r="E2047" i="1"/>
  <c r="N2047" i="1" s="1"/>
  <c r="C2048" i="1"/>
  <c r="E2048" i="1"/>
  <c r="N2048" i="1" s="1"/>
  <c r="C2049" i="1"/>
  <c r="E2049" i="1"/>
  <c r="N2049" i="1" s="1"/>
  <c r="C2050" i="1"/>
  <c r="E2050" i="1"/>
  <c r="N2050" i="1" s="1"/>
  <c r="C2051" i="1"/>
  <c r="E2051" i="1"/>
  <c r="N2051" i="1" s="1"/>
  <c r="C2052" i="1"/>
  <c r="E2052" i="1"/>
  <c r="N2052" i="1" s="1"/>
  <c r="C2053" i="1"/>
  <c r="E2053" i="1"/>
  <c r="N2053" i="1" s="1"/>
  <c r="C2054" i="1"/>
  <c r="E2054" i="1"/>
  <c r="N2054" i="1" s="1"/>
  <c r="C2055" i="1"/>
  <c r="E2055" i="1"/>
  <c r="N2055" i="1" s="1"/>
  <c r="C2056" i="1"/>
  <c r="E2056" i="1"/>
  <c r="N2056" i="1" s="1"/>
  <c r="C2057" i="1"/>
  <c r="E2057" i="1"/>
  <c r="N2057" i="1" s="1"/>
  <c r="C2058" i="1"/>
  <c r="E2058" i="1"/>
  <c r="N2058" i="1" s="1"/>
  <c r="C2059" i="1"/>
  <c r="E2059" i="1"/>
  <c r="N2059" i="1" s="1"/>
  <c r="C2060" i="1"/>
  <c r="E2060" i="1"/>
  <c r="N2060" i="1" s="1"/>
  <c r="C2061" i="1"/>
  <c r="E2061" i="1"/>
  <c r="N2061" i="1" s="1"/>
  <c r="C2062" i="1"/>
  <c r="E2062" i="1"/>
  <c r="N2062" i="1" s="1"/>
  <c r="C2063" i="1"/>
  <c r="E2063" i="1"/>
  <c r="N2063" i="1" s="1"/>
  <c r="C2064" i="1"/>
  <c r="E2064" i="1"/>
  <c r="N2064" i="1" s="1"/>
  <c r="C2065" i="1"/>
  <c r="E2065" i="1"/>
  <c r="N2065" i="1" s="1"/>
  <c r="C2066" i="1"/>
  <c r="E2066" i="1"/>
  <c r="N2066" i="1" s="1"/>
  <c r="C2067" i="1"/>
  <c r="E2067" i="1"/>
  <c r="N2067" i="1" s="1"/>
  <c r="C2068" i="1"/>
  <c r="E2068" i="1"/>
  <c r="N2068" i="1" s="1"/>
  <c r="C2069" i="1"/>
  <c r="E2069" i="1"/>
  <c r="N2069" i="1" s="1"/>
  <c r="C2070" i="1"/>
  <c r="E2070" i="1"/>
  <c r="N2070" i="1" s="1"/>
  <c r="C2071" i="1"/>
  <c r="E2071" i="1"/>
  <c r="N2071" i="1" s="1"/>
  <c r="C2072" i="1"/>
  <c r="E2072" i="1"/>
  <c r="N2072" i="1" s="1"/>
  <c r="C2073" i="1"/>
  <c r="E2073" i="1"/>
  <c r="N2073" i="1" s="1"/>
  <c r="C2074" i="1"/>
  <c r="E2074" i="1"/>
  <c r="N2074" i="1" s="1"/>
  <c r="C2075" i="1"/>
  <c r="E2075" i="1"/>
  <c r="N2075" i="1" s="1"/>
  <c r="C2076" i="1"/>
  <c r="E2076" i="1"/>
  <c r="N2076" i="1" s="1"/>
  <c r="C2077" i="1"/>
  <c r="E2077" i="1"/>
  <c r="N2077" i="1" s="1"/>
  <c r="C2078" i="1"/>
  <c r="E2078" i="1"/>
  <c r="N2078" i="1" s="1"/>
  <c r="C2079" i="1"/>
  <c r="E2079" i="1"/>
  <c r="N2079" i="1" s="1"/>
  <c r="C2080" i="1"/>
  <c r="E2080" i="1"/>
  <c r="N2080" i="1" s="1"/>
  <c r="C2081" i="1"/>
  <c r="E2081" i="1"/>
  <c r="N2081" i="1" s="1"/>
  <c r="C2082" i="1"/>
  <c r="E2082" i="1"/>
  <c r="N2082" i="1" s="1"/>
  <c r="C2083" i="1"/>
  <c r="E2083" i="1"/>
  <c r="N2083" i="1" s="1"/>
  <c r="C2084" i="1"/>
  <c r="E2084" i="1"/>
  <c r="N2084" i="1" s="1"/>
  <c r="C2085" i="1"/>
  <c r="E2085" i="1"/>
  <c r="N2085" i="1" s="1"/>
  <c r="C2086" i="1"/>
  <c r="E2086" i="1"/>
  <c r="N2086" i="1" s="1"/>
  <c r="C2087" i="1"/>
  <c r="E2087" i="1"/>
  <c r="N2087" i="1" s="1"/>
  <c r="C2088" i="1"/>
  <c r="E2088" i="1"/>
  <c r="N2088" i="1" s="1"/>
  <c r="C2089" i="1"/>
  <c r="E2089" i="1"/>
  <c r="N2089" i="1" s="1"/>
  <c r="C2090" i="1"/>
  <c r="E2090" i="1"/>
  <c r="N2090" i="1" s="1"/>
  <c r="C2091" i="1"/>
  <c r="E2091" i="1"/>
  <c r="N2091" i="1" s="1"/>
  <c r="C2092" i="1"/>
  <c r="E2092" i="1"/>
  <c r="N2092" i="1" s="1"/>
  <c r="C2093" i="1"/>
  <c r="E2093" i="1"/>
  <c r="N2093" i="1" s="1"/>
  <c r="C2094" i="1"/>
  <c r="E2094" i="1"/>
  <c r="N2094" i="1" s="1"/>
  <c r="C2095" i="1"/>
  <c r="E2095" i="1"/>
  <c r="N2095" i="1" s="1"/>
  <c r="C2096" i="1"/>
  <c r="E2096" i="1"/>
  <c r="N2096" i="1" s="1"/>
  <c r="C2097" i="1"/>
  <c r="E2097" i="1"/>
  <c r="N2097" i="1" s="1"/>
  <c r="E2008" i="1"/>
  <c r="N2008" i="1" s="1"/>
  <c r="C2008" i="1"/>
  <c r="G3028" i="3"/>
  <c r="E3028" i="3"/>
  <c r="C1925" i="1"/>
  <c r="E1925" i="1"/>
  <c r="N1925" i="1" s="1"/>
  <c r="C1926" i="1"/>
  <c r="E1926" i="1"/>
  <c r="N1926" i="1" s="1"/>
  <c r="C1927" i="1"/>
  <c r="E1927" i="1"/>
  <c r="N1927" i="1" s="1"/>
  <c r="C1928" i="1"/>
  <c r="E1928" i="1"/>
  <c r="N1928" i="1" s="1"/>
  <c r="C1929" i="1"/>
  <c r="E1929" i="1"/>
  <c r="N1929" i="1" s="1"/>
  <c r="C1930" i="1"/>
  <c r="E1930" i="1"/>
  <c r="N1930" i="1" s="1"/>
  <c r="C1931" i="1"/>
  <c r="E1931" i="1"/>
  <c r="N1931" i="1" s="1"/>
  <c r="C1932" i="1"/>
  <c r="E1932" i="1"/>
  <c r="N1932" i="1" s="1"/>
  <c r="C1933" i="1"/>
  <c r="E1933" i="1"/>
  <c r="N1933" i="1" s="1"/>
  <c r="C1934" i="1"/>
  <c r="E1934" i="1"/>
  <c r="N1934" i="1" s="1"/>
  <c r="C1935" i="1"/>
  <c r="E1935" i="1"/>
  <c r="N1935" i="1" s="1"/>
  <c r="C1936" i="1"/>
  <c r="E1936" i="1"/>
  <c r="N1936" i="1" s="1"/>
  <c r="C1937" i="1"/>
  <c r="E1937" i="1"/>
  <c r="N1937" i="1" s="1"/>
  <c r="C1938" i="1"/>
  <c r="E1938" i="1"/>
  <c r="N1938" i="1" s="1"/>
  <c r="C1939" i="1"/>
  <c r="E1939" i="1"/>
  <c r="N1939" i="1" s="1"/>
  <c r="C1940" i="1"/>
  <c r="E1940" i="1"/>
  <c r="N1940" i="1" s="1"/>
  <c r="C1941" i="1"/>
  <c r="E1941" i="1"/>
  <c r="N1941" i="1" s="1"/>
  <c r="C1942" i="1"/>
  <c r="E1942" i="1"/>
  <c r="N1942" i="1" s="1"/>
  <c r="C1943" i="1"/>
  <c r="E1943" i="1"/>
  <c r="N1943" i="1" s="1"/>
  <c r="C1944" i="1"/>
  <c r="E1944" i="1"/>
  <c r="N1944" i="1" s="1"/>
  <c r="C1945" i="1"/>
  <c r="E1945" i="1"/>
  <c r="N1945" i="1" s="1"/>
  <c r="C1946" i="1"/>
  <c r="E1946" i="1"/>
  <c r="N1946" i="1" s="1"/>
  <c r="C1947" i="1"/>
  <c r="E1947" i="1"/>
  <c r="N1947" i="1" s="1"/>
  <c r="C1948" i="1"/>
  <c r="E1948" i="1"/>
  <c r="N1948" i="1" s="1"/>
  <c r="C1949" i="1"/>
  <c r="E1949" i="1"/>
  <c r="N1949" i="1" s="1"/>
  <c r="C1950" i="1"/>
  <c r="E1950" i="1"/>
  <c r="N1950" i="1" s="1"/>
  <c r="C1951" i="1"/>
  <c r="E1951" i="1"/>
  <c r="N1951" i="1" s="1"/>
  <c r="C1952" i="1"/>
  <c r="E1952" i="1"/>
  <c r="N1952" i="1" s="1"/>
  <c r="C1953" i="1"/>
  <c r="E1953" i="1"/>
  <c r="N1953" i="1" s="1"/>
  <c r="C1954" i="1"/>
  <c r="E1954" i="1"/>
  <c r="N1954" i="1" s="1"/>
  <c r="C1955" i="1"/>
  <c r="E1955" i="1"/>
  <c r="N1955" i="1" s="1"/>
  <c r="C1956" i="1"/>
  <c r="E1956" i="1"/>
  <c r="N1956" i="1" s="1"/>
  <c r="C1957" i="1"/>
  <c r="E1957" i="1"/>
  <c r="N1957" i="1" s="1"/>
  <c r="C1958" i="1"/>
  <c r="E1958" i="1"/>
  <c r="N1958" i="1" s="1"/>
  <c r="C1959" i="1"/>
  <c r="E1959" i="1"/>
  <c r="N1959" i="1" s="1"/>
  <c r="C1960" i="1"/>
  <c r="E1960" i="1"/>
  <c r="N1960" i="1" s="1"/>
  <c r="C1961" i="1"/>
  <c r="E1961" i="1"/>
  <c r="N1961" i="1" s="1"/>
  <c r="C1962" i="1"/>
  <c r="E1962" i="1"/>
  <c r="N1962" i="1" s="1"/>
  <c r="C1963" i="1"/>
  <c r="E1963" i="1"/>
  <c r="N1963" i="1" s="1"/>
  <c r="C1964" i="1"/>
  <c r="E1964" i="1"/>
  <c r="N1964" i="1" s="1"/>
  <c r="C1965" i="1"/>
  <c r="E1965" i="1"/>
  <c r="N1965" i="1" s="1"/>
  <c r="C1966" i="1"/>
  <c r="E1966" i="1"/>
  <c r="N1966" i="1" s="1"/>
  <c r="C1967" i="1"/>
  <c r="E1967" i="1"/>
  <c r="N1967" i="1" s="1"/>
  <c r="C1968" i="1"/>
  <c r="E1968" i="1"/>
  <c r="N1968" i="1" s="1"/>
  <c r="C1969" i="1"/>
  <c r="E1969" i="1"/>
  <c r="N1969" i="1" s="1"/>
  <c r="C1970" i="1"/>
  <c r="E1970" i="1"/>
  <c r="N1970" i="1" s="1"/>
  <c r="C1971" i="1"/>
  <c r="E1971" i="1"/>
  <c r="N1971" i="1" s="1"/>
  <c r="C1972" i="1"/>
  <c r="E1972" i="1"/>
  <c r="N1972" i="1" s="1"/>
  <c r="C1973" i="1"/>
  <c r="E1973" i="1"/>
  <c r="N1973" i="1" s="1"/>
  <c r="C1974" i="1"/>
  <c r="E1974" i="1"/>
  <c r="N1974" i="1" s="1"/>
  <c r="C1975" i="1"/>
  <c r="E1975" i="1"/>
  <c r="N1975" i="1" s="1"/>
  <c r="C1976" i="1"/>
  <c r="E1976" i="1"/>
  <c r="N1976" i="1" s="1"/>
  <c r="C1977" i="1"/>
  <c r="E1977" i="1"/>
  <c r="N1977" i="1" s="1"/>
  <c r="C1978" i="1"/>
  <c r="E1978" i="1"/>
  <c r="N1978" i="1" s="1"/>
  <c r="C1979" i="1"/>
  <c r="E1979" i="1"/>
  <c r="N1979" i="1" s="1"/>
  <c r="C1980" i="1"/>
  <c r="E1980" i="1"/>
  <c r="N1980" i="1" s="1"/>
  <c r="C1981" i="1"/>
  <c r="E1981" i="1"/>
  <c r="N1981" i="1" s="1"/>
  <c r="C1982" i="1"/>
  <c r="E1982" i="1"/>
  <c r="N1982" i="1" s="1"/>
  <c r="C1983" i="1"/>
  <c r="E1983" i="1"/>
  <c r="N1983" i="1" s="1"/>
  <c r="C1984" i="1"/>
  <c r="E1984" i="1"/>
  <c r="N1984" i="1" s="1"/>
  <c r="C1985" i="1"/>
  <c r="E1985" i="1"/>
  <c r="N1985" i="1" s="1"/>
  <c r="C1986" i="1"/>
  <c r="E1986" i="1"/>
  <c r="N1986" i="1" s="1"/>
  <c r="C1987" i="1"/>
  <c r="E1987" i="1"/>
  <c r="N1987" i="1" s="1"/>
  <c r="C1988" i="1"/>
  <c r="E1988" i="1"/>
  <c r="N1988" i="1" s="1"/>
  <c r="C1989" i="1"/>
  <c r="E1989" i="1"/>
  <c r="N1989" i="1" s="1"/>
  <c r="C1990" i="1"/>
  <c r="E1990" i="1"/>
  <c r="N1990" i="1" s="1"/>
  <c r="C1991" i="1"/>
  <c r="E1991" i="1"/>
  <c r="N1991" i="1" s="1"/>
  <c r="C1992" i="1"/>
  <c r="E1992" i="1"/>
  <c r="N1992" i="1" s="1"/>
  <c r="C1993" i="1"/>
  <c r="E1993" i="1"/>
  <c r="N1993" i="1" s="1"/>
  <c r="C1994" i="1"/>
  <c r="E1994" i="1"/>
  <c r="N1994" i="1" s="1"/>
  <c r="C1995" i="1"/>
  <c r="E1995" i="1"/>
  <c r="N1995" i="1" s="1"/>
  <c r="C1996" i="1"/>
  <c r="E1996" i="1"/>
  <c r="N1996" i="1" s="1"/>
  <c r="C1997" i="1"/>
  <c r="E1997" i="1"/>
  <c r="N1997" i="1" s="1"/>
  <c r="C1998" i="1"/>
  <c r="E1998" i="1"/>
  <c r="N1998" i="1" s="1"/>
  <c r="C1999" i="1"/>
  <c r="E1999" i="1"/>
  <c r="N1999" i="1" s="1"/>
  <c r="C2000" i="1"/>
  <c r="E2000" i="1"/>
  <c r="N2000" i="1" s="1"/>
  <c r="C2001" i="1"/>
  <c r="E2001" i="1"/>
  <c r="N2001" i="1" s="1"/>
  <c r="C2002" i="1"/>
  <c r="E2002" i="1"/>
  <c r="N2002" i="1" s="1"/>
  <c r="C2003" i="1"/>
  <c r="E2003" i="1"/>
  <c r="N2003" i="1" s="1"/>
  <c r="C2004" i="1"/>
  <c r="E2004" i="1"/>
  <c r="N2004" i="1" s="1"/>
  <c r="C2005" i="1"/>
  <c r="E2005" i="1"/>
  <c r="N2005" i="1" s="1"/>
  <c r="C2006" i="1"/>
  <c r="E2006" i="1"/>
  <c r="N2006" i="1" s="1"/>
  <c r="C2007" i="1"/>
  <c r="E2007" i="1"/>
  <c r="N2007" i="1" s="1"/>
  <c r="E1924" i="1"/>
  <c r="N1924" i="1" s="1"/>
  <c r="C1924" i="1"/>
  <c r="B241" i="24"/>
  <c r="C241" i="24" s="1"/>
  <c r="B242" i="24"/>
  <c r="C242" i="24" s="1"/>
  <c r="B243" i="24"/>
  <c r="C243" i="24" s="1"/>
  <c r="B244" i="24"/>
  <c r="C244" i="24" s="1"/>
  <c r="B245" i="24"/>
  <c r="C245" i="24" s="1"/>
  <c r="B246" i="24"/>
  <c r="C246" i="24" s="1"/>
  <c r="B247" i="24"/>
  <c r="C247" i="24" s="1"/>
  <c r="B248" i="24"/>
  <c r="C248" i="24"/>
  <c r="B249" i="24"/>
  <c r="C249" i="24" s="1"/>
  <c r="B250" i="24"/>
  <c r="C250" i="24" s="1"/>
  <c r="B251" i="24"/>
  <c r="C251" i="24" s="1"/>
  <c r="B252" i="24"/>
  <c r="C252" i="24" s="1"/>
  <c r="B253" i="24"/>
  <c r="C253" i="24" s="1"/>
  <c r="B254" i="24"/>
  <c r="C254" i="24" s="1"/>
  <c r="B255" i="24"/>
  <c r="C255" i="24" s="1"/>
  <c r="B256" i="24"/>
  <c r="C256" i="24"/>
  <c r="B257" i="24"/>
  <c r="C257" i="24" s="1"/>
  <c r="B258" i="24"/>
  <c r="C258" i="24" s="1"/>
  <c r="B259" i="24"/>
  <c r="C259" i="24" s="1"/>
  <c r="B260" i="24"/>
  <c r="C260" i="24" s="1"/>
  <c r="B261" i="24"/>
  <c r="C261" i="24" s="1"/>
  <c r="B240" i="24" l="1"/>
  <c r="C240" i="24" s="1"/>
  <c r="B223" i="24"/>
  <c r="C223" i="24" s="1"/>
  <c r="B224" i="24"/>
  <c r="C224" i="24" s="1"/>
  <c r="B225" i="24"/>
  <c r="C225" i="24" s="1"/>
  <c r="B226" i="24"/>
  <c r="C226" i="24" s="1"/>
  <c r="B227" i="24"/>
  <c r="C227" i="24" s="1"/>
  <c r="B228" i="24"/>
  <c r="C228" i="24" s="1"/>
  <c r="B229" i="24"/>
  <c r="C229" i="24" s="1"/>
  <c r="B230" i="24"/>
  <c r="C230" i="24" s="1"/>
  <c r="B231" i="24"/>
  <c r="C231" i="24" s="1"/>
  <c r="B222" i="24"/>
  <c r="C222" i="24" s="1"/>
  <c r="E1923" i="1"/>
  <c r="N1923" i="1" s="1"/>
  <c r="C1923" i="1"/>
  <c r="E1922" i="1"/>
  <c r="N1922" i="1" s="1"/>
  <c r="C1922" i="1"/>
  <c r="E1921" i="1"/>
  <c r="N1921" i="1" s="1"/>
  <c r="C1921" i="1"/>
  <c r="E1920" i="1"/>
  <c r="N1920" i="1" s="1"/>
  <c r="C1920" i="1"/>
  <c r="E1919" i="1"/>
  <c r="N1919" i="1" s="1"/>
  <c r="C1919" i="1"/>
  <c r="E1918" i="1"/>
  <c r="N1918" i="1" s="1"/>
  <c r="C1918" i="1"/>
  <c r="E1917" i="1"/>
  <c r="N1917" i="1" s="1"/>
  <c r="C1917" i="1"/>
  <c r="B232" i="24"/>
  <c r="C232" i="24" s="1"/>
  <c r="B233" i="24"/>
  <c r="B234" i="24"/>
  <c r="C234" i="24" s="1"/>
  <c r="B235" i="24"/>
  <c r="C235" i="24" s="1"/>
  <c r="B236" i="24"/>
  <c r="B237" i="24"/>
  <c r="C237" i="24" s="1"/>
  <c r="B238" i="24"/>
  <c r="C1830" i="1"/>
  <c r="E1830" i="1"/>
  <c r="N1830" i="1" s="1"/>
  <c r="C1831" i="1"/>
  <c r="E1831" i="1"/>
  <c r="N1831" i="1" s="1"/>
  <c r="C1832" i="1"/>
  <c r="E1832" i="1"/>
  <c r="N1832" i="1" s="1"/>
  <c r="C1833" i="1"/>
  <c r="E1833" i="1"/>
  <c r="N1833" i="1" s="1"/>
  <c r="C1834" i="1"/>
  <c r="E1834" i="1"/>
  <c r="N1834" i="1" s="1"/>
  <c r="C1835" i="1"/>
  <c r="E1835" i="1"/>
  <c r="N1835" i="1" s="1"/>
  <c r="C1836" i="1"/>
  <c r="E1836" i="1"/>
  <c r="N1836" i="1" s="1"/>
  <c r="C1837" i="1"/>
  <c r="E1837" i="1"/>
  <c r="N1837" i="1" s="1"/>
  <c r="C1838" i="1"/>
  <c r="E1838" i="1"/>
  <c r="N1838" i="1" s="1"/>
  <c r="C1839" i="1"/>
  <c r="E1839" i="1"/>
  <c r="N1839" i="1" s="1"/>
  <c r="C1840" i="1"/>
  <c r="E1840" i="1"/>
  <c r="N1840" i="1" s="1"/>
  <c r="C1841" i="1"/>
  <c r="E1841" i="1"/>
  <c r="N1841" i="1" s="1"/>
  <c r="C1842" i="1"/>
  <c r="E1842" i="1"/>
  <c r="N1842" i="1" s="1"/>
  <c r="C1843" i="1"/>
  <c r="E1843" i="1"/>
  <c r="N1843" i="1" s="1"/>
  <c r="C1844" i="1"/>
  <c r="E1844" i="1"/>
  <c r="N1844" i="1" s="1"/>
  <c r="C1845" i="1"/>
  <c r="E1845" i="1"/>
  <c r="N1845" i="1" s="1"/>
  <c r="C1846" i="1"/>
  <c r="E1846" i="1"/>
  <c r="N1846" i="1" s="1"/>
  <c r="C1847" i="1"/>
  <c r="E1847" i="1"/>
  <c r="N1847" i="1" s="1"/>
  <c r="C1848" i="1"/>
  <c r="E1848" i="1"/>
  <c r="N1848" i="1" s="1"/>
  <c r="C1849" i="1"/>
  <c r="E1849" i="1"/>
  <c r="N1849" i="1" s="1"/>
  <c r="C1850" i="1"/>
  <c r="E1850" i="1"/>
  <c r="N1850" i="1" s="1"/>
  <c r="C1851" i="1"/>
  <c r="E1851" i="1"/>
  <c r="N1851" i="1" s="1"/>
  <c r="C1852" i="1"/>
  <c r="E1852" i="1"/>
  <c r="N1852" i="1" s="1"/>
  <c r="C1853" i="1"/>
  <c r="E1853" i="1"/>
  <c r="N1853" i="1" s="1"/>
  <c r="C1854" i="1"/>
  <c r="E1854" i="1"/>
  <c r="N1854" i="1" s="1"/>
  <c r="C1855" i="1"/>
  <c r="E1855" i="1"/>
  <c r="N1855" i="1" s="1"/>
  <c r="C1856" i="1"/>
  <c r="E1856" i="1"/>
  <c r="N1856" i="1" s="1"/>
  <c r="C1857" i="1"/>
  <c r="E1857" i="1"/>
  <c r="N1857" i="1" s="1"/>
  <c r="C1858" i="1"/>
  <c r="E1858" i="1"/>
  <c r="N1858" i="1" s="1"/>
  <c r="C1859" i="1"/>
  <c r="E1859" i="1"/>
  <c r="N1859" i="1" s="1"/>
  <c r="C1860" i="1"/>
  <c r="E1860" i="1"/>
  <c r="N1860" i="1" s="1"/>
  <c r="C1861" i="1"/>
  <c r="E1861" i="1"/>
  <c r="N1861" i="1" s="1"/>
  <c r="C1862" i="1"/>
  <c r="E1862" i="1"/>
  <c r="N1862" i="1" s="1"/>
  <c r="C1863" i="1"/>
  <c r="E1863" i="1"/>
  <c r="N1863" i="1" s="1"/>
  <c r="C1864" i="1"/>
  <c r="E1864" i="1"/>
  <c r="N1864" i="1" s="1"/>
  <c r="C1865" i="1"/>
  <c r="E1865" i="1"/>
  <c r="N1865" i="1" s="1"/>
  <c r="C1866" i="1"/>
  <c r="E1866" i="1"/>
  <c r="N1866" i="1" s="1"/>
  <c r="C1867" i="1"/>
  <c r="E1867" i="1"/>
  <c r="N1867" i="1" s="1"/>
  <c r="C1868" i="1"/>
  <c r="E1868" i="1"/>
  <c r="N1868" i="1" s="1"/>
  <c r="C1869" i="1"/>
  <c r="E1869" i="1"/>
  <c r="N1869" i="1" s="1"/>
  <c r="C1870" i="1"/>
  <c r="E1870" i="1"/>
  <c r="N1870" i="1" s="1"/>
  <c r="C1871" i="1"/>
  <c r="E1871" i="1"/>
  <c r="N1871" i="1" s="1"/>
  <c r="C1872" i="1"/>
  <c r="E1872" i="1"/>
  <c r="N1872" i="1" s="1"/>
  <c r="C1873" i="1"/>
  <c r="E1873" i="1"/>
  <c r="N1873" i="1" s="1"/>
  <c r="C1874" i="1"/>
  <c r="E1874" i="1"/>
  <c r="N1874" i="1" s="1"/>
  <c r="C1875" i="1"/>
  <c r="E1875" i="1"/>
  <c r="N1875" i="1" s="1"/>
  <c r="C1876" i="1"/>
  <c r="E1876" i="1"/>
  <c r="N1876" i="1" s="1"/>
  <c r="C1877" i="1"/>
  <c r="E1877" i="1"/>
  <c r="N1877" i="1" s="1"/>
  <c r="C1878" i="1"/>
  <c r="E1878" i="1"/>
  <c r="N1878" i="1" s="1"/>
  <c r="C1879" i="1"/>
  <c r="E1879" i="1"/>
  <c r="N1879" i="1" s="1"/>
  <c r="C1880" i="1"/>
  <c r="E1880" i="1"/>
  <c r="N1880" i="1" s="1"/>
  <c r="C1881" i="1"/>
  <c r="E1881" i="1"/>
  <c r="N1881" i="1" s="1"/>
  <c r="C1882" i="1"/>
  <c r="E1882" i="1"/>
  <c r="N1882" i="1" s="1"/>
  <c r="C1883" i="1"/>
  <c r="E1883" i="1"/>
  <c r="N1883" i="1" s="1"/>
  <c r="C1884" i="1"/>
  <c r="E1884" i="1"/>
  <c r="N1884" i="1" s="1"/>
  <c r="C1885" i="1"/>
  <c r="E1885" i="1"/>
  <c r="N1885" i="1" s="1"/>
  <c r="C1886" i="1"/>
  <c r="E1886" i="1"/>
  <c r="N1886" i="1" s="1"/>
  <c r="C1887" i="1"/>
  <c r="E1887" i="1"/>
  <c r="N1887" i="1" s="1"/>
  <c r="C1888" i="1"/>
  <c r="E1888" i="1"/>
  <c r="N1888" i="1" s="1"/>
  <c r="C1889" i="1"/>
  <c r="E1889" i="1"/>
  <c r="N1889" i="1" s="1"/>
  <c r="C1890" i="1"/>
  <c r="E1890" i="1"/>
  <c r="N1890" i="1" s="1"/>
  <c r="C1891" i="1"/>
  <c r="E1891" i="1"/>
  <c r="N1891" i="1" s="1"/>
  <c r="C1892" i="1"/>
  <c r="E1892" i="1"/>
  <c r="N1892" i="1" s="1"/>
  <c r="C1893" i="1"/>
  <c r="E1893" i="1"/>
  <c r="N1893" i="1" s="1"/>
  <c r="C1894" i="1"/>
  <c r="E1894" i="1"/>
  <c r="N1894" i="1" s="1"/>
  <c r="C1895" i="1"/>
  <c r="E1895" i="1"/>
  <c r="N1895" i="1" s="1"/>
  <c r="C1896" i="1"/>
  <c r="E1896" i="1"/>
  <c r="N1896" i="1" s="1"/>
  <c r="C1897" i="1"/>
  <c r="E1897" i="1"/>
  <c r="N1897" i="1" s="1"/>
  <c r="C1898" i="1"/>
  <c r="E1898" i="1"/>
  <c r="N1898" i="1" s="1"/>
  <c r="C1899" i="1"/>
  <c r="E1899" i="1"/>
  <c r="N1899" i="1" s="1"/>
  <c r="C1900" i="1"/>
  <c r="E1900" i="1"/>
  <c r="N1900" i="1" s="1"/>
  <c r="C1901" i="1"/>
  <c r="E1901" i="1"/>
  <c r="N1901" i="1" s="1"/>
  <c r="C1902" i="1"/>
  <c r="E1902" i="1"/>
  <c r="N1902" i="1" s="1"/>
  <c r="C1903" i="1"/>
  <c r="E1903" i="1"/>
  <c r="N1903" i="1" s="1"/>
  <c r="C1904" i="1"/>
  <c r="E1904" i="1"/>
  <c r="N1904" i="1" s="1"/>
  <c r="C1905" i="1"/>
  <c r="E1905" i="1"/>
  <c r="N1905" i="1" s="1"/>
  <c r="C1906" i="1"/>
  <c r="E1906" i="1"/>
  <c r="N1906" i="1" s="1"/>
  <c r="C1907" i="1"/>
  <c r="E1907" i="1"/>
  <c r="N1907" i="1" s="1"/>
  <c r="C1908" i="1"/>
  <c r="E1908" i="1"/>
  <c r="N1908" i="1" s="1"/>
  <c r="C1909" i="1"/>
  <c r="E1909" i="1"/>
  <c r="N1909" i="1" s="1"/>
  <c r="C1910" i="1"/>
  <c r="E1910" i="1"/>
  <c r="N1910" i="1" s="1"/>
  <c r="C1911" i="1"/>
  <c r="E1911" i="1"/>
  <c r="N1911" i="1" s="1"/>
  <c r="C1912" i="1"/>
  <c r="E1912" i="1"/>
  <c r="N1912" i="1" s="1"/>
  <c r="C1913" i="1"/>
  <c r="E1913" i="1"/>
  <c r="N1913" i="1" s="1"/>
  <c r="C1914" i="1"/>
  <c r="E1914" i="1"/>
  <c r="N1914" i="1" s="1"/>
  <c r="C1915" i="1"/>
  <c r="E1915" i="1"/>
  <c r="N1915" i="1" s="1"/>
  <c r="C1916" i="1"/>
  <c r="E1916" i="1"/>
  <c r="N1916" i="1" s="1"/>
  <c r="E1829" i="1"/>
  <c r="N1829" i="1" s="1"/>
  <c r="C1829" i="1"/>
  <c r="C236" i="24" l="1"/>
  <c r="C233" i="24"/>
  <c r="C238" i="24"/>
  <c r="C1813" i="1"/>
  <c r="E1813" i="1"/>
  <c r="N1813" i="1" s="1"/>
  <c r="C1814" i="1"/>
  <c r="E1814" i="1"/>
  <c r="N1814" i="1" s="1"/>
  <c r="C1815" i="1"/>
  <c r="E1815" i="1"/>
  <c r="N1815" i="1" s="1"/>
  <c r="C1816" i="1"/>
  <c r="E1816" i="1"/>
  <c r="N1816" i="1" s="1"/>
  <c r="C1817" i="1"/>
  <c r="E1817" i="1"/>
  <c r="N1817" i="1" s="1"/>
  <c r="C1818" i="1"/>
  <c r="E1818" i="1"/>
  <c r="N1818" i="1" s="1"/>
  <c r="C1819" i="1"/>
  <c r="E1819" i="1"/>
  <c r="N1819" i="1" s="1"/>
  <c r="E1828" i="1"/>
  <c r="N1828" i="1" s="1"/>
  <c r="C1828" i="1"/>
  <c r="E1827" i="1"/>
  <c r="N1827" i="1" s="1"/>
  <c r="C1827" i="1"/>
  <c r="E1826" i="1"/>
  <c r="N1826" i="1" s="1"/>
  <c r="C1826" i="1"/>
  <c r="E1825" i="1"/>
  <c r="N1825" i="1" s="1"/>
  <c r="C1825" i="1"/>
  <c r="E1824" i="1"/>
  <c r="N1824" i="1" s="1"/>
  <c r="C1824" i="1"/>
  <c r="E1823" i="1"/>
  <c r="N1823" i="1" s="1"/>
  <c r="C1823" i="1"/>
  <c r="E1822" i="1"/>
  <c r="N1822" i="1" s="1"/>
  <c r="C1822" i="1"/>
  <c r="E1821" i="1"/>
  <c r="N1821" i="1" s="1"/>
  <c r="C1821" i="1"/>
  <c r="E1820" i="1"/>
  <c r="N1820" i="1" s="1"/>
  <c r="C1820" i="1"/>
  <c r="C1737" i="1"/>
  <c r="E1737" i="1"/>
  <c r="N1737" i="1" s="1"/>
  <c r="C1738" i="1"/>
  <c r="E1738" i="1"/>
  <c r="N1738" i="1" s="1"/>
  <c r="C1739" i="1"/>
  <c r="E1739" i="1"/>
  <c r="N1739" i="1" s="1"/>
  <c r="C1740" i="1"/>
  <c r="E1740" i="1"/>
  <c r="N1740" i="1" s="1"/>
  <c r="C1741" i="1"/>
  <c r="E1741" i="1"/>
  <c r="N1741" i="1" s="1"/>
  <c r="C1742" i="1"/>
  <c r="E1742" i="1"/>
  <c r="N1742" i="1" s="1"/>
  <c r="C1743" i="1"/>
  <c r="E1743" i="1"/>
  <c r="N1743" i="1" s="1"/>
  <c r="C1744" i="1"/>
  <c r="E1744" i="1"/>
  <c r="N1744" i="1" s="1"/>
  <c r="C1745" i="1"/>
  <c r="E1745" i="1"/>
  <c r="N1745" i="1" s="1"/>
  <c r="B202" i="24" l="1"/>
  <c r="C202" i="24" s="1"/>
  <c r="B203" i="24"/>
  <c r="C203" i="24" s="1"/>
  <c r="B204" i="24"/>
  <c r="C204" i="24" s="1"/>
  <c r="B205" i="24"/>
  <c r="C205" i="24" s="1"/>
  <c r="B206" i="24"/>
  <c r="C206" i="24" s="1"/>
  <c r="B207" i="24"/>
  <c r="C207" i="24" s="1"/>
  <c r="B208" i="24"/>
  <c r="C208" i="24" s="1"/>
  <c r="B209" i="24"/>
  <c r="C209" i="24" s="1"/>
  <c r="B210" i="24"/>
  <c r="C210" i="24" s="1"/>
  <c r="B211" i="24"/>
  <c r="C211" i="24"/>
  <c r="B212" i="24"/>
  <c r="C212" i="24" s="1"/>
  <c r="B213" i="24"/>
  <c r="C213" i="24" s="1"/>
  <c r="B214" i="24"/>
  <c r="C214" i="24" s="1"/>
  <c r="B215" i="24"/>
  <c r="C215" i="24" s="1"/>
  <c r="B216" i="24"/>
  <c r="C216" i="24" s="1"/>
  <c r="B217" i="24"/>
  <c r="C217" i="24" s="1"/>
  <c r="B218" i="24"/>
  <c r="C218" i="24" s="1"/>
  <c r="B219" i="24"/>
  <c r="C219" i="24" s="1"/>
  <c r="B220" i="24"/>
  <c r="C220" i="24" s="1"/>
  <c r="B201" i="24"/>
  <c r="C201" i="24" s="1"/>
  <c r="E1812" i="1"/>
  <c r="N1812" i="1" s="1"/>
  <c r="C1812" i="1"/>
  <c r="E1811" i="1"/>
  <c r="N1811" i="1" s="1"/>
  <c r="C1811" i="1"/>
  <c r="E1810" i="1"/>
  <c r="N1810" i="1" s="1"/>
  <c r="C1810" i="1"/>
  <c r="E1809" i="1"/>
  <c r="N1809" i="1" s="1"/>
  <c r="C1809" i="1"/>
  <c r="E1808" i="1"/>
  <c r="N1808" i="1" s="1"/>
  <c r="C1808" i="1"/>
  <c r="E1807" i="1"/>
  <c r="N1807" i="1" s="1"/>
  <c r="C1807" i="1"/>
  <c r="E1806" i="1"/>
  <c r="N1806" i="1" s="1"/>
  <c r="C1806" i="1"/>
  <c r="E1805" i="1"/>
  <c r="N1805" i="1" s="1"/>
  <c r="C1805" i="1"/>
  <c r="E1804" i="1"/>
  <c r="N1804" i="1" s="1"/>
  <c r="C1804" i="1"/>
  <c r="G2820" i="3"/>
  <c r="G2819" i="3"/>
  <c r="C1721" i="1"/>
  <c r="E1721" i="1"/>
  <c r="N1721" i="1" s="1"/>
  <c r="C1722" i="1"/>
  <c r="E1722" i="1"/>
  <c r="N1722" i="1" s="1"/>
  <c r="C1723" i="1"/>
  <c r="E1723" i="1"/>
  <c r="N1723" i="1" s="1"/>
  <c r="C1724" i="1"/>
  <c r="E1724" i="1"/>
  <c r="N1724" i="1" s="1"/>
  <c r="C1725" i="1"/>
  <c r="E1725" i="1"/>
  <c r="N1725" i="1" s="1"/>
  <c r="C1726" i="1"/>
  <c r="E1726" i="1"/>
  <c r="N1726" i="1" s="1"/>
  <c r="C1727" i="1"/>
  <c r="E1727" i="1"/>
  <c r="N1727" i="1" s="1"/>
  <c r="C1728" i="1"/>
  <c r="E1728" i="1"/>
  <c r="N1728" i="1" s="1"/>
  <c r="C1729" i="1"/>
  <c r="E1729" i="1"/>
  <c r="N1729" i="1" s="1"/>
  <c r="C1730" i="1"/>
  <c r="E1730" i="1"/>
  <c r="N1730" i="1" s="1"/>
  <c r="C1731" i="1"/>
  <c r="E1731" i="1"/>
  <c r="N1731" i="1" s="1"/>
  <c r="C1732" i="1"/>
  <c r="E1732" i="1"/>
  <c r="N1732" i="1" s="1"/>
  <c r="C1733" i="1"/>
  <c r="E1733" i="1"/>
  <c r="N1733" i="1" s="1"/>
  <c r="C1734" i="1"/>
  <c r="E1734" i="1"/>
  <c r="N1734" i="1" s="1"/>
  <c r="C1735" i="1"/>
  <c r="E1735" i="1"/>
  <c r="N1735" i="1" s="1"/>
  <c r="C1736" i="1"/>
  <c r="E1736" i="1"/>
  <c r="N1736" i="1" s="1"/>
  <c r="C1746" i="1"/>
  <c r="E1746" i="1"/>
  <c r="N1746" i="1" s="1"/>
  <c r="C1747" i="1"/>
  <c r="E1747" i="1"/>
  <c r="N1747" i="1" s="1"/>
  <c r="C1748" i="1"/>
  <c r="E1748" i="1"/>
  <c r="N1748" i="1" s="1"/>
  <c r="C1749" i="1"/>
  <c r="E1749" i="1"/>
  <c r="N1749" i="1" s="1"/>
  <c r="C1750" i="1"/>
  <c r="E1750" i="1"/>
  <c r="N1750" i="1" s="1"/>
  <c r="C1751" i="1"/>
  <c r="E1751" i="1"/>
  <c r="N1751" i="1" s="1"/>
  <c r="C1752" i="1"/>
  <c r="E1752" i="1"/>
  <c r="N1752" i="1" s="1"/>
  <c r="C1753" i="1"/>
  <c r="E1753" i="1"/>
  <c r="N1753" i="1" s="1"/>
  <c r="C1754" i="1"/>
  <c r="E1754" i="1"/>
  <c r="N1754" i="1" s="1"/>
  <c r="C1755" i="1"/>
  <c r="E1755" i="1"/>
  <c r="N1755" i="1" s="1"/>
  <c r="C1756" i="1"/>
  <c r="E1756" i="1"/>
  <c r="N1756" i="1" s="1"/>
  <c r="C1757" i="1"/>
  <c r="E1757" i="1"/>
  <c r="N1757" i="1" s="1"/>
  <c r="C1758" i="1"/>
  <c r="E1758" i="1"/>
  <c r="N1758" i="1" s="1"/>
  <c r="C1759" i="1"/>
  <c r="E1759" i="1"/>
  <c r="N1759" i="1" s="1"/>
  <c r="C1760" i="1"/>
  <c r="E1760" i="1"/>
  <c r="N1760" i="1" s="1"/>
  <c r="C1761" i="1"/>
  <c r="E1761" i="1"/>
  <c r="N1761" i="1" s="1"/>
  <c r="C1762" i="1"/>
  <c r="E1762" i="1"/>
  <c r="N1762" i="1" s="1"/>
  <c r="C1763" i="1"/>
  <c r="E1763" i="1"/>
  <c r="N1763" i="1" s="1"/>
  <c r="C1764" i="1"/>
  <c r="E1764" i="1"/>
  <c r="N1764" i="1" s="1"/>
  <c r="C1765" i="1"/>
  <c r="E1765" i="1"/>
  <c r="N1765" i="1" s="1"/>
  <c r="C1766" i="1"/>
  <c r="E1766" i="1"/>
  <c r="N1766" i="1" s="1"/>
  <c r="C1767" i="1"/>
  <c r="E1767" i="1"/>
  <c r="N1767" i="1" s="1"/>
  <c r="C1768" i="1"/>
  <c r="E1768" i="1"/>
  <c r="N1768" i="1" s="1"/>
  <c r="C1769" i="1"/>
  <c r="E1769" i="1"/>
  <c r="N1769" i="1" s="1"/>
  <c r="C1770" i="1"/>
  <c r="E1770" i="1"/>
  <c r="N1770" i="1" s="1"/>
  <c r="C1771" i="1"/>
  <c r="E1771" i="1"/>
  <c r="N1771" i="1" s="1"/>
  <c r="C1772" i="1"/>
  <c r="E1772" i="1"/>
  <c r="N1772" i="1" s="1"/>
  <c r="C1773" i="1"/>
  <c r="E1773" i="1"/>
  <c r="N1773" i="1" s="1"/>
  <c r="C1774" i="1"/>
  <c r="E1774" i="1"/>
  <c r="N1774" i="1" s="1"/>
  <c r="C1775" i="1"/>
  <c r="E1775" i="1"/>
  <c r="N1775" i="1" s="1"/>
  <c r="C1776" i="1"/>
  <c r="E1776" i="1"/>
  <c r="N1776" i="1" s="1"/>
  <c r="C1777" i="1"/>
  <c r="E1777" i="1"/>
  <c r="N1777" i="1" s="1"/>
  <c r="C1778" i="1"/>
  <c r="E1778" i="1"/>
  <c r="N1778" i="1" s="1"/>
  <c r="C1779" i="1"/>
  <c r="E1779" i="1"/>
  <c r="N1779" i="1" s="1"/>
  <c r="C1780" i="1"/>
  <c r="E1780" i="1"/>
  <c r="N1780" i="1" s="1"/>
  <c r="C1781" i="1"/>
  <c r="E1781" i="1"/>
  <c r="N1781" i="1" s="1"/>
  <c r="C1782" i="1"/>
  <c r="E1782" i="1"/>
  <c r="N1782" i="1" s="1"/>
  <c r="C1783" i="1"/>
  <c r="E1783" i="1"/>
  <c r="N1783" i="1" s="1"/>
  <c r="C1784" i="1"/>
  <c r="E1784" i="1"/>
  <c r="N1784" i="1" s="1"/>
  <c r="C1785" i="1"/>
  <c r="E1785" i="1"/>
  <c r="N1785" i="1" s="1"/>
  <c r="C1786" i="1"/>
  <c r="E1786" i="1"/>
  <c r="N1786" i="1" s="1"/>
  <c r="C1787" i="1"/>
  <c r="E1787" i="1"/>
  <c r="N1787" i="1" s="1"/>
  <c r="C1788" i="1"/>
  <c r="E1788" i="1"/>
  <c r="N1788" i="1" s="1"/>
  <c r="C1789" i="1"/>
  <c r="E1789" i="1"/>
  <c r="N1789" i="1" s="1"/>
  <c r="C1790" i="1"/>
  <c r="E1790" i="1"/>
  <c r="N1790" i="1" s="1"/>
  <c r="C1791" i="1"/>
  <c r="E1791" i="1"/>
  <c r="N1791" i="1" s="1"/>
  <c r="C1792" i="1"/>
  <c r="E1792" i="1"/>
  <c r="N1792" i="1" s="1"/>
  <c r="C1793" i="1"/>
  <c r="E1793" i="1"/>
  <c r="N1793" i="1" s="1"/>
  <c r="C1794" i="1"/>
  <c r="E1794" i="1"/>
  <c r="N1794" i="1" s="1"/>
  <c r="C1795" i="1"/>
  <c r="E1795" i="1"/>
  <c r="N1795" i="1" s="1"/>
  <c r="C1796" i="1"/>
  <c r="E1796" i="1"/>
  <c r="N1796" i="1" s="1"/>
  <c r="C1797" i="1"/>
  <c r="E1797" i="1"/>
  <c r="N1797" i="1" s="1"/>
  <c r="C1798" i="1"/>
  <c r="E1798" i="1"/>
  <c r="N1798" i="1" s="1"/>
  <c r="C1799" i="1"/>
  <c r="E1799" i="1"/>
  <c r="N1799" i="1" s="1"/>
  <c r="C1800" i="1"/>
  <c r="E1800" i="1"/>
  <c r="N1800" i="1" s="1"/>
  <c r="C1801" i="1"/>
  <c r="E1801" i="1"/>
  <c r="N1801" i="1" s="1"/>
  <c r="C1802" i="1"/>
  <c r="E1802" i="1"/>
  <c r="N1802" i="1" s="1"/>
  <c r="C1803" i="1"/>
  <c r="E1803" i="1"/>
  <c r="N1803" i="1" s="1"/>
  <c r="E1720" i="1"/>
  <c r="N1720" i="1" s="1"/>
  <c r="C1720" i="1"/>
  <c r="B180" i="24" l="1"/>
  <c r="C180" i="24" s="1"/>
  <c r="B181" i="24"/>
  <c r="C181" i="24" s="1"/>
  <c r="B182" i="24"/>
  <c r="C182" i="24" s="1"/>
  <c r="B183" i="24"/>
  <c r="C183" i="24" s="1"/>
  <c r="B184" i="24"/>
  <c r="C184" i="24" s="1"/>
  <c r="B185" i="24"/>
  <c r="C185" i="24" s="1"/>
  <c r="B186" i="24"/>
  <c r="C186" i="24" s="1"/>
  <c r="B187" i="24"/>
  <c r="C187" i="24" s="1"/>
  <c r="B188" i="24"/>
  <c r="C188" i="24" s="1"/>
  <c r="B189" i="24"/>
  <c r="C189" i="24" s="1"/>
  <c r="B190" i="24"/>
  <c r="C190" i="24" s="1"/>
  <c r="B191" i="24"/>
  <c r="C191" i="24" s="1"/>
  <c r="B192" i="24"/>
  <c r="C192" i="24" s="1"/>
  <c r="B193" i="24"/>
  <c r="C193" i="24" s="1"/>
  <c r="B194" i="24"/>
  <c r="C194" i="24" s="1"/>
  <c r="B195" i="24"/>
  <c r="C195" i="24" s="1"/>
  <c r="B196" i="24"/>
  <c r="C196" i="24" s="1"/>
  <c r="B197" i="24"/>
  <c r="C197" i="24" s="1"/>
  <c r="B198" i="24"/>
  <c r="C198" i="24" s="1"/>
  <c r="B199" i="24"/>
  <c r="C199" i="24" s="1"/>
  <c r="B200" i="24"/>
  <c r="C200" i="24" s="1"/>
  <c r="E1719" i="1"/>
  <c r="N1719" i="1" s="1"/>
  <c r="C1719" i="1"/>
  <c r="E1718" i="1"/>
  <c r="N1718" i="1" s="1"/>
  <c r="C1718" i="1"/>
  <c r="E1717" i="1"/>
  <c r="N1717" i="1" s="1"/>
  <c r="C1717" i="1"/>
  <c r="E1716" i="1"/>
  <c r="N1716" i="1" s="1"/>
  <c r="C1716" i="1"/>
  <c r="E1715" i="1"/>
  <c r="N1715" i="1" s="1"/>
  <c r="C1715" i="1"/>
  <c r="E1714" i="1"/>
  <c r="N1714" i="1" s="1"/>
  <c r="C1714" i="1"/>
  <c r="E1713" i="1"/>
  <c r="N1713" i="1" s="1"/>
  <c r="C1713" i="1"/>
  <c r="E1712" i="1"/>
  <c r="N1712" i="1" s="1"/>
  <c r="C1712" i="1"/>
  <c r="E1711" i="1"/>
  <c r="N1711" i="1" s="1"/>
  <c r="C1711" i="1"/>
  <c r="G3023" i="3"/>
  <c r="G3025" i="3"/>
  <c r="C1621" i="1"/>
  <c r="E1621" i="1"/>
  <c r="N1621" i="1" s="1"/>
  <c r="C1622" i="1"/>
  <c r="E1622" i="1"/>
  <c r="N1622" i="1" s="1"/>
  <c r="C1623" i="1"/>
  <c r="E1623" i="1"/>
  <c r="N1623" i="1" s="1"/>
  <c r="C1624" i="1"/>
  <c r="E1624" i="1"/>
  <c r="N1624" i="1" s="1"/>
  <c r="C1625" i="1"/>
  <c r="E1625" i="1"/>
  <c r="N1625" i="1" s="1"/>
  <c r="C1626" i="1"/>
  <c r="E1626" i="1"/>
  <c r="N1626" i="1" s="1"/>
  <c r="C1627" i="1"/>
  <c r="E1627" i="1"/>
  <c r="N1627" i="1" s="1"/>
  <c r="C1628" i="1"/>
  <c r="E1628" i="1"/>
  <c r="N1628" i="1" s="1"/>
  <c r="C1629" i="1"/>
  <c r="E1629" i="1"/>
  <c r="N1629" i="1" s="1"/>
  <c r="C1630" i="1"/>
  <c r="E1630" i="1"/>
  <c r="N1630" i="1" s="1"/>
  <c r="C1631" i="1"/>
  <c r="E1631" i="1"/>
  <c r="N1631" i="1" s="1"/>
  <c r="C1632" i="1"/>
  <c r="E1632" i="1"/>
  <c r="N1632" i="1" s="1"/>
  <c r="C1633" i="1"/>
  <c r="E1633" i="1"/>
  <c r="N1633" i="1" s="1"/>
  <c r="C1634" i="1"/>
  <c r="E1634" i="1"/>
  <c r="N1634" i="1" s="1"/>
  <c r="C1635" i="1"/>
  <c r="E1635" i="1"/>
  <c r="N1635" i="1" s="1"/>
  <c r="C1636" i="1"/>
  <c r="E1636" i="1"/>
  <c r="N1636" i="1" s="1"/>
  <c r="C1637" i="1"/>
  <c r="E1637" i="1"/>
  <c r="N1637" i="1" s="1"/>
  <c r="C1638" i="1"/>
  <c r="E1638" i="1"/>
  <c r="N1638" i="1" s="1"/>
  <c r="C1639" i="1"/>
  <c r="E1639" i="1"/>
  <c r="N1639" i="1" s="1"/>
  <c r="C1640" i="1"/>
  <c r="E1640" i="1"/>
  <c r="N1640" i="1" s="1"/>
  <c r="C1641" i="1"/>
  <c r="E1641" i="1"/>
  <c r="N1641" i="1" s="1"/>
  <c r="C1642" i="1"/>
  <c r="E1642" i="1"/>
  <c r="N1642" i="1" s="1"/>
  <c r="C1643" i="1"/>
  <c r="E1643" i="1"/>
  <c r="N1643" i="1" s="1"/>
  <c r="C1644" i="1"/>
  <c r="E1644" i="1"/>
  <c r="N1644" i="1" s="1"/>
  <c r="C1645" i="1"/>
  <c r="E1645" i="1"/>
  <c r="N1645" i="1" s="1"/>
  <c r="C1646" i="1"/>
  <c r="E1646" i="1"/>
  <c r="N1646" i="1" s="1"/>
  <c r="C1647" i="1"/>
  <c r="E1647" i="1"/>
  <c r="N1647" i="1" s="1"/>
  <c r="C1648" i="1"/>
  <c r="E1648" i="1"/>
  <c r="N1648" i="1" s="1"/>
  <c r="C1649" i="1"/>
  <c r="E1649" i="1"/>
  <c r="N1649" i="1" s="1"/>
  <c r="C1650" i="1"/>
  <c r="E1650" i="1"/>
  <c r="N1650" i="1" s="1"/>
  <c r="C1651" i="1"/>
  <c r="E1651" i="1"/>
  <c r="N1651" i="1" s="1"/>
  <c r="C1652" i="1"/>
  <c r="E1652" i="1"/>
  <c r="N1652" i="1" s="1"/>
  <c r="C1653" i="1"/>
  <c r="E1653" i="1"/>
  <c r="N1653" i="1" s="1"/>
  <c r="C1654" i="1"/>
  <c r="E1654" i="1"/>
  <c r="N1654" i="1" s="1"/>
  <c r="C1655" i="1"/>
  <c r="E1655" i="1"/>
  <c r="N1655" i="1" s="1"/>
  <c r="C1656" i="1"/>
  <c r="E1656" i="1"/>
  <c r="N1656" i="1" s="1"/>
  <c r="C1657" i="1"/>
  <c r="E1657" i="1"/>
  <c r="N1657" i="1" s="1"/>
  <c r="C1658" i="1"/>
  <c r="E1658" i="1"/>
  <c r="N1658" i="1" s="1"/>
  <c r="C1659" i="1"/>
  <c r="E1659" i="1"/>
  <c r="N1659" i="1" s="1"/>
  <c r="C1660" i="1"/>
  <c r="E1660" i="1"/>
  <c r="N1660" i="1" s="1"/>
  <c r="C1661" i="1"/>
  <c r="E1661" i="1"/>
  <c r="N1661" i="1" s="1"/>
  <c r="C1662" i="1"/>
  <c r="E1662" i="1"/>
  <c r="N1662" i="1" s="1"/>
  <c r="C1663" i="1"/>
  <c r="E1663" i="1"/>
  <c r="N1663" i="1" s="1"/>
  <c r="C1664" i="1"/>
  <c r="E1664" i="1"/>
  <c r="N1664" i="1" s="1"/>
  <c r="C1665" i="1"/>
  <c r="E1665" i="1"/>
  <c r="N1665" i="1" s="1"/>
  <c r="C1666" i="1"/>
  <c r="E1666" i="1"/>
  <c r="N1666" i="1" s="1"/>
  <c r="C1667" i="1"/>
  <c r="E1667" i="1"/>
  <c r="N1667" i="1" s="1"/>
  <c r="C1668" i="1"/>
  <c r="E1668" i="1"/>
  <c r="N1668" i="1" s="1"/>
  <c r="C1669" i="1"/>
  <c r="E1669" i="1"/>
  <c r="N1669" i="1" s="1"/>
  <c r="C1670" i="1"/>
  <c r="E1670" i="1"/>
  <c r="N1670" i="1" s="1"/>
  <c r="C1671" i="1"/>
  <c r="E1671" i="1"/>
  <c r="N1671" i="1" s="1"/>
  <c r="C1672" i="1"/>
  <c r="E1672" i="1"/>
  <c r="N1672" i="1" s="1"/>
  <c r="C1673" i="1"/>
  <c r="E1673" i="1"/>
  <c r="N1673" i="1" s="1"/>
  <c r="C1674" i="1"/>
  <c r="E1674" i="1"/>
  <c r="N1674" i="1" s="1"/>
  <c r="C1675" i="1"/>
  <c r="E1675" i="1"/>
  <c r="N1675" i="1" s="1"/>
  <c r="C1676" i="1"/>
  <c r="E1676" i="1"/>
  <c r="N1676" i="1" s="1"/>
  <c r="C1677" i="1"/>
  <c r="E1677" i="1"/>
  <c r="N1677" i="1" s="1"/>
  <c r="C1678" i="1"/>
  <c r="E1678" i="1"/>
  <c r="N1678" i="1" s="1"/>
  <c r="C1679" i="1"/>
  <c r="E1679" i="1"/>
  <c r="N1679" i="1" s="1"/>
  <c r="C1680" i="1"/>
  <c r="E1680" i="1"/>
  <c r="N1680" i="1" s="1"/>
  <c r="C1681" i="1"/>
  <c r="E1681" i="1"/>
  <c r="N1681" i="1" s="1"/>
  <c r="C1682" i="1"/>
  <c r="E1682" i="1"/>
  <c r="N1682" i="1" s="1"/>
  <c r="C1683" i="1"/>
  <c r="E1683" i="1"/>
  <c r="N1683" i="1" s="1"/>
  <c r="C1684" i="1"/>
  <c r="E1684" i="1"/>
  <c r="N1684" i="1" s="1"/>
  <c r="C1685" i="1"/>
  <c r="E1685" i="1"/>
  <c r="N1685" i="1" s="1"/>
  <c r="C1686" i="1"/>
  <c r="E1686" i="1"/>
  <c r="N1686" i="1" s="1"/>
  <c r="C1687" i="1"/>
  <c r="E1687" i="1"/>
  <c r="N1687" i="1" s="1"/>
  <c r="C1688" i="1"/>
  <c r="E1688" i="1"/>
  <c r="N1688" i="1" s="1"/>
  <c r="C1689" i="1"/>
  <c r="E1689" i="1"/>
  <c r="N1689" i="1" s="1"/>
  <c r="C1690" i="1"/>
  <c r="E1690" i="1"/>
  <c r="N1690" i="1" s="1"/>
  <c r="C1691" i="1"/>
  <c r="E1691" i="1"/>
  <c r="N1691" i="1" s="1"/>
  <c r="C1692" i="1"/>
  <c r="E1692" i="1"/>
  <c r="N1692" i="1" s="1"/>
  <c r="C1693" i="1"/>
  <c r="E1693" i="1"/>
  <c r="N1693" i="1" s="1"/>
  <c r="C1694" i="1"/>
  <c r="E1694" i="1"/>
  <c r="N1694" i="1" s="1"/>
  <c r="C1695" i="1"/>
  <c r="E1695" i="1"/>
  <c r="N1695" i="1" s="1"/>
  <c r="C1696" i="1"/>
  <c r="E1696" i="1"/>
  <c r="N1696" i="1" s="1"/>
  <c r="C1697" i="1"/>
  <c r="E1697" i="1"/>
  <c r="N1697" i="1" s="1"/>
  <c r="C1698" i="1"/>
  <c r="E1698" i="1"/>
  <c r="N1698" i="1" s="1"/>
  <c r="C1699" i="1"/>
  <c r="E1699" i="1"/>
  <c r="N1699" i="1" s="1"/>
  <c r="C1700" i="1"/>
  <c r="E1700" i="1"/>
  <c r="N1700" i="1" s="1"/>
  <c r="C1701" i="1"/>
  <c r="E1701" i="1"/>
  <c r="N1701" i="1" s="1"/>
  <c r="C1702" i="1"/>
  <c r="E1702" i="1"/>
  <c r="N1702" i="1" s="1"/>
  <c r="C1703" i="1"/>
  <c r="E1703" i="1"/>
  <c r="N1703" i="1" s="1"/>
  <c r="C1704" i="1"/>
  <c r="E1704" i="1"/>
  <c r="N1704" i="1" s="1"/>
  <c r="C1705" i="1"/>
  <c r="E1705" i="1"/>
  <c r="N1705" i="1" s="1"/>
  <c r="C1706" i="1"/>
  <c r="E1706" i="1"/>
  <c r="N1706" i="1" s="1"/>
  <c r="C1707" i="1"/>
  <c r="E1707" i="1"/>
  <c r="N1707" i="1" s="1"/>
  <c r="C1708" i="1"/>
  <c r="E1708" i="1"/>
  <c r="N1708" i="1" s="1"/>
  <c r="C1709" i="1"/>
  <c r="E1709" i="1"/>
  <c r="N1709" i="1" s="1"/>
  <c r="C1710" i="1"/>
  <c r="E1710" i="1"/>
  <c r="N1710" i="1" s="1"/>
  <c r="C1620" i="1"/>
  <c r="E1620" i="1"/>
  <c r="N1620" i="1" s="1"/>
  <c r="B174" i="24" l="1"/>
  <c r="C174" i="24" s="1"/>
  <c r="B155" i="24"/>
  <c r="C155" i="24" s="1"/>
  <c r="B156" i="24"/>
  <c r="C156" i="24" s="1"/>
  <c r="B157" i="24"/>
  <c r="C157" i="24" s="1"/>
  <c r="B158" i="24"/>
  <c r="C158" i="24" s="1"/>
  <c r="B159" i="24"/>
  <c r="C159" i="24" s="1"/>
  <c r="B160" i="24"/>
  <c r="C160" i="24" s="1"/>
  <c r="B161" i="24"/>
  <c r="C161" i="24" s="1"/>
  <c r="B162" i="24"/>
  <c r="C162" i="24" s="1"/>
  <c r="B163" i="24"/>
  <c r="C163" i="24" s="1"/>
  <c r="B164" i="24"/>
  <c r="C164" i="24" s="1"/>
  <c r="B165" i="24"/>
  <c r="C165" i="24" s="1"/>
  <c r="B166" i="24"/>
  <c r="C166" i="24" s="1"/>
  <c r="B167" i="24"/>
  <c r="C167" i="24" s="1"/>
  <c r="B168" i="24"/>
  <c r="C168" i="24" s="1"/>
  <c r="B169" i="24"/>
  <c r="C169" i="24" s="1"/>
  <c r="B170" i="24"/>
  <c r="C170" i="24" s="1"/>
  <c r="B171" i="24"/>
  <c r="C171" i="24" s="1"/>
  <c r="B172" i="24"/>
  <c r="C172" i="24" s="1"/>
  <c r="B173" i="24"/>
  <c r="C173" i="24" s="1"/>
  <c r="B175" i="24"/>
  <c r="C175" i="24" s="1"/>
  <c r="B176" i="24"/>
  <c r="C176" i="24" s="1"/>
  <c r="B177" i="24"/>
  <c r="C177" i="24" s="1"/>
  <c r="B178" i="24"/>
  <c r="C178" i="24" s="1"/>
  <c r="B179" i="24"/>
  <c r="C179" i="24" s="1"/>
  <c r="E1619" i="1"/>
  <c r="N1619" i="1" s="1"/>
  <c r="C1619" i="1"/>
  <c r="E1618" i="1"/>
  <c r="N1618" i="1" s="1"/>
  <c r="C1618" i="1"/>
  <c r="E1617" i="1"/>
  <c r="N1617" i="1" s="1"/>
  <c r="C1617" i="1"/>
  <c r="E1616" i="1"/>
  <c r="N1616" i="1" s="1"/>
  <c r="C1616" i="1"/>
  <c r="E1615" i="1"/>
  <c r="N1615" i="1" s="1"/>
  <c r="C1615" i="1"/>
  <c r="E1614" i="1"/>
  <c r="N1614" i="1" s="1"/>
  <c r="C1614" i="1"/>
  <c r="E1613" i="1"/>
  <c r="N1613" i="1" s="1"/>
  <c r="C1613" i="1"/>
  <c r="E1612" i="1"/>
  <c r="N1612" i="1" s="1"/>
  <c r="C1612" i="1"/>
  <c r="E1611" i="1"/>
  <c r="N1611" i="1" s="1"/>
  <c r="C1611" i="1"/>
  <c r="C1506" i="1"/>
  <c r="E1506" i="1"/>
  <c r="N1506" i="1" s="1"/>
  <c r="C1507" i="1"/>
  <c r="E1507" i="1"/>
  <c r="N1507" i="1" s="1"/>
  <c r="C1508" i="1"/>
  <c r="E1508" i="1"/>
  <c r="N1508" i="1" s="1"/>
  <c r="C1509" i="1"/>
  <c r="E1509" i="1"/>
  <c r="N1509" i="1" s="1"/>
  <c r="C1510" i="1"/>
  <c r="E1510" i="1"/>
  <c r="N1510" i="1" s="1"/>
  <c r="C1511" i="1"/>
  <c r="E1511" i="1"/>
  <c r="N1511" i="1" s="1"/>
  <c r="C1512" i="1"/>
  <c r="E1512" i="1"/>
  <c r="N1512" i="1" s="1"/>
  <c r="C1513" i="1"/>
  <c r="E1513" i="1"/>
  <c r="N1513" i="1" s="1"/>
  <c r="C1514" i="1"/>
  <c r="E1514" i="1"/>
  <c r="N1514" i="1" s="1"/>
  <c r="C1515" i="1"/>
  <c r="E1515" i="1"/>
  <c r="N1515" i="1" s="1"/>
  <c r="C1516" i="1"/>
  <c r="E1516" i="1"/>
  <c r="N1516" i="1" s="1"/>
  <c r="C1517" i="1"/>
  <c r="E1517" i="1"/>
  <c r="N1517" i="1" s="1"/>
  <c r="C1518" i="1"/>
  <c r="E1518" i="1"/>
  <c r="N1518" i="1" s="1"/>
  <c r="C1519" i="1"/>
  <c r="E1519" i="1"/>
  <c r="N1519" i="1" s="1"/>
  <c r="C1520" i="1"/>
  <c r="E1520" i="1"/>
  <c r="N1520" i="1" s="1"/>
  <c r="C1521" i="1"/>
  <c r="E1521" i="1"/>
  <c r="N1521" i="1" s="1"/>
  <c r="C1522" i="1"/>
  <c r="E1522" i="1"/>
  <c r="N1522" i="1" s="1"/>
  <c r="C1523" i="1"/>
  <c r="E1523" i="1"/>
  <c r="N1523" i="1" s="1"/>
  <c r="C1524" i="1"/>
  <c r="E1524" i="1"/>
  <c r="N1524" i="1" s="1"/>
  <c r="C1525" i="1"/>
  <c r="E1525" i="1"/>
  <c r="N1525" i="1" s="1"/>
  <c r="C1526" i="1"/>
  <c r="E1526" i="1"/>
  <c r="N1526" i="1" s="1"/>
  <c r="C1527" i="1"/>
  <c r="E1527" i="1"/>
  <c r="N1527" i="1" s="1"/>
  <c r="C1528" i="1"/>
  <c r="E1528" i="1"/>
  <c r="N1528" i="1" s="1"/>
  <c r="C1529" i="1"/>
  <c r="E1529" i="1"/>
  <c r="N1529" i="1" s="1"/>
  <c r="C1530" i="1"/>
  <c r="E1530" i="1"/>
  <c r="N1530" i="1" s="1"/>
  <c r="C1531" i="1"/>
  <c r="E1531" i="1"/>
  <c r="N1531" i="1" s="1"/>
  <c r="C1532" i="1"/>
  <c r="E1532" i="1"/>
  <c r="N1532" i="1" s="1"/>
  <c r="C1533" i="1"/>
  <c r="E1533" i="1"/>
  <c r="N1533" i="1" s="1"/>
  <c r="C1534" i="1"/>
  <c r="E1534" i="1"/>
  <c r="N1534" i="1" s="1"/>
  <c r="C1535" i="1"/>
  <c r="E1535" i="1"/>
  <c r="N1535" i="1" s="1"/>
  <c r="C1536" i="1"/>
  <c r="E1536" i="1"/>
  <c r="N1536" i="1" s="1"/>
  <c r="C1537" i="1"/>
  <c r="E1537" i="1"/>
  <c r="N1537" i="1" s="1"/>
  <c r="C1538" i="1"/>
  <c r="E1538" i="1"/>
  <c r="N1538" i="1" s="1"/>
  <c r="C1539" i="1"/>
  <c r="E1539" i="1"/>
  <c r="N1539" i="1" s="1"/>
  <c r="C1540" i="1"/>
  <c r="E1540" i="1"/>
  <c r="N1540" i="1" s="1"/>
  <c r="C1541" i="1"/>
  <c r="E1541" i="1"/>
  <c r="N1541" i="1" s="1"/>
  <c r="C1542" i="1"/>
  <c r="E1542" i="1"/>
  <c r="N1542" i="1" s="1"/>
  <c r="C1543" i="1"/>
  <c r="E1543" i="1"/>
  <c r="N1543" i="1" s="1"/>
  <c r="C1544" i="1"/>
  <c r="E1544" i="1"/>
  <c r="N1544" i="1" s="1"/>
  <c r="C1545" i="1"/>
  <c r="E1545" i="1"/>
  <c r="N1545" i="1" s="1"/>
  <c r="C1546" i="1"/>
  <c r="E1546" i="1"/>
  <c r="N1546" i="1" s="1"/>
  <c r="C1547" i="1"/>
  <c r="E1547" i="1"/>
  <c r="N1547" i="1" s="1"/>
  <c r="C1548" i="1"/>
  <c r="E1548" i="1"/>
  <c r="N1548" i="1" s="1"/>
  <c r="C1549" i="1"/>
  <c r="E1549" i="1"/>
  <c r="N1549" i="1" s="1"/>
  <c r="C1550" i="1"/>
  <c r="E1550" i="1"/>
  <c r="N1550" i="1" s="1"/>
  <c r="C1551" i="1"/>
  <c r="E1551" i="1"/>
  <c r="N1551" i="1" s="1"/>
  <c r="C1552" i="1"/>
  <c r="E1552" i="1"/>
  <c r="N1552" i="1" s="1"/>
  <c r="C1553" i="1"/>
  <c r="E1553" i="1"/>
  <c r="N1553" i="1" s="1"/>
  <c r="C1554" i="1"/>
  <c r="E1554" i="1"/>
  <c r="N1554" i="1" s="1"/>
  <c r="C1555" i="1"/>
  <c r="E1555" i="1"/>
  <c r="N1555" i="1" s="1"/>
  <c r="C1556" i="1"/>
  <c r="E1556" i="1"/>
  <c r="N1556" i="1" s="1"/>
  <c r="C1557" i="1"/>
  <c r="E1557" i="1"/>
  <c r="N1557" i="1" s="1"/>
  <c r="C1558" i="1"/>
  <c r="E1558" i="1"/>
  <c r="N1558" i="1" s="1"/>
  <c r="C1559" i="1"/>
  <c r="E1559" i="1"/>
  <c r="N1559" i="1" s="1"/>
  <c r="C1560" i="1"/>
  <c r="E1560" i="1"/>
  <c r="N1560" i="1" s="1"/>
  <c r="C1561" i="1"/>
  <c r="E1561" i="1"/>
  <c r="N1561" i="1" s="1"/>
  <c r="C1562" i="1"/>
  <c r="E1562" i="1"/>
  <c r="N1562" i="1" s="1"/>
  <c r="C1563" i="1"/>
  <c r="E1563" i="1"/>
  <c r="N1563" i="1" s="1"/>
  <c r="C1564" i="1"/>
  <c r="E1564" i="1"/>
  <c r="N1564" i="1" s="1"/>
  <c r="C1565" i="1"/>
  <c r="E1565" i="1"/>
  <c r="N1565" i="1" s="1"/>
  <c r="C1566" i="1"/>
  <c r="E1566" i="1"/>
  <c r="N1566" i="1" s="1"/>
  <c r="C1567" i="1"/>
  <c r="E1567" i="1"/>
  <c r="N1567" i="1" s="1"/>
  <c r="C1568" i="1"/>
  <c r="E1568" i="1"/>
  <c r="N1568" i="1" s="1"/>
  <c r="C1569" i="1"/>
  <c r="E1569" i="1"/>
  <c r="N1569" i="1" s="1"/>
  <c r="C1570" i="1"/>
  <c r="E1570" i="1"/>
  <c r="N1570" i="1" s="1"/>
  <c r="C1571" i="1"/>
  <c r="E1571" i="1"/>
  <c r="N1571" i="1" s="1"/>
  <c r="C1572" i="1"/>
  <c r="E1572" i="1"/>
  <c r="N1572" i="1" s="1"/>
  <c r="C1573" i="1"/>
  <c r="E1573" i="1"/>
  <c r="N1573" i="1" s="1"/>
  <c r="C1574" i="1"/>
  <c r="E1574" i="1"/>
  <c r="N1574" i="1" s="1"/>
  <c r="C1575" i="1"/>
  <c r="E1575" i="1"/>
  <c r="N1575" i="1" s="1"/>
  <c r="C1576" i="1"/>
  <c r="E1576" i="1"/>
  <c r="N1576" i="1" s="1"/>
  <c r="C1577" i="1"/>
  <c r="E1577" i="1"/>
  <c r="N1577" i="1" s="1"/>
  <c r="C1578" i="1"/>
  <c r="E1578" i="1"/>
  <c r="N1578" i="1" s="1"/>
  <c r="C1579" i="1"/>
  <c r="E1579" i="1"/>
  <c r="N1579" i="1" s="1"/>
  <c r="C1580" i="1"/>
  <c r="E1580" i="1"/>
  <c r="N1580" i="1" s="1"/>
  <c r="C1581" i="1"/>
  <c r="E1581" i="1"/>
  <c r="N1581" i="1" s="1"/>
  <c r="C1582" i="1"/>
  <c r="E1582" i="1"/>
  <c r="N1582" i="1" s="1"/>
  <c r="C1583" i="1"/>
  <c r="E1583" i="1"/>
  <c r="N1583" i="1" s="1"/>
  <c r="C1584" i="1"/>
  <c r="E1584" i="1"/>
  <c r="N1584" i="1" s="1"/>
  <c r="C1585" i="1"/>
  <c r="E1585" i="1"/>
  <c r="N1585" i="1" s="1"/>
  <c r="C1586" i="1"/>
  <c r="E1586" i="1"/>
  <c r="N1586" i="1" s="1"/>
  <c r="C1587" i="1"/>
  <c r="E1587" i="1"/>
  <c r="N1587" i="1" s="1"/>
  <c r="C1588" i="1"/>
  <c r="E1588" i="1"/>
  <c r="N1588" i="1" s="1"/>
  <c r="C1589" i="1"/>
  <c r="E1589" i="1"/>
  <c r="N1589" i="1" s="1"/>
  <c r="C1590" i="1"/>
  <c r="E1590" i="1"/>
  <c r="N1590" i="1" s="1"/>
  <c r="C1591" i="1"/>
  <c r="E1591" i="1"/>
  <c r="N1591" i="1" s="1"/>
  <c r="C1592" i="1"/>
  <c r="E1592" i="1"/>
  <c r="N1592" i="1" s="1"/>
  <c r="C1593" i="1"/>
  <c r="E1593" i="1"/>
  <c r="N1593" i="1" s="1"/>
  <c r="C1594" i="1"/>
  <c r="E1594" i="1"/>
  <c r="N1594" i="1" s="1"/>
  <c r="C1595" i="1"/>
  <c r="E1595" i="1"/>
  <c r="N1595" i="1" s="1"/>
  <c r="C1596" i="1"/>
  <c r="E1596" i="1"/>
  <c r="N1596" i="1" s="1"/>
  <c r="C1597" i="1"/>
  <c r="E1597" i="1"/>
  <c r="N1597" i="1" s="1"/>
  <c r="C1598" i="1"/>
  <c r="E1598" i="1"/>
  <c r="N1598" i="1" s="1"/>
  <c r="C1599" i="1"/>
  <c r="E1599" i="1"/>
  <c r="N1599" i="1" s="1"/>
  <c r="C1600" i="1"/>
  <c r="E1600" i="1"/>
  <c r="N1600" i="1" s="1"/>
  <c r="C1601" i="1"/>
  <c r="E1601" i="1"/>
  <c r="N1601" i="1" s="1"/>
  <c r="C1602" i="1"/>
  <c r="E1602" i="1"/>
  <c r="N1602" i="1" s="1"/>
  <c r="C1603" i="1"/>
  <c r="E1603" i="1"/>
  <c r="N1603" i="1" s="1"/>
  <c r="C1604" i="1"/>
  <c r="E1604" i="1"/>
  <c r="N1604" i="1" s="1"/>
  <c r="C1605" i="1"/>
  <c r="E1605" i="1"/>
  <c r="N1605" i="1" s="1"/>
  <c r="C1606" i="1"/>
  <c r="E1606" i="1"/>
  <c r="N1606" i="1" s="1"/>
  <c r="C1607" i="1"/>
  <c r="E1607" i="1"/>
  <c r="N1607" i="1" s="1"/>
  <c r="C1608" i="1"/>
  <c r="E1608" i="1"/>
  <c r="N1608" i="1" s="1"/>
  <c r="C1609" i="1"/>
  <c r="E1609" i="1"/>
  <c r="N1609" i="1" s="1"/>
  <c r="C1610" i="1"/>
  <c r="E1610" i="1"/>
  <c r="N1610" i="1" s="1"/>
  <c r="E1505" i="1"/>
  <c r="N1505" i="1" s="1"/>
  <c r="C1505" i="1"/>
  <c r="B133" i="24" l="1"/>
  <c r="C133" i="24" s="1"/>
  <c r="B134" i="24"/>
  <c r="C134" i="24" s="1"/>
  <c r="B135" i="24"/>
  <c r="C135" i="24" s="1"/>
  <c r="B136" i="24"/>
  <c r="C136" i="24" s="1"/>
  <c r="B137" i="24"/>
  <c r="C137" i="24" s="1"/>
  <c r="B138" i="24"/>
  <c r="C138" i="24" s="1"/>
  <c r="B139" i="24"/>
  <c r="C139" i="24" s="1"/>
  <c r="B140" i="24"/>
  <c r="C140" i="24" s="1"/>
  <c r="B141" i="24"/>
  <c r="C141" i="24" s="1"/>
  <c r="B142" i="24"/>
  <c r="C142" i="24" s="1"/>
  <c r="B143" i="24"/>
  <c r="C143" i="24" s="1"/>
  <c r="B144" i="24"/>
  <c r="C144" i="24" s="1"/>
  <c r="B145" i="24"/>
  <c r="C145" i="24" s="1"/>
  <c r="B146" i="24"/>
  <c r="C146" i="24" s="1"/>
  <c r="B147" i="24"/>
  <c r="C147" i="24" s="1"/>
  <c r="B148" i="24"/>
  <c r="C148" i="24" s="1"/>
  <c r="B149" i="24"/>
  <c r="C149" i="24" s="1"/>
  <c r="B150" i="24"/>
  <c r="C150" i="24" s="1"/>
  <c r="B151" i="24"/>
  <c r="C151" i="24" s="1"/>
  <c r="B152" i="24"/>
  <c r="C152" i="24" s="1"/>
  <c r="B153" i="24"/>
  <c r="C153" i="24" s="1"/>
  <c r="B154" i="24"/>
  <c r="C154" i="24" s="1"/>
  <c r="B132" i="24"/>
  <c r="C132" i="24" s="1"/>
  <c r="E1504" i="1"/>
  <c r="N1504" i="1" s="1"/>
  <c r="C1504" i="1"/>
  <c r="E1503" i="1"/>
  <c r="N1503" i="1" s="1"/>
  <c r="C1503" i="1"/>
  <c r="E1502" i="1"/>
  <c r="N1502" i="1" s="1"/>
  <c r="C1502" i="1"/>
  <c r="E1501" i="1"/>
  <c r="N1501" i="1" s="1"/>
  <c r="C1501" i="1"/>
  <c r="E1500" i="1"/>
  <c r="N1500" i="1" s="1"/>
  <c r="C1500" i="1"/>
  <c r="E1499" i="1"/>
  <c r="N1499" i="1" s="1"/>
  <c r="C1499" i="1"/>
  <c r="E1498" i="1"/>
  <c r="N1498" i="1" s="1"/>
  <c r="C1498" i="1"/>
  <c r="E1497" i="1"/>
  <c r="N1497" i="1" s="1"/>
  <c r="C1497" i="1"/>
  <c r="E1496" i="1"/>
  <c r="N1496" i="1" s="1"/>
  <c r="C1496" i="1"/>
  <c r="E3015" i="3" l="1"/>
  <c r="E1420" i="1" s="1"/>
  <c r="N1420" i="1" s="1"/>
  <c r="E2988" i="3"/>
  <c r="E1428" i="1" s="1"/>
  <c r="N1428" i="1" s="1"/>
  <c r="G3015" i="3"/>
  <c r="G2988" i="3"/>
  <c r="C1390" i="1"/>
  <c r="E1390" i="1"/>
  <c r="N1390" i="1" s="1"/>
  <c r="C1391" i="1"/>
  <c r="E1391" i="1"/>
  <c r="N1391" i="1" s="1"/>
  <c r="C1392" i="1"/>
  <c r="E1392" i="1"/>
  <c r="N1392" i="1" s="1"/>
  <c r="C1393" i="1"/>
  <c r="E1393" i="1"/>
  <c r="N1393" i="1" s="1"/>
  <c r="C1394" i="1"/>
  <c r="E1394" i="1"/>
  <c r="N1394" i="1" s="1"/>
  <c r="C1395" i="1"/>
  <c r="E1395" i="1"/>
  <c r="N1395" i="1" s="1"/>
  <c r="C1396" i="1"/>
  <c r="E1396" i="1"/>
  <c r="N1396" i="1" s="1"/>
  <c r="C1397" i="1"/>
  <c r="E1397" i="1"/>
  <c r="N1397" i="1" s="1"/>
  <c r="C1398" i="1"/>
  <c r="E1398" i="1"/>
  <c r="N1398" i="1" s="1"/>
  <c r="C1399" i="1"/>
  <c r="E1399" i="1"/>
  <c r="N1399" i="1" s="1"/>
  <c r="C1400" i="1"/>
  <c r="E1400" i="1"/>
  <c r="N1400" i="1" s="1"/>
  <c r="C1401" i="1"/>
  <c r="E1401" i="1"/>
  <c r="N1401" i="1" s="1"/>
  <c r="C1402" i="1"/>
  <c r="E1402" i="1"/>
  <c r="N1402" i="1" s="1"/>
  <c r="C1403" i="1"/>
  <c r="E1403" i="1"/>
  <c r="N1403" i="1" s="1"/>
  <c r="C1404" i="1"/>
  <c r="E1404" i="1"/>
  <c r="N1404" i="1" s="1"/>
  <c r="C1405" i="1"/>
  <c r="E1405" i="1"/>
  <c r="N1405" i="1" s="1"/>
  <c r="C1406" i="1"/>
  <c r="E1406" i="1"/>
  <c r="N1406" i="1" s="1"/>
  <c r="C1407" i="1"/>
  <c r="E1407" i="1"/>
  <c r="N1407" i="1" s="1"/>
  <c r="C1408" i="1"/>
  <c r="E1408" i="1"/>
  <c r="N1408" i="1" s="1"/>
  <c r="C1409" i="1"/>
  <c r="E1409" i="1"/>
  <c r="N1409" i="1" s="1"/>
  <c r="C1410" i="1"/>
  <c r="E1410" i="1"/>
  <c r="N1410" i="1" s="1"/>
  <c r="C1411" i="1"/>
  <c r="E1411" i="1"/>
  <c r="N1411" i="1" s="1"/>
  <c r="C1412" i="1"/>
  <c r="E1412" i="1"/>
  <c r="N1412" i="1" s="1"/>
  <c r="C1413" i="1"/>
  <c r="E1413" i="1"/>
  <c r="N1413" i="1" s="1"/>
  <c r="C1414" i="1"/>
  <c r="E1414" i="1"/>
  <c r="N1414" i="1" s="1"/>
  <c r="C1415" i="1"/>
  <c r="E1415" i="1"/>
  <c r="N1415" i="1" s="1"/>
  <c r="C1416" i="1"/>
  <c r="E1416" i="1"/>
  <c r="N1416" i="1" s="1"/>
  <c r="C1417" i="1"/>
  <c r="E1417" i="1"/>
  <c r="N1417" i="1" s="1"/>
  <c r="C1418" i="1"/>
  <c r="E1418" i="1"/>
  <c r="N1418" i="1" s="1"/>
  <c r="C1419" i="1"/>
  <c r="E1419" i="1"/>
  <c r="N1419" i="1" s="1"/>
  <c r="C1420" i="1"/>
  <c r="C1421" i="1"/>
  <c r="E1421" i="1"/>
  <c r="N1421" i="1" s="1"/>
  <c r="C1422" i="1"/>
  <c r="E1422" i="1"/>
  <c r="N1422" i="1" s="1"/>
  <c r="C1423" i="1"/>
  <c r="E1423" i="1"/>
  <c r="N1423" i="1" s="1"/>
  <c r="C1424" i="1"/>
  <c r="E1424" i="1"/>
  <c r="N1424" i="1" s="1"/>
  <c r="C1425" i="1"/>
  <c r="E1425" i="1"/>
  <c r="N1425" i="1" s="1"/>
  <c r="C1426" i="1"/>
  <c r="E1426" i="1"/>
  <c r="N1426" i="1" s="1"/>
  <c r="C1427" i="1"/>
  <c r="E1427" i="1"/>
  <c r="N1427" i="1" s="1"/>
  <c r="C1428" i="1"/>
  <c r="C1429" i="1"/>
  <c r="E1429" i="1"/>
  <c r="N1429" i="1" s="1"/>
  <c r="C1430" i="1"/>
  <c r="E1430" i="1"/>
  <c r="N1430" i="1" s="1"/>
  <c r="C1431" i="1"/>
  <c r="E1431" i="1"/>
  <c r="N1431" i="1" s="1"/>
  <c r="C1432" i="1"/>
  <c r="E1432" i="1"/>
  <c r="N1432" i="1" s="1"/>
  <c r="C1433" i="1"/>
  <c r="E1433" i="1"/>
  <c r="N1433" i="1" s="1"/>
  <c r="C1434" i="1"/>
  <c r="E1434" i="1"/>
  <c r="N1434" i="1" s="1"/>
  <c r="C1435" i="1"/>
  <c r="E1435" i="1"/>
  <c r="N1435" i="1" s="1"/>
  <c r="C1436" i="1"/>
  <c r="E1436" i="1"/>
  <c r="N1436" i="1" s="1"/>
  <c r="C1437" i="1"/>
  <c r="E1437" i="1"/>
  <c r="N1437" i="1" s="1"/>
  <c r="C1438" i="1"/>
  <c r="E1438" i="1"/>
  <c r="N1438" i="1" s="1"/>
  <c r="C1439" i="1"/>
  <c r="E1439" i="1"/>
  <c r="N1439" i="1" s="1"/>
  <c r="C1440" i="1"/>
  <c r="E1440" i="1"/>
  <c r="N1440" i="1" s="1"/>
  <c r="C1441" i="1"/>
  <c r="E1441" i="1"/>
  <c r="N1441" i="1" s="1"/>
  <c r="C1442" i="1"/>
  <c r="E1442" i="1"/>
  <c r="N1442" i="1" s="1"/>
  <c r="C1443" i="1"/>
  <c r="E1443" i="1"/>
  <c r="N1443" i="1" s="1"/>
  <c r="C1444" i="1"/>
  <c r="E1444" i="1"/>
  <c r="N1444" i="1" s="1"/>
  <c r="C1445" i="1"/>
  <c r="E1445" i="1"/>
  <c r="N1445" i="1" s="1"/>
  <c r="C1446" i="1"/>
  <c r="E1446" i="1"/>
  <c r="N1446" i="1" s="1"/>
  <c r="C1447" i="1"/>
  <c r="E1447" i="1"/>
  <c r="N1447" i="1" s="1"/>
  <c r="C1448" i="1"/>
  <c r="E1448" i="1"/>
  <c r="N1448" i="1" s="1"/>
  <c r="C1449" i="1"/>
  <c r="E1449" i="1"/>
  <c r="N1449" i="1" s="1"/>
  <c r="C1450" i="1"/>
  <c r="E1450" i="1"/>
  <c r="N1450" i="1" s="1"/>
  <c r="C1451" i="1"/>
  <c r="E1451" i="1"/>
  <c r="N1451" i="1" s="1"/>
  <c r="C1452" i="1"/>
  <c r="E1452" i="1"/>
  <c r="N1452" i="1" s="1"/>
  <c r="C1453" i="1"/>
  <c r="E1453" i="1"/>
  <c r="N1453" i="1" s="1"/>
  <c r="C1454" i="1"/>
  <c r="E1454" i="1"/>
  <c r="N1454" i="1" s="1"/>
  <c r="C1455" i="1"/>
  <c r="E1455" i="1"/>
  <c r="N1455" i="1" s="1"/>
  <c r="C1456" i="1"/>
  <c r="E1456" i="1"/>
  <c r="N1456" i="1" s="1"/>
  <c r="C1457" i="1"/>
  <c r="E1457" i="1"/>
  <c r="N1457" i="1" s="1"/>
  <c r="C1458" i="1"/>
  <c r="E1458" i="1"/>
  <c r="N1458" i="1" s="1"/>
  <c r="C1459" i="1"/>
  <c r="E1459" i="1"/>
  <c r="N1459" i="1" s="1"/>
  <c r="C1460" i="1"/>
  <c r="E1460" i="1"/>
  <c r="N1460" i="1" s="1"/>
  <c r="C1461" i="1"/>
  <c r="E1461" i="1"/>
  <c r="N1461" i="1" s="1"/>
  <c r="C1462" i="1"/>
  <c r="E1462" i="1"/>
  <c r="N1462" i="1" s="1"/>
  <c r="C1463" i="1"/>
  <c r="E1463" i="1"/>
  <c r="N1463" i="1" s="1"/>
  <c r="C1464" i="1"/>
  <c r="E1464" i="1"/>
  <c r="N1464" i="1" s="1"/>
  <c r="C1465" i="1"/>
  <c r="E1465" i="1"/>
  <c r="N1465" i="1" s="1"/>
  <c r="C1466" i="1"/>
  <c r="E1466" i="1"/>
  <c r="N1466" i="1" s="1"/>
  <c r="C1467" i="1"/>
  <c r="E1467" i="1"/>
  <c r="N1467" i="1" s="1"/>
  <c r="C1468" i="1"/>
  <c r="E1468" i="1"/>
  <c r="N1468" i="1" s="1"/>
  <c r="C1469" i="1"/>
  <c r="E1469" i="1"/>
  <c r="N1469" i="1" s="1"/>
  <c r="C1470" i="1"/>
  <c r="E1470" i="1"/>
  <c r="N1470" i="1" s="1"/>
  <c r="C1471" i="1"/>
  <c r="E1471" i="1"/>
  <c r="N1471" i="1" s="1"/>
  <c r="C1472" i="1"/>
  <c r="E1472" i="1"/>
  <c r="N1472" i="1" s="1"/>
  <c r="C1473" i="1"/>
  <c r="E1473" i="1"/>
  <c r="N1473" i="1" s="1"/>
  <c r="C1474" i="1"/>
  <c r="E1474" i="1"/>
  <c r="N1474" i="1" s="1"/>
  <c r="C1475" i="1"/>
  <c r="E1475" i="1"/>
  <c r="N1475" i="1" s="1"/>
  <c r="C1476" i="1"/>
  <c r="E1476" i="1"/>
  <c r="N1476" i="1" s="1"/>
  <c r="C1477" i="1"/>
  <c r="E1477" i="1"/>
  <c r="N1477" i="1" s="1"/>
  <c r="C1478" i="1"/>
  <c r="E1478" i="1"/>
  <c r="N1478" i="1" s="1"/>
  <c r="C1479" i="1"/>
  <c r="E1479" i="1"/>
  <c r="N1479" i="1" s="1"/>
  <c r="C1480" i="1"/>
  <c r="E1480" i="1"/>
  <c r="N1480" i="1" s="1"/>
  <c r="C1481" i="1"/>
  <c r="E1481" i="1"/>
  <c r="N1481" i="1" s="1"/>
  <c r="C1482" i="1"/>
  <c r="E1482" i="1"/>
  <c r="N1482" i="1" s="1"/>
  <c r="C1483" i="1"/>
  <c r="E1483" i="1"/>
  <c r="N1483" i="1" s="1"/>
  <c r="C1484" i="1"/>
  <c r="E1484" i="1"/>
  <c r="N1484" i="1" s="1"/>
  <c r="C1485" i="1"/>
  <c r="E1485" i="1"/>
  <c r="N1485" i="1" s="1"/>
  <c r="C1486" i="1"/>
  <c r="E1486" i="1"/>
  <c r="N1486" i="1" s="1"/>
  <c r="C1487" i="1"/>
  <c r="E1487" i="1"/>
  <c r="N1487" i="1" s="1"/>
  <c r="C1488" i="1"/>
  <c r="E1488" i="1"/>
  <c r="N1488" i="1" s="1"/>
  <c r="C1489" i="1"/>
  <c r="E1489" i="1"/>
  <c r="N1489" i="1" s="1"/>
  <c r="C1490" i="1"/>
  <c r="E1490" i="1"/>
  <c r="N1490" i="1" s="1"/>
  <c r="C1491" i="1"/>
  <c r="E1491" i="1"/>
  <c r="N1491" i="1" s="1"/>
  <c r="C1492" i="1"/>
  <c r="E1492" i="1"/>
  <c r="N1492" i="1" s="1"/>
  <c r="C1493" i="1"/>
  <c r="E1493" i="1"/>
  <c r="N1493" i="1" s="1"/>
  <c r="C1494" i="1"/>
  <c r="E1494" i="1"/>
  <c r="N1494" i="1" s="1"/>
  <c r="C1495" i="1"/>
  <c r="E1495" i="1"/>
  <c r="N1495" i="1" s="1"/>
  <c r="C1366" i="1" l="1"/>
  <c r="E1366" i="1"/>
  <c r="N1366" i="1" s="1"/>
  <c r="C1367" i="1"/>
  <c r="E1367" i="1"/>
  <c r="N1367" i="1" s="1"/>
  <c r="C1368" i="1"/>
  <c r="E1368" i="1"/>
  <c r="N1368" i="1" s="1"/>
  <c r="C1369" i="1"/>
  <c r="E1369" i="1"/>
  <c r="N1369" i="1" s="1"/>
  <c r="C1370" i="1"/>
  <c r="E1370" i="1"/>
  <c r="N1370" i="1" s="1"/>
  <c r="C1371" i="1"/>
  <c r="E1371" i="1"/>
  <c r="N1371" i="1" s="1"/>
  <c r="C1372" i="1"/>
  <c r="E1372" i="1"/>
  <c r="N1372" i="1" s="1"/>
  <c r="C1373" i="1"/>
  <c r="E1373" i="1"/>
  <c r="N1373" i="1" s="1"/>
  <c r="C1374" i="1"/>
  <c r="E1374" i="1"/>
  <c r="N1374" i="1" s="1"/>
  <c r="C1375" i="1"/>
  <c r="E1375" i="1"/>
  <c r="N1375" i="1" s="1"/>
  <c r="C1376" i="1"/>
  <c r="E1376" i="1"/>
  <c r="N1376" i="1" s="1"/>
  <c r="C1377" i="1"/>
  <c r="E1377" i="1"/>
  <c r="N1377" i="1" s="1"/>
  <c r="C1378" i="1"/>
  <c r="E1378" i="1"/>
  <c r="N1378" i="1" s="1"/>
  <c r="C1379" i="1"/>
  <c r="E1379" i="1"/>
  <c r="N1379" i="1" s="1"/>
  <c r="C1380" i="1"/>
  <c r="E1380" i="1"/>
  <c r="N1380" i="1" s="1"/>
  <c r="C1381" i="1"/>
  <c r="E1381" i="1"/>
  <c r="N1381" i="1" s="1"/>
  <c r="C1382" i="1"/>
  <c r="E1382" i="1"/>
  <c r="N1382" i="1" s="1"/>
  <c r="C1383" i="1"/>
  <c r="E1383" i="1"/>
  <c r="N1383" i="1" s="1"/>
  <c r="C1384" i="1"/>
  <c r="E1384" i="1"/>
  <c r="N1384" i="1" s="1"/>
  <c r="C1385" i="1"/>
  <c r="E1385" i="1"/>
  <c r="N1385" i="1" s="1"/>
  <c r="C1386" i="1"/>
  <c r="E1386" i="1"/>
  <c r="N1386" i="1" s="1"/>
  <c r="C1387" i="1"/>
  <c r="E1387" i="1"/>
  <c r="N1387" i="1" s="1"/>
  <c r="C1388" i="1"/>
  <c r="E1388" i="1"/>
  <c r="N1388" i="1" s="1"/>
  <c r="C1389" i="1"/>
  <c r="E1389" i="1"/>
  <c r="N1389" i="1" s="1"/>
  <c r="C1287" i="1"/>
  <c r="E1287" i="1"/>
  <c r="N1287" i="1" s="1"/>
  <c r="C1288" i="1"/>
  <c r="E1288" i="1"/>
  <c r="N1288" i="1" s="1"/>
  <c r="C1289" i="1"/>
  <c r="E1289" i="1"/>
  <c r="N1289" i="1" s="1"/>
  <c r="C1290" i="1"/>
  <c r="E1290" i="1"/>
  <c r="N1290" i="1" s="1"/>
  <c r="C1291" i="1"/>
  <c r="E1291" i="1"/>
  <c r="N1291" i="1" s="1"/>
  <c r="C1292" i="1"/>
  <c r="E1292" i="1"/>
  <c r="N1292" i="1" s="1"/>
  <c r="C1293" i="1"/>
  <c r="E1293" i="1"/>
  <c r="N1293" i="1" s="1"/>
  <c r="C1294" i="1"/>
  <c r="E1294" i="1"/>
  <c r="N1294" i="1" s="1"/>
  <c r="C1295" i="1"/>
  <c r="E1295" i="1"/>
  <c r="N1295" i="1" s="1"/>
  <c r="C1296" i="1"/>
  <c r="E1296" i="1"/>
  <c r="N1296" i="1" s="1"/>
  <c r="C1297" i="1"/>
  <c r="E1297" i="1"/>
  <c r="N1297" i="1" s="1"/>
  <c r="C1298" i="1"/>
  <c r="E1298" i="1"/>
  <c r="N1298" i="1" s="1"/>
  <c r="C1299" i="1"/>
  <c r="E1299" i="1"/>
  <c r="N1299" i="1" s="1"/>
  <c r="C1300" i="1"/>
  <c r="E1300" i="1"/>
  <c r="N1300" i="1" s="1"/>
  <c r="C1301" i="1"/>
  <c r="E1301" i="1"/>
  <c r="N1301" i="1" s="1"/>
  <c r="C1302" i="1"/>
  <c r="E1302" i="1"/>
  <c r="N1302" i="1" s="1"/>
  <c r="C1303" i="1"/>
  <c r="E1303" i="1"/>
  <c r="N1303" i="1" s="1"/>
  <c r="C1304" i="1"/>
  <c r="E1304" i="1"/>
  <c r="N1304" i="1" s="1"/>
  <c r="C1305" i="1"/>
  <c r="E1305" i="1"/>
  <c r="N1305" i="1" s="1"/>
  <c r="C1306" i="1"/>
  <c r="E1306" i="1"/>
  <c r="N1306" i="1" s="1"/>
  <c r="C1307" i="1"/>
  <c r="E1307" i="1"/>
  <c r="N1307" i="1" s="1"/>
  <c r="C1308" i="1"/>
  <c r="E1308" i="1"/>
  <c r="N1308" i="1" s="1"/>
  <c r="C1309" i="1"/>
  <c r="E1309" i="1"/>
  <c r="N1309" i="1" s="1"/>
  <c r="C1310" i="1"/>
  <c r="E1310" i="1"/>
  <c r="N1310" i="1" s="1"/>
  <c r="C1311" i="1"/>
  <c r="E1311" i="1"/>
  <c r="N1311" i="1" s="1"/>
  <c r="C1312" i="1"/>
  <c r="E1312" i="1"/>
  <c r="N1312" i="1" s="1"/>
  <c r="C1313" i="1"/>
  <c r="E1313" i="1"/>
  <c r="N1313" i="1" s="1"/>
  <c r="C1314" i="1"/>
  <c r="E1314" i="1"/>
  <c r="N1314" i="1" s="1"/>
  <c r="C1315" i="1"/>
  <c r="E1315" i="1"/>
  <c r="N1315" i="1" s="1"/>
  <c r="C1316" i="1"/>
  <c r="E1316" i="1"/>
  <c r="N1316" i="1" s="1"/>
  <c r="C1317" i="1"/>
  <c r="E1317" i="1"/>
  <c r="N1317" i="1" s="1"/>
  <c r="C1318" i="1"/>
  <c r="E1318" i="1"/>
  <c r="N1318" i="1" s="1"/>
  <c r="C1319" i="1"/>
  <c r="E1319" i="1"/>
  <c r="N1319" i="1" s="1"/>
  <c r="C1320" i="1"/>
  <c r="E1320" i="1"/>
  <c r="N1320" i="1" s="1"/>
  <c r="C1321" i="1"/>
  <c r="E1321" i="1"/>
  <c r="N1321" i="1" s="1"/>
  <c r="C1322" i="1"/>
  <c r="E1322" i="1"/>
  <c r="N1322" i="1" s="1"/>
  <c r="C1323" i="1"/>
  <c r="E1323" i="1"/>
  <c r="N1323" i="1" s="1"/>
  <c r="C1324" i="1"/>
  <c r="E1324" i="1"/>
  <c r="N1324" i="1" s="1"/>
  <c r="C1325" i="1"/>
  <c r="E1325" i="1"/>
  <c r="N1325" i="1" s="1"/>
  <c r="C1326" i="1"/>
  <c r="E1326" i="1"/>
  <c r="N1326" i="1" s="1"/>
  <c r="C1327" i="1"/>
  <c r="E1327" i="1"/>
  <c r="N1327" i="1" s="1"/>
  <c r="C1328" i="1"/>
  <c r="E1328" i="1"/>
  <c r="N1328" i="1" s="1"/>
  <c r="C1329" i="1"/>
  <c r="E1329" i="1"/>
  <c r="N1329" i="1" s="1"/>
  <c r="C1330" i="1"/>
  <c r="E1330" i="1"/>
  <c r="N1330" i="1" s="1"/>
  <c r="C1331" i="1"/>
  <c r="E1331" i="1"/>
  <c r="N1331" i="1" s="1"/>
  <c r="C1332" i="1"/>
  <c r="E1332" i="1"/>
  <c r="N1332" i="1" s="1"/>
  <c r="C1333" i="1"/>
  <c r="E1333" i="1"/>
  <c r="N1333" i="1" s="1"/>
  <c r="C1334" i="1"/>
  <c r="E1334" i="1"/>
  <c r="N1334" i="1" s="1"/>
  <c r="C1335" i="1"/>
  <c r="E1335" i="1"/>
  <c r="N1335" i="1" s="1"/>
  <c r="C1336" i="1"/>
  <c r="E1336" i="1"/>
  <c r="N1336" i="1" s="1"/>
  <c r="C1337" i="1"/>
  <c r="E1337" i="1"/>
  <c r="N1337" i="1" s="1"/>
  <c r="C1338" i="1"/>
  <c r="E1338" i="1"/>
  <c r="N1338" i="1" s="1"/>
  <c r="C1339" i="1"/>
  <c r="E1339" i="1"/>
  <c r="N1339" i="1" s="1"/>
  <c r="C1340" i="1"/>
  <c r="E1340" i="1"/>
  <c r="N1340" i="1" s="1"/>
  <c r="C1341" i="1"/>
  <c r="E1341" i="1"/>
  <c r="N1341" i="1" s="1"/>
  <c r="C1342" i="1"/>
  <c r="E1342" i="1"/>
  <c r="N1342" i="1" s="1"/>
  <c r="C1343" i="1"/>
  <c r="E1343" i="1"/>
  <c r="N1343" i="1" s="1"/>
  <c r="C1344" i="1"/>
  <c r="E1344" i="1"/>
  <c r="N1344" i="1" s="1"/>
  <c r="C1345" i="1"/>
  <c r="E1345" i="1"/>
  <c r="N1345" i="1" s="1"/>
  <c r="C1346" i="1"/>
  <c r="E1346" i="1"/>
  <c r="N1346" i="1" s="1"/>
  <c r="C1347" i="1"/>
  <c r="E1347" i="1"/>
  <c r="N1347" i="1" s="1"/>
  <c r="C1348" i="1"/>
  <c r="E1348" i="1"/>
  <c r="N1348" i="1" s="1"/>
  <c r="C1349" i="1"/>
  <c r="E1349" i="1"/>
  <c r="N1349" i="1" s="1"/>
  <c r="C1350" i="1"/>
  <c r="E1350" i="1"/>
  <c r="N1350" i="1" s="1"/>
  <c r="C1351" i="1"/>
  <c r="E1351" i="1"/>
  <c r="N1351" i="1" s="1"/>
  <c r="C1352" i="1"/>
  <c r="E1352" i="1"/>
  <c r="N1352" i="1" s="1"/>
  <c r="C1353" i="1"/>
  <c r="E1353" i="1"/>
  <c r="N1353" i="1" s="1"/>
  <c r="C1354" i="1"/>
  <c r="E1354" i="1"/>
  <c r="N1354" i="1" s="1"/>
  <c r="C1355" i="1"/>
  <c r="E1355" i="1"/>
  <c r="N1355" i="1" s="1"/>
  <c r="C1356" i="1"/>
  <c r="E1356" i="1"/>
  <c r="N1356" i="1" s="1"/>
  <c r="C1357" i="1"/>
  <c r="E1357" i="1"/>
  <c r="N1357" i="1" s="1"/>
  <c r="C1358" i="1"/>
  <c r="E1358" i="1"/>
  <c r="N1358" i="1" s="1"/>
  <c r="C1359" i="1"/>
  <c r="E1359" i="1"/>
  <c r="N1359" i="1" s="1"/>
  <c r="C1360" i="1"/>
  <c r="E1360" i="1"/>
  <c r="N1360" i="1" s="1"/>
  <c r="C1361" i="1"/>
  <c r="E1361" i="1"/>
  <c r="N1361" i="1" s="1"/>
  <c r="C1362" i="1"/>
  <c r="E1362" i="1"/>
  <c r="N1362" i="1" s="1"/>
  <c r="C1363" i="1"/>
  <c r="E1363" i="1"/>
  <c r="N1363" i="1" s="1"/>
  <c r="C1364" i="1"/>
  <c r="E1364" i="1"/>
  <c r="N1364" i="1" s="1"/>
  <c r="C1365" i="1"/>
  <c r="E1365" i="1"/>
  <c r="N1365" i="1" s="1"/>
  <c r="E1286" i="1"/>
  <c r="N1286" i="1" s="1"/>
  <c r="C1286" i="1"/>
  <c r="C1147" i="1"/>
  <c r="E1147" i="1"/>
  <c r="N1147" i="1" s="1"/>
  <c r="C1148" i="1"/>
  <c r="E1148" i="1"/>
  <c r="N1148" i="1" s="1"/>
  <c r="C1149" i="1"/>
  <c r="E1149" i="1"/>
  <c r="N1149" i="1" s="1"/>
  <c r="C1150" i="1"/>
  <c r="E1150" i="1"/>
  <c r="N1150" i="1" s="1"/>
  <c r="C1151" i="1"/>
  <c r="E1151" i="1"/>
  <c r="N1151" i="1" s="1"/>
  <c r="C1152" i="1"/>
  <c r="E1152" i="1"/>
  <c r="N1152" i="1" s="1"/>
  <c r="C1153" i="1"/>
  <c r="E1153" i="1"/>
  <c r="N1153" i="1" s="1"/>
  <c r="C1154" i="1"/>
  <c r="E1154" i="1"/>
  <c r="N1154" i="1" s="1"/>
  <c r="C1155" i="1"/>
  <c r="E1155" i="1"/>
  <c r="N1155" i="1" s="1"/>
  <c r="C1156" i="1"/>
  <c r="E1156" i="1"/>
  <c r="N1156" i="1" s="1"/>
  <c r="C1157" i="1"/>
  <c r="E1157" i="1"/>
  <c r="N1157" i="1" s="1"/>
  <c r="C1158" i="1"/>
  <c r="E1158" i="1"/>
  <c r="N1158" i="1" s="1"/>
  <c r="C1159" i="1"/>
  <c r="E1159" i="1"/>
  <c r="N1159" i="1" s="1"/>
  <c r="C1160" i="1"/>
  <c r="E1160" i="1"/>
  <c r="N1160" i="1" s="1"/>
  <c r="C1161" i="1"/>
  <c r="E1161" i="1"/>
  <c r="N1161" i="1" s="1"/>
  <c r="C1162" i="1"/>
  <c r="E1162" i="1"/>
  <c r="N1162" i="1" s="1"/>
  <c r="C1163" i="1"/>
  <c r="E1163" i="1"/>
  <c r="N1163" i="1" s="1"/>
  <c r="C1164" i="1"/>
  <c r="E1164" i="1"/>
  <c r="N1164" i="1" s="1"/>
  <c r="C1165" i="1"/>
  <c r="E1165" i="1"/>
  <c r="N1165" i="1" s="1"/>
  <c r="C1166" i="1"/>
  <c r="E1166" i="1"/>
  <c r="N1166" i="1" s="1"/>
  <c r="C1167" i="1"/>
  <c r="E1167" i="1"/>
  <c r="N1167" i="1" s="1"/>
  <c r="C1168" i="1"/>
  <c r="E1168" i="1"/>
  <c r="N1168" i="1" s="1"/>
  <c r="C1169" i="1"/>
  <c r="E1169" i="1"/>
  <c r="N1169" i="1" s="1"/>
  <c r="C1170" i="1"/>
  <c r="E1170" i="1"/>
  <c r="N1170" i="1" s="1"/>
  <c r="C1171" i="1"/>
  <c r="E1171" i="1"/>
  <c r="N1171" i="1" s="1"/>
  <c r="C1172" i="1"/>
  <c r="E1172" i="1"/>
  <c r="N1172" i="1" s="1"/>
  <c r="C1173" i="1"/>
  <c r="E1173" i="1"/>
  <c r="N1173" i="1" s="1"/>
  <c r="C1174" i="1"/>
  <c r="E1174" i="1"/>
  <c r="N1174" i="1" s="1"/>
  <c r="C1175" i="1"/>
  <c r="E1175" i="1"/>
  <c r="N1175" i="1" s="1"/>
  <c r="C1176" i="1"/>
  <c r="E1176" i="1"/>
  <c r="N1176" i="1" s="1"/>
  <c r="C1177" i="1"/>
  <c r="E1177" i="1"/>
  <c r="N1177" i="1" s="1"/>
  <c r="C1178" i="1"/>
  <c r="E1178" i="1"/>
  <c r="N1178" i="1" s="1"/>
  <c r="C1179" i="1"/>
  <c r="E1179" i="1"/>
  <c r="N1179" i="1" s="1"/>
  <c r="C1180" i="1"/>
  <c r="E1180" i="1"/>
  <c r="N1180" i="1" s="1"/>
  <c r="C1181" i="1"/>
  <c r="E1181" i="1"/>
  <c r="N1181" i="1" s="1"/>
  <c r="C1182" i="1"/>
  <c r="E1182" i="1"/>
  <c r="N1182" i="1" s="1"/>
  <c r="C1183" i="1"/>
  <c r="E1183" i="1"/>
  <c r="N1183" i="1" s="1"/>
  <c r="C1184" i="1"/>
  <c r="E1184" i="1"/>
  <c r="N1184" i="1" s="1"/>
  <c r="C1185" i="1"/>
  <c r="E1185" i="1"/>
  <c r="N1185" i="1" s="1"/>
  <c r="C1186" i="1"/>
  <c r="E1186" i="1"/>
  <c r="N1186" i="1" s="1"/>
  <c r="C1187" i="1"/>
  <c r="E1187" i="1"/>
  <c r="N1187" i="1" s="1"/>
  <c r="C1188" i="1"/>
  <c r="E1188" i="1"/>
  <c r="N1188" i="1" s="1"/>
  <c r="C1189" i="1"/>
  <c r="E1189" i="1"/>
  <c r="N1189" i="1" s="1"/>
  <c r="C1190" i="1"/>
  <c r="E1190" i="1"/>
  <c r="N1190" i="1" s="1"/>
  <c r="C1191" i="1"/>
  <c r="E1191" i="1"/>
  <c r="N1191" i="1" s="1"/>
  <c r="C1192" i="1"/>
  <c r="E1192" i="1"/>
  <c r="N1192" i="1" s="1"/>
  <c r="C1193" i="1"/>
  <c r="E1193" i="1"/>
  <c r="N1193" i="1" s="1"/>
  <c r="C1194" i="1"/>
  <c r="E1194" i="1"/>
  <c r="N1194" i="1" s="1"/>
  <c r="C1195" i="1"/>
  <c r="E1195" i="1"/>
  <c r="N1195" i="1" s="1"/>
  <c r="C1196" i="1"/>
  <c r="E1196" i="1"/>
  <c r="N1196" i="1" s="1"/>
  <c r="C1197" i="1"/>
  <c r="E1197" i="1"/>
  <c r="N1197" i="1" s="1"/>
  <c r="C1198" i="1"/>
  <c r="E1198" i="1"/>
  <c r="N1198" i="1" s="1"/>
  <c r="C1199" i="1"/>
  <c r="E1199" i="1"/>
  <c r="N1199" i="1" s="1"/>
  <c r="C1200" i="1"/>
  <c r="E1200" i="1"/>
  <c r="N1200" i="1" s="1"/>
  <c r="C1201" i="1"/>
  <c r="E1201" i="1"/>
  <c r="N1201" i="1" s="1"/>
  <c r="C1202" i="1"/>
  <c r="E1202" i="1"/>
  <c r="N1202" i="1" s="1"/>
  <c r="C1203" i="1"/>
  <c r="E1203" i="1"/>
  <c r="N1203" i="1" s="1"/>
  <c r="C1204" i="1"/>
  <c r="E1204" i="1"/>
  <c r="N1204" i="1" s="1"/>
  <c r="C1205" i="1"/>
  <c r="E1205" i="1"/>
  <c r="N1205" i="1" s="1"/>
  <c r="C1206" i="1"/>
  <c r="E1206" i="1"/>
  <c r="N1206" i="1" s="1"/>
  <c r="C1207" i="1"/>
  <c r="E1207" i="1"/>
  <c r="N1207" i="1" s="1"/>
  <c r="C1208" i="1"/>
  <c r="E1208" i="1"/>
  <c r="N1208" i="1" s="1"/>
  <c r="C1209" i="1"/>
  <c r="E1209" i="1"/>
  <c r="N1209" i="1" s="1"/>
  <c r="C1210" i="1"/>
  <c r="E1210" i="1"/>
  <c r="N1210" i="1" s="1"/>
  <c r="C1211" i="1"/>
  <c r="E1211" i="1"/>
  <c r="N1211" i="1" s="1"/>
  <c r="C1212" i="1"/>
  <c r="E1212" i="1"/>
  <c r="N1212" i="1" s="1"/>
  <c r="C1213" i="1"/>
  <c r="E1213" i="1"/>
  <c r="N1213" i="1" s="1"/>
  <c r="C1214" i="1"/>
  <c r="E1214" i="1"/>
  <c r="N1214" i="1" s="1"/>
  <c r="C1215" i="1"/>
  <c r="E1215" i="1"/>
  <c r="N1215" i="1" s="1"/>
  <c r="C1216" i="1"/>
  <c r="E1216" i="1"/>
  <c r="N1216" i="1" s="1"/>
  <c r="C1217" i="1"/>
  <c r="E1217" i="1"/>
  <c r="N1217" i="1" s="1"/>
  <c r="C1218" i="1"/>
  <c r="E1218" i="1"/>
  <c r="N1218" i="1" s="1"/>
  <c r="C1219" i="1"/>
  <c r="E1219" i="1"/>
  <c r="N1219" i="1" s="1"/>
  <c r="C1220" i="1"/>
  <c r="E1220" i="1"/>
  <c r="N1220" i="1" s="1"/>
  <c r="C1221" i="1"/>
  <c r="E1221" i="1"/>
  <c r="N1221" i="1" s="1"/>
  <c r="C1222" i="1"/>
  <c r="E1222" i="1"/>
  <c r="N1222" i="1" s="1"/>
  <c r="C1223" i="1"/>
  <c r="E1223" i="1"/>
  <c r="N1223" i="1" s="1"/>
  <c r="C1224" i="1"/>
  <c r="E1224" i="1"/>
  <c r="N1224" i="1" s="1"/>
  <c r="C1225" i="1"/>
  <c r="E1225" i="1"/>
  <c r="N1225" i="1" s="1"/>
  <c r="C1226" i="1"/>
  <c r="E1226" i="1"/>
  <c r="N1226" i="1" s="1"/>
  <c r="C1227" i="1"/>
  <c r="E1227" i="1"/>
  <c r="N1227" i="1" s="1"/>
  <c r="C1228" i="1"/>
  <c r="E1228" i="1"/>
  <c r="N1228" i="1" s="1"/>
  <c r="C1229" i="1"/>
  <c r="E1229" i="1"/>
  <c r="N1229" i="1" s="1"/>
  <c r="C1230" i="1"/>
  <c r="E1230" i="1"/>
  <c r="N1230" i="1" s="1"/>
  <c r="C1231" i="1"/>
  <c r="E1231" i="1"/>
  <c r="N1231" i="1" s="1"/>
  <c r="C1232" i="1"/>
  <c r="E1232" i="1"/>
  <c r="N1232" i="1" s="1"/>
  <c r="C1233" i="1"/>
  <c r="E1233" i="1"/>
  <c r="N1233" i="1" s="1"/>
  <c r="C1234" i="1"/>
  <c r="E1234" i="1"/>
  <c r="N1234" i="1" s="1"/>
  <c r="C1235" i="1"/>
  <c r="E1235" i="1"/>
  <c r="N1235" i="1" s="1"/>
  <c r="C1236" i="1"/>
  <c r="E1236" i="1"/>
  <c r="N1236" i="1" s="1"/>
  <c r="C1237" i="1"/>
  <c r="E1237" i="1"/>
  <c r="N1237" i="1" s="1"/>
  <c r="C1238" i="1"/>
  <c r="E1238" i="1"/>
  <c r="N1238" i="1" s="1"/>
  <c r="C1239" i="1"/>
  <c r="E1239" i="1"/>
  <c r="N1239" i="1" s="1"/>
  <c r="C1240" i="1"/>
  <c r="E1240" i="1"/>
  <c r="N1240" i="1" s="1"/>
  <c r="C1241" i="1"/>
  <c r="E1241" i="1"/>
  <c r="N1241" i="1" s="1"/>
  <c r="C1242" i="1"/>
  <c r="E1242" i="1"/>
  <c r="N1242" i="1" s="1"/>
  <c r="C1243" i="1"/>
  <c r="E1243" i="1"/>
  <c r="N1243" i="1" s="1"/>
  <c r="C1244" i="1"/>
  <c r="E1244" i="1"/>
  <c r="N1244" i="1" s="1"/>
  <c r="C1245" i="1"/>
  <c r="E1245" i="1"/>
  <c r="N1245" i="1" s="1"/>
  <c r="C1246" i="1"/>
  <c r="E1246" i="1"/>
  <c r="N1246" i="1" s="1"/>
  <c r="C1247" i="1"/>
  <c r="E1247" i="1"/>
  <c r="N1247" i="1" s="1"/>
  <c r="C1248" i="1"/>
  <c r="E1248" i="1"/>
  <c r="N1248" i="1" s="1"/>
  <c r="C1249" i="1"/>
  <c r="E1249" i="1"/>
  <c r="N1249" i="1" s="1"/>
  <c r="C1250" i="1"/>
  <c r="E1250" i="1"/>
  <c r="N1250" i="1" s="1"/>
  <c r="C1251" i="1"/>
  <c r="E1251" i="1"/>
  <c r="N1251" i="1" s="1"/>
  <c r="C1252" i="1"/>
  <c r="E1252" i="1"/>
  <c r="N1252" i="1" s="1"/>
  <c r="C1253" i="1"/>
  <c r="E1253" i="1"/>
  <c r="N1253" i="1" s="1"/>
  <c r="C1254" i="1"/>
  <c r="E1254" i="1"/>
  <c r="N1254" i="1" s="1"/>
  <c r="C1255" i="1"/>
  <c r="E1255" i="1"/>
  <c r="N1255" i="1" s="1"/>
  <c r="C1256" i="1"/>
  <c r="E1256" i="1"/>
  <c r="N1256" i="1" s="1"/>
  <c r="C1257" i="1"/>
  <c r="E1257" i="1"/>
  <c r="N1257" i="1" s="1"/>
  <c r="C1258" i="1"/>
  <c r="E1258" i="1"/>
  <c r="N1258" i="1" s="1"/>
  <c r="C1259" i="1"/>
  <c r="E1259" i="1"/>
  <c r="N1259" i="1" s="1"/>
  <c r="C1260" i="1"/>
  <c r="E1260" i="1"/>
  <c r="N1260" i="1" s="1"/>
  <c r="C1261" i="1"/>
  <c r="E1261" i="1"/>
  <c r="N1261" i="1" s="1"/>
  <c r="C1262" i="1"/>
  <c r="E1262" i="1"/>
  <c r="N1262" i="1" s="1"/>
  <c r="C1263" i="1"/>
  <c r="E1263" i="1"/>
  <c r="N1263" i="1" s="1"/>
  <c r="C1264" i="1"/>
  <c r="E1264" i="1"/>
  <c r="N1264" i="1" s="1"/>
  <c r="C1265" i="1"/>
  <c r="E1265" i="1"/>
  <c r="N1265" i="1" s="1"/>
  <c r="C1266" i="1"/>
  <c r="E1266" i="1"/>
  <c r="N1266" i="1" s="1"/>
  <c r="C1267" i="1"/>
  <c r="E1267" i="1"/>
  <c r="N1267" i="1" s="1"/>
  <c r="C1268" i="1"/>
  <c r="E1268" i="1"/>
  <c r="N1268" i="1" s="1"/>
  <c r="C1269" i="1"/>
  <c r="E1269" i="1"/>
  <c r="N1269" i="1" s="1"/>
  <c r="C1270" i="1"/>
  <c r="E1270" i="1"/>
  <c r="N1270" i="1" s="1"/>
  <c r="C1271" i="1"/>
  <c r="E1271" i="1"/>
  <c r="N1271" i="1" s="1"/>
  <c r="C1272" i="1"/>
  <c r="E1272" i="1"/>
  <c r="N1272" i="1" s="1"/>
  <c r="C1273" i="1"/>
  <c r="E1273" i="1"/>
  <c r="N1273" i="1" s="1"/>
  <c r="C1274" i="1"/>
  <c r="E1274" i="1"/>
  <c r="N1274" i="1" s="1"/>
  <c r="C1275" i="1"/>
  <c r="E1275" i="1"/>
  <c r="N1275" i="1" s="1"/>
  <c r="C1276" i="1"/>
  <c r="E1276" i="1"/>
  <c r="N1276" i="1" s="1"/>
  <c r="C1277" i="1"/>
  <c r="E1277" i="1"/>
  <c r="N1277" i="1" s="1"/>
  <c r="C1278" i="1"/>
  <c r="E1278" i="1"/>
  <c r="N1278" i="1" s="1"/>
  <c r="C1279" i="1"/>
  <c r="E1279" i="1"/>
  <c r="N1279" i="1" s="1"/>
  <c r="C1280" i="1"/>
  <c r="E1280" i="1"/>
  <c r="N1280" i="1" s="1"/>
  <c r="C1281" i="1"/>
  <c r="E1281" i="1"/>
  <c r="N1281" i="1" s="1"/>
  <c r="C1282" i="1"/>
  <c r="E1282" i="1"/>
  <c r="N1282" i="1" s="1"/>
  <c r="C1283" i="1"/>
  <c r="E1283" i="1"/>
  <c r="N1283" i="1" s="1"/>
  <c r="C1284" i="1"/>
  <c r="E1284" i="1"/>
  <c r="N1284" i="1" s="1"/>
  <c r="C1285" i="1"/>
  <c r="E1285" i="1"/>
  <c r="N1285" i="1" s="1"/>
  <c r="C1110" i="1"/>
  <c r="E1110" i="1"/>
  <c r="N1110" i="1" s="1"/>
  <c r="C1111" i="1"/>
  <c r="E1111" i="1"/>
  <c r="N1111" i="1" s="1"/>
  <c r="C1112" i="1"/>
  <c r="E1112" i="1"/>
  <c r="N1112" i="1" s="1"/>
  <c r="C1113" i="1"/>
  <c r="E1113" i="1"/>
  <c r="N1113" i="1" s="1"/>
  <c r="C1114" i="1"/>
  <c r="E1114" i="1"/>
  <c r="N1114" i="1" s="1"/>
  <c r="C1115" i="1"/>
  <c r="E1115" i="1"/>
  <c r="N1115" i="1" s="1"/>
  <c r="C1116" i="1"/>
  <c r="E1116" i="1"/>
  <c r="N1116" i="1" s="1"/>
  <c r="C1117" i="1"/>
  <c r="E1117" i="1"/>
  <c r="N1117" i="1" s="1"/>
  <c r="C1118" i="1"/>
  <c r="E1118" i="1"/>
  <c r="N1118" i="1" s="1"/>
  <c r="C1119" i="1"/>
  <c r="E1119" i="1"/>
  <c r="N1119" i="1" s="1"/>
  <c r="C1120" i="1"/>
  <c r="E1120" i="1"/>
  <c r="N1120" i="1" s="1"/>
  <c r="C1121" i="1"/>
  <c r="E1121" i="1"/>
  <c r="N1121" i="1" s="1"/>
  <c r="C1122" i="1"/>
  <c r="E1122" i="1"/>
  <c r="N1122" i="1" s="1"/>
  <c r="C1123" i="1"/>
  <c r="E1123" i="1"/>
  <c r="N1123" i="1" s="1"/>
  <c r="C1124" i="1"/>
  <c r="E1124" i="1"/>
  <c r="N1124" i="1" s="1"/>
  <c r="C1125" i="1"/>
  <c r="E1125" i="1"/>
  <c r="N1125" i="1" s="1"/>
  <c r="C1126" i="1"/>
  <c r="E1126" i="1"/>
  <c r="N1126" i="1" s="1"/>
  <c r="C1127" i="1"/>
  <c r="E1127" i="1"/>
  <c r="N1127" i="1" s="1"/>
  <c r="C1128" i="1"/>
  <c r="E1128" i="1"/>
  <c r="N1128" i="1" s="1"/>
  <c r="C1129" i="1"/>
  <c r="E1129" i="1"/>
  <c r="N1129" i="1" s="1"/>
  <c r="C1130" i="1"/>
  <c r="E1130" i="1"/>
  <c r="N1130" i="1" s="1"/>
  <c r="C1131" i="1"/>
  <c r="E1131" i="1"/>
  <c r="N1131" i="1" s="1"/>
  <c r="C1132" i="1"/>
  <c r="E1132" i="1"/>
  <c r="N1132" i="1" s="1"/>
  <c r="C1133" i="1"/>
  <c r="E1133" i="1"/>
  <c r="N1133" i="1" s="1"/>
  <c r="C1134" i="1"/>
  <c r="E1134" i="1"/>
  <c r="N1134" i="1" s="1"/>
  <c r="C1135" i="1"/>
  <c r="E1135" i="1"/>
  <c r="N1135" i="1" s="1"/>
  <c r="C1136" i="1"/>
  <c r="E1136" i="1"/>
  <c r="N1136" i="1" s="1"/>
  <c r="C1137" i="1"/>
  <c r="E1137" i="1"/>
  <c r="N1137" i="1" s="1"/>
  <c r="C1138" i="1"/>
  <c r="E1138" i="1"/>
  <c r="N1138" i="1" s="1"/>
  <c r="C1139" i="1"/>
  <c r="E1139" i="1"/>
  <c r="N1139" i="1" s="1"/>
  <c r="C1140" i="1"/>
  <c r="E1140" i="1"/>
  <c r="N1140" i="1" s="1"/>
  <c r="C1141" i="1"/>
  <c r="E1141" i="1"/>
  <c r="N1141" i="1" s="1"/>
  <c r="C1142" i="1"/>
  <c r="E1142" i="1"/>
  <c r="N1142" i="1" s="1"/>
  <c r="C1143" i="1"/>
  <c r="E1143" i="1"/>
  <c r="N1143" i="1" s="1"/>
  <c r="C1144" i="1"/>
  <c r="E1144" i="1"/>
  <c r="N1144" i="1" s="1"/>
  <c r="C1145" i="1"/>
  <c r="E1145" i="1"/>
  <c r="N1145" i="1" s="1"/>
  <c r="C1146" i="1"/>
  <c r="E1146" i="1"/>
  <c r="N1146" i="1" s="1"/>
  <c r="E1109" i="1"/>
  <c r="N1109" i="1" s="1"/>
  <c r="C1109" i="1"/>
  <c r="B88" i="24" l="1"/>
  <c r="C88" i="24" s="1"/>
  <c r="B89" i="24"/>
  <c r="C89" i="24" s="1"/>
  <c r="B90" i="24"/>
  <c r="C90" i="24" s="1"/>
  <c r="B91" i="24"/>
  <c r="C91" i="24" s="1"/>
  <c r="B92" i="24"/>
  <c r="C92" i="24" s="1"/>
  <c r="B93" i="24"/>
  <c r="C93" i="24" s="1"/>
  <c r="B94" i="24"/>
  <c r="C94" i="24" s="1"/>
  <c r="B95" i="24"/>
  <c r="C95" i="24" s="1"/>
  <c r="B96" i="24"/>
  <c r="C96" i="24" s="1"/>
  <c r="B97" i="24"/>
  <c r="C97" i="24" s="1"/>
  <c r="B98" i="24"/>
  <c r="C98" i="24" s="1"/>
  <c r="B99" i="24"/>
  <c r="C99" i="24" s="1"/>
  <c r="B100" i="24"/>
  <c r="C100" i="24" s="1"/>
  <c r="B101" i="24"/>
  <c r="C101" i="24" s="1"/>
  <c r="B102" i="24"/>
  <c r="C102" i="24" s="1"/>
  <c r="B103" i="24"/>
  <c r="C103" i="24" s="1"/>
  <c r="B104" i="24"/>
  <c r="C104" i="24" s="1"/>
  <c r="B105" i="24"/>
  <c r="C105" i="24" s="1"/>
  <c r="B106" i="24"/>
  <c r="C106" i="24" s="1"/>
  <c r="B107" i="24"/>
  <c r="C107" i="24" s="1"/>
  <c r="B108" i="24"/>
  <c r="C108" i="24" s="1"/>
  <c r="B109" i="24"/>
  <c r="C109" i="24" s="1"/>
  <c r="B110" i="24"/>
  <c r="C110" i="24" s="1"/>
  <c r="B111" i="24"/>
  <c r="C111" i="24"/>
  <c r="B112" i="24"/>
  <c r="C112" i="24" s="1"/>
  <c r="B113" i="24"/>
  <c r="C113" i="24" s="1"/>
  <c r="B114" i="24"/>
  <c r="C114" i="24" s="1"/>
  <c r="B115" i="24"/>
  <c r="C115" i="24" s="1"/>
  <c r="B116" i="24"/>
  <c r="C116" i="24" s="1"/>
  <c r="B117" i="24"/>
  <c r="C117" i="24" s="1"/>
  <c r="B118" i="24"/>
  <c r="C118" i="24" s="1"/>
  <c r="B119" i="24"/>
  <c r="C119" i="24"/>
  <c r="B120" i="24"/>
  <c r="C120" i="24" s="1"/>
  <c r="B121" i="24"/>
  <c r="C121" i="24" s="1"/>
  <c r="B122" i="24"/>
  <c r="C122" i="24" s="1"/>
  <c r="B123" i="24"/>
  <c r="C123" i="24" s="1"/>
  <c r="B124" i="24"/>
  <c r="C124" i="24" s="1"/>
  <c r="B125" i="24"/>
  <c r="C125" i="24" s="1"/>
  <c r="B126" i="24"/>
  <c r="C126" i="24" s="1"/>
  <c r="B127" i="24"/>
  <c r="C127" i="24" s="1"/>
  <c r="B128" i="24"/>
  <c r="C128" i="24" s="1"/>
  <c r="B129" i="24"/>
  <c r="C129" i="24" s="1"/>
  <c r="B130" i="24"/>
  <c r="C130" i="24" s="1"/>
  <c r="B131" i="24"/>
  <c r="C131" i="24" s="1"/>
  <c r="B62" i="24"/>
  <c r="C62" i="24" s="1"/>
  <c r="B63" i="24"/>
  <c r="C63" i="24" s="1"/>
  <c r="B64" i="24"/>
  <c r="C64" i="24" s="1"/>
  <c r="B65" i="24"/>
  <c r="C65" i="24" s="1"/>
  <c r="B66" i="24"/>
  <c r="C66" i="24" s="1"/>
  <c r="B67" i="24"/>
  <c r="C67" i="24" s="1"/>
  <c r="B68" i="24"/>
  <c r="C68" i="24" s="1"/>
  <c r="B69" i="24"/>
  <c r="C69" i="24" s="1"/>
  <c r="B70" i="24"/>
  <c r="C70" i="24" s="1"/>
  <c r="B71" i="24"/>
  <c r="C71" i="24" s="1"/>
  <c r="B72" i="24"/>
  <c r="C72" i="24" s="1"/>
  <c r="B73" i="24"/>
  <c r="C73" i="24" s="1"/>
  <c r="B74" i="24"/>
  <c r="C74" i="24" s="1"/>
  <c r="B75" i="24"/>
  <c r="C75" i="24" s="1"/>
  <c r="B76" i="24"/>
  <c r="C76" i="24" s="1"/>
  <c r="B77" i="24"/>
  <c r="C77" i="24" s="1"/>
  <c r="B78" i="24"/>
  <c r="C78" i="24" s="1"/>
  <c r="B79" i="24"/>
  <c r="C79" i="24" s="1"/>
  <c r="B80" i="24"/>
  <c r="C80" i="24" s="1"/>
  <c r="B81" i="24"/>
  <c r="C81" i="24" s="1"/>
  <c r="B82" i="24"/>
  <c r="C82" i="24" s="1"/>
  <c r="B83" i="24"/>
  <c r="C83" i="24" s="1"/>
  <c r="B84" i="24"/>
  <c r="C84" i="24" s="1"/>
  <c r="B85" i="24"/>
  <c r="C85" i="24" s="1"/>
  <c r="B86" i="24"/>
  <c r="C86" i="24" s="1"/>
  <c r="B87" i="24"/>
  <c r="C87" i="24" s="1"/>
  <c r="B61" i="24"/>
  <c r="C61" i="24" s="1"/>
  <c r="E1108" i="1"/>
  <c r="N1108" i="1" s="1"/>
  <c r="C1108" i="1"/>
  <c r="E1107" i="1"/>
  <c r="N1107" i="1" s="1"/>
  <c r="C1107" i="1"/>
  <c r="E1106" i="1"/>
  <c r="N1106" i="1" s="1"/>
  <c r="C1106" i="1"/>
  <c r="E1105" i="1"/>
  <c r="N1105" i="1" s="1"/>
  <c r="C1105" i="1"/>
  <c r="E1104" i="1"/>
  <c r="N1104" i="1" s="1"/>
  <c r="C1104" i="1"/>
  <c r="E1103" i="1"/>
  <c r="N1103" i="1" s="1"/>
  <c r="C1103" i="1"/>
  <c r="E1102" i="1"/>
  <c r="N1102" i="1" s="1"/>
  <c r="C1102" i="1"/>
  <c r="E1101" i="1"/>
  <c r="N1101" i="1" s="1"/>
  <c r="C1101" i="1"/>
  <c r="E1100" i="1"/>
  <c r="N1100" i="1" s="1"/>
  <c r="C1100" i="1"/>
  <c r="E1099" i="1"/>
  <c r="N1099" i="1" s="1"/>
  <c r="C1099" i="1"/>
  <c r="E1098" i="1"/>
  <c r="N1098" i="1" s="1"/>
  <c r="C1098" i="1"/>
  <c r="E1097" i="1"/>
  <c r="N1097" i="1" s="1"/>
  <c r="C1097" i="1"/>
  <c r="E1096" i="1"/>
  <c r="N1096" i="1" s="1"/>
  <c r="C1096" i="1"/>
  <c r="E1095" i="1"/>
  <c r="N1095" i="1" s="1"/>
  <c r="C1095" i="1"/>
  <c r="E1094" i="1"/>
  <c r="N1094" i="1" s="1"/>
  <c r="C1094" i="1"/>
  <c r="E1093" i="1"/>
  <c r="N1093" i="1" s="1"/>
  <c r="C1093" i="1"/>
  <c r="E1092" i="1"/>
  <c r="N1092" i="1" s="1"/>
  <c r="C1092" i="1"/>
  <c r="E1091" i="1"/>
  <c r="N1091" i="1" s="1"/>
  <c r="C1091" i="1"/>
  <c r="E1090" i="1"/>
  <c r="N1090" i="1" s="1"/>
  <c r="C1090" i="1"/>
  <c r="E1089" i="1"/>
  <c r="N1089" i="1" s="1"/>
  <c r="C1089" i="1"/>
  <c r="E1088" i="1"/>
  <c r="N1088" i="1" s="1"/>
  <c r="C1088" i="1"/>
  <c r="E1087" i="1"/>
  <c r="N1087" i="1" s="1"/>
  <c r="C1087" i="1"/>
  <c r="E1086" i="1"/>
  <c r="N1086" i="1" s="1"/>
  <c r="C1086" i="1"/>
  <c r="E1085" i="1"/>
  <c r="N1085" i="1" s="1"/>
  <c r="C1085" i="1"/>
  <c r="E1084" i="1"/>
  <c r="N1084" i="1" s="1"/>
  <c r="C1084" i="1"/>
  <c r="E1083" i="1"/>
  <c r="N1083" i="1" s="1"/>
  <c r="C1083" i="1"/>
  <c r="E1082" i="1"/>
  <c r="N1082" i="1" s="1"/>
  <c r="C1082" i="1"/>
  <c r="G2885" i="3"/>
  <c r="G3013" i="3"/>
  <c r="B37" i="24" l="1"/>
  <c r="C37" i="24" s="1"/>
  <c r="B38" i="24"/>
  <c r="C38" i="24" s="1"/>
  <c r="B39" i="24"/>
  <c r="C39" i="24" s="1"/>
  <c r="B40" i="24"/>
  <c r="C40" i="24" s="1"/>
  <c r="B41" i="24"/>
  <c r="C41" i="24" s="1"/>
  <c r="B42" i="24"/>
  <c r="C42" i="24" s="1"/>
  <c r="B43" i="24"/>
  <c r="C43" i="24" s="1"/>
  <c r="B44" i="24"/>
  <c r="C44" i="24" s="1"/>
  <c r="B45" i="24"/>
  <c r="C45" i="24" s="1"/>
  <c r="B46" i="24"/>
  <c r="C46" i="24" s="1"/>
  <c r="B47" i="24"/>
  <c r="C47" i="24" s="1"/>
  <c r="B48" i="24"/>
  <c r="C48" i="24" s="1"/>
  <c r="B49" i="24"/>
  <c r="C49" i="24" s="1"/>
  <c r="B50" i="24"/>
  <c r="C50" i="24" s="1"/>
  <c r="B51" i="24"/>
  <c r="C51" i="24" s="1"/>
  <c r="B52" i="24"/>
  <c r="C52" i="24" s="1"/>
  <c r="B53" i="24"/>
  <c r="C53" i="24" s="1"/>
  <c r="B54" i="24"/>
  <c r="C54" i="24" s="1"/>
  <c r="B55" i="24"/>
  <c r="C55" i="24" s="1"/>
  <c r="B56" i="24"/>
  <c r="C56" i="24" s="1"/>
  <c r="B57" i="24"/>
  <c r="C57" i="24" s="1"/>
  <c r="B58" i="24"/>
  <c r="C58" i="24" s="1"/>
  <c r="B59" i="24"/>
  <c r="C59" i="24"/>
  <c r="B60" i="24"/>
  <c r="C60" i="24" s="1"/>
  <c r="E1081" i="1"/>
  <c r="N1081" i="1" s="1"/>
  <c r="C1081" i="1"/>
  <c r="E1080" i="1"/>
  <c r="N1080" i="1" s="1"/>
  <c r="C1080" i="1"/>
  <c r="E1079" i="1"/>
  <c r="N1079" i="1" s="1"/>
  <c r="C1079" i="1"/>
  <c r="E1078" i="1"/>
  <c r="N1078" i="1" s="1"/>
  <c r="C1078" i="1"/>
  <c r="E1077" i="1"/>
  <c r="N1077" i="1" s="1"/>
  <c r="C1077" i="1"/>
  <c r="E1076" i="1"/>
  <c r="N1076" i="1" s="1"/>
  <c r="C1076" i="1"/>
  <c r="E1075" i="1"/>
  <c r="N1075" i="1" s="1"/>
  <c r="C1075" i="1"/>
  <c r="E1074" i="1"/>
  <c r="N1074" i="1" s="1"/>
  <c r="C1074" i="1"/>
  <c r="E1073" i="1"/>
  <c r="N1073" i="1" s="1"/>
  <c r="C1073" i="1"/>
  <c r="C989" i="1"/>
  <c r="E989" i="1"/>
  <c r="N989" i="1" s="1"/>
  <c r="C990" i="1"/>
  <c r="E990" i="1"/>
  <c r="N990" i="1" s="1"/>
  <c r="C991" i="1"/>
  <c r="E991" i="1"/>
  <c r="N991" i="1" s="1"/>
  <c r="C992" i="1"/>
  <c r="E992" i="1"/>
  <c r="N992" i="1" s="1"/>
  <c r="C993" i="1"/>
  <c r="E993" i="1"/>
  <c r="N993" i="1" s="1"/>
  <c r="C994" i="1"/>
  <c r="E994" i="1"/>
  <c r="N994" i="1" s="1"/>
  <c r="C995" i="1"/>
  <c r="E995" i="1"/>
  <c r="N995" i="1" s="1"/>
  <c r="C996" i="1"/>
  <c r="E996" i="1"/>
  <c r="N996" i="1" s="1"/>
  <c r="C997" i="1"/>
  <c r="E997" i="1"/>
  <c r="N997" i="1" s="1"/>
  <c r="C998" i="1"/>
  <c r="E998" i="1"/>
  <c r="N998" i="1" s="1"/>
  <c r="C999" i="1"/>
  <c r="E999" i="1"/>
  <c r="N999" i="1" s="1"/>
  <c r="C1000" i="1"/>
  <c r="E1000" i="1"/>
  <c r="N1000" i="1" s="1"/>
  <c r="C1001" i="1"/>
  <c r="E1001" i="1"/>
  <c r="N1001" i="1" s="1"/>
  <c r="C1002" i="1"/>
  <c r="E1002" i="1"/>
  <c r="N1002" i="1" s="1"/>
  <c r="C1003" i="1"/>
  <c r="E1003" i="1"/>
  <c r="N1003" i="1" s="1"/>
  <c r="C1004" i="1"/>
  <c r="E1004" i="1"/>
  <c r="N1004" i="1" s="1"/>
  <c r="C1005" i="1"/>
  <c r="E1005" i="1"/>
  <c r="N1005" i="1" s="1"/>
  <c r="C1006" i="1"/>
  <c r="E1006" i="1"/>
  <c r="N1006" i="1" s="1"/>
  <c r="C1007" i="1"/>
  <c r="E1007" i="1"/>
  <c r="N1007" i="1" s="1"/>
  <c r="C1008" i="1"/>
  <c r="E1008" i="1"/>
  <c r="N1008" i="1" s="1"/>
  <c r="C1009" i="1"/>
  <c r="E1009" i="1"/>
  <c r="N1009" i="1" s="1"/>
  <c r="C1010" i="1"/>
  <c r="E1010" i="1"/>
  <c r="N1010" i="1" s="1"/>
  <c r="C1011" i="1"/>
  <c r="E1011" i="1"/>
  <c r="N1011" i="1" s="1"/>
  <c r="C1012" i="1"/>
  <c r="E1012" i="1"/>
  <c r="N1012" i="1" s="1"/>
  <c r="C1013" i="1"/>
  <c r="E1013" i="1"/>
  <c r="N1013" i="1" s="1"/>
  <c r="C1014" i="1"/>
  <c r="E1014" i="1"/>
  <c r="N1014" i="1" s="1"/>
  <c r="C1015" i="1"/>
  <c r="E1015" i="1"/>
  <c r="N1015" i="1" s="1"/>
  <c r="C1016" i="1"/>
  <c r="E1016" i="1"/>
  <c r="N1016" i="1" s="1"/>
  <c r="C1017" i="1"/>
  <c r="E1017" i="1"/>
  <c r="N1017" i="1" s="1"/>
  <c r="C1018" i="1"/>
  <c r="E1018" i="1"/>
  <c r="N1018" i="1" s="1"/>
  <c r="C1019" i="1"/>
  <c r="E1019" i="1"/>
  <c r="N1019" i="1" s="1"/>
  <c r="C1020" i="1"/>
  <c r="E1020" i="1"/>
  <c r="N1020" i="1" s="1"/>
  <c r="C1021" i="1"/>
  <c r="E1021" i="1"/>
  <c r="N1021" i="1" s="1"/>
  <c r="C1022" i="1"/>
  <c r="E1022" i="1"/>
  <c r="N1022" i="1" s="1"/>
  <c r="C1023" i="1"/>
  <c r="E1023" i="1"/>
  <c r="N1023" i="1" s="1"/>
  <c r="C1024" i="1"/>
  <c r="E1024" i="1"/>
  <c r="N1024" i="1" s="1"/>
  <c r="C1025" i="1"/>
  <c r="E1025" i="1"/>
  <c r="N1025" i="1" s="1"/>
  <c r="C1026" i="1"/>
  <c r="E1026" i="1"/>
  <c r="N1026" i="1" s="1"/>
  <c r="C1027" i="1"/>
  <c r="E1027" i="1"/>
  <c r="N1027" i="1" s="1"/>
  <c r="C1028" i="1"/>
  <c r="E1028" i="1"/>
  <c r="N1028" i="1" s="1"/>
  <c r="C1029" i="1"/>
  <c r="E1029" i="1"/>
  <c r="N1029" i="1" s="1"/>
  <c r="C1030" i="1"/>
  <c r="E1030" i="1"/>
  <c r="N1030" i="1" s="1"/>
  <c r="C1031" i="1"/>
  <c r="E1031" i="1"/>
  <c r="N1031" i="1" s="1"/>
  <c r="C1032" i="1"/>
  <c r="E1032" i="1"/>
  <c r="N1032" i="1" s="1"/>
  <c r="C1033" i="1"/>
  <c r="E1033" i="1"/>
  <c r="N1033" i="1" s="1"/>
  <c r="C1034" i="1"/>
  <c r="E1034" i="1"/>
  <c r="N1034" i="1" s="1"/>
  <c r="C1035" i="1"/>
  <c r="E1035" i="1"/>
  <c r="N1035" i="1" s="1"/>
  <c r="C1036" i="1"/>
  <c r="E1036" i="1"/>
  <c r="N1036" i="1" s="1"/>
  <c r="C1037" i="1"/>
  <c r="E1037" i="1"/>
  <c r="N1037" i="1" s="1"/>
  <c r="C1038" i="1"/>
  <c r="E1038" i="1"/>
  <c r="N1038" i="1" s="1"/>
  <c r="C1039" i="1"/>
  <c r="E1039" i="1"/>
  <c r="N1039" i="1" s="1"/>
  <c r="C1040" i="1"/>
  <c r="E1040" i="1"/>
  <c r="N1040" i="1" s="1"/>
  <c r="C1041" i="1"/>
  <c r="E1041" i="1"/>
  <c r="N1041" i="1" s="1"/>
  <c r="C1042" i="1"/>
  <c r="E1042" i="1"/>
  <c r="N1042" i="1" s="1"/>
  <c r="C1043" i="1"/>
  <c r="E1043" i="1"/>
  <c r="N1043" i="1" s="1"/>
  <c r="C1044" i="1"/>
  <c r="E1044" i="1"/>
  <c r="N1044" i="1" s="1"/>
  <c r="C1045" i="1"/>
  <c r="E1045" i="1"/>
  <c r="N1045" i="1" s="1"/>
  <c r="C1046" i="1"/>
  <c r="E1046" i="1"/>
  <c r="N1046" i="1" s="1"/>
  <c r="C1047" i="1"/>
  <c r="E1047" i="1"/>
  <c r="N1047" i="1" s="1"/>
  <c r="C1048" i="1"/>
  <c r="E1048" i="1"/>
  <c r="N1048" i="1" s="1"/>
  <c r="C1049" i="1"/>
  <c r="E1049" i="1"/>
  <c r="N1049" i="1" s="1"/>
  <c r="C1050" i="1"/>
  <c r="E1050" i="1"/>
  <c r="N1050" i="1" s="1"/>
  <c r="C1051" i="1"/>
  <c r="E1051" i="1"/>
  <c r="N1051" i="1" s="1"/>
  <c r="C1052" i="1"/>
  <c r="E1052" i="1"/>
  <c r="N1052" i="1" s="1"/>
  <c r="C1053" i="1"/>
  <c r="E1053" i="1"/>
  <c r="N1053" i="1" s="1"/>
  <c r="C1054" i="1"/>
  <c r="E1054" i="1"/>
  <c r="N1054" i="1" s="1"/>
  <c r="C1055" i="1"/>
  <c r="E1055" i="1"/>
  <c r="N1055" i="1" s="1"/>
  <c r="C1056" i="1"/>
  <c r="E1056" i="1"/>
  <c r="N1056" i="1" s="1"/>
  <c r="C1057" i="1"/>
  <c r="E1057" i="1"/>
  <c r="N1057" i="1" s="1"/>
  <c r="C1058" i="1"/>
  <c r="E1058" i="1"/>
  <c r="N1058" i="1" s="1"/>
  <c r="C1059" i="1"/>
  <c r="E1059" i="1"/>
  <c r="N1059" i="1" s="1"/>
  <c r="C1060" i="1"/>
  <c r="E1060" i="1"/>
  <c r="N1060" i="1" s="1"/>
  <c r="C1061" i="1"/>
  <c r="E1061" i="1"/>
  <c r="N1061" i="1" s="1"/>
  <c r="C1062" i="1"/>
  <c r="E1062" i="1"/>
  <c r="N1062" i="1" s="1"/>
  <c r="C1063" i="1"/>
  <c r="E1063" i="1"/>
  <c r="N1063" i="1" s="1"/>
  <c r="C1064" i="1"/>
  <c r="E1064" i="1"/>
  <c r="N1064" i="1" s="1"/>
  <c r="C1065" i="1"/>
  <c r="E1065" i="1"/>
  <c r="N1065" i="1" s="1"/>
  <c r="C1066" i="1"/>
  <c r="E1066" i="1"/>
  <c r="N1066" i="1" s="1"/>
  <c r="C1067" i="1"/>
  <c r="E1067" i="1"/>
  <c r="N1067" i="1" s="1"/>
  <c r="C1068" i="1"/>
  <c r="E1068" i="1"/>
  <c r="N1068" i="1" s="1"/>
  <c r="C1069" i="1"/>
  <c r="E1069" i="1"/>
  <c r="N1069" i="1" s="1"/>
  <c r="C1070" i="1"/>
  <c r="E1070" i="1"/>
  <c r="N1070" i="1" s="1"/>
  <c r="C1071" i="1"/>
  <c r="E1071" i="1"/>
  <c r="N1071" i="1" s="1"/>
  <c r="C1072" i="1"/>
  <c r="E1072" i="1"/>
  <c r="N1072" i="1" s="1"/>
  <c r="E988" i="1"/>
  <c r="N988" i="1" s="1"/>
  <c r="C988" i="1"/>
  <c r="B25" i="24" l="1"/>
  <c r="C25" i="24" s="1"/>
  <c r="B34" i="24"/>
  <c r="C34" i="24" s="1"/>
  <c r="B26" i="24"/>
  <c r="C26" i="24" s="1"/>
  <c r="B27" i="24"/>
  <c r="C27" i="24" s="1"/>
  <c r="B17" i="24"/>
  <c r="C17" i="24" s="1"/>
  <c r="B18" i="24"/>
  <c r="C18" i="24" s="1"/>
  <c r="B28" i="24"/>
  <c r="C28" i="24" s="1"/>
  <c r="B35" i="24"/>
  <c r="C35" i="24" s="1"/>
  <c r="B21" i="24"/>
  <c r="C21" i="24" s="1"/>
  <c r="B29" i="24"/>
  <c r="C29" i="24" s="1"/>
  <c r="B32" i="24"/>
  <c r="C32" i="24" s="1"/>
  <c r="B19" i="24"/>
  <c r="C19" i="24" s="1"/>
  <c r="B36" i="24"/>
  <c r="C36" i="24" s="1"/>
  <c r="B30" i="24"/>
  <c r="C30" i="24" s="1"/>
  <c r="B22" i="24"/>
  <c r="C22" i="24" s="1"/>
  <c r="B20" i="24"/>
  <c r="C20" i="24" s="1"/>
  <c r="B31" i="24"/>
  <c r="C31" i="24" s="1"/>
  <c r="B23" i="24"/>
  <c r="C23" i="24" s="1"/>
  <c r="B24" i="24"/>
  <c r="C24" i="24" s="1"/>
  <c r="B33" i="24"/>
  <c r="C33" i="24" s="1"/>
  <c r="C974" i="1" l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E979" i="1"/>
  <c r="N979" i="1" s="1"/>
  <c r="E980" i="1"/>
  <c r="N980" i="1" s="1"/>
  <c r="E981" i="1"/>
  <c r="N981" i="1" s="1"/>
  <c r="E982" i="1"/>
  <c r="N982" i="1" s="1"/>
  <c r="E983" i="1"/>
  <c r="N983" i="1" s="1"/>
  <c r="E984" i="1"/>
  <c r="N984" i="1" s="1"/>
  <c r="E985" i="1"/>
  <c r="N985" i="1" s="1"/>
  <c r="E986" i="1"/>
  <c r="N986" i="1" s="1"/>
  <c r="E987" i="1"/>
  <c r="N987" i="1" s="1"/>
  <c r="G3008" i="3"/>
  <c r="G3022" i="3"/>
  <c r="G3021" i="3"/>
  <c r="G3020" i="3"/>
  <c r="C957" i="1"/>
  <c r="E957" i="1"/>
  <c r="N957" i="1" s="1"/>
  <c r="C958" i="1"/>
  <c r="E958" i="1"/>
  <c r="N958" i="1" s="1"/>
  <c r="C959" i="1"/>
  <c r="E959" i="1"/>
  <c r="N959" i="1" s="1"/>
  <c r="E977" i="1"/>
  <c r="N977" i="1" s="1"/>
  <c r="E978" i="1"/>
  <c r="N978" i="1" s="1"/>
  <c r="C960" i="1"/>
  <c r="E960" i="1"/>
  <c r="N960" i="1" s="1"/>
  <c r="C961" i="1"/>
  <c r="E961" i="1"/>
  <c r="N961" i="1" s="1"/>
  <c r="C962" i="1"/>
  <c r="E962" i="1"/>
  <c r="N962" i="1" s="1"/>
  <c r="C963" i="1"/>
  <c r="E963" i="1"/>
  <c r="N963" i="1" s="1"/>
  <c r="C964" i="1"/>
  <c r="E964" i="1"/>
  <c r="N964" i="1" s="1"/>
  <c r="C965" i="1"/>
  <c r="E965" i="1"/>
  <c r="N965" i="1" s="1"/>
  <c r="C966" i="1"/>
  <c r="E966" i="1"/>
  <c r="N966" i="1" s="1"/>
  <c r="C967" i="1"/>
  <c r="E967" i="1"/>
  <c r="N967" i="1" s="1"/>
  <c r="C968" i="1"/>
  <c r="E968" i="1"/>
  <c r="N968" i="1" s="1"/>
  <c r="C969" i="1"/>
  <c r="E969" i="1"/>
  <c r="N969" i="1" s="1"/>
  <c r="C970" i="1"/>
  <c r="E970" i="1"/>
  <c r="N970" i="1" s="1"/>
  <c r="C971" i="1"/>
  <c r="E971" i="1"/>
  <c r="N971" i="1" s="1"/>
  <c r="C972" i="1"/>
  <c r="E972" i="1"/>
  <c r="N972" i="1" s="1"/>
  <c r="C973" i="1"/>
  <c r="E973" i="1"/>
  <c r="N973" i="1" s="1"/>
  <c r="E974" i="1"/>
  <c r="N974" i="1" s="1"/>
  <c r="E975" i="1"/>
  <c r="N975" i="1" s="1"/>
  <c r="E976" i="1"/>
  <c r="N976" i="1" s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E910" i="1"/>
  <c r="N910" i="1" s="1"/>
  <c r="E911" i="1"/>
  <c r="N911" i="1" s="1"/>
  <c r="E912" i="1"/>
  <c r="N912" i="1" s="1"/>
  <c r="E913" i="1"/>
  <c r="N913" i="1" s="1"/>
  <c r="E914" i="1"/>
  <c r="N914" i="1" s="1"/>
  <c r="E915" i="1"/>
  <c r="N915" i="1" s="1"/>
  <c r="E916" i="1"/>
  <c r="N916" i="1" s="1"/>
  <c r="E917" i="1"/>
  <c r="N917" i="1" s="1"/>
  <c r="E918" i="1"/>
  <c r="N918" i="1" s="1"/>
  <c r="E919" i="1"/>
  <c r="N919" i="1" s="1"/>
  <c r="E920" i="1"/>
  <c r="N920" i="1" s="1"/>
  <c r="E921" i="1"/>
  <c r="N921" i="1" s="1"/>
  <c r="E922" i="1"/>
  <c r="N922" i="1" s="1"/>
  <c r="E923" i="1"/>
  <c r="N923" i="1" s="1"/>
  <c r="E924" i="1"/>
  <c r="N924" i="1" s="1"/>
  <c r="E925" i="1"/>
  <c r="N925" i="1" s="1"/>
  <c r="E926" i="1"/>
  <c r="N926" i="1" s="1"/>
  <c r="E927" i="1"/>
  <c r="N927" i="1" s="1"/>
  <c r="E928" i="1"/>
  <c r="N928" i="1" s="1"/>
  <c r="E929" i="1"/>
  <c r="N929" i="1" s="1"/>
  <c r="E930" i="1"/>
  <c r="N930" i="1" s="1"/>
  <c r="E931" i="1"/>
  <c r="N931" i="1" s="1"/>
  <c r="E932" i="1"/>
  <c r="N932" i="1" s="1"/>
  <c r="E933" i="1"/>
  <c r="N933" i="1" s="1"/>
  <c r="E934" i="1"/>
  <c r="N934" i="1" s="1"/>
  <c r="E935" i="1"/>
  <c r="N935" i="1" s="1"/>
  <c r="E936" i="1"/>
  <c r="N936" i="1" s="1"/>
  <c r="E937" i="1"/>
  <c r="N937" i="1" s="1"/>
  <c r="E938" i="1"/>
  <c r="N938" i="1" s="1"/>
  <c r="E939" i="1"/>
  <c r="N939" i="1" s="1"/>
  <c r="E940" i="1"/>
  <c r="N940" i="1" s="1"/>
  <c r="E941" i="1"/>
  <c r="N941" i="1" s="1"/>
  <c r="E942" i="1"/>
  <c r="N942" i="1" s="1"/>
  <c r="E943" i="1"/>
  <c r="N943" i="1" s="1"/>
  <c r="E944" i="1"/>
  <c r="N944" i="1" s="1"/>
  <c r="E945" i="1"/>
  <c r="N945" i="1" s="1"/>
  <c r="E946" i="1"/>
  <c r="N946" i="1" s="1"/>
  <c r="E947" i="1"/>
  <c r="N947" i="1" s="1"/>
  <c r="E948" i="1"/>
  <c r="N948" i="1" s="1"/>
  <c r="E949" i="1"/>
  <c r="N949" i="1" s="1"/>
  <c r="E950" i="1"/>
  <c r="N950" i="1" s="1"/>
  <c r="E951" i="1"/>
  <c r="N951" i="1" s="1"/>
  <c r="E952" i="1"/>
  <c r="N952" i="1" s="1"/>
  <c r="E953" i="1"/>
  <c r="N953" i="1" s="1"/>
  <c r="E954" i="1"/>
  <c r="N954" i="1" s="1"/>
  <c r="E955" i="1"/>
  <c r="N955" i="1" s="1"/>
  <c r="E956" i="1"/>
  <c r="N956" i="1" s="1"/>
  <c r="C909" i="1"/>
  <c r="E909" i="1"/>
  <c r="N909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E888" i="1"/>
  <c r="N888" i="1" s="1"/>
  <c r="E889" i="1"/>
  <c r="N889" i="1" s="1"/>
  <c r="E890" i="1"/>
  <c r="N890" i="1" s="1"/>
  <c r="E891" i="1"/>
  <c r="N891" i="1" s="1"/>
  <c r="E892" i="1"/>
  <c r="N892" i="1" s="1"/>
  <c r="E893" i="1"/>
  <c r="N893" i="1" s="1"/>
  <c r="E894" i="1"/>
  <c r="N894" i="1" s="1"/>
  <c r="E895" i="1"/>
  <c r="N895" i="1" s="1"/>
  <c r="E896" i="1"/>
  <c r="N896" i="1" s="1"/>
  <c r="E897" i="1"/>
  <c r="N897" i="1" s="1"/>
  <c r="E898" i="1"/>
  <c r="N898" i="1" s="1"/>
  <c r="E899" i="1"/>
  <c r="N899" i="1" s="1"/>
  <c r="E900" i="1"/>
  <c r="N900" i="1" s="1"/>
  <c r="E901" i="1"/>
  <c r="N901" i="1" s="1"/>
  <c r="E902" i="1"/>
  <c r="N902" i="1" s="1"/>
  <c r="E903" i="1"/>
  <c r="N903" i="1" s="1"/>
  <c r="E904" i="1"/>
  <c r="N904" i="1" s="1"/>
  <c r="E905" i="1"/>
  <c r="N905" i="1" s="1"/>
  <c r="E906" i="1"/>
  <c r="N906" i="1" s="1"/>
  <c r="E907" i="1"/>
  <c r="N907" i="1" s="1"/>
  <c r="E908" i="1"/>
  <c r="N908" i="1" s="1"/>
  <c r="C887" i="1" l="1"/>
  <c r="E887" i="1"/>
  <c r="N887" i="1" s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E886" i="1" l="1"/>
  <c r="N886" i="1" s="1"/>
  <c r="E885" i="1"/>
  <c r="N885" i="1" s="1"/>
  <c r="E884" i="1"/>
  <c r="N884" i="1" s="1"/>
  <c r="E883" i="1"/>
  <c r="N883" i="1" s="1"/>
  <c r="E882" i="1"/>
  <c r="N882" i="1" s="1"/>
  <c r="E881" i="1"/>
  <c r="N881" i="1" s="1"/>
  <c r="E880" i="1"/>
  <c r="N880" i="1" s="1"/>
  <c r="E879" i="1"/>
  <c r="N879" i="1" s="1"/>
  <c r="E878" i="1"/>
  <c r="N878" i="1" s="1"/>
  <c r="G2959" i="3" l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866" i="1"/>
  <c r="N866" i="1" s="1"/>
  <c r="E867" i="1"/>
  <c r="N867" i="1" s="1"/>
  <c r="E868" i="1"/>
  <c r="N868" i="1" s="1"/>
  <c r="E869" i="1"/>
  <c r="N869" i="1" s="1"/>
  <c r="E870" i="1"/>
  <c r="N870" i="1" s="1"/>
  <c r="E871" i="1"/>
  <c r="N871" i="1" s="1"/>
  <c r="E872" i="1"/>
  <c r="N872" i="1" s="1"/>
  <c r="E873" i="1"/>
  <c r="N873" i="1" s="1"/>
  <c r="E874" i="1"/>
  <c r="N874" i="1" s="1"/>
  <c r="E875" i="1"/>
  <c r="N875" i="1" s="1"/>
  <c r="E876" i="1"/>
  <c r="N876" i="1" s="1"/>
  <c r="E877" i="1"/>
  <c r="N877" i="1" s="1"/>
  <c r="E858" i="1"/>
  <c r="N858" i="1" s="1"/>
  <c r="G2871" i="3"/>
  <c r="E815" i="1"/>
  <c r="N815" i="1" s="1"/>
  <c r="N816" i="1"/>
  <c r="G3014" i="3"/>
  <c r="G3012" i="3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778" i="1"/>
  <c r="N778" i="1" s="1"/>
  <c r="E776" i="1" l="1"/>
  <c r="N776" i="1" s="1"/>
  <c r="E777" i="1"/>
  <c r="N777" i="1" s="1"/>
  <c r="G3010" i="3"/>
  <c r="E766" i="1"/>
  <c r="E767" i="1"/>
  <c r="E768" i="1"/>
  <c r="E769" i="1"/>
  <c r="E770" i="1"/>
  <c r="E771" i="1"/>
  <c r="E772" i="1"/>
  <c r="E773" i="1"/>
  <c r="E774" i="1"/>
  <c r="E775" i="1"/>
  <c r="N775" i="1" s="1"/>
  <c r="N770" i="1" l="1"/>
  <c r="N774" i="1"/>
  <c r="N773" i="1"/>
  <c r="N772" i="1"/>
  <c r="N771" i="1"/>
  <c r="N769" i="1"/>
  <c r="N768" i="1"/>
  <c r="N767" i="1"/>
  <c r="N766" i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46" i="1"/>
  <c r="N746" i="1" s="1"/>
  <c r="G2853" i="3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694" i="1"/>
  <c r="N69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74" i="1"/>
  <c r="N674" i="1" s="1"/>
  <c r="G3019" i="3" l="1"/>
  <c r="G3018" i="3"/>
  <c r="G3009" i="3"/>
  <c r="G3011" i="3"/>
  <c r="G3007" i="3"/>
  <c r="G3004" i="3"/>
  <c r="G3005" i="3"/>
  <c r="G3006" i="3"/>
  <c r="G3001" i="3"/>
  <c r="G3000" i="3"/>
  <c r="G3003" i="3"/>
  <c r="G3002" i="3"/>
  <c r="G2925" i="3"/>
  <c r="G2932" i="3"/>
  <c r="G2939" i="3"/>
  <c r="G2944" i="3"/>
  <c r="G2943" i="3"/>
  <c r="G2856" i="3"/>
  <c r="G2855" i="3"/>
  <c r="G2854" i="3"/>
  <c r="G2852" i="3"/>
  <c r="G2851" i="3"/>
  <c r="G2850" i="3"/>
  <c r="G2892" i="3"/>
  <c r="G2999" i="3"/>
  <c r="G2998" i="3"/>
  <c r="G2997" i="3"/>
  <c r="G2996" i="3"/>
  <c r="G2995" i="3"/>
  <c r="G2994" i="3"/>
  <c r="G2993" i="3"/>
  <c r="G2992" i="3"/>
  <c r="G2991" i="3"/>
  <c r="G2990" i="3" l="1"/>
  <c r="G2989" i="3"/>
  <c r="G2987" i="3"/>
  <c r="G2986" i="3"/>
  <c r="G2985" i="3"/>
  <c r="G2984" i="3"/>
  <c r="G2983" i="3"/>
  <c r="G2982" i="3"/>
  <c r="G2981" i="3"/>
  <c r="G2980" i="3"/>
  <c r="G2979" i="3"/>
  <c r="G2974" i="3"/>
  <c r="G2975" i="3"/>
  <c r="G2976" i="3"/>
  <c r="G2977" i="3"/>
  <c r="G2978" i="3"/>
  <c r="G2973" i="3"/>
  <c r="G2954" i="3"/>
  <c r="G2953" i="3"/>
  <c r="G2955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8" i="3"/>
  <c r="G2957" i="3"/>
  <c r="G2956" i="3"/>
  <c r="G2952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81" i="3"/>
  <c r="G2933" i="3"/>
  <c r="G2931" i="3"/>
  <c r="G2930" i="3"/>
  <c r="G2926" i="3"/>
  <c r="G2924" i="3"/>
  <c r="G2923" i="3"/>
  <c r="G2936" i="3"/>
  <c r="G2929" i="3"/>
  <c r="G2938" i="3"/>
  <c r="G2951" i="3"/>
  <c r="G2950" i="3"/>
  <c r="G2949" i="3"/>
  <c r="G2948" i="3"/>
  <c r="G2947" i="3"/>
  <c r="G2946" i="3"/>
  <c r="G2945" i="3"/>
  <c r="G2942" i="3"/>
  <c r="G2941" i="3"/>
  <c r="G2940" i="3"/>
  <c r="G2937" i="3"/>
  <c r="G2935" i="3"/>
  <c r="G2934" i="3"/>
  <c r="G2928" i="3"/>
  <c r="G2927" i="3"/>
  <c r="G2874" i="3"/>
  <c r="G2866" i="3"/>
  <c r="G2859" i="3"/>
  <c r="G2910" i="3"/>
  <c r="G2902" i="3"/>
  <c r="G2909" i="3"/>
  <c r="G2901" i="3"/>
  <c r="G2922" i="3"/>
  <c r="G2921" i="3"/>
  <c r="G2920" i="3"/>
  <c r="G2919" i="3"/>
  <c r="G2918" i="3"/>
  <c r="G2917" i="3"/>
  <c r="G2916" i="3"/>
  <c r="G2915" i="3"/>
  <c r="G2906" i="3"/>
  <c r="G2905" i="3"/>
  <c r="G2914" i="3"/>
  <c r="G2913" i="3"/>
  <c r="G2912" i="3"/>
  <c r="G2911" i="3"/>
  <c r="G2908" i="3"/>
  <c r="G2907" i="3"/>
  <c r="G2904" i="3"/>
  <c r="G2903" i="3"/>
  <c r="G2900" i="3"/>
  <c r="G2899" i="3"/>
  <c r="G2889" i="3"/>
  <c r="G2888" i="3"/>
  <c r="G2898" i="3"/>
  <c r="G2897" i="3"/>
  <c r="G2896" i="3"/>
  <c r="G2895" i="3"/>
  <c r="G2894" i="3"/>
  <c r="G2893" i="3"/>
  <c r="G2891" i="3"/>
  <c r="G2890" i="3"/>
  <c r="G2887" i="3"/>
  <c r="G2886" i="3"/>
  <c r="G2884" i="3"/>
  <c r="G2883" i="3"/>
  <c r="G2870" i="3"/>
  <c r="G2869" i="3"/>
  <c r="G2882" i="3"/>
  <c r="G2880" i="3"/>
  <c r="G2879" i="3"/>
  <c r="G2878" i="3"/>
  <c r="G2877" i="3"/>
  <c r="G2876" i="3"/>
  <c r="G2875" i="3"/>
  <c r="G2873" i="3"/>
  <c r="G2872" i="3"/>
  <c r="G2868" i="3"/>
  <c r="G2867" i="3"/>
  <c r="G2865" i="3"/>
  <c r="G2864" i="3"/>
  <c r="G2863" i="3"/>
  <c r="G2862" i="3"/>
  <c r="G2861" i="3"/>
  <c r="G2860" i="3"/>
  <c r="G2858" i="3"/>
  <c r="G2857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18" i="3" l="1"/>
  <c r="G2817" i="3"/>
  <c r="G2816" i="3" l="1"/>
  <c r="G2815" i="3" l="1"/>
  <c r="G2814" i="3" l="1"/>
  <c r="G2813" i="3"/>
  <c r="G2812" i="3"/>
  <c r="G2811" i="3"/>
  <c r="G2810" i="3"/>
  <c r="G2809" i="3"/>
  <c r="G2808" i="3"/>
  <c r="G2807" i="3"/>
  <c r="G2806" i="3"/>
  <c r="G2805" i="3"/>
  <c r="G2804" i="3"/>
  <c r="G2803" i="3"/>
  <c r="G2802" i="3" l="1"/>
  <c r="G2751" i="3" l="1"/>
  <c r="G2750" i="3" l="1"/>
  <c r="G2749" i="3" l="1"/>
  <c r="G2748" i="3" l="1"/>
  <c r="G2747" i="3" l="1"/>
  <c r="G2801" i="3" l="1"/>
  <c r="G2800" i="3"/>
  <c r="G2799" i="3"/>
  <c r="G2797" i="3"/>
  <c r="G2796" i="3"/>
  <c r="G2798" i="3"/>
  <c r="G2795" i="3"/>
  <c r="G2794" i="3"/>
  <c r="G2746" i="3" l="1"/>
  <c r="G2745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78" i="3"/>
  <c r="G2777" i="3"/>
  <c r="G2776" i="3"/>
  <c r="G2775" i="3"/>
  <c r="G2774" i="3"/>
  <c r="G2773" i="3"/>
  <c r="G2781" i="3"/>
  <c r="G2780" i="3"/>
  <c r="G2779" i="3"/>
  <c r="G2772" i="3" l="1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4" i="3"/>
  <c r="G2755" i="3"/>
  <c r="G2753" i="3"/>
  <c r="G2756" i="3"/>
  <c r="G2752" i="3"/>
  <c r="G2709" i="3" l="1"/>
  <c r="G2744" i="3" l="1"/>
  <c r="G2743" i="3"/>
  <c r="G2742" i="3" l="1"/>
  <c r="G2741" i="3"/>
  <c r="G2740" i="3" l="1"/>
  <c r="G2739" i="3" l="1"/>
  <c r="G2738" i="3"/>
  <c r="G2737" i="3"/>
  <c r="G2736" i="3"/>
  <c r="G2735" i="3"/>
  <c r="G2725" i="3"/>
  <c r="G2726" i="3"/>
  <c r="G2727" i="3"/>
  <c r="G2728" i="3"/>
  <c r="G2729" i="3"/>
  <c r="G2730" i="3"/>
  <c r="G2731" i="3"/>
  <c r="G2732" i="3"/>
  <c r="G2733" i="3"/>
  <c r="G2734" i="3"/>
  <c r="G2724" i="3"/>
  <c r="G2723" i="3" l="1"/>
  <c r="G2722" i="3"/>
  <c r="G2721" i="3" l="1"/>
  <c r="G2720" i="3"/>
  <c r="G2719" i="3" l="1"/>
  <c r="G2718" i="3"/>
  <c r="G2715" i="3" l="1"/>
  <c r="G2716" i="3"/>
  <c r="G2717" i="3"/>
  <c r="G2714" i="3"/>
  <c r="G2713" i="3" l="1"/>
  <c r="G2712" i="3"/>
  <c r="G2711" i="3"/>
  <c r="G2705" i="3" l="1"/>
  <c r="G2706" i="3"/>
  <c r="G2707" i="3"/>
  <c r="G2708" i="3"/>
  <c r="G2710" i="3"/>
  <c r="G2704" i="3"/>
  <c r="G2698" i="3" l="1"/>
  <c r="G2703" i="3"/>
  <c r="G2702" i="3"/>
  <c r="G2701" i="3"/>
  <c r="G2700" i="3"/>
  <c r="G2699" i="3"/>
  <c r="G2697" i="3" l="1"/>
  <c r="G2668" i="3" l="1"/>
  <c r="G2661" i="3"/>
  <c r="G2671" i="3"/>
  <c r="G2672" i="3"/>
  <c r="G2663" i="3"/>
  <c r="G2664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0" i="3"/>
  <c r="G2669" i="3"/>
  <c r="G2667" i="3"/>
  <c r="G2666" i="3"/>
  <c r="G2665" i="3"/>
  <c r="G2662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818" i="3" l="1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67" i="3"/>
  <c r="G2162" i="3" l="1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3" i="3"/>
  <c r="G2164" i="3"/>
  <c r="G2165" i="3"/>
  <c r="G2166" i="3"/>
  <c r="G1668" i="3"/>
  <c r="G1667" i="3" l="1"/>
  <c r="G1666" i="3"/>
  <c r="G1665" i="3"/>
  <c r="G1664" i="3"/>
  <c r="G1663" i="3"/>
  <c r="G1662" i="3"/>
  <c r="G1661" i="3" l="1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0" i="3" l="1"/>
  <c r="G1641" i="3"/>
  <c r="G1642" i="3"/>
  <c r="G1643" i="3"/>
  <c r="G1644" i="3"/>
  <c r="G164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2" i="3"/>
  <c r="K2406" i="1" l="1"/>
  <c r="L2406" i="1" s="1"/>
  <c r="K2403" i="1"/>
  <c r="L2403" i="1" s="1"/>
  <c r="M2406" i="1"/>
  <c r="K2408" i="1"/>
  <c r="L2408" i="1" s="1"/>
  <c r="K2405" i="1"/>
  <c r="L2405" i="1" s="1"/>
  <c r="M2405" i="1"/>
  <c r="K2404" i="1"/>
  <c r="L2404" i="1" s="1"/>
  <c r="M2408" i="1"/>
  <c r="M2404" i="1"/>
  <c r="K2407" i="1"/>
  <c r="L2407" i="1" s="1"/>
  <c r="M2407" i="1"/>
  <c r="M2403" i="1"/>
  <c r="K2400" i="1"/>
  <c r="L2400" i="1" s="1"/>
  <c r="K2401" i="1"/>
  <c r="L2401" i="1" s="1"/>
  <c r="K2389" i="1"/>
  <c r="L2389" i="1" s="1"/>
  <c r="K2369" i="1"/>
  <c r="L2369" i="1" s="1"/>
  <c r="K2349" i="1"/>
  <c r="L2349" i="1" s="1"/>
  <c r="K2333" i="1"/>
  <c r="L2333" i="1" s="1"/>
  <c r="K2317" i="1"/>
  <c r="L2317" i="1" s="1"/>
  <c r="K2392" i="1"/>
  <c r="L2392" i="1" s="1"/>
  <c r="K2384" i="1"/>
  <c r="L2384" i="1" s="1"/>
  <c r="K2376" i="1"/>
  <c r="L2376" i="1" s="1"/>
  <c r="K2368" i="1"/>
  <c r="L2368" i="1" s="1"/>
  <c r="K2360" i="1"/>
  <c r="L2360" i="1" s="1"/>
  <c r="K2352" i="1"/>
  <c r="L2352" i="1" s="1"/>
  <c r="K2344" i="1"/>
  <c r="L2344" i="1" s="1"/>
  <c r="K2336" i="1"/>
  <c r="L2336" i="1" s="1"/>
  <c r="K2328" i="1"/>
  <c r="L2328" i="1" s="1"/>
  <c r="K2320" i="1"/>
  <c r="L2320" i="1" s="1"/>
  <c r="K2393" i="1"/>
  <c r="L2393" i="1" s="1"/>
  <c r="K2373" i="1"/>
  <c r="L2373" i="1" s="1"/>
  <c r="K2353" i="1"/>
  <c r="L2353" i="1" s="1"/>
  <c r="K2337" i="1"/>
  <c r="L2337" i="1" s="1"/>
  <c r="K2321" i="1"/>
  <c r="L2321" i="1" s="1"/>
  <c r="K2391" i="1"/>
  <c r="L2391" i="1" s="1"/>
  <c r="K2383" i="1"/>
  <c r="L2383" i="1" s="1"/>
  <c r="K2375" i="1"/>
  <c r="L2375" i="1" s="1"/>
  <c r="K2367" i="1"/>
  <c r="L2367" i="1" s="1"/>
  <c r="K2359" i="1"/>
  <c r="L2359" i="1" s="1"/>
  <c r="K2351" i="1"/>
  <c r="L2351" i="1" s="1"/>
  <c r="K2343" i="1"/>
  <c r="L2343" i="1" s="1"/>
  <c r="K2335" i="1"/>
  <c r="L2335" i="1" s="1"/>
  <c r="K2327" i="1"/>
  <c r="L2327" i="1" s="1"/>
  <c r="K2319" i="1"/>
  <c r="L2319" i="1" s="1"/>
  <c r="K2397" i="1"/>
  <c r="L2397" i="1" s="1"/>
  <c r="K2365" i="1"/>
  <c r="L2365" i="1" s="1"/>
  <c r="K2394" i="1"/>
  <c r="L2394" i="1" s="1"/>
  <c r="K2386" i="1"/>
  <c r="L2386" i="1" s="1"/>
  <c r="K2378" i="1"/>
  <c r="L2378" i="1" s="1"/>
  <c r="K2370" i="1"/>
  <c r="L2370" i="1" s="1"/>
  <c r="K2362" i="1"/>
  <c r="L2362" i="1" s="1"/>
  <c r="K2354" i="1"/>
  <c r="L2354" i="1" s="1"/>
  <c r="K2346" i="1"/>
  <c r="L2346" i="1" s="1"/>
  <c r="K2338" i="1"/>
  <c r="L2338" i="1" s="1"/>
  <c r="K2330" i="1"/>
  <c r="L2330" i="1" s="1"/>
  <c r="K2322" i="1"/>
  <c r="L2322" i="1" s="1"/>
  <c r="K2314" i="1"/>
  <c r="L2314" i="1" s="1"/>
  <c r="M2400" i="1"/>
  <c r="M2401" i="1"/>
  <c r="M2389" i="1"/>
  <c r="M2369" i="1"/>
  <c r="M2349" i="1"/>
  <c r="M2333" i="1"/>
  <c r="M2317" i="1"/>
  <c r="M2392" i="1"/>
  <c r="M2384" i="1"/>
  <c r="M2376" i="1"/>
  <c r="M2368" i="1"/>
  <c r="M2360" i="1"/>
  <c r="M2352" i="1"/>
  <c r="M2344" i="1"/>
  <c r="M2336" i="1"/>
  <c r="M2328" i="1"/>
  <c r="M2320" i="1"/>
  <c r="M2393" i="1"/>
  <c r="M2373" i="1"/>
  <c r="M2353" i="1"/>
  <c r="M2337" i="1"/>
  <c r="M2321" i="1"/>
  <c r="M2391" i="1"/>
  <c r="M2383" i="1"/>
  <c r="M2375" i="1"/>
  <c r="M2367" i="1"/>
  <c r="M2359" i="1"/>
  <c r="M2351" i="1"/>
  <c r="M2343" i="1"/>
  <c r="M2335" i="1"/>
  <c r="M2327" i="1"/>
  <c r="M2319" i="1"/>
  <c r="M2397" i="1"/>
  <c r="M2365" i="1"/>
  <c r="M2394" i="1"/>
  <c r="M2386" i="1"/>
  <c r="M2378" i="1"/>
  <c r="M2370" i="1"/>
  <c r="M2362" i="1"/>
  <c r="M2354" i="1"/>
  <c r="M2346" i="1"/>
  <c r="M2338" i="1"/>
  <c r="M2330" i="1"/>
  <c r="M2322" i="1"/>
  <c r="M2314" i="1"/>
  <c r="K2402" i="1"/>
  <c r="L2402" i="1" s="1"/>
  <c r="K2399" i="1"/>
  <c r="L2399" i="1" s="1"/>
  <c r="K2377" i="1"/>
  <c r="L2377" i="1" s="1"/>
  <c r="K2357" i="1"/>
  <c r="L2357" i="1" s="1"/>
  <c r="K2341" i="1"/>
  <c r="L2341" i="1" s="1"/>
  <c r="K2325" i="1"/>
  <c r="L2325" i="1" s="1"/>
  <c r="K2396" i="1"/>
  <c r="L2396" i="1" s="1"/>
  <c r="K2388" i="1"/>
  <c r="L2388" i="1" s="1"/>
  <c r="K2380" i="1"/>
  <c r="L2380" i="1" s="1"/>
  <c r="K2372" i="1"/>
  <c r="L2372" i="1" s="1"/>
  <c r="K2364" i="1"/>
  <c r="L2364" i="1" s="1"/>
  <c r="K2356" i="1"/>
  <c r="L2356" i="1" s="1"/>
  <c r="K2348" i="1"/>
  <c r="L2348" i="1" s="1"/>
  <c r="K2340" i="1"/>
  <c r="L2340" i="1" s="1"/>
  <c r="K2332" i="1"/>
  <c r="L2332" i="1" s="1"/>
  <c r="K2324" i="1"/>
  <c r="L2324" i="1" s="1"/>
  <c r="K2316" i="1"/>
  <c r="L2316" i="1" s="1"/>
  <c r="K2381" i="1"/>
  <c r="L2381" i="1" s="1"/>
  <c r="K2361" i="1"/>
  <c r="L2361" i="1" s="1"/>
  <c r="K2345" i="1"/>
  <c r="L2345" i="1" s="1"/>
  <c r="K2329" i="1"/>
  <c r="L2329" i="1" s="1"/>
  <c r="K2395" i="1"/>
  <c r="L2395" i="1" s="1"/>
  <c r="K2387" i="1"/>
  <c r="L2387" i="1" s="1"/>
  <c r="K2379" i="1"/>
  <c r="L2379" i="1" s="1"/>
  <c r="K2371" i="1"/>
  <c r="L2371" i="1" s="1"/>
  <c r="K2363" i="1"/>
  <c r="L2363" i="1" s="1"/>
  <c r="K2355" i="1"/>
  <c r="L2355" i="1" s="1"/>
  <c r="K2347" i="1"/>
  <c r="L2347" i="1" s="1"/>
  <c r="K2339" i="1"/>
  <c r="L2339" i="1" s="1"/>
  <c r="K2331" i="1"/>
  <c r="L2331" i="1" s="1"/>
  <c r="K2323" i="1"/>
  <c r="L2323" i="1" s="1"/>
  <c r="K2315" i="1"/>
  <c r="L2315" i="1" s="1"/>
  <c r="K2385" i="1"/>
  <c r="L2385" i="1" s="1"/>
  <c r="K2398" i="1"/>
  <c r="L2398" i="1" s="1"/>
  <c r="K2390" i="1"/>
  <c r="L2390" i="1" s="1"/>
  <c r="K2382" i="1"/>
  <c r="L2382" i="1" s="1"/>
  <c r="K2374" i="1"/>
  <c r="L2374" i="1" s="1"/>
  <c r="K2366" i="1"/>
  <c r="L2366" i="1" s="1"/>
  <c r="K2358" i="1"/>
  <c r="L2358" i="1" s="1"/>
  <c r="K2350" i="1"/>
  <c r="L2350" i="1" s="1"/>
  <c r="K2342" i="1"/>
  <c r="L2342" i="1" s="1"/>
  <c r="K2334" i="1"/>
  <c r="L2334" i="1" s="1"/>
  <c r="K2326" i="1"/>
  <c r="L2326" i="1" s="1"/>
  <c r="K2318" i="1"/>
  <c r="L2318" i="1" s="1"/>
  <c r="M2402" i="1"/>
  <c r="M2399" i="1"/>
  <c r="M2377" i="1"/>
  <c r="M2357" i="1"/>
  <c r="M2341" i="1"/>
  <c r="M2325" i="1"/>
  <c r="M2396" i="1"/>
  <c r="M2388" i="1"/>
  <c r="M2380" i="1"/>
  <c r="M2372" i="1"/>
  <c r="M2364" i="1"/>
  <c r="M2356" i="1"/>
  <c r="M2348" i="1"/>
  <c r="M2340" i="1"/>
  <c r="M2332" i="1"/>
  <c r="M2324" i="1"/>
  <c r="M2316" i="1"/>
  <c r="M2381" i="1"/>
  <c r="M2361" i="1"/>
  <c r="M2345" i="1"/>
  <c r="M2329" i="1"/>
  <c r="M2395" i="1"/>
  <c r="M2387" i="1"/>
  <c r="M2379" i="1"/>
  <c r="M2371" i="1"/>
  <c r="M2363" i="1"/>
  <c r="M2355" i="1"/>
  <c r="M2347" i="1"/>
  <c r="M2339" i="1"/>
  <c r="M2331" i="1"/>
  <c r="M2323" i="1"/>
  <c r="M2315" i="1"/>
  <c r="M2385" i="1"/>
  <c r="M2398" i="1"/>
  <c r="M2390" i="1"/>
  <c r="M2382" i="1"/>
  <c r="M2374" i="1"/>
  <c r="M2366" i="1"/>
  <c r="M2358" i="1"/>
  <c r="M2350" i="1"/>
  <c r="M2342" i="1"/>
  <c r="M2334" i="1"/>
  <c r="M2326" i="1"/>
  <c r="M2318" i="1"/>
  <c r="K2312" i="1"/>
  <c r="L2312" i="1" s="1"/>
  <c r="K2256" i="1"/>
  <c r="L2256" i="1" s="1"/>
  <c r="K2268" i="1"/>
  <c r="L2268" i="1" s="1"/>
  <c r="K2264" i="1"/>
  <c r="L2264" i="1" s="1"/>
  <c r="K2276" i="1"/>
  <c r="L2276" i="1" s="1"/>
  <c r="K2309" i="1"/>
  <c r="L2309" i="1" s="1"/>
  <c r="K2282" i="1"/>
  <c r="L2282" i="1" s="1"/>
  <c r="K2246" i="1"/>
  <c r="L2246" i="1" s="1"/>
  <c r="K2298" i="1"/>
  <c r="L2298" i="1" s="1"/>
  <c r="K2270" i="1"/>
  <c r="L2270" i="1" s="1"/>
  <c r="K2242" i="1"/>
  <c r="L2242" i="1" s="1"/>
  <c r="K2297" i="1"/>
  <c r="L2297" i="1" s="1"/>
  <c r="K2281" i="1"/>
  <c r="L2281" i="1" s="1"/>
  <c r="K2265" i="1"/>
  <c r="L2265" i="1" s="1"/>
  <c r="K2249" i="1"/>
  <c r="L2249" i="1" s="1"/>
  <c r="K2313" i="1"/>
  <c r="L2313" i="1" s="1"/>
  <c r="K2291" i="1"/>
  <c r="L2291" i="1" s="1"/>
  <c r="K2275" i="1"/>
  <c r="L2275" i="1" s="1"/>
  <c r="K2259" i="1"/>
  <c r="L2259" i="1" s="1"/>
  <c r="K2243" i="1"/>
  <c r="L2243" i="1" s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M2259" i="1"/>
  <c r="M2255" i="1"/>
  <c r="M2251" i="1"/>
  <c r="M2247" i="1"/>
  <c r="M2243" i="1"/>
  <c r="M2239" i="1"/>
  <c r="K2296" i="1"/>
  <c r="L2296" i="1" s="1"/>
  <c r="K2244" i="1"/>
  <c r="L2244" i="1" s="1"/>
  <c r="K2248" i="1"/>
  <c r="L2248" i="1" s="1"/>
  <c r="K2240" i="1"/>
  <c r="L2240" i="1" s="1"/>
  <c r="K2260" i="1"/>
  <c r="L2260" i="1" s="1"/>
  <c r="K2310" i="1"/>
  <c r="L2310" i="1" s="1"/>
  <c r="K2274" i="1"/>
  <c r="L2274" i="1" s="1"/>
  <c r="K2311" i="1"/>
  <c r="L2311" i="1" s="1"/>
  <c r="K2290" i="1"/>
  <c r="L2290" i="1" s="1"/>
  <c r="K2266" i="1"/>
  <c r="L2266" i="1" s="1"/>
  <c r="K2238" i="1"/>
  <c r="L2238" i="1" s="1"/>
  <c r="K2293" i="1"/>
  <c r="L2293" i="1" s="1"/>
  <c r="K2277" i="1"/>
  <c r="L2277" i="1" s="1"/>
  <c r="K2261" i="1"/>
  <c r="L2261" i="1" s="1"/>
  <c r="K2245" i="1"/>
  <c r="L2245" i="1" s="1"/>
  <c r="K2305" i="1"/>
  <c r="L2305" i="1" s="1"/>
  <c r="K2287" i="1"/>
  <c r="L2287" i="1" s="1"/>
  <c r="K2271" i="1"/>
  <c r="L2271" i="1" s="1"/>
  <c r="K2255" i="1"/>
  <c r="L2255" i="1" s="1"/>
  <c r="K2239" i="1"/>
  <c r="L2239" i="1" s="1"/>
  <c r="M2310" i="1"/>
  <c r="M2306" i="1"/>
  <c r="M2302" i="1"/>
  <c r="M2298" i="1"/>
  <c r="M2294" i="1"/>
  <c r="M2290" i="1"/>
  <c r="M2286" i="1"/>
  <c r="M2282" i="1"/>
  <c r="M2278" i="1"/>
  <c r="M2274" i="1"/>
  <c r="M2270" i="1"/>
  <c r="M2266" i="1"/>
  <c r="M2262" i="1"/>
  <c r="M2258" i="1"/>
  <c r="M2254" i="1"/>
  <c r="M2250" i="1"/>
  <c r="M2246" i="1"/>
  <c r="M2242" i="1"/>
  <c r="M2238" i="1"/>
  <c r="K2284" i="1"/>
  <c r="L2284" i="1" s="1"/>
  <c r="K2300" i="1"/>
  <c r="L2300" i="1" s="1"/>
  <c r="K2304" i="1"/>
  <c r="L2304" i="1" s="1"/>
  <c r="K2308" i="1"/>
  <c r="L2308" i="1" s="1"/>
  <c r="K2252" i="1"/>
  <c r="L2252" i="1" s="1"/>
  <c r="K2302" i="1"/>
  <c r="L2302" i="1" s="1"/>
  <c r="K2262" i="1"/>
  <c r="L2262" i="1" s="1"/>
  <c r="K2303" i="1"/>
  <c r="L2303" i="1" s="1"/>
  <c r="K2286" i="1"/>
  <c r="L2286" i="1" s="1"/>
  <c r="K2258" i="1"/>
  <c r="L2258" i="1" s="1"/>
  <c r="K2307" i="1"/>
  <c r="L2307" i="1" s="1"/>
  <c r="K2289" i="1"/>
  <c r="L2289" i="1" s="1"/>
  <c r="K2273" i="1"/>
  <c r="L2273" i="1" s="1"/>
  <c r="K2257" i="1"/>
  <c r="L2257" i="1" s="1"/>
  <c r="K2241" i="1"/>
  <c r="L2241" i="1" s="1"/>
  <c r="K2301" i="1"/>
  <c r="L2301" i="1" s="1"/>
  <c r="K2283" i="1"/>
  <c r="L2283" i="1" s="1"/>
  <c r="K2267" i="1"/>
  <c r="L2267" i="1" s="1"/>
  <c r="K2251" i="1"/>
  <c r="L2251" i="1" s="1"/>
  <c r="M2313" i="1"/>
  <c r="M2309" i="1"/>
  <c r="M2305" i="1"/>
  <c r="M2301" i="1"/>
  <c r="M2297" i="1"/>
  <c r="M2293" i="1"/>
  <c r="M2289" i="1"/>
  <c r="M2285" i="1"/>
  <c r="M2281" i="1"/>
  <c r="M2277" i="1"/>
  <c r="M2273" i="1"/>
  <c r="M2269" i="1"/>
  <c r="M2265" i="1"/>
  <c r="M2261" i="1"/>
  <c r="M2257" i="1"/>
  <c r="M2253" i="1"/>
  <c r="M2249" i="1"/>
  <c r="M2245" i="1"/>
  <c r="M2241" i="1"/>
  <c r="M2237" i="1"/>
  <c r="K2272" i="1"/>
  <c r="L2272" i="1" s="1"/>
  <c r="K2280" i="1"/>
  <c r="L2280" i="1" s="1"/>
  <c r="K2288" i="1"/>
  <c r="L2288" i="1" s="1"/>
  <c r="K2292" i="1"/>
  <c r="L2292" i="1" s="1"/>
  <c r="K2236" i="1"/>
  <c r="L2236" i="1" s="1"/>
  <c r="K2294" i="1"/>
  <c r="L2294" i="1" s="1"/>
  <c r="K2254" i="1"/>
  <c r="L2254" i="1" s="1"/>
  <c r="K2306" i="1"/>
  <c r="L2306" i="1" s="1"/>
  <c r="K2278" i="1"/>
  <c r="L2278" i="1" s="1"/>
  <c r="K2250" i="1"/>
  <c r="L2250" i="1" s="1"/>
  <c r="K2299" i="1"/>
  <c r="L2299" i="1" s="1"/>
  <c r="K2285" i="1"/>
  <c r="L2285" i="1" s="1"/>
  <c r="K2269" i="1"/>
  <c r="L2269" i="1" s="1"/>
  <c r="K2253" i="1"/>
  <c r="L2253" i="1" s="1"/>
  <c r="K2237" i="1"/>
  <c r="L2237" i="1" s="1"/>
  <c r="K2295" i="1"/>
  <c r="L2295" i="1" s="1"/>
  <c r="K2279" i="1"/>
  <c r="L2279" i="1" s="1"/>
  <c r="K2263" i="1"/>
  <c r="L2263" i="1" s="1"/>
  <c r="K2247" i="1"/>
  <c r="L2247" i="1" s="1"/>
  <c r="M2312" i="1"/>
  <c r="M2308" i="1"/>
  <c r="M2304" i="1"/>
  <c r="M2300" i="1"/>
  <c r="M2296" i="1"/>
  <c r="M2292" i="1"/>
  <c r="M2288" i="1"/>
  <c r="M2284" i="1"/>
  <c r="M2280" i="1"/>
  <c r="M2276" i="1"/>
  <c r="M2272" i="1"/>
  <c r="M2268" i="1"/>
  <c r="M2264" i="1"/>
  <c r="M2260" i="1"/>
  <c r="M2256" i="1"/>
  <c r="M2252" i="1"/>
  <c r="M2248" i="1"/>
  <c r="M2244" i="1"/>
  <c r="M2240" i="1"/>
  <c r="M2236" i="1"/>
  <c r="K2234" i="1"/>
  <c r="L2234" i="1" s="1"/>
  <c r="K2231" i="1"/>
  <c r="L2231" i="1" s="1"/>
  <c r="M2234" i="1"/>
  <c r="M2230" i="1"/>
  <c r="K2230" i="1"/>
  <c r="L2230" i="1" s="1"/>
  <c r="K2232" i="1"/>
  <c r="L2232" i="1" s="1"/>
  <c r="M2233" i="1"/>
  <c r="M2231" i="1"/>
  <c r="K2235" i="1"/>
  <c r="L2235" i="1" s="1"/>
  <c r="K2229" i="1"/>
  <c r="L2229" i="1" s="1"/>
  <c r="M2232" i="1"/>
  <c r="K2233" i="1"/>
  <c r="L2233" i="1" s="1"/>
  <c r="M2235" i="1"/>
  <c r="M2229" i="1"/>
  <c r="K2225" i="1"/>
  <c r="L2225" i="1" s="1"/>
  <c r="K2208" i="1"/>
  <c r="L2208" i="1" s="1"/>
  <c r="K2223" i="1"/>
  <c r="L2223" i="1" s="1"/>
  <c r="M2227" i="1"/>
  <c r="M2215" i="1"/>
  <c r="M2207" i="1"/>
  <c r="K2219" i="1"/>
  <c r="L2219" i="1" s="1"/>
  <c r="K2218" i="1"/>
  <c r="L2218" i="1" s="1"/>
  <c r="K2204" i="1"/>
  <c r="L2204" i="1" s="1"/>
  <c r="K2228" i="1"/>
  <c r="L2228" i="1" s="1"/>
  <c r="K2212" i="1"/>
  <c r="L2212" i="1" s="1"/>
  <c r="K2217" i="1"/>
  <c r="L2217" i="1" s="1"/>
  <c r="K2205" i="1"/>
  <c r="L2205" i="1" s="1"/>
  <c r="M2226" i="1"/>
  <c r="M2222" i="1"/>
  <c r="M2218" i="1"/>
  <c r="M2214" i="1"/>
  <c r="M2210" i="1"/>
  <c r="M2206" i="1"/>
  <c r="K2214" i="1"/>
  <c r="L2214" i="1" s="1"/>
  <c r="K2224" i="1"/>
  <c r="L2224" i="1" s="1"/>
  <c r="K2206" i="1"/>
  <c r="L2206" i="1" s="1"/>
  <c r="M2221" i="1"/>
  <c r="M2217" i="1"/>
  <c r="M2209" i="1"/>
  <c r="K2213" i="1"/>
  <c r="L2213" i="1" s="1"/>
  <c r="K2227" i="1"/>
  <c r="L2227" i="1" s="1"/>
  <c r="K2211" i="1"/>
  <c r="L2211" i="1" s="1"/>
  <c r="M2225" i="1"/>
  <c r="M2213" i="1"/>
  <c r="M2205" i="1"/>
  <c r="K2226" i="1"/>
  <c r="L2226" i="1" s="1"/>
  <c r="K2210" i="1"/>
  <c r="L2210" i="1" s="1"/>
  <c r="K2221" i="1"/>
  <c r="L2221" i="1" s="1"/>
  <c r="K2220" i="1"/>
  <c r="L2220" i="1" s="1"/>
  <c r="K2209" i="1"/>
  <c r="L2209" i="1" s="1"/>
  <c r="M2228" i="1"/>
  <c r="M2224" i="1"/>
  <c r="M2220" i="1"/>
  <c r="M2216" i="1"/>
  <c r="M2212" i="1"/>
  <c r="M2208" i="1"/>
  <c r="M2204" i="1"/>
  <c r="K2222" i="1"/>
  <c r="L2222" i="1" s="1"/>
  <c r="K2215" i="1"/>
  <c r="L2215" i="1" s="1"/>
  <c r="K2216" i="1"/>
  <c r="L2216" i="1" s="1"/>
  <c r="K2207" i="1"/>
  <c r="L2207" i="1" s="1"/>
  <c r="M2223" i="1"/>
  <c r="M2219" i="1"/>
  <c r="M2211" i="1"/>
  <c r="K2190" i="1"/>
  <c r="L2190" i="1" s="1"/>
  <c r="M2190" i="1"/>
  <c r="K2112" i="1"/>
  <c r="L2112" i="1" s="1"/>
  <c r="M2203" i="1"/>
  <c r="M2200" i="1"/>
  <c r="M2198" i="1"/>
  <c r="M2180" i="1"/>
  <c r="M2160" i="1"/>
  <c r="M2136" i="1"/>
  <c r="M2124" i="1"/>
  <c r="M2195" i="1"/>
  <c r="M2187" i="1"/>
  <c r="M2179" i="1"/>
  <c r="M2171" i="1"/>
  <c r="M2163" i="1"/>
  <c r="M2155" i="1"/>
  <c r="M2147" i="1"/>
  <c r="M2139" i="1"/>
  <c r="M2131" i="1"/>
  <c r="M2123" i="1"/>
  <c r="M2115" i="1"/>
  <c r="M2176" i="1"/>
  <c r="M2132" i="1"/>
  <c r="M2194" i="1"/>
  <c r="M2178" i="1"/>
  <c r="M2162" i="1"/>
  <c r="M2146" i="1"/>
  <c r="M2130" i="1"/>
  <c r="M2184" i="1"/>
  <c r="M2197" i="1"/>
  <c r="M2181" i="1"/>
  <c r="M2165" i="1"/>
  <c r="M2149" i="1"/>
  <c r="M2133" i="1"/>
  <c r="M2117" i="1"/>
  <c r="K2199" i="1"/>
  <c r="L2199" i="1" s="1"/>
  <c r="K2201" i="1"/>
  <c r="L2201" i="1" s="1"/>
  <c r="K2202" i="1"/>
  <c r="L2202" i="1" s="1"/>
  <c r="K2192" i="1"/>
  <c r="L2192" i="1" s="1"/>
  <c r="K2172" i="1"/>
  <c r="L2172" i="1" s="1"/>
  <c r="K2148" i="1"/>
  <c r="L2148" i="1" s="1"/>
  <c r="K2128" i="1"/>
  <c r="L2128" i="1" s="1"/>
  <c r="K2116" i="1"/>
  <c r="L2116" i="1" s="1"/>
  <c r="K2191" i="1"/>
  <c r="L2191" i="1" s="1"/>
  <c r="K2183" i="1"/>
  <c r="L2183" i="1" s="1"/>
  <c r="K2175" i="1"/>
  <c r="L2175" i="1" s="1"/>
  <c r="K2167" i="1"/>
  <c r="L2167" i="1" s="1"/>
  <c r="K2159" i="1"/>
  <c r="L2159" i="1" s="1"/>
  <c r="K2151" i="1"/>
  <c r="L2151" i="1" s="1"/>
  <c r="K2143" i="1"/>
  <c r="L2143" i="1" s="1"/>
  <c r="K2135" i="1"/>
  <c r="L2135" i="1" s="1"/>
  <c r="K2127" i="1"/>
  <c r="L2127" i="1" s="1"/>
  <c r="K2119" i="1"/>
  <c r="L2119" i="1" s="1"/>
  <c r="K2188" i="1"/>
  <c r="L2188" i="1" s="1"/>
  <c r="K2164" i="1"/>
  <c r="L2164" i="1" s="1"/>
  <c r="K2140" i="1"/>
  <c r="L2140" i="1" s="1"/>
  <c r="K2120" i="1"/>
  <c r="L2120" i="1" s="1"/>
  <c r="K2182" i="1"/>
  <c r="L2182" i="1" s="1"/>
  <c r="K2174" i="1"/>
  <c r="L2174" i="1" s="1"/>
  <c r="K2166" i="1"/>
  <c r="L2166" i="1" s="1"/>
  <c r="K2158" i="1"/>
  <c r="L2158" i="1" s="1"/>
  <c r="K2150" i="1"/>
  <c r="L2150" i="1" s="1"/>
  <c r="K2142" i="1"/>
  <c r="L2142" i="1" s="1"/>
  <c r="K2134" i="1"/>
  <c r="L2134" i="1" s="1"/>
  <c r="K2126" i="1"/>
  <c r="L2126" i="1" s="1"/>
  <c r="K2118" i="1"/>
  <c r="L2118" i="1" s="1"/>
  <c r="K2196" i="1"/>
  <c r="L2196" i="1" s="1"/>
  <c r="K2168" i="1"/>
  <c r="L2168" i="1" s="1"/>
  <c r="K2144" i="1"/>
  <c r="L2144" i="1" s="1"/>
  <c r="K2193" i="1"/>
  <c r="L2193" i="1" s="1"/>
  <c r="K2185" i="1"/>
  <c r="L2185" i="1" s="1"/>
  <c r="K2177" i="1"/>
  <c r="L2177" i="1" s="1"/>
  <c r="K2169" i="1"/>
  <c r="L2169" i="1" s="1"/>
  <c r="K2161" i="1"/>
  <c r="L2161" i="1" s="1"/>
  <c r="K2153" i="1"/>
  <c r="L2153" i="1" s="1"/>
  <c r="K2145" i="1"/>
  <c r="L2145" i="1" s="1"/>
  <c r="K2137" i="1"/>
  <c r="L2137" i="1" s="1"/>
  <c r="K2129" i="1"/>
  <c r="L2129" i="1" s="1"/>
  <c r="K2121" i="1"/>
  <c r="L2121" i="1" s="1"/>
  <c r="K2113" i="1"/>
  <c r="L2113" i="1" s="1"/>
  <c r="M2140" i="1"/>
  <c r="M2182" i="1"/>
  <c r="M2174" i="1"/>
  <c r="M2158" i="1"/>
  <c r="M2142" i="1"/>
  <c r="M2126" i="1"/>
  <c r="M2118" i="1"/>
  <c r="M2168" i="1"/>
  <c r="M2193" i="1"/>
  <c r="M2177" i="1"/>
  <c r="M2161" i="1"/>
  <c r="M2145" i="1"/>
  <c r="M2129" i="1"/>
  <c r="M2113" i="1"/>
  <c r="M2199" i="1"/>
  <c r="M2201" i="1"/>
  <c r="M2202" i="1"/>
  <c r="M2192" i="1"/>
  <c r="M2172" i="1"/>
  <c r="M2148" i="1"/>
  <c r="M2128" i="1"/>
  <c r="M2116" i="1"/>
  <c r="M2191" i="1"/>
  <c r="M2183" i="1"/>
  <c r="M2175" i="1"/>
  <c r="M2167" i="1"/>
  <c r="M2159" i="1"/>
  <c r="M2151" i="1"/>
  <c r="M2143" i="1"/>
  <c r="M2135" i="1"/>
  <c r="M2127" i="1"/>
  <c r="M2119" i="1"/>
  <c r="M2188" i="1"/>
  <c r="M2164" i="1"/>
  <c r="M2120" i="1"/>
  <c r="M2166" i="1"/>
  <c r="M2150" i="1"/>
  <c r="M2134" i="1"/>
  <c r="M2196" i="1"/>
  <c r="M2144" i="1"/>
  <c r="M2185" i="1"/>
  <c r="M2169" i="1"/>
  <c r="M2153" i="1"/>
  <c r="M2137" i="1"/>
  <c r="M2121" i="1"/>
  <c r="K2203" i="1"/>
  <c r="L2203" i="1" s="1"/>
  <c r="K2200" i="1"/>
  <c r="L2200" i="1" s="1"/>
  <c r="K2198" i="1"/>
  <c r="L2198" i="1" s="1"/>
  <c r="K2180" i="1"/>
  <c r="L2180" i="1" s="1"/>
  <c r="K2160" i="1"/>
  <c r="L2160" i="1" s="1"/>
  <c r="K2136" i="1"/>
  <c r="L2136" i="1" s="1"/>
  <c r="K2124" i="1"/>
  <c r="L2124" i="1" s="1"/>
  <c r="K2195" i="1"/>
  <c r="L2195" i="1" s="1"/>
  <c r="K2187" i="1"/>
  <c r="L2187" i="1" s="1"/>
  <c r="K2179" i="1"/>
  <c r="L2179" i="1" s="1"/>
  <c r="K2171" i="1"/>
  <c r="L2171" i="1" s="1"/>
  <c r="K2163" i="1"/>
  <c r="L2163" i="1" s="1"/>
  <c r="K2155" i="1"/>
  <c r="L2155" i="1" s="1"/>
  <c r="K2147" i="1"/>
  <c r="L2147" i="1" s="1"/>
  <c r="K2139" i="1"/>
  <c r="L2139" i="1" s="1"/>
  <c r="K2131" i="1"/>
  <c r="L2131" i="1" s="1"/>
  <c r="K2123" i="1"/>
  <c r="L2123" i="1" s="1"/>
  <c r="K2115" i="1"/>
  <c r="L2115" i="1" s="1"/>
  <c r="K2176" i="1"/>
  <c r="L2176" i="1" s="1"/>
  <c r="K2152" i="1"/>
  <c r="L2152" i="1" s="1"/>
  <c r="K2132" i="1"/>
  <c r="L2132" i="1" s="1"/>
  <c r="K2194" i="1"/>
  <c r="L2194" i="1" s="1"/>
  <c r="K2186" i="1"/>
  <c r="L2186" i="1" s="1"/>
  <c r="K2178" i="1"/>
  <c r="L2178" i="1" s="1"/>
  <c r="K2170" i="1"/>
  <c r="L2170" i="1" s="1"/>
  <c r="K2162" i="1"/>
  <c r="L2162" i="1" s="1"/>
  <c r="K2154" i="1"/>
  <c r="L2154" i="1" s="1"/>
  <c r="K2146" i="1"/>
  <c r="L2146" i="1" s="1"/>
  <c r="K2138" i="1"/>
  <c r="L2138" i="1" s="1"/>
  <c r="K2130" i="1"/>
  <c r="L2130" i="1" s="1"/>
  <c r="K2122" i="1"/>
  <c r="L2122" i="1" s="1"/>
  <c r="K2114" i="1"/>
  <c r="L2114" i="1" s="1"/>
  <c r="K2184" i="1"/>
  <c r="L2184" i="1" s="1"/>
  <c r="K2156" i="1"/>
  <c r="L2156" i="1" s="1"/>
  <c r="K2197" i="1"/>
  <c r="L2197" i="1" s="1"/>
  <c r="K2189" i="1"/>
  <c r="L2189" i="1" s="1"/>
  <c r="K2181" i="1"/>
  <c r="L2181" i="1" s="1"/>
  <c r="K2173" i="1"/>
  <c r="L2173" i="1" s="1"/>
  <c r="K2165" i="1"/>
  <c r="L2165" i="1" s="1"/>
  <c r="K2157" i="1"/>
  <c r="L2157" i="1" s="1"/>
  <c r="K2149" i="1"/>
  <c r="L2149" i="1" s="1"/>
  <c r="K2141" i="1"/>
  <c r="L2141" i="1" s="1"/>
  <c r="K2133" i="1"/>
  <c r="L2133" i="1" s="1"/>
  <c r="K2125" i="1"/>
  <c r="L2125" i="1" s="1"/>
  <c r="K2117" i="1"/>
  <c r="L2117" i="1" s="1"/>
  <c r="M2112" i="1"/>
  <c r="M2152" i="1"/>
  <c r="M2186" i="1"/>
  <c r="M2170" i="1"/>
  <c r="M2154" i="1"/>
  <c r="M2138" i="1"/>
  <c r="M2122" i="1"/>
  <c r="M2114" i="1"/>
  <c r="M2156" i="1"/>
  <c r="M2189" i="1"/>
  <c r="M2173" i="1"/>
  <c r="M2157" i="1"/>
  <c r="M2141" i="1"/>
  <c r="M2125" i="1"/>
  <c r="K2007" i="1"/>
  <c r="L2007" i="1" s="1"/>
  <c r="K1992" i="1"/>
  <c r="L1992" i="1" s="1"/>
  <c r="K1974" i="1"/>
  <c r="L1974" i="1" s="1"/>
  <c r="K1958" i="1"/>
  <c r="L1958" i="1" s="1"/>
  <c r="K1942" i="1"/>
  <c r="L1942" i="1" s="1"/>
  <c r="K1926" i="1"/>
  <c r="L1926" i="1" s="1"/>
  <c r="K2107" i="1"/>
  <c r="L2107" i="1" s="1"/>
  <c r="K2099" i="1"/>
  <c r="L2099" i="1" s="1"/>
  <c r="K1994" i="1"/>
  <c r="L1994" i="1" s="1"/>
  <c r="K1978" i="1"/>
  <c r="L1978" i="1" s="1"/>
  <c r="K1964" i="1"/>
  <c r="L1964" i="1" s="1"/>
  <c r="K1948" i="1"/>
  <c r="L1948" i="1" s="1"/>
  <c r="K1932" i="1"/>
  <c r="L1932" i="1" s="1"/>
  <c r="M1924" i="1"/>
  <c r="K1989" i="1"/>
  <c r="L1989" i="1" s="1"/>
  <c r="K1973" i="1"/>
  <c r="L1973" i="1" s="1"/>
  <c r="K1957" i="1"/>
  <c r="L1957" i="1" s="1"/>
  <c r="K1943" i="1"/>
  <c r="L1943" i="1" s="1"/>
  <c r="K1927" i="1"/>
  <c r="L1927" i="1" s="1"/>
  <c r="K2104" i="1"/>
  <c r="L2104" i="1" s="1"/>
  <c r="K2005" i="1"/>
  <c r="L2005" i="1" s="1"/>
  <c r="K1991" i="1"/>
  <c r="L1991" i="1" s="1"/>
  <c r="K1975" i="1"/>
  <c r="L1975" i="1" s="1"/>
  <c r="K1959" i="1"/>
  <c r="L1959" i="1" s="1"/>
  <c r="K1941" i="1"/>
  <c r="L1941" i="1" s="1"/>
  <c r="K1925" i="1"/>
  <c r="L1925" i="1" s="1"/>
  <c r="M2108" i="1"/>
  <c r="M2104" i="1"/>
  <c r="M2100" i="1"/>
  <c r="K2094" i="1"/>
  <c r="L2094" i="1" s="1"/>
  <c r="M2092" i="1"/>
  <c r="M2097" i="1"/>
  <c r="K2083" i="1"/>
  <c r="L2083" i="1" s="1"/>
  <c r="K2075" i="1"/>
  <c r="L2075" i="1" s="1"/>
  <c r="K2067" i="1"/>
  <c r="L2067" i="1" s="1"/>
  <c r="K2059" i="1"/>
  <c r="L2059" i="1" s="1"/>
  <c r="K2051" i="1"/>
  <c r="L2051" i="1" s="1"/>
  <c r="K2043" i="1"/>
  <c r="L2043" i="1" s="1"/>
  <c r="K2035" i="1"/>
  <c r="L2035" i="1" s="1"/>
  <c r="K2027" i="1"/>
  <c r="L2027" i="1" s="1"/>
  <c r="K2019" i="1"/>
  <c r="L2019" i="1" s="1"/>
  <c r="K2011" i="1"/>
  <c r="L2011" i="1" s="1"/>
  <c r="K2086" i="1"/>
  <c r="L2086" i="1" s="1"/>
  <c r="K2078" i="1"/>
  <c r="L2078" i="1" s="1"/>
  <c r="K2070" i="1"/>
  <c r="L2070" i="1" s="1"/>
  <c r="K2062" i="1"/>
  <c r="L2062" i="1" s="1"/>
  <c r="K2054" i="1"/>
  <c r="L2054" i="1" s="1"/>
  <c r="K2046" i="1"/>
  <c r="L2046" i="1" s="1"/>
  <c r="K2038" i="1"/>
  <c r="L2038" i="1" s="1"/>
  <c r="K2030" i="1"/>
  <c r="L2030" i="1" s="1"/>
  <c r="K2022" i="1"/>
  <c r="L2022" i="1" s="1"/>
  <c r="K2014" i="1"/>
  <c r="L2014" i="1" s="1"/>
  <c r="K2089" i="1"/>
  <c r="L2089" i="1" s="1"/>
  <c r="K2081" i="1"/>
  <c r="L2081" i="1" s="1"/>
  <c r="K2073" i="1"/>
  <c r="L2073" i="1" s="1"/>
  <c r="K2065" i="1"/>
  <c r="L2065" i="1" s="1"/>
  <c r="K2057" i="1"/>
  <c r="L2057" i="1" s="1"/>
  <c r="K2049" i="1"/>
  <c r="L2049" i="1" s="1"/>
  <c r="K2041" i="1"/>
  <c r="L2041" i="1" s="1"/>
  <c r="K2033" i="1"/>
  <c r="L2033" i="1" s="1"/>
  <c r="K2025" i="1"/>
  <c r="L2025" i="1" s="1"/>
  <c r="K2017" i="1"/>
  <c r="L2017" i="1" s="1"/>
  <c r="K2009" i="1"/>
  <c r="L2009" i="1" s="1"/>
  <c r="K2084" i="1"/>
  <c r="L2084" i="1" s="1"/>
  <c r="K2076" i="1"/>
  <c r="L2076" i="1" s="1"/>
  <c r="K2068" i="1"/>
  <c r="L2068" i="1" s="1"/>
  <c r="K2060" i="1"/>
  <c r="L2060" i="1" s="1"/>
  <c r="K2052" i="1"/>
  <c r="L2052" i="1" s="1"/>
  <c r="K2044" i="1"/>
  <c r="L2044" i="1" s="1"/>
  <c r="K2036" i="1"/>
  <c r="L2036" i="1" s="1"/>
  <c r="K2028" i="1"/>
  <c r="L2028" i="1" s="1"/>
  <c r="K2020" i="1"/>
  <c r="L2020" i="1" s="1"/>
  <c r="K2012" i="1"/>
  <c r="L2012" i="1" s="1"/>
  <c r="M2007" i="1"/>
  <c r="M2003" i="1"/>
  <c r="M1999" i="1"/>
  <c r="M1995" i="1"/>
  <c r="M1991" i="1"/>
  <c r="M1987" i="1"/>
  <c r="M1983" i="1"/>
  <c r="M1979" i="1"/>
  <c r="M1975" i="1"/>
  <c r="M1971" i="1"/>
  <c r="M1967" i="1"/>
  <c r="M1963" i="1"/>
  <c r="K2004" i="1"/>
  <c r="L2004" i="1" s="1"/>
  <c r="K1988" i="1"/>
  <c r="L1988" i="1" s="1"/>
  <c r="K1970" i="1"/>
  <c r="L1970" i="1" s="1"/>
  <c r="K1954" i="1"/>
  <c r="L1954" i="1" s="1"/>
  <c r="K1938" i="1"/>
  <c r="L1938" i="1" s="1"/>
  <c r="M2095" i="1"/>
  <c r="K2105" i="1"/>
  <c r="L2105" i="1" s="1"/>
  <c r="K2006" i="1"/>
  <c r="L2006" i="1" s="1"/>
  <c r="K1990" i="1"/>
  <c r="L1990" i="1" s="1"/>
  <c r="K1976" i="1"/>
  <c r="L1976" i="1" s="1"/>
  <c r="K1960" i="1"/>
  <c r="L1960" i="1" s="1"/>
  <c r="K1944" i="1"/>
  <c r="L1944" i="1" s="1"/>
  <c r="K1928" i="1"/>
  <c r="L1928" i="1" s="1"/>
  <c r="K2003" i="1"/>
  <c r="L2003" i="1" s="1"/>
  <c r="K1985" i="1"/>
  <c r="L1985" i="1" s="1"/>
  <c r="K1969" i="1"/>
  <c r="L1969" i="1" s="1"/>
  <c r="K1953" i="1"/>
  <c r="L1953" i="1" s="1"/>
  <c r="K1939" i="1"/>
  <c r="L1939" i="1" s="1"/>
  <c r="K2110" i="1"/>
  <c r="L2110" i="1" s="1"/>
  <c r="K2102" i="1"/>
  <c r="L2102" i="1" s="1"/>
  <c r="K2001" i="1"/>
  <c r="L2001" i="1" s="1"/>
  <c r="K1987" i="1"/>
  <c r="L1987" i="1" s="1"/>
  <c r="K1971" i="1"/>
  <c r="L1971" i="1" s="1"/>
  <c r="K1955" i="1"/>
  <c r="L1955" i="1" s="1"/>
  <c r="K1937" i="1"/>
  <c r="L1937" i="1" s="1"/>
  <c r="M2111" i="1"/>
  <c r="M2107" i="1"/>
  <c r="M2103" i="1"/>
  <c r="M2099" i="1"/>
  <c r="M2094" i="1"/>
  <c r="K2092" i="1"/>
  <c r="L2092" i="1" s="1"/>
  <c r="M2093" i="1"/>
  <c r="M2083" i="1"/>
  <c r="M2075" i="1"/>
  <c r="M2067" i="1"/>
  <c r="M2059" i="1"/>
  <c r="M2051" i="1"/>
  <c r="M2043" i="1"/>
  <c r="M2035" i="1"/>
  <c r="M2027" i="1"/>
  <c r="M2019" i="1"/>
  <c r="M2011" i="1"/>
  <c r="M2086" i="1"/>
  <c r="M2078" i="1"/>
  <c r="M2070" i="1"/>
  <c r="M2062" i="1"/>
  <c r="M2054" i="1"/>
  <c r="M2046" i="1"/>
  <c r="M2038" i="1"/>
  <c r="M2030" i="1"/>
  <c r="M2022" i="1"/>
  <c r="M2014" i="1"/>
  <c r="M2089" i="1"/>
  <c r="M2081" i="1"/>
  <c r="M2073" i="1"/>
  <c r="M2065" i="1"/>
  <c r="M2057" i="1"/>
  <c r="M2049" i="1"/>
  <c r="M2041" i="1"/>
  <c r="M2033" i="1"/>
  <c r="M2025" i="1"/>
  <c r="M2017" i="1"/>
  <c r="M2009" i="1"/>
  <c r="M2084" i="1"/>
  <c r="M2076" i="1"/>
  <c r="M2068" i="1"/>
  <c r="M2060" i="1"/>
  <c r="M2052" i="1"/>
  <c r="M2044" i="1"/>
  <c r="M2036" i="1"/>
  <c r="M2028" i="1"/>
  <c r="M2020" i="1"/>
  <c r="M2012" i="1"/>
  <c r="M2006" i="1"/>
  <c r="M2002" i="1"/>
  <c r="M1998" i="1"/>
  <c r="M1994" i="1"/>
  <c r="M1990" i="1"/>
  <c r="M1986" i="1"/>
  <c r="M1982" i="1"/>
  <c r="M1978" i="1"/>
  <c r="M1974" i="1"/>
  <c r="M1970" i="1"/>
  <c r="K2000" i="1"/>
  <c r="L2000" i="1" s="1"/>
  <c r="K1984" i="1"/>
  <c r="L1984" i="1" s="1"/>
  <c r="K1966" i="1"/>
  <c r="L1966" i="1" s="1"/>
  <c r="K1950" i="1"/>
  <c r="L1950" i="1" s="1"/>
  <c r="K1934" i="1"/>
  <c r="L1934" i="1" s="1"/>
  <c r="K2111" i="1"/>
  <c r="L2111" i="1" s="1"/>
  <c r="K2103" i="1"/>
  <c r="L2103" i="1" s="1"/>
  <c r="K2002" i="1"/>
  <c r="L2002" i="1" s="1"/>
  <c r="K1986" i="1"/>
  <c r="L1986" i="1" s="1"/>
  <c r="K1972" i="1"/>
  <c r="L1972" i="1" s="1"/>
  <c r="K1956" i="1"/>
  <c r="L1956" i="1" s="1"/>
  <c r="K1940" i="1"/>
  <c r="L1940" i="1" s="1"/>
  <c r="K2097" i="1"/>
  <c r="L2097" i="1" s="1"/>
  <c r="K1999" i="1"/>
  <c r="L1999" i="1" s="1"/>
  <c r="K1981" i="1"/>
  <c r="L1981" i="1" s="1"/>
  <c r="K1965" i="1"/>
  <c r="L1965" i="1" s="1"/>
  <c r="K1949" i="1"/>
  <c r="L1949" i="1" s="1"/>
  <c r="K1935" i="1"/>
  <c r="L1935" i="1" s="1"/>
  <c r="K2108" i="1"/>
  <c r="L2108" i="1" s="1"/>
  <c r="K2100" i="1"/>
  <c r="L2100" i="1" s="1"/>
  <c r="K1997" i="1"/>
  <c r="L1997" i="1" s="1"/>
  <c r="K1983" i="1"/>
  <c r="L1983" i="1" s="1"/>
  <c r="K1967" i="1"/>
  <c r="L1967" i="1" s="1"/>
  <c r="K1951" i="1"/>
  <c r="L1951" i="1" s="1"/>
  <c r="K1933" i="1"/>
  <c r="L1933" i="1" s="1"/>
  <c r="M2110" i="1"/>
  <c r="M2106" i="1"/>
  <c r="M2102" i="1"/>
  <c r="M2098" i="1"/>
  <c r="K2096" i="1"/>
  <c r="L2096" i="1" s="1"/>
  <c r="M2091" i="1"/>
  <c r="K2087" i="1"/>
  <c r="L2087" i="1" s="1"/>
  <c r="K2079" i="1"/>
  <c r="L2079" i="1" s="1"/>
  <c r="K2071" i="1"/>
  <c r="L2071" i="1" s="1"/>
  <c r="K2063" i="1"/>
  <c r="L2063" i="1" s="1"/>
  <c r="K2055" i="1"/>
  <c r="L2055" i="1" s="1"/>
  <c r="K2047" i="1"/>
  <c r="L2047" i="1" s="1"/>
  <c r="K2039" i="1"/>
  <c r="L2039" i="1" s="1"/>
  <c r="K2031" i="1"/>
  <c r="L2031" i="1" s="1"/>
  <c r="K2023" i="1"/>
  <c r="L2023" i="1" s="1"/>
  <c r="K2015" i="1"/>
  <c r="L2015" i="1" s="1"/>
  <c r="K2090" i="1"/>
  <c r="L2090" i="1" s="1"/>
  <c r="K2082" i="1"/>
  <c r="L2082" i="1" s="1"/>
  <c r="K2074" i="1"/>
  <c r="L2074" i="1" s="1"/>
  <c r="K2066" i="1"/>
  <c r="L2066" i="1" s="1"/>
  <c r="K2058" i="1"/>
  <c r="L2058" i="1" s="1"/>
  <c r="K2050" i="1"/>
  <c r="L2050" i="1" s="1"/>
  <c r="K2042" i="1"/>
  <c r="L2042" i="1" s="1"/>
  <c r="K2034" i="1"/>
  <c r="L2034" i="1" s="1"/>
  <c r="K2026" i="1"/>
  <c r="L2026" i="1" s="1"/>
  <c r="K2018" i="1"/>
  <c r="L2018" i="1" s="1"/>
  <c r="K2010" i="1"/>
  <c r="L2010" i="1" s="1"/>
  <c r="K2085" i="1"/>
  <c r="L2085" i="1" s="1"/>
  <c r="K2077" i="1"/>
  <c r="L2077" i="1" s="1"/>
  <c r="K2069" i="1"/>
  <c r="L2069" i="1" s="1"/>
  <c r="K2061" i="1"/>
  <c r="L2061" i="1" s="1"/>
  <c r="K2053" i="1"/>
  <c r="L2053" i="1" s="1"/>
  <c r="K2045" i="1"/>
  <c r="L2045" i="1" s="1"/>
  <c r="K2037" i="1"/>
  <c r="L2037" i="1" s="1"/>
  <c r="K2029" i="1"/>
  <c r="L2029" i="1" s="1"/>
  <c r="K2021" i="1"/>
  <c r="L2021" i="1" s="1"/>
  <c r="K2013" i="1"/>
  <c r="L2013" i="1" s="1"/>
  <c r="K2088" i="1"/>
  <c r="L2088" i="1" s="1"/>
  <c r="K2080" i="1"/>
  <c r="L2080" i="1" s="1"/>
  <c r="K2072" i="1"/>
  <c r="L2072" i="1" s="1"/>
  <c r="K2064" i="1"/>
  <c r="L2064" i="1" s="1"/>
  <c r="K2056" i="1"/>
  <c r="L2056" i="1" s="1"/>
  <c r="K2048" i="1"/>
  <c r="L2048" i="1" s="1"/>
  <c r="K2040" i="1"/>
  <c r="L2040" i="1" s="1"/>
  <c r="K2032" i="1"/>
  <c r="L2032" i="1" s="1"/>
  <c r="K2024" i="1"/>
  <c r="L2024" i="1" s="1"/>
  <c r="K2016" i="1"/>
  <c r="L2016" i="1" s="1"/>
  <c r="K2008" i="1"/>
  <c r="L2008" i="1" s="1"/>
  <c r="M2005" i="1"/>
  <c r="M2001" i="1"/>
  <c r="M1997" i="1"/>
  <c r="M1993" i="1"/>
  <c r="M1989" i="1"/>
  <c r="M1985" i="1"/>
  <c r="M1981" i="1"/>
  <c r="M1977" i="1"/>
  <c r="M1973" i="1"/>
  <c r="M1969" i="1"/>
  <c r="M1965" i="1"/>
  <c r="M1961" i="1"/>
  <c r="K1996" i="1"/>
  <c r="L1996" i="1" s="1"/>
  <c r="K1980" i="1"/>
  <c r="L1980" i="1" s="1"/>
  <c r="K1962" i="1"/>
  <c r="L1962" i="1" s="1"/>
  <c r="K1946" i="1"/>
  <c r="L1946" i="1" s="1"/>
  <c r="K1930" i="1"/>
  <c r="L1930" i="1" s="1"/>
  <c r="K2109" i="1"/>
  <c r="L2109" i="1" s="1"/>
  <c r="K2101" i="1"/>
  <c r="L2101" i="1" s="1"/>
  <c r="K1998" i="1"/>
  <c r="L1998" i="1" s="1"/>
  <c r="K1982" i="1"/>
  <c r="L1982" i="1" s="1"/>
  <c r="K1968" i="1"/>
  <c r="L1968" i="1" s="1"/>
  <c r="K1952" i="1"/>
  <c r="L1952" i="1" s="1"/>
  <c r="K1936" i="1"/>
  <c r="L1936" i="1" s="1"/>
  <c r="K2093" i="1"/>
  <c r="L2093" i="1" s="1"/>
  <c r="K1993" i="1"/>
  <c r="L1993" i="1" s="1"/>
  <c r="K1977" i="1"/>
  <c r="L1977" i="1" s="1"/>
  <c r="K1961" i="1"/>
  <c r="L1961" i="1" s="1"/>
  <c r="K1947" i="1"/>
  <c r="L1947" i="1" s="1"/>
  <c r="K1931" i="1"/>
  <c r="L1931" i="1" s="1"/>
  <c r="K2106" i="1"/>
  <c r="L2106" i="1" s="1"/>
  <c r="K2098" i="1"/>
  <c r="L2098" i="1" s="1"/>
  <c r="K1995" i="1"/>
  <c r="L1995" i="1" s="1"/>
  <c r="K1979" i="1"/>
  <c r="L1979" i="1" s="1"/>
  <c r="K1963" i="1"/>
  <c r="L1963" i="1" s="1"/>
  <c r="K1945" i="1"/>
  <c r="L1945" i="1" s="1"/>
  <c r="K1929" i="1"/>
  <c r="L1929" i="1" s="1"/>
  <c r="M2109" i="1"/>
  <c r="M2105" i="1"/>
  <c r="M2101" i="1"/>
  <c r="K2095" i="1"/>
  <c r="L2095" i="1" s="1"/>
  <c r="M2096" i="1"/>
  <c r="K2091" i="1"/>
  <c r="L2091" i="1" s="1"/>
  <c r="M2087" i="1"/>
  <c r="M2079" i="1"/>
  <c r="M2071" i="1"/>
  <c r="M2063" i="1"/>
  <c r="M2055" i="1"/>
  <c r="M2047" i="1"/>
  <c r="M2039" i="1"/>
  <c r="M2031" i="1"/>
  <c r="M2023" i="1"/>
  <c r="M2015" i="1"/>
  <c r="M2090" i="1"/>
  <c r="M2082" i="1"/>
  <c r="M2074" i="1"/>
  <c r="M2066" i="1"/>
  <c r="M2058" i="1"/>
  <c r="M2050" i="1"/>
  <c r="M2042" i="1"/>
  <c r="M2034" i="1"/>
  <c r="M2026" i="1"/>
  <c r="M2018" i="1"/>
  <c r="M2010" i="1"/>
  <c r="M2085" i="1"/>
  <c r="M2077" i="1"/>
  <c r="M2069" i="1"/>
  <c r="M2061" i="1"/>
  <c r="M2053" i="1"/>
  <c r="M2045" i="1"/>
  <c r="M2037" i="1"/>
  <c r="M2029" i="1"/>
  <c r="M2080" i="1"/>
  <c r="M2048" i="1"/>
  <c r="M2016" i="1"/>
  <c r="M1996" i="1"/>
  <c r="M1980" i="1"/>
  <c r="M1966" i="1"/>
  <c r="M1959" i="1"/>
  <c r="M1955" i="1"/>
  <c r="M1951" i="1"/>
  <c r="M1947" i="1"/>
  <c r="M1943" i="1"/>
  <c r="M1939" i="1"/>
  <c r="M1935" i="1"/>
  <c r="M1931" i="1"/>
  <c r="M1927" i="1"/>
  <c r="M2021" i="1"/>
  <c r="M2072" i="1"/>
  <c r="M2040" i="1"/>
  <c r="M2008" i="1"/>
  <c r="M1992" i="1"/>
  <c r="M1976" i="1"/>
  <c r="M1964" i="1"/>
  <c r="M1958" i="1"/>
  <c r="M1954" i="1"/>
  <c r="M1950" i="1"/>
  <c r="M1946" i="1"/>
  <c r="M1942" i="1"/>
  <c r="M1938" i="1"/>
  <c r="M1934" i="1"/>
  <c r="M1930" i="1"/>
  <c r="M1926" i="1"/>
  <c r="M2013" i="1"/>
  <c r="M2064" i="1"/>
  <c r="M2032" i="1"/>
  <c r="M2004" i="1"/>
  <c r="M1988" i="1"/>
  <c r="M1972" i="1"/>
  <c r="M1962" i="1"/>
  <c r="M1957" i="1"/>
  <c r="M1953" i="1"/>
  <c r="M1949" i="1"/>
  <c r="M1945" i="1"/>
  <c r="M1941" i="1"/>
  <c r="M1937" i="1"/>
  <c r="M1933" i="1"/>
  <c r="M1929" i="1"/>
  <c r="M1925" i="1"/>
  <c r="M2088" i="1"/>
  <c r="M2056" i="1"/>
  <c r="M2024" i="1"/>
  <c r="M2000" i="1"/>
  <c r="M1984" i="1"/>
  <c r="M1968" i="1"/>
  <c r="M1960" i="1"/>
  <c r="M1956" i="1"/>
  <c r="M1952" i="1"/>
  <c r="M1948" i="1"/>
  <c r="M1944" i="1"/>
  <c r="M1940" i="1"/>
  <c r="M1936" i="1"/>
  <c r="M1932" i="1"/>
  <c r="M1928" i="1"/>
  <c r="K1924" i="1"/>
  <c r="L1924" i="1" s="1"/>
  <c r="M1829" i="1"/>
  <c r="K1919" i="1"/>
  <c r="L1919" i="1" s="1"/>
  <c r="K1923" i="1"/>
  <c r="L1923" i="1" s="1"/>
  <c r="M1920" i="1"/>
  <c r="K1916" i="1"/>
  <c r="L1916" i="1" s="1"/>
  <c r="K1893" i="1"/>
  <c r="L1893" i="1" s="1"/>
  <c r="K1869" i="1"/>
  <c r="L1869" i="1" s="1"/>
  <c r="K1849" i="1"/>
  <c r="L1849" i="1" s="1"/>
  <c r="K1913" i="1"/>
  <c r="L1913" i="1" s="1"/>
  <c r="K1908" i="1"/>
  <c r="L1908" i="1" s="1"/>
  <c r="K1900" i="1"/>
  <c r="L1900" i="1" s="1"/>
  <c r="K1892" i="1"/>
  <c r="L1892" i="1" s="1"/>
  <c r="K1884" i="1"/>
  <c r="L1884" i="1" s="1"/>
  <c r="K1876" i="1"/>
  <c r="L1876" i="1" s="1"/>
  <c r="K1868" i="1"/>
  <c r="L1868" i="1" s="1"/>
  <c r="K1860" i="1"/>
  <c r="L1860" i="1" s="1"/>
  <c r="K1852" i="1"/>
  <c r="L1852" i="1" s="1"/>
  <c r="K1844" i="1"/>
  <c r="L1844" i="1" s="1"/>
  <c r="K1836" i="1"/>
  <c r="L1836" i="1" s="1"/>
  <c r="K1901" i="1"/>
  <c r="L1901" i="1" s="1"/>
  <c r="K1877" i="1"/>
  <c r="L1877" i="1" s="1"/>
  <c r="K1853" i="1"/>
  <c r="L1853" i="1" s="1"/>
  <c r="K1833" i="1"/>
  <c r="L1833" i="1" s="1"/>
  <c r="K1903" i="1"/>
  <c r="L1903" i="1" s="1"/>
  <c r="K1895" i="1"/>
  <c r="L1895" i="1" s="1"/>
  <c r="K1887" i="1"/>
  <c r="L1887" i="1" s="1"/>
  <c r="K1879" i="1"/>
  <c r="L1879" i="1" s="1"/>
  <c r="K1871" i="1"/>
  <c r="L1871" i="1" s="1"/>
  <c r="K1863" i="1"/>
  <c r="L1863" i="1" s="1"/>
  <c r="K1855" i="1"/>
  <c r="L1855" i="1" s="1"/>
  <c r="K1847" i="1"/>
  <c r="L1847" i="1" s="1"/>
  <c r="K1839" i="1"/>
  <c r="L1839" i="1" s="1"/>
  <c r="K1831" i="1"/>
  <c r="L1831" i="1" s="1"/>
  <c r="K1897" i="1"/>
  <c r="L1897" i="1" s="1"/>
  <c r="K1873" i="1"/>
  <c r="L1873" i="1" s="1"/>
  <c r="K1845" i="1"/>
  <c r="L1845" i="1" s="1"/>
  <c r="K1912" i="1"/>
  <c r="L1912" i="1" s="1"/>
  <c r="K1906" i="1"/>
  <c r="L1906" i="1" s="1"/>
  <c r="K1898" i="1"/>
  <c r="L1898" i="1" s="1"/>
  <c r="K1890" i="1"/>
  <c r="L1890" i="1" s="1"/>
  <c r="K1882" i="1"/>
  <c r="L1882" i="1" s="1"/>
  <c r="K1874" i="1"/>
  <c r="L1874" i="1" s="1"/>
  <c r="K1866" i="1"/>
  <c r="L1866" i="1" s="1"/>
  <c r="K1858" i="1"/>
  <c r="L1858" i="1" s="1"/>
  <c r="K1850" i="1"/>
  <c r="L1850" i="1" s="1"/>
  <c r="K1842" i="1"/>
  <c r="L1842" i="1" s="1"/>
  <c r="K1829" i="1"/>
  <c r="L1829" i="1" s="1"/>
  <c r="M1917" i="1"/>
  <c r="M1921" i="1"/>
  <c r="K1918" i="1"/>
  <c r="L1918" i="1" s="1"/>
  <c r="K1922" i="1"/>
  <c r="L1922" i="1" s="1"/>
  <c r="M1916" i="1"/>
  <c r="M1893" i="1"/>
  <c r="M1869" i="1"/>
  <c r="M1849" i="1"/>
  <c r="M1913" i="1"/>
  <c r="M1908" i="1"/>
  <c r="M1900" i="1"/>
  <c r="M1892" i="1"/>
  <c r="M1884" i="1"/>
  <c r="M1876" i="1"/>
  <c r="M1868" i="1"/>
  <c r="M1860" i="1"/>
  <c r="M1852" i="1"/>
  <c r="M1844" i="1"/>
  <c r="M1836" i="1"/>
  <c r="M1901" i="1"/>
  <c r="M1877" i="1"/>
  <c r="M1853" i="1"/>
  <c r="M1833" i="1"/>
  <c r="M1903" i="1"/>
  <c r="M1895" i="1"/>
  <c r="M1887" i="1"/>
  <c r="M1879" i="1"/>
  <c r="M1871" i="1"/>
  <c r="M1863" i="1"/>
  <c r="M1855" i="1"/>
  <c r="M1847" i="1"/>
  <c r="M1839" i="1"/>
  <c r="M1831" i="1"/>
  <c r="M1897" i="1"/>
  <c r="M1873" i="1"/>
  <c r="M1845" i="1"/>
  <c r="M1912" i="1"/>
  <c r="M1906" i="1"/>
  <c r="M1898" i="1"/>
  <c r="M1890" i="1"/>
  <c r="M1882" i="1"/>
  <c r="M1874" i="1"/>
  <c r="M1866" i="1"/>
  <c r="M1858" i="1"/>
  <c r="M1850" i="1"/>
  <c r="M1842" i="1"/>
  <c r="M1834" i="1"/>
  <c r="K1917" i="1"/>
  <c r="L1917" i="1" s="1"/>
  <c r="K1921" i="1"/>
  <c r="L1921" i="1" s="1"/>
  <c r="M1918" i="1"/>
  <c r="M1922" i="1"/>
  <c r="K1915" i="1"/>
  <c r="L1915" i="1" s="1"/>
  <c r="K1905" i="1"/>
  <c r="L1905" i="1" s="1"/>
  <c r="K1881" i="1"/>
  <c r="L1881" i="1" s="1"/>
  <c r="K1857" i="1"/>
  <c r="L1857" i="1" s="1"/>
  <c r="K1837" i="1"/>
  <c r="L1837" i="1" s="1"/>
  <c r="K1911" i="1"/>
  <c r="L1911" i="1" s="1"/>
  <c r="K1904" i="1"/>
  <c r="L1904" i="1" s="1"/>
  <c r="K1896" i="1"/>
  <c r="L1896" i="1" s="1"/>
  <c r="K1888" i="1"/>
  <c r="L1888" i="1" s="1"/>
  <c r="K1880" i="1"/>
  <c r="L1880" i="1" s="1"/>
  <c r="K1872" i="1"/>
  <c r="L1872" i="1" s="1"/>
  <c r="K1864" i="1"/>
  <c r="L1864" i="1" s="1"/>
  <c r="K1856" i="1"/>
  <c r="L1856" i="1" s="1"/>
  <c r="K1848" i="1"/>
  <c r="L1848" i="1" s="1"/>
  <c r="K1840" i="1"/>
  <c r="L1840" i="1" s="1"/>
  <c r="K1832" i="1"/>
  <c r="L1832" i="1" s="1"/>
  <c r="K1889" i="1"/>
  <c r="L1889" i="1" s="1"/>
  <c r="K1865" i="1"/>
  <c r="L1865" i="1" s="1"/>
  <c r="K1841" i="1"/>
  <c r="L1841" i="1" s="1"/>
  <c r="K1907" i="1"/>
  <c r="L1907" i="1" s="1"/>
  <c r="K1899" i="1"/>
  <c r="L1899" i="1" s="1"/>
  <c r="K1891" i="1"/>
  <c r="L1891" i="1" s="1"/>
  <c r="K1883" i="1"/>
  <c r="L1883" i="1" s="1"/>
  <c r="K1875" i="1"/>
  <c r="L1875" i="1" s="1"/>
  <c r="K1867" i="1"/>
  <c r="L1867" i="1" s="1"/>
  <c r="K1859" i="1"/>
  <c r="L1859" i="1" s="1"/>
  <c r="K1851" i="1"/>
  <c r="L1851" i="1" s="1"/>
  <c r="K1843" i="1"/>
  <c r="L1843" i="1" s="1"/>
  <c r="K1835" i="1"/>
  <c r="L1835" i="1" s="1"/>
  <c r="K1909" i="1"/>
  <c r="L1909" i="1" s="1"/>
  <c r="K1885" i="1"/>
  <c r="L1885" i="1" s="1"/>
  <c r="K1861" i="1"/>
  <c r="L1861" i="1" s="1"/>
  <c r="K1914" i="1"/>
  <c r="L1914" i="1" s="1"/>
  <c r="K1910" i="1"/>
  <c r="L1910" i="1" s="1"/>
  <c r="K1902" i="1"/>
  <c r="L1902" i="1" s="1"/>
  <c r="K1894" i="1"/>
  <c r="L1894" i="1" s="1"/>
  <c r="K1886" i="1"/>
  <c r="L1886" i="1" s="1"/>
  <c r="K1878" i="1"/>
  <c r="L1878" i="1" s="1"/>
  <c r="K1870" i="1"/>
  <c r="L1870" i="1" s="1"/>
  <c r="K1862" i="1"/>
  <c r="L1862" i="1" s="1"/>
  <c r="K1854" i="1"/>
  <c r="L1854" i="1" s="1"/>
  <c r="K1846" i="1"/>
  <c r="L1846" i="1" s="1"/>
  <c r="K1838" i="1"/>
  <c r="L1838" i="1" s="1"/>
  <c r="K1830" i="1"/>
  <c r="L1830" i="1" s="1"/>
  <c r="M1919" i="1"/>
  <c r="M1923" i="1"/>
  <c r="K1920" i="1"/>
  <c r="L1920" i="1" s="1"/>
  <c r="M1915" i="1"/>
  <c r="M1905" i="1"/>
  <c r="M1881" i="1"/>
  <c r="M1857" i="1"/>
  <c r="M1837" i="1"/>
  <c r="M1911" i="1"/>
  <c r="M1904" i="1"/>
  <c r="M1896" i="1"/>
  <c r="M1888" i="1"/>
  <c r="M1880" i="1"/>
  <c r="M1872" i="1"/>
  <c r="M1864" i="1"/>
  <c r="M1856" i="1"/>
  <c r="M1848" i="1"/>
  <c r="M1840" i="1"/>
  <c r="M1832" i="1"/>
  <c r="M1889" i="1"/>
  <c r="M1865" i="1"/>
  <c r="M1841" i="1"/>
  <c r="M1907" i="1"/>
  <c r="M1899" i="1"/>
  <c r="M1891" i="1"/>
  <c r="M1883" i="1"/>
  <c r="M1875" i="1"/>
  <c r="M1867" i="1"/>
  <c r="M1859" i="1"/>
  <c r="M1851" i="1"/>
  <c r="M1843" i="1"/>
  <c r="M1835" i="1"/>
  <c r="M1909" i="1"/>
  <c r="M1885" i="1"/>
  <c r="M1861" i="1"/>
  <c r="M1914" i="1"/>
  <c r="M1910" i="1"/>
  <c r="M1902" i="1"/>
  <c r="M1894" i="1"/>
  <c r="M1886" i="1"/>
  <c r="M1878" i="1"/>
  <c r="M1870" i="1"/>
  <c r="M1862" i="1"/>
  <c r="M1854" i="1"/>
  <c r="M1846" i="1"/>
  <c r="M1838" i="1"/>
  <c r="M1830" i="1"/>
  <c r="K1834" i="1"/>
  <c r="L1834" i="1" s="1"/>
  <c r="K1824" i="1"/>
  <c r="L1824" i="1" s="1"/>
  <c r="K1740" i="1"/>
  <c r="L1740" i="1" s="1"/>
  <c r="K1743" i="1"/>
  <c r="L1743" i="1" s="1"/>
  <c r="K1819" i="1"/>
  <c r="L1819" i="1" s="1"/>
  <c r="K1742" i="1"/>
  <c r="L1742" i="1" s="1"/>
  <c r="M1817" i="1"/>
  <c r="M1816" i="1"/>
  <c r="M1822" i="1"/>
  <c r="M1826" i="1"/>
  <c r="K1821" i="1"/>
  <c r="L1821" i="1" s="1"/>
  <c r="K1825" i="1"/>
  <c r="L1825" i="1" s="1"/>
  <c r="M1745" i="1"/>
  <c r="M1741" i="1"/>
  <c r="M1737" i="1"/>
  <c r="K1818" i="1"/>
  <c r="L1818" i="1" s="1"/>
  <c r="K1741" i="1"/>
  <c r="L1741" i="1" s="1"/>
  <c r="K1817" i="1"/>
  <c r="L1817" i="1" s="1"/>
  <c r="K1738" i="1"/>
  <c r="L1738" i="1" s="1"/>
  <c r="M1815" i="1"/>
  <c r="M1814" i="1"/>
  <c r="K1822" i="1"/>
  <c r="L1822" i="1" s="1"/>
  <c r="M1821" i="1"/>
  <c r="M1825" i="1"/>
  <c r="M1744" i="1"/>
  <c r="M1740" i="1"/>
  <c r="K1826" i="1"/>
  <c r="L1826" i="1" s="1"/>
  <c r="K1816" i="1"/>
  <c r="L1816" i="1" s="1"/>
  <c r="K1739" i="1"/>
  <c r="L1739" i="1" s="1"/>
  <c r="K1815" i="1"/>
  <c r="L1815" i="1" s="1"/>
  <c r="K1814" i="1"/>
  <c r="L1814" i="1" s="1"/>
  <c r="M1813" i="1"/>
  <c r="M1820" i="1"/>
  <c r="M1824" i="1"/>
  <c r="M1828" i="1"/>
  <c r="K1823" i="1"/>
  <c r="L1823" i="1" s="1"/>
  <c r="K1827" i="1"/>
  <c r="L1827" i="1" s="1"/>
  <c r="M1743" i="1"/>
  <c r="M1739" i="1"/>
  <c r="K1744" i="1"/>
  <c r="L1744" i="1" s="1"/>
  <c r="K1745" i="1"/>
  <c r="L1745" i="1" s="1"/>
  <c r="K1737" i="1"/>
  <c r="L1737" i="1" s="1"/>
  <c r="K1813" i="1"/>
  <c r="L1813" i="1" s="1"/>
  <c r="M1819" i="1"/>
  <c r="M1818" i="1"/>
  <c r="K1820" i="1"/>
  <c r="L1820" i="1" s="1"/>
  <c r="K1828" i="1"/>
  <c r="L1828" i="1" s="1"/>
  <c r="M1823" i="1"/>
  <c r="M1827" i="1"/>
  <c r="M1742" i="1"/>
  <c r="M1738" i="1"/>
  <c r="K1805" i="1"/>
  <c r="L1805" i="1" s="1"/>
  <c r="K1809" i="1"/>
  <c r="L1809" i="1" s="1"/>
  <c r="M1804" i="1"/>
  <c r="M1808" i="1"/>
  <c r="M1805" i="1"/>
  <c r="M1809" i="1"/>
  <c r="K1804" i="1"/>
  <c r="L1804" i="1" s="1"/>
  <c r="K1808" i="1"/>
  <c r="L1808" i="1" s="1"/>
  <c r="K1807" i="1"/>
  <c r="L1807" i="1" s="1"/>
  <c r="K1811" i="1"/>
  <c r="L1811" i="1" s="1"/>
  <c r="M1806" i="1"/>
  <c r="M1810" i="1"/>
  <c r="K1812" i="1"/>
  <c r="L1812" i="1" s="1"/>
  <c r="M1807" i="1"/>
  <c r="M1811" i="1"/>
  <c r="K1806" i="1"/>
  <c r="L1806" i="1" s="1"/>
  <c r="K1810" i="1"/>
  <c r="L1810" i="1" s="1"/>
  <c r="M1812" i="1"/>
  <c r="K1803" i="1"/>
  <c r="L1803" i="1" s="1"/>
  <c r="K1757" i="1"/>
  <c r="L1757" i="1" s="1"/>
  <c r="K1789" i="1"/>
  <c r="L1789" i="1" s="1"/>
  <c r="K1749" i="1"/>
  <c r="L1749" i="1" s="1"/>
  <c r="K1795" i="1"/>
  <c r="L1795" i="1" s="1"/>
  <c r="K1768" i="1"/>
  <c r="L1768" i="1" s="1"/>
  <c r="K1787" i="1"/>
  <c r="L1787" i="1" s="1"/>
  <c r="K1776" i="1"/>
  <c r="L1776" i="1" s="1"/>
  <c r="K1799" i="1"/>
  <c r="L1799" i="1" s="1"/>
  <c r="K1767" i="1"/>
  <c r="L1767" i="1" s="1"/>
  <c r="K1736" i="1"/>
  <c r="L1736" i="1" s="1"/>
  <c r="K1791" i="1"/>
  <c r="L1791" i="1" s="1"/>
  <c r="K1769" i="1"/>
  <c r="L1769" i="1" s="1"/>
  <c r="K1748" i="1"/>
  <c r="L1748" i="1" s="1"/>
  <c r="K1802" i="1"/>
  <c r="L1802" i="1" s="1"/>
  <c r="K1782" i="1"/>
  <c r="L1782" i="1" s="1"/>
  <c r="K1733" i="1"/>
  <c r="L1733" i="1" s="1"/>
  <c r="K1778" i="1"/>
  <c r="L1778" i="1" s="1"/>
  <c r="K1762" i="1"/>
  <c r="L1762" i="1" s="1"/>
  <c r="M1802" i="1"/>
  <c r="M1798" i="1"/>
  <c r="M1794" i="1"/>
  <c r="M1790" i="1"/>
  <c r="M1786" i="1"/>
  <c r="M1782" i="1"/>
  <c r="M1778" i="1"/>
  <c r="M1774" i="1"/>
  <c r="M1770" i="1"/>
  <c r="M1766" i="1"/>
  <c r="M1762" i="1"/>
  <c r="M1758" i="1"/>
  <c r="M1754" i="1"/>
  <c r="M1750" i="1"/>
  <c r="M1746" i="1"/>
  <c r="M1733" i="1"/>
  <c r="M1721" i="1"/>
  <c r="K1793" i="1"/>
  <c r="L1793" i="1" s="1"/>
  <c r="K1747" i="1"/>
  <c r="L1747" i="1" s="1"/>
  <c r="K1781" i="1"/>
  <c r="L1781" i="1" s="1"/>
  <c r="K1730" i="1"/>
  <c r="L1730" i="1" s="1"/>
  <c r="K1783" i="1"/>
  <c r="L1783" i="1" s="1"/>
  <c r="K1760" i="1"/>
  <c r="L1760" i="1" s="1"/>
  <c r="K1773" i="1"/>
  <c r="L1773" i="1" s="1"/>
  <c r="K1752" i="1"/>
  <c r="L1752" i="1" s="1"/>
  <c r="K1788" i="1"/>
  <c r="L1788" i="1" s="1"/>
  <c r="K1761" i="1"/>
  <c r="L1761" i="1" s="1"/>
  <c r="K1731" i="1"/>
  <c r="L1731" i="1" s="1"/>
  <c r="K1785" i="1"/>
  <c r="L1785" i="1" s="1"/>
  <c r="K1764" i="1"/>
  <c r="L1764" i="1" s="1"/>
  <c r="K1734" i="1"/>
  <c r="L1734" i="1" s="1"/>
  <c r="K1798" i="1"/>
  <c r="L1798" i="1" s="1"/>
  <c r="K1754" i="1"/>
  <c r="L1754" i="1" s="1"/>
  <c r="K1729" i="1"/>
  <c r="L1729" i="1" s="1"/>
  <c r="K1774" i="1"/>
  <c r="L1774" i="1" s="1"/>
  <c r="K1758" i="1"/>
  <c r="L1758" i="1" s="1"/>
  <c r="M1801" i="1"/>
  <c r="M1797" i="1"/>
  <c r="M1793" i="1"/>
  <c r="M1789" i="1"/>
  <c r="M1785" i="1"/>
  <c r="M1781" i="1"/>
  <c r="M1777" i="1"/>
  <c r="M1773" i="1"/>
  <c r="M1769" i="1"/>
  <c r="M1765" i="1"/>
  <c r="M1761" i="1"/>
  <c r="M1757" i="1"/>
  <c r="M1753" i="1"/>
  <c r="M1749" i="1"/>
  <c r="M1736" i="1"/>
  <c r="M1732" i="1"/>
  <c r="M1728" i="1"/>
  <c r="M1724" i="1"/>
  <c r="K1720" i="1"/>
  <c r="L1720" i="1" s="1"/>
  <c r="K1779" i="1"/>
  <c r="L1779" i="1" s="1"/>
  <c r="K1732" i="1"/>
  <c r="L1732" i="1" s="1"/>
  <c r="K1765" i="1"/>
  <c r="L1765" i="1" s="1"/>
  <c r="K1724" i="1"/>
  <c r="L1724" i="1" s="1"/>
  <c r="K1771" i="1"/>
  <c r="L1771" i="1" s="1"/>
  <c r="K1727" i="1"/>
  <c r="L1727" i="1" s="1"/>
  <c r="K1800" i="1"/>
  <c r="L1800" i="1" s="1"/>
  <c r="K1735" i="1"/>
  <c r="L1735" i="1" s="1"/>
  <c r="K1777" i="1"/>
  <c r="L1777" i="1" s="1"/>
  <c r="K1756" i="1"/>
  <c r="L1756" i="1" s="1"/>
  <c r="K1726" i="1"/>
  <c r="L1726" i="1" s="1"/>
  <c r="K1780" i="1"/>
  <c r="L1780" i="1" s="1"/>
  <c r="K1759" i="1"/>
  <c r="L1759" i="1" s="1"/>
  <c r="K1728" i="1"/>
  <c r="L1728" i="1" s="1"/>
  <c r="K1794" i="1"/>
  <c r="L1794" i="1" s="1"/>
  <c r="K1750" i="1"/>
  <c r="L1750" i="1" s="1"/>
  <c r="K1721" i="1"/>
  <c r="L1721" i="1" s="1"/>
  <c r="K1770" i="1"/>
  <c r="L1770" i="1" s="1"/>
  <c r="K1725" i="1"/>
  <c r="L1725" i="1" s="1"/>
  <c r="M1800" i="1"/>
  <c r="M1796" i="1"/>
  <c r="M1792" i="1"/>
  <c r="M1788" i="1"/>
  <c r="M1784" i="1"/>
  <c r="M1780" i="1"/>
  <c r="M1776" i="1"/>
  <c r="M1772" i="1"/>
  <c r="M1768" i="1"/>
  <c r="M1764" i="1"/>
  <c r="M1760" i="1"/>
  <c r="M1756" i="1"/>
  <c r="M1752" i="1"/>
  <c r="M1748" i="1"/>
  <c r="M1735" i="1"/>
  <c r="M1731" i="1"/>
  <c r="M1727" i="1"/>
  <c r="M1723" i="1"/>
  <c r="M1726" i="1"/>
  <c r="M1729" i="1"/>
  <c r="K1763" i="1"/>
  <c r="L1763" i="1" s="1"/>
  <c r="K1722" i="1"/>
  <c r="L1722" i="1" s="1"/>
  <c r="K1755" i="1"/>
  <c r="L1755" i="1" s="1"/>
  <c r="K1801" i="1"/>
  <c r="L1801" i="1" s="1"/>
  <c r="K1792" i="1"/>
  <c r="L1792" i="1" s="1"/>
  <c r="K1797" i="1"/>
  <c r="L1797" i="1" s="1"/>
  <c r="K1784" i="1"/>
  <c r="L1784" i="1" s="1"/>
  <c r="M1720" i="1"/>
  <c r="K1772" i="1"/>
  <c r="L1772" i="1" s="1"/>
  <c r="K1751" i="1"/>
  <c r="L1751" i="1" s="1"/>
  <c r="K1796" i="1"/>
  <c r="L1796" i="1" s="1"/>
  <c r="K1775" i="1"/>
  <c r="L1775" i="1" s="1"/>
  <c r="K1753" i="1"/>
  <c r="L1753" i="1" s="1"/>
  <c r="K1723" i="1"/>
  <c r="L1723" i="1" s="1"/>
  <c r="K1786" i="1"/>
  <c r="L1786" i="1" s="1"/>
  <c r="K1746" i="1"/>
  <c r="L1746" i="1" s="1"/>
  <c r="K1790" i="1"/>
  <c r="L1790" i="1" s="1"/>
  <c r="K1766" i="1"/>
  <c r="L1766" i="1" s="1"/>
  <c r="M1803" i="1"/>
  <c r="M1799" i="1"/>
  <c r="M1795" i="1"/>
  <c r="M1791" i="1"/>
  <c r="M1787" i="1"/>
  <c r="M1783" i="1"/>
  <c r="M1779" i="1"/>
  <c r="M1775" i="1"/>
  <c r="M1771" i="1"/>
  <c r="M1767" i="1"/>
  <c r="M1763" i="1"/>
  <c r="M1759" i="1"/>
  <c r="M1755" i="1"/>
  <c r="M1751" i="1"/>
  <c r="M1747" i="1"/>
  <c r="M1734" i="1"/>
  <c r="M1730" i="1"/>
  <c r="M1722" i="1"/>
  <c r="M1725" i="1"/>
  <c r="K1709" i="1"/>
  <c r="L1709" i="1" s="1"/>
  <c r="K1714" i="1"/>
  <c r="L1714" i="1" s="1"/>
  <c r="K1718" i="1"/>
  <c r="L1718" i="1" s="1"/>
  <c r="K1708" i="1"/>
  <c r="L1708" i="1" s="1"/>
  <c r="K1710" i="1"/>
  <c r="L1710" i="1" s="1"/>
  <c r="M1711" i="1"/>
  <c r="M1715" i="1"/>
  <c r="M1719" i="1"/>
  <c r="K1679" i="1"/>
  <c r="L1679" i="1" s="1"/>
  <c r="K1663" i="1"/>
  <c r="L1663" i="1" s="1"/>
  <c r="K1643" i="1"/>
  <c r="L1643" i="1" s="1"/>
  <c r="K1627" i="1"/>
  <c r="L1627" i="1" s="1"/>
  <c r="K1690" i="1"/>
  <c r="L1690" i="1" s="1"/>
  <c r="K1674" i="1"/>
  <c r="L1674" i="1" s="1"/>
  <c r="K1658" i="1"/>
  <c r="L1658" i="1" s="1"/>
  <c r="K1642" i="1"/>
  <c r="L1642" i="1" s="1"/>
  <c r="K1630" i="1"/>
  <c r="L1630" i="1" s="1"/>
  <c r="K1622" i="1"/>
  <c r="L1622" i="1" s="1"/>
  <c r="K1697" i="1"/>
  <c r="L1697" i="1" s="1"/>
  <c r="K1689" i="1"/>
  <c r="L1689" i="1" s="1"/>
  <c r="K1681" i="1"/>
  <c r="L1681" i="1" s="1"/>
  <c r="K1673" i="1"/>
  <c r="L1673" i="1" s="1"/>
  <c r="K1665" i="1"/>
  <c r="L1665" i="1" s="1"/>
  <c r="K1657" i="1"/>
  <c r="L1657" i="1" s="1"/>
  <c r="K1649" i="1"/>
  <c r="L1649" i="1" s="1"/>
  <c r="K1641" i="1"/>
  <c r="L1641" i="1" s="1"/>
  <c r="K1633" i="1"/>
  <c r="L1633" i="1" s="1"/>
  <c r="K1625" i="1"/>
  <c r="L1625" i="1" s="1"/>
  <c r="K1703" i="1"/>
  <c r="L1703" i="1" s="1"/>
  <c r="K1695" i="1"/>
  <c r="L1695" i="1" s="1"/>
  <c r="K1683" i="1"/>
  <c r="L1683" i="1" s="1"/>
  <c r="K1667" i="1"/>
  <c r="L1667" i="1" s="1"/>
  <c r="K1655" i="1"/>
  <c r="L1655" i="1" s="1"/>
  <c r="K1639" i="1"/>
  <c r="L1639" i="1" s="1"/>
  <c r="K1623" i="1"/>
  <c r="L1623" i="1" s="1"/>
  <c r="K1694" i="1"/>
  <c r="L1694" i="1" s="1"/>
  <c r="K1678" i="1"/>
  <c r="L1678" i="1" s="1"/>
  <c r="K1662" i="1"/>
  <c r="L1662" i="1" s="1"/>
  <c r="K1646" i="1"/>
  <c r="L1646" i="1" s="1"/>
  <c r="K1704" i="1"/>
  <c r="L1704" i="1" s="1"/>
  <c r="K1696" i="1"/>
  <c r="L1696" i="1" s="1"/>
  <c r="K1688" i="1"/>
  <c r="L1688" i="1" s="1"/>
  <c r="K1680" i="1"/>
  <c r="L1680" i="1" s="1"/>
  <c r="K1672" i="1"/>
  <c r="L1672" i="1" s="1"/>
  <c r="K1664" i="1"/>
  <c r="L1664" i="1" s="1"/>
  <c r="K1656" i="1"/>
  <c r="L1656" i="1" s="1"/>
  <c r="K1648" i="1"/>
  <c r="L1648" i="1" s="1"/>
  <c r="K1640" i="1"/>
  <c r="L1640" i="1" s="1"/>
  <c r="K1632" i="1"/>
  <c r="L1632" i="1" s="1"/>
  <c r="K1624" i="1"/>
  <c r="L1624" i="1" s="1"/>
  <c r="M1709" i="1"/>
  <c r="M1714" i="1"/>
  <c r="M1718" i="1"/>
  <c r="M1708" i="1"/>
  <c r="M1710" i="1"/>
  <c r="K1711" i="1"/>
  <c r="L1711" i="1" s="1"/>
  <c r="K1715" i="1"/>
  <c r="L1715" i="1" s="1"/>
  <c r="K1719" i="1"/>
  <c r="L1719" i="1" s="1"/>
  <c r="M1679" i="1"/>
  <c r="M1663" i="1"/>
  <c r="M1643" i="1"/>
  <c r="M1627" i="1"/>
  <c r="M1690" i="1"/>
  <c r="M1674" i="1"/>
  <c r="M1658" i="1"/>
  <c r="M1642" i="1"/>
  <c r="M1630" i="1"/>
  <c r="M1622" i="1"/>
  <c r="M1697" i="1"/>
  <c r="M1689" i="1"/>
  <c r="M1681" i="1"/>
  <c r="M1673" i="1"/>
  <c r="M1665" i="1"/>
  <c r="M1657" i="1"/>
  <c r="M1649" i="1"/>
  <c r="M1641" i="1"/>
  <c r="M1633" i="1"/>
  <c r="M1625" i="1"/>
  <c r="M1703" i="1"/>
  <c r="M1695" i="1"/>
  <c r="M1683" i="1"/>
  <c r="M1667" i="1"/>
  <c r="M1655" i="1"/>
  <c r="M1639" i="1"/>
  <c r="M1623" i="1"/>
  <c r="M1694" i="1"/>
  <c r="M1678" i="1"/>
  <c r="M1662" i="1"/>
  <c r="M1646" i="1"/>
  <c r="M1704" i="1"/>
  <c r="M1696" i="1"/>
  <c r="M1688" i="1"/>
  <c r="M1680" i="1"/>
  <c r="M1672" i="1"/>
  <c r="M1664" i="1"/>
  <c r="M1656" i="1"/>
  <c r="M1648" i="1"/>
  <c r="M1640" i="1"/>
  <c r="M1632" i="1"/>
  <c r="M1624" i="1"/>
  <c r="K1712" i="1"/>
  <c r="L1712" i="1" s="1"/>
  <c r="K1716" i="1"/>
  <c r="L1716" i="1" s="1"/>
  <c r="K1705" i="1"/>
  <c r="L1705" i="1" s="1"/>
  <c r="K1707" i="1"/>
  <c r="L1707" i="1" s="1"/>
  <c r="K1706" i="1"/>
  <c r="L1706" i="1" s="1"/>
  <c r="M1713" i="1"/>
  <c r="M1717" i="1"/>
  <c r="K1687" i="1"/>
  <c r="L1687" i="1" s="1"/>
  <c r="K1671" i="1"/>
  <c r="L1671" i="1" s="1"/>
  <c r="K1651" i="1"/>
  <c r="L1651" i="1" s="1"/>
  <c r="K1631" i="1"/>
  <c r="L1631" i="1" s="1"/>
  <c r="K1698" i="1"/>
  <c r="L1698" i="1" s="1"/>
  <c r="K1682" i="1"/>
  <c r="L1682" i="1" s="1"/>
  <c r="K1666" i="1"/>
  <c r="L1666" i="1" s="1"/>
  <c r="K1650" i="1"/>
  <c r="L1650" i="1" s="1"/>
  <c r="K1638" i="1"/>
  <c r="L1638" i="1" s="1"/>
  <c r="K1626" i="1"/>
  <c r="L1626" i="1" s="1"/>
  <c r="K1701" i="1"/>
  <c r="L1701" i="1" s="1"/>
  <c r="K1693" i="1"/>
  <c r="L1693" i="1" s="1"/>
  <c r="K1685" i="1"/>
  <c r="L1685" i="1" s="1"/>
  <c r="K1677" i="1"/>
  <c r="L1677" i="1" s="1"/>
  <c r="K1669" i="1"/>
  <c r="L1669" i="1" s="1"/>
  <c r="K1661" i="1"/>
  <c r="L1661" i="1" s="1"/>
  <c r="K1653" i="1"/>
  <c r="L1653" i="1" s="1"/>
  <c r="K1645" i="1"/>
  <c r="L1645" i="1" s="1"/>
  <c r="K1637" i="1"/>
  <c r="L1637" i="1" s="1"/>
  <c r="K1629" i="1"/>
  <c r="L1629" i="1" s="1"/>
  <c r="K1621" i="1"/>
  <c r="L1621" i="1" s="1"/>
  <c r="K1699" i="1"/>
  <c r="L1699" i="1" s="1"/>
  <c r="K1691" i="1"/>
  <c r="L1691" i="1" s="1"/>
  <c r="K1675" i="1"/>
  <c r="L1675" i="1" s="1"/>
  <c r="K1659" i="1"/>
  <c r="L1659" i="1" s="1"/>
  <c r="K1647" i="1"/>
  <c r="L1647" i="1" s="1"/>
  <c r="K1635" i="1"/>
  <c r="L1635" i="1" s="1"/>
  <c r="K1702" i="1"/>
  <c r="L1702" i="1" s="1"/>
  <c r="K1686" i="1"/>
  <c r="L1686" i="1" s="1"/>
  <c r="K1670" i="1"/>
  <c r="L1670" i="1" s="1"/>
  <c r="K1654" i="1"/>
  <c r="L1654" i="1" s="1"/>
  <c r="K1634" i="1"/>
  <c r="L1634" i="1" s="1"/>
  <c r="K1700" i="1"/>
  <c r="L1700" i="1" s="1"/>
  <c r="K1692" i="1"/>
  <c r="L1692" i="1" s="1"/>
  <c r="K1684" i="1"/>
  <c r="L1684" i="1" s="1"/>
  <c r="K1676" i="1"/>
  <c r="L1676" i="1" s="1"/>
  <c r="K1668" i="1"/>
  <c r="L1668" i="1" s="1"/>
  <c r="K1660" i="1"/>
  <c r="L1660" i="1" s="1"/>
  <c r="K1652" i="1"/>
  <c r="L1652" i="1" s="1"/>
  <c r="K1644" i="1"/>
  <c r="L1644" i="1" s="1"/>
  <c r="K1636" i="1"/>
  <c r="L1636" i="1" s="1"/>
  <c r="K1628" i="1"/>
  <c r="L1628" i="1" s="1"/>
  <c r="K1620" i="1"/>
  <c r="L1620" i="1" s="1"/>
  <c r="K1717" i="1"/>
  <c r="L1717" i="1" s="1"/>
  <c r="M1651" i="1"/>
  <c r="M1682" i="1"/>
  <c r="M1650" i="1"/>
  <c r="M1626" i="1"/>
  <c r="M1693" i="1"/>
  <c r="M1677" i="1"/>
  <c r="M1661" i="1"/>
  <c r="M1645" i="1"/>
  <c r="M1621" i="1"/>
  <c r="M1691" i="1"/>
  <c r="M1659" i="1"/>
  <c r="M1635" i="1"/>
  <c r="M1702" i="1"/>
  <c r="M1654" i="1"/>
  <c r="M1700" i="1"/>
  <c r="M1684" i="1"/>
  <c r="M1676" i="1"/>
  <c r="M1660" i="1"/>
  <c r="M1644" i="1"/>
  <c r="M1620" i="1"/>
  <c r="M1712" i="1"/>
  <c r="M1716" i="1"/>
  <c r="M1705" i="1"/>
  <c r="M1707" i="1"/>
  <c r="M1706" i="1"/>
  <c r="K1713" i="1"/>
  <c r="L1713" i="1" s="1"/>
  <c r="M1687" i="1"/>
  <c r="M1671" i="1"/>
  <c r="M1631" i="1"/>
  <c r="M1698" i="1"/>
  <c r="M1666" i="1"/>
  <c r="M1638" i="1"/>
  <c r="M1701" i="1"/>
  <c r="M1685" i="1"/>
  <c r="M1669" i="1"/>
  <c r="M1653" i="1"/>
  <c r="M1637" i="1"/>
  <c r="M1629" i="1"/>
  <c r="M1699" i="1"/>
  <c r="M1675" i="1"/>
  <c r="M1647" i="1"/>
  <c r="M1686" i="1"/>
  <c r="M1670" i="1"/>
  <c r="M1634" i="1"/>
  <c r="M1692" i="1"/>
  <c r="M1668" i="1"/>
  <c r="M1652" i="1"/>
  <c r="M1636" i="1"/>
  <c r="M1628" i="1"/>
  <c r="M1505" i="1"/>
  <c r="M1607" i="1"/>
  <c r="M1601" i="1"/>
  <c r="M1597" i="1"/>
  <c r="M1593" i="1"/>
  <c r="M1611" i="1"/>
  <c r="M1610" i="1"/>
  <c r="M1606" i="1"/>
  <c r="M1602" i="1"/>
  <c r="M1598" i="1"/>
  <c r="M1594" i="1"/>
  <c r="M1585" i="1"/>
  <c r="M1569" i="1"/>
  <c r="M1553" i="1"/>
  <c r="M1537" i="1"/>
  <c r="M1521" i="1"/>
  <c r="M1588" i="1"/>
  <c r="M1572" i="1"/>
  <c r="M1560" i="1"/>
  <c r="M1548" i="1"/>
  <c r="M1540" i="1"/>
  <c r="M1532" i="1"/>
  <c r="M1524" i="1"/>
  <c r="M1516" i="1"/>
  <c r="M1508" i="1"/>
  <c r="M1583" i="1"/>
  <c r="M1575" i="1"/>
  <c r="M1567" i="1"/>
  <c r="M1559" i="1"/>
  <c r="M1551" i="1"/>
  <c r="M1543" i="1"/>
  <c r="M1535" i="1"/>
  <c r="M1527" i="1"/>
  <c r="M1519" i="1"/>
  <c r="M1511" i="1"/>
  <c r="M1589" i="1"/>
  <c r="M1573" i="1"/>
  <c r="M1557" i="1"/>
  <c r="M1541" i="1"/>
  <c r="M1525" i="1"/>
  <c r="M1513" i="1"/>
  <c r="M1576" i="1"/>
  <c r="M1556" i="1"/>
  <c r="M1586" i="1"/>
  <c r="M1578" i="1"/>
  <c r="M1570" i="1"/>
  <c r="M1562" i="1"/>
  <c r="M1554" i="1"/>
  <c r="M1546" i="1"/>
  <c r="M1538" i="1"/>
  <c r="M1530" i="1"/>
  <c r="M1522" i="1"/>
  <c r="M1514" i="1"/>
  <c r="M1506" i="1"/>
  <c r="K1615" i="1"/>
  <c r="L1615" i="1" s="1"/>
  <c r="M1612" i="1"/>
  <c r="M1618" i="1"/>
  <c r="K1617" i="1"/>
  <c r="L1617" i="1" s="1"/>
  <c r="K1563" i="1"/>
  <c r="L1563" i="1" s="1"/>
  <c r="K1531" i="1"/>
  <c r="L1531" i="1" s="1"/>
  <c r="K1515" i="1"/>
  <c r="L1515" i="1" s="1"/>
  <c r="K1581" i="1"/>
  <c r="L1581" i="1" s="1"/>
  <c r="K1549" i="1"/>
  <c r="L1549" i="1" s="1"/>
  <c r="K1517" i="1"/>
  <c r="L1517" i="1" s="1"/>
  <c r="K1568" i="1"/>
  <c r="L1568" i="1" s="1"/>
  <c r="K1582" i="1"/>
  <c r="L1582" i="1" s="1"/>
  <c r="K1566" i="1"/>
  <c r="L1566" i="1" s="1"/>
  <c r="K1550" i="1"/>
  <c r="L1550" i="1" s="1"/>
  <c r="K1534" i="1"/>
  <c r="L1534" i="1" s="1"/>
  <c r="K1510" i="1"/>
  <c r="L1510" i="1" s="1"/>
  <c r="M1619" i="1"/>
  <c r="K1616" i="1"/>
  <c r="L1616" i="1" s="1"/>
  <c r="K1609" i="1"/>
  <c r="L1609" i="1" s="1"/>
  <c r="K1603" i="1"/>
  <c r="L1603" i="1" s="1"/>
  <c r="K1599" i="1"/>
  <c r="L1599" i="1" s="1"/>
  <c r="K1595" i="1"/>
  <c r="L1595" i="1" s="1"/>
  <c r="K1591" i="1"/>
  <c r="L1591" i="1" s="1"/>
  <c r="K1605" i="1"/>
  <c r="L1605" i="1" s="1"/>
  <c r="K1608" i="1"/>
  <c r="L1608" i="1" s="1"/>
  <c r="K1604" i="1"/>
  <c r="L1604" i="1" s="1"/>
  <c r="K1600" i="1"/>
  <c r="L1600" i="1" s="1"/>
  <c r="K1596" i="1"/>
  <c r="L1596" i="1" s="1"/>
  <c r="K1592" i="1"/>
  <c r="L1592" i="1" s="1"/>
  <c r="K1577" i="1"/>
  <c r="L1577" i="1" s="1"/>
  <c r="K1561" i="1"/>
  <c r="L1561" i="1" s="1"/>
  <c r="K1545" i="1"/>
  <c r="L1545" i="1" s="1"/>
  <c r="K1529" i="1"/>
  <c r="L1529" i="1" s="1"/>
  <c r="K1509" i="1"/>
  <c r="L1509" i="1" s="1"/>
  <c r="K1580" i="1"/>
  <c r="L1580" i="1" s="1"/>
  <c r="K1564" i="1"/>
  <c r="L1564" i="1" s="1"/>
  <c r="K1552" i="1"/>
  <c r="L1552" i="1" s="1"/>
  <c r="K1544" i="1"/>
  <c r="L1544" i="1" s="1"/>
  <c r="K1536" i="1"/>
  <c r="L1536" i="1" s="1"/>
  <c r="K1528" i="1"/>
  <c r="L1528" i="1" s="1"/>
  <c r="K1520" i="1"/>
  <c r="L1520" i="1" s="1"/>
  <c r="K1512" i="1"/>
  <c r="L1512" i="1" s="1"/>
  <c r="K1587" i="1"/>
  <c r="L1587" i="1" s="1"/>
  <c r="K1579" i="1"/>
  <c r="L1579" i="1" s="1"/>
  <c r="K1571" i="1"/>
  <c r="L1571" i="1" s="1"/>
  <c r="K1555" i="1"/>
  <c r="L1555" i="1" s="1"/>
  <c r="K1547" i="1"/>
  <c r="L1547" i="1" s="1"/>
  <c r="K1539" i="1"/>
  <c r="L1539" i="1" s="1"/>
  <c r="K1523" i="1"/>
  <c r="L1523" i="1" s="1"/>
  <c r="K1507" i="1"/>
  <c r="L1507" i="1" s="1"/>
  <c r="K1565" i="1"/>
  <c r="L1565" i="1" s="1"/>
  <c r="K1533" i="1"/>
  <c r="L1533" i="1" s="1"/>
  <c r="K1584" i="1"/>
  <c r="L1584" i="1" s="1"/>
  <c r="K1590" i="1"/>
  <c r="L1590" i="1" s="1"/>
  <c r="K1574" i="1"/>
  <c r="L1574" i="1" s="1"/>
  <c r="K1558" i="1"/>
  <c r="L1558" i="1" s="1"/>
  <c r="K1542" i="1"/>
  <c r="L1542" i="1" s="1"/>
  <c r="K1526" i="1"/>
  <c r="L1526" i="1" s="1"/>
  <c r="K1518" i="1"/>
  <c r="L1518" i="1" s="1"/>
  <c r="M1613" i="1"/>
  <c r="K1614" i="1"/>
  <c r="L1614" i="1" s="1"/>
  <c r="K1505" i="1"/>
  <c r="L1505" i="1" s="1"/>
  <c r="M1609" i="1"/>
  <c r="M1603" i="1"/>
  <c r="M1599" i="1"/>
  <c r="M1595" i="1"/>
  <c r="M1591" i="1"/>
  <c r="M1605" i="1"/>
  <c r="M1608" i="1"/>
  <c r="M1604" i="1"/>
  <c r="M1600" i="1"/>
  <c r="M1596" i="1"/>
  <c r="M1592" i="1"/>
  <c r="M1577" i="1"/>
  <c r="M1561" i="1"/>
  <c r="M1545" i="1"/>
  <c r="M1529" i="1"/>
  <c r="M1509" i="1"/>
  <c r="M1580" i="1"/>
  <c r="M1564" i="1"/>
  <c r="M1552" i="1"/>
  <c r="M1544" i="1"/>
  <c r="M1536" i="1"/>
  <c r="M1528" i="1"/>
  <c r="M1520" i="1"/>
  <c r="M1512" i="1"/>
  <c r="M1587" i="1"/>
  <c r="M1579" i="1"/>
  <c r="M1571" i="1"/>
  <c r="M1563" i="1"/>
  <c r="M1555" i="1"/>
  <c r="M1547" i="1"/>
  <c r="M1539" i="1"/>
  <c r="M1531" i="1"/>
  <c r="M1523" i="1"/>
  <c r="M1515" i="1"/>
  <c r="M1507" i="1"/>
  <c r="M1581" i="1"/>
  <c r="M1565" i="1"/>
  <c r="M1549" i="1"/>
  <c r="M1533" i="1"/>
  <c r="M1517" i="1"/>
  <c r="M1584" i="1"/>
  <c r="M1568" i="1"/>
  <c r="M1590" i="1"/>
  <c r="M1582" i="1"/>
  <c r="M1574" i="1"/>
  <c r="M1566" i="1"/>
  <c r="M1558" i="1"/>
  <c r="M1550" i="1"/>
  <c r="M1542" i="1"/>
  <c r="M1534" i="1"/>
  <c r="M1526" i="1"/>
  <c r="M1518" i="1"/>
  <c r="M1510" i="1"/>
  <c r="K1613" i="1"/>
  <c r="L1613" i="1" s="1"/>
  <c r="K1619" i="1"/>
  <c r="L1619" i="1" s="1"/>
  <c r="M1614" i="1"/>
  <c r="M1616" i="1"/>
  <c r="K1607" i="1"/>
  <c r="L1607" i="1" s="1"/>
  <c r="K1601" i="1"/>
  <c r="L1601" i="1" s="1"/>
  <c r="K1597" i="1"/>
  <c r="L1597" i="1" s="1"/>
  <c r="K1593" i="1"/>
  <c r="L1593" i="1" s="1"/>
  <c r="K1611" i="1"/>
  <c r="L1611" i="1" s="1"/>
  <c r="K1610" i="1"/>
  <c r="L1610" i="1" s="1"/>
  <c r="K1606" i="1"/>
  <c r="L1606" i="1" s="1"/>
  <c r="K1602" i="1"/>
  <c r="L1602" i="1" s="1"/>
  <c r="K1598" i="1"/>
  <c r="L1598" i="1" s="1"/>
  <c r="K1594" i="1"/>
  <c r="L1594" i="1" s="1"/>
  <c r="K1585" i="1"/>
  <c r="L1585" i="1" s="1"/>
  <c r="K1569" i="1"/>
  <c r="L1569" i="1" s="1"/>
  <c r="K1553" i="1"/>
  <c r="L1553" i="1" s="1"/>
  <c r="K1537" i="1"/>
  <c r="L1537" i="1" s="1"/>
  <c r="K1521" i="1"/>
  <c r="L1521" i="1" s="1"/>
  <c r="K1588" i="1"/>
  <c r="L1588" i="1" s="1"/>
  <c r="K1572" i="1"/>
  <c r="L1572" i="1" s="1"/>
  <c r="K1560" i="1"/>
  <c r="L1560" i="1" s="1"/>
  <c r="K1548" i="1"/>
  <c r="L1548" i="1" s="1"/>
  <c r="K1540" i="1"/>
  <c r="L1540" i="1" s="1"/>
  <c r="K1532" i="1"/>
  <c r="L1532" i="1" s="1"/>
  <c r="K1524" i="1"/>
  <c r="L1524" i="1" s="1"/>
  <c r="K1516" i="1"/>
  <c r="L1516" i="1" s="1"/>
  <c r="K1508" i="1"/>
  <c r="L1508" i="1" s="1"/>
  <c r="K1583" i="1"/>
  <c r="L1583" i="1" s="1"/>
  <c r="K1575" i="1"/>
  <c r="L1575" i="1" s="1"/>
  <c r="K1567" i="1"/>
  <c r="L1567" i="1" s="1"/>
  <c r="K1559" i="1"/>
  <c r="L1559" i="1" s="1"/>
  <c r="K1551" i="1"/>
  <c r="L1551" i="1" s="1"/>
  <c r="K1519" i="1"/>
  <c r="L1519" i="1" s="1"/>
  <c r="K1557" i="1"/>
  <c r="L1557" i="1" s="1"/>
  <c r="K1576" i="1"/>
  <c r="L1576" i="1" s="1"/>
  <c r="K1570" i="1"/>
  <c r="L1570" i="1" s="1"/>
  <c r="K1538" i="1"/>
  <c r="L1538" i="1" s="1"/>
  <c r="K1506" i="1"/>
  <c r="L1506" i="1" s="1"/>
  <c r="M1617" i="1"/>
  <c r="K1578" i="1"/>
  <c r="L1578" i="1" s="1"/>
  <c r="K1543" i="1"/>
  <c r="L1543" i="1" s="1"/>
  <c r="K1511" i="1"/>
  <c r="L1511" i="1" s="1"/>
  <c r="K1541" i="1"/>
  <c r="L1541" i="1" s="1"/>
  <c r="K1556" i="1"/>
  <c r="L1556" i="1" s="1"/>
  <c r="K1562" i="1"/>
  <c r="L1562" i="1" s="1"/>
  <c r="K1530" i="1"/>
  <c r="L1530" i="1" s="1"/>
  <c r="M1615" i="1"/>
  <c r="K1522" i="1"/>
  <c r="L1522" i="1" s="1"/>
  <c r="K1546" i="1"/>
  <c r="L1546" i="1" s="1"/>
  <c r="K1535" i="1"/>
  <c r="L1535" i="1" s="1"/>
  <c r="K1589" i="1"/>
  <c r="L1589" i="1" s="1"/>
  <c r="K1525" i="1"/>
  <c r="L1525" i="1" s="1"/>
  <c r="K1586" i="1"/>
  <c r="L1586" i="1" s="1"/>
  <c r="K1554" i="1"/>
  <c r="L1554" i="1" s="1"/>
  <c r="K1612" i="1"/>
  <c r="L1612" i="1" s="1"/>
  <c r="K1527" i="1"/>
  <c r="L1527" i="1" s="1"/>
  <c r="K1573" i="1"/>
  <c r="L1573" i="1" s="1"/>
  <c r="K1513" i="1"/>
  <c r="L1513" i="1" s="1"/>
  <c r="K1514" i="1"/>
  <c r="L1514" i="1" s="1"/>
  <c r="K1618" i="1"/>
  <c r="L1618" i="1" s="1"/>
  <c r="M1500" i="1"/>
  <c r="K1501" i="1"/>
  <c r="L1501" i="1" s="1"/>
  <c r="K1497" i="1"/>
  <c r="L1497" i="1" s="1"/>
  <c r="M1498" i="1"/>
  <c r="M1504" i="1"/>
  <c r="K1500" i="1"/>
  <c r="L1500" i="1" s="1"/>
  <c r="M1501" i="1"/>
  <c r="M1497" i="1"/>
  <c r="K1498" i="1"/>
  <c r="L1498" i="1" s="1"/>
  <c r="K1504" i="1"/>
  <c r="L1504" i="1" s="1"/>
  <c r="K1499" i="1"/>
  <c r="L1499" i="1" s="1"/>
  <c r="M1496" i="1"/>
  <c r="K1503" i="1"/>
  <c r="L1503" i="1" s="1"/>
  <c r="M1502" i="1"/>
  <c r="M1499" i="1"/>
  <c r="K1496" i="1"/>
  <c r="L1496" i="1" s="1"/>
  <c r="M1503" i="1"/>
  <c r="K1502" i="1"/>
  <c r="L1502" i="1" s="1"/>
  <c r="M1493" i="1"/>
  <c r="M1485" i="1"/>
  <c r="M1477" i="1"/>
  <c r="M1488" i="1"/>
  <c r="M1480" i="1"/>
  <c r="M1495" i="1"/>
  <c r="M1487" i="1"/>
  <c r="M1479" i="1"/>
  <c r="M1494" i="1"/>
  <c r="M1486" i="1"/>
  <c r="M1478" i="1"/>
  <c r="K1472" i="1"/>
  <c r="L1472" i="1" s="1"/>
  <c r="K1464" i="1"/>
  <c r="L1464" i="1" s="1"/>
  <c r="K1456" i="1"/>
  <c r="L1456" i="1" s="1"/>
  <c r="K1448" i="1"/>
  <c r="L1448" i="1" s="1"/>
  <c r="K1440" i="1"/>
  <c r="L1440" i="1" s="1"/>
  <c r="K1432" i="1"/>
  <c r="L1432" i="1" s="1"/>
  <c r="K1424" i="1"/>
  <c r="L1424" i="1" s="1"/>
  <c r="K1416" i="1"/>
  <c r="L1416" i="1" s="1"/>
  <c r="K1408" i="1"/>
  <c r="L1408" i="1" s="1"/>
  <c r="K1400" i="1"/>
  <c r="L1400" i="1" s="1"/>
  <c r="K1392" i="1"/>
  <c r="L1392" i="1" s="1"/>
  <c r="K1469" i="1"/>
  <c r="L1469" i="1" s="1"/>
  <c r="K1461" i="1"/>
  <c r="L1461" i="1" s="1"/>
  <c r="K1453" i="1"/>
  <c r="L1453" i="1" s="1"/>
  <c r="K1445" i="1"/>
  <c r="L1445" i="1" s="1"/>
  <c r="K1437" i="1"/>
  <c r="L1437" i="1" s="1"/>
  <c r="K1429" i="1"/>
  <c r="L1429" i="1" s="1"/>
  <c r="K1421" i="1"/>
  <c r="L1421" i="1" s="1"/>
  <c r="K1413" i="1"/>
  <c r="L1413" i="1" s="1"/>
  <c r="K1405" i="1"/>
  <c r="L1405" i="1" s="1"/>
  <c r="K1397" i="1"/>
  <c r="L1397" i="1" s="1"/>
  <c r="K1471" i="1"/>
  <c r="L1471" i="1" s="1"/>
  <c r="K1463" i="1"/>
  <c r="L1463" i="1" s="1"/>
  <c r="K1455" i="1"/>
  <c r="L1455" i="1" s="1"/>
  <c r="K1447" i="1"/>
  <c r="L1447" i="1" s="1"/>
  <c r="K1439" i="1"/>
  <c r="L1439" i="1" s="1"/>
  <c r="K1431" i="1"/>
  <c r="L1431" i="1" s="1"/>
  <c r="K1423" i="1"/>
  <c r="L1423" i="1" s="1"/>
  <c r="K1415" i="1"/>
  <c r="L1415" i="1" s="1"/>
  <c r="K1407" i="1"/>
  <c r="L1407" i="1" s="1"/>
  <c r="K1399" i="1"/>
  <c r="L1399" i="1" s="1"/>
  <c r="K1391" i="1"/>
  <c r="L1391" i="1" s="1"/>
  <c r="K1466" i="1"/>
  <c r="L1466" i="1" s="1"/>
  <c r="K1458" i="1"/>
  <c r="L1458" i="1" s="1"/>
  <c r="K1450" i="1"/>
  <c r="L1450" i="1" s="1"/>
  <c r="K1442" i="1"/>
  <c r="L1442" i="1" s="1"/>
  <c r="K1434" i="1"/>
  <c r="L1434" i="1" s="1"/>
  <c r="K1426" i="1"/>
  <c r="L1426" i="1" s="1"/>
  <c r="K1418" i="1"/>
  <c r="L1418" i="1" s="1"/>
  <c r="K1410" i="1"/>
  <c r="L1410" i="1" s="1"/>
  <c r="K1402" i="1"/>
  <c r="L1402" i="1" s="1"/>
  <c r="K1394" i="1"/>
  <c r="L1394" i="1" s="1"/>
  <c r="K1493" i="1"/>
  <c r="L1493" i="1" s="1"/>
  <c r="K1485" i="1"/>
  <c r="L1485" i="1" s="1"/>
  <c r="K1477" i="1"/>
  <c r="L1477" i="1" s="1"/>
  <c r="K1488" i="1"/>
  <c r="L1488" i="1" s="1"/>
  <c r="K1480" i="1"/>
  <c r="L1480" i="1" s="1"/>
  <c r="K1495" i="1"/>
  <c r="L1495" i="1" s="1"/>
  <c r="K1487" i="1"/>
  <c r="L1487" i="1" s="1"/>
  <c r="K1479" i="1"/>
  <c r="L1479" i="1" s="1"/>
  <c r="K1494" i="1"/>
  <c r="L1494" i="1" s="1"/>
  <c r="K1486" i="1"/>
  <c r="L1486" i="1" s="1"/>
  <c r="K1478" i="1"/>
  <c r="L1478" i="1" s="1"/>
  <c r="M1472" i="1"/>
  <c r="M1464" i="1"/>
  <c r="M1456" i="1"/>
  <c r="M1448" i="1"/>
  <c r="M1440" i="1"/>
  <c r="M1432" i="1"/>
  <c r="M1424" i="1"/>
  <c r="M1416" i="1"/>
  <c r="M1408" i="1"/>
  <c r="M1400" i="1"/>
  <c r="M1392" i="1"/>
  <c r="M1469" i="1"/>
  <c r="M1461" i="1"/>
  <c r="M1453" i="1"/>
  <c r="M1445" i="1"/>
  <c r="M1437" i="1"/>
  <c r="M1429" i="1"/>
  <c r="M1421" i="1"/>
  <c r="M1413" i="1"/>
  <c r="M1405" i="1"/>
  <c r="M1397" i="1"/>
  <c r="M1471" i="1"/>
  <c r="M1463" i="1"/>
  <c r="M1455" i="1"/>
  <c r="M1447" i="1"/>
  <c r="M1439" i="1"/>
  <c r="M1431" i="1"/>
  <c r="M1423" i="1"/>
  <c r="M1415" i="1"/>
  <c r="M1407" i="1"/>
  <c r="M1399" i="1"/>
  <c r="M1391" i="1"/>
  <c r="M1466" i="1"/>
  <c r="M1458" i="1"/>
  <c r="M1450" i="1"/>
  <c r="M1442" i="1"/>
  <c r="M1434" i="1"/>
  <c r="M1426" i="1"/>
  <c r="M1418" i="1"/>
  <c r="M1410" i="1"/>
  <c r="M1402" i="1"/>
  <c r="M1394" i="1"/>
  <c r="M1489" i="1"/>
  <c r="M1481" i="1"/>
  <c r="M1492" i="1"/>
  <c r="M1484" i="1"/>
  <c r="M1476" i="1"/>
  <c r="M1491" i="1"/>
  <c r="M1483" i="1"/>
  <c r="M1475" i="1"/>
  <c r="M1490" i="1"/>
  <c r="M1482" i="1"/>
  <c r="M1474" i="1"/>
  <c r="K1468" i="1"/>
  <c r="L1468" i="1" s="1"/>
  <c r="K1460" i="1"/>
  <c r="L1460" i="1" s="1"/>
  <c r="K1452" i="1"/>
  <c r="L1452" i="1" s="1"/>
  <c r="K1444" i="1"/>
  <c r="L1444" i="1" s="1"/>
  <c r="K1436" i="1"/>
  <c r="L1436" i="1" s="1"/>
  <c r="K1428" i="1"/>
  <c r="L1428" i="1" s="1"/>
  <c r="K1420" i="1"/>
  <c r="L1420" i="1" s="1"/>
  <c r="K1412" i="1"/>
  <c r="L1412" i="1" s="1"/>
  <c r="K1404" i="1"/>
  <c r="L1404" i="1" s="1"/>
  <c r="K1396" i="1"/>
  <c r="L1396" i="1" s="1"/>
  <c r="K1473" i="1"/>
  <c r="L1473" i="1" s="1"/>
  <c r="K1465" i="1"/>
  <c r="L1465" i="1" s="1"/>
  <c r="K1457" i="1"/>
  <c r="L1457" i="1" s="1"/>
  <c r="K1449" i="1"/>
  <c r="L1449" i="1" s="1"/>
  <c r="K1441" i="1"/>
  <c r="L1441" i="1" s="1"/>
  <c r="K1433" i="1"/>
  <c r="L1433" i="1" s="1"/>
  <c r="K1425" i="1"/>
  <c r="L1425" i="1" s="1"/>
  <c r="K1417" i="1"/>
  <c r="L1417" i="1" s="1"/>
  <c r="K1409" i="1"/>
  <c r="L1409" i="1" s="1"/>
  <c r="K1401" i="1"/>
  <c r="L1401" i="1" s="1"/>
  <c r="K1393" i="1"/>
  <c r="L1393" i="1" s="1"/>
  <c r="K1467" i="1"/>
  <c r="L1467" i="1" s="1"/>
  <c r="K1459" i="1"/>
  <c r="L1459" i="1" s="1"/>
  <c r="K1451" i="1"/>
  <c r="L1451" i="1" s="1"/>
  <c r="K1443" i="1"/>
  <c r="L1443" i="1" s="1"/>
  <c r="K1435" i="1"/>
  <c r="L1435" i="1" s="1"/>
  <c r="K1427" i="1"/>
  <c r="L1427" i="1" s="1"/>
  <c r="K1419" i="1"/>
  <c r="L1419" i="1" s="1"/>
  <c r="K1411" i="1"/>
  <c r="L1411" i="1" s="1"/>
  <c r="K1403" i="1"/>
  <c r="L1403" i="1" s="1"/>
  <c r="K1395" i="1"/>
  <c r="L1395" i="1" s="1"/>
  <c r="K1470" i="1"/>
  <c r="L1470" i="1" s="1"/>
  <c r="K1462" i="1"/>
  <c r="L1462" i="1" s="1"/>
  <c r="K1454" i="1"/>
  <c r="L1454" i="1" s="1"/>
  <c r="K1446" i="1"/>
  <c r="L1446" i="1" s="1"/>
  <c r="K1438" i="1"/>
  <c r="L1438" i="1" s="1"/>
  <c r="K1430" i="1"/>
  <c r="L1430" i="1" s="1"/>
  <c r="K1422" i="1"/>
  <c r="L1422" i="1" s="1"/>
  <c r="K1414" i="1"/>
  <c r="L1414" i="1" s="1"/>
  <c r="K1406" i="1"/>
  <c r="L1406" i="1" s="1"/>
  <c r="K1398" i="1"/>
  <c r="L1398" i="1" s="1"/>
  <c r="K1390" i="1"/>
  <c r="L1390" i="1" s="1"/>
  <c r="K1489" i="1"/>
  <c r="L1489" i="1" s="1"/>
  <c r="K1481" i="1"/>
  <c r="L1481" i="1" s="1"/>
  <c r="K1492" i="1"/>
  <c r="L1492" i="1" s="1"/>
  <c r="K1484" i="1"/>
  <c r="L1484" i="1" s="1"/>
  <c r="K1476" i="1"/>
  <c r="L1476" i="1" s="1"/>
  <c r="K1491" i="1"/>
  <c r="L1491" i="1" s="1"/>
  <c r="K1483" i="1"/>
  <c r="L1483" i="1" s="1"/>
  <c r="K1475" i="1"/>
  <c r="L1475" i="1" s="1"/>
  <c r="K1490" i="1"/>
  <c r="L1490" i="1" s="1"/>
  <c r="K1482" i="1"/>
  <c r="L1482" i="1" s="1"/>
  <c r="K1474" i="1"/>
  <c r="L1474" i="1" s="1"/>
  <c r="M1468" i="1"/>
  <c r="M1460" i="1"/>
  <c r="M1452" i="1"/>
  <c r="M1444" i="1"/>
  <c r="M1436" i="1"/>
  <c r="M1428" i="1"/>
  <c r="M1420" i="1"/>
  <c r="M1412" i="1"/>
  <c r="M1404" i="1"/>
  <c r="M1396" i="1"/>
  <c r="M1473" i="1"/>
  <c r="M1465" i="1"/>
  <c r="M1457" i="1"/>
  <c r="M1449" i="1"/>
  <c r="M1441" i="1"/>
  <c r="M1433" i="1"/>
  <c r="M1425" i="1"/>
  <c r="M1417" i="1"/>
  <c r="M1409" i="1"/>
  <c r="M1401" i="1"/>
  <c r="M1393" i="1"/>
  <c r="M1467" i="1"/>
  <c r="M1459" i="1"/>
  <c r="M1451" i="1"/>
  <c r="M1443" i="1"/>
  <c r="M1435" i="1"/>
  <c r="M1427" i="1"/>
  <c r="M1419" i="1"/>
  <c r="M1411" i="1"/>
  <c r="M1403" i="1"/>
  <c r="M1395" i="1"/>
  <c r="M1470" i="1"/>
  <c r="M1462" i="1"/>
  <c r="M1454" i="1"/>
  <c r="M1446" i="1"/>
  <c r="M1438" i="1"/>
  <c r="M1430" i="1"/>
  <c r="M1422" i="1"/>
  <c r="M1414" i="1"/>
  <c r="M1406" i="1"/>
  <c r="M1398" i="1"/>
  <c r="M1390" i="1"/>
  <c r="K1146" i="1"/>
  <c r="L1146" i="1" s="1"/>
  <c r="K1118" i="1"/>
  <c r="L1118" i="1" s="1"/>
  <c r="K1254" i="1"/>
  <c r="L1254" i="1" s="1"/>
  <c r="K1364" i="1"/>
  <c r="L1364" i="1" s="1"/>
  <c r="K1132" i="1"/>
  <c r="L1132" i="1" s="1"/>
  <c r="K1274" i="1"/>
  <c r="L1274" i="1" s="1"/>
  <c r="K1139" i="1"/>
  <c r="L1139" i="1" s="1"/>
  <c r="K1123" i="1"/>
  <c r="L1123" i="1" s="1"/>
  <c r="K1142" i="1"/>
  <c r="L1142" i="1" s="1"/>
  <c r="K1120" i="1"/>
  <c r="L1120" i="1" s="1"/>
  <c r="K1258" i="1"/>
  <c r="L1258" i="1" s="1"/>
  <c r="K1133" i="1"/>
  <c r="L1133" i="1" s="1"/>
  <c r="K1117" i="1"/>
  <c r="L1117" i="1" s="1"/>
  <c r="K1320" i="1"/>
  <c r="L1320" i="1" s="1"/>
  <c r="K1304" i="1"/>
  <c r="L1304" i="1" s="1"/>
  <c r="K1290" i="1"/>
  <c r="L1290" i="1" s="1"/>
  <c r="K1375" i="1"/>
  <c r="L1375" i="1" s="1"/>
  <c r="K1360" i="1"/>
  <c r="L1360" i="1" s="1"/>
  <c r="K1352" i="1"/>
  <c r="L1352" i="1" s="1"/>
  <c r="K1344" i="1"/>
  <c r="L1344" i="1" s="1"/>
  <c r="K1336" i="1"/>
  <c r="L1336" i="1" s="1"/>
  <c r="K1326" i="1"/>
  <c r="L1326" i="1" s="1"/>
  <c r="K1312" i="1"/>
  <c r="L1312" i="1" s="1"/>
  <c r="K1292" i="1"/>
  <c r="L1292" i="1" s="1"/>
  <c r="K1379" i="1"/>
  <c r="L1379" i="1" s="1"/>
  <c r="K1365" i="1"/>
  <c r="L1365" i="1" s="1"/>
  <c r="K1347" i="1"/>
  <c r="L1347" i="1" s="1"/>
  <c r="K1331" i="1"/>
  <c r="L1331" i="1" s="1"/>
  <c r="K1315" i="1"/>
  <c r="L1315" i="1" s="1"/>
  <c r="K1301" i="1"/>
  <c r="L1301" i="1" s="1"/>
  <c r="K1386" i="1"/>
  <c r="L1386" i="1" s="1"/>
  <c r="K1374" i="1"/>
  <c r="L1374" i="1" s="1"/>
  <c r="K1363" i="1"/>
  <c r="L1363" i="1" s="1"/>
  <c r="K1349" i="1"/>
  <c r="L1349" i="1" s="1"/>
  <c r="K1333" i="1"/>
  <c r="L1333" i="1" s="1"/>
  <c r="K1317" i="1"/>
  <c r="L1317" i="1" s="1"/>
  <c r="K1299" i="1"/>
  <c r="L1299" i="1" s="1"/>
  <c r="K1388" i="1"/>
  <c r="L1388" i="1" s="1"/>
  <c r="M1109" i="1"/>
  <c r="M1386" i="1"/>
  <c r="M1382" i="1"/>
  <c r="M1378" i="1"/>
  <c r="M1373" i="1"/>
  <c r="M1369" i="1"/>
  <c r="M1377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K1284" i="1"/>
  <c r="L1284" i="1" s="1"/>
  <c r="K1276" i="1"/>
  <c r="L1276" i="1" s="1"/>
  <c r="K1268" i="1"/>
  <c r="L1268" i="1" s="1"/>
  <c r="K1260" i="1"/>
  <c r="L1260" i="1" s="1"/>
  <c r="K1252" i="1"/>
  <c r="L1252" i="1" s="1"/>
  <c r="K1244" i="1"/>
  <c r="L1244" i="1" s="1"/>
  <c r="M1238" i="1"/>
  <c r="K1232" i="1"/>
  <c r="L1232" i="1" s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K1140" i="1"/>
  <c r="L1140" i="1" s="1"/>
  <c r="K1114" i="1"/>
  <c r="L1114" i="1" s="1"/>
  <c r="K1246" i="1"/>
  <c r="L1246" i="1" s="1"/>
  <c r="K1362" i="1"/>
  <c r="L1362" i="1" s="1"/>
  <c r="K1126" i="1"/>
  <c r="L1126" i="1" s="1"/>
  <c r="K1262" i="1"/>
  <c r="L1262" i="1" s="1"/>
  <c r="K1135" i="1"/>
  <c r="L1135" i="1" s="1"/>
  <c r="K1119" i="1"/>
  <c r="L1119" i="1" s="1"/>
  <c r="K1136" i="1"/>
  <c r="L1136" i="1" s="1"/>
  <c r="K1112" i="1"/>
  <c r="L1112" i="1" s="1"/>
  <c r="K1145" i="1"/>
  <c r="L1145" i="1" s="1"/>
  <c r="K1129" i="1"/>
  <c r="L1129" i="1" s="1"/>
  <c r="K1113" i="1"/>
  <c r="L1113" i="1" s="1"/>
  <c r="K1314" i="1"/>
  <c r="L1314" i="1" s="1"/>
  <c r="K1300" i="1"/>
  <c r="L1300" i="1" s="1"/>
  <c r="K1387" i="1"/>
  <c r="L1387" i="1" s="1"/>
  <c r="K1373" i="1"/>
  <c r="L1373" i="1" s="1"/>
  <c r="K1358" i="1"/>
  <c r="L1358" i="1" s="1"/>
  <c r="K1350" i="1"/>
  <c r="L1350" i="1" s="1"/>
  <c r="K1342" i="1"/>
  <c r="L1342" i="1" s="1"/>
  <c r="K1334" i="1"/>
  <c r="L1334" i="1" s="1"/>
  <c r="K1322" i="1"/>
  <c r="L1322" i="1" s="1"/>
  <c r="K1306" i="1"/>
  <c r="L1306" i="1" s="1"/>
  <c r="K1288" i="1"/>
  <c r="L1288" i="1" s="1"/>
  <c r="K1377" i="1"/>
  <c r="L1377" i="1" s="1"/>
  <c r="K1361" i="1"/>
  <c r="L1361" i="1" s="1"/>
  <c r="K1343" i="1"/>
  <c r="L1343" i="1" s="1"/>
  <c r="K1329" i="1"/>
  <c r="L1329" i="1" s="1"/>
  <c r="K1311" i="1"/>
  <c r="L1311" i="1" s="1"/>
  <c r="K1297" i="1"/>
  <c r="L1297" i="1" s="1"/>
  <c r="K1384" i="1"/>
  <c r="L1384" i="1" s="1"/>
  <c r="K1370" i="1"/>
  <c r="L1370" i="1" s="1"/>
  <c r="K1359" i="1"/>
  <c r="L1359" i="1" s="1"/>
  <c r="K1345" i="1"/>
  <c r="L1345" i="1" s="1"/>
  <c r="K1327" i="1"/>
  <c r="L1327" i="1" s="1"/>
  <c r="K1313" i="1"/>
  <c r="L1313" i="1" s="1"/>
  <c r="K1295" i="1"/>
  <c r="L1295" i="1" s="1"/>
  <c r="K1382" i="1"/>
  <c r="L1382" i="1" s="1"/>
  <c r="M1389" i="1"/>
  <c r="M1385" i="1"/>
  <c r="M1381" i="1"/>
  <c r="M1376" i="1"/>
  <c r="M1372" i="1"/>
  <c r="M1368" i="1"/>
  <c r="M1365" i="1"/>
  <c r="M1361" i="1"/>
  <c r="M1357" i="1"/>
  <c r="M1353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7" i="1"/>
  <c r="M1293" i="1"/>
  <c r="M1289" i="1"/>
  <c r="K1110" i="1"/>
  <c r="L1110" i="1" s="1"/>
  <c r="M1280" i="1"/>
  <c r="M1272" i="1"/>
  <c r="M1264" i="1"/>
  <c r="M1256" i="1"/>
  <c r="M1248" i="1"/>
  <c r="M1240" i="1"/>
  <c r="M1236" i="1"/>
  <c r="M1285" i="1"/>
  <c r="M1281" i="1"/>
  <c r="M1277" i="1"/>
  <c r="M1273" i="1"/>
  <c r="M1269" i="1"/>
  <c r="M1265" i="1"/>
  <c r="M1261" i="1"/>
  <c r="M1257" i="1"/>
  <c r="M1253" i="1"/>
  <c r="K1134" i="1"/>
  <c r="L1134" i="1" s="1"/>
  <c r="K1278" i="1"/>
  <c r="L1278" i="1" s="1"/>
  <c r="K1242" i="1"/>
  <c r="L1242" i="1" s="1"/>
  <c r="K1144" i="1"/>
  <c r="L1144" i="1" s="1"/>
  <c r="K1122" i="1"/>
  <c r="L1122" i="1" s="1"/>
  <c r="K1250" i="1"/>
  <c r="L1250" i="1" s="1"/>
  <c r="K1131" i="1"/>
  <c r="L1131" i="1" s="1"/>
  <c r="K1115" i="1"/>
  <c r="L1115" i="1" s="1"/>
  <c r="K1130" i="1"/>
  <c r="L1130" i="1" s="1"/>
  <c r="K1282" i="1"/>
  <c r="L1282" i="1" s="1"/>
  <c r="K1141" i="1"/>
  <c r="L1141" i="1" s="1"/>
  <c r="K1125" i="1"/>
  <c r="L1125" i="1" s="1"/>
  <c r="K1328" i="1"/>
  <c r="L1328" i="1" s="1"/>
  <c r="K1310" i="1"/>
  <c r="L1310" i="1" s="1"/>
  <c r="K1296" i="1"/>
  <c r="L1296" i="1" s="1"/>
  <c r="K1383" i="1"/>
  <c r="L1383" i="1" s="1"/>
  <c r="K1369" i="1"/>
  <c r="L1369" i="1" s="1"/>
  <c r="K1356" i="1"/>
  <c r="L1356" i="1" s="1"/>
  <c r="K1348" i="1"/>
  <c r="L1348" i="1" s="1"/>
  <c r="K1340" i="1"/>
  <c r="L1340" i="1" s="1"/>
  <c r="K1332" i="1"/>
  <c r="L1332" i="1" s="1"/>
  <c r="K1318" i="1"/>
  <c r="L1318" i="1" s="1"/>
  <c r="K1302" i="1"/>
  <c r="L1302" i="1" s="1"/>
  <c r="K1389" i="1"/>
  <c r="L1389" i="1" s="1"/>
  <c r="K1371" i="1"/>
  <c r="L1371" i="1" s="1"/>
  <c r="K1355" i="1"/>
  <c r="L1355" i="1" s="1"/>
  <c r="K1339" i="1"/>
  <c r="L1339" i="1" s="1"/>
  <c r="K1325" i="1"/>
  <c r="L1325" i="1" s="1"/>
  <c r="K1309" i="1"/>
  <c r="L1309" i="1" s="1"/>
  <c r="K1291" i="1"/>
  <c r="L1291" i="1" s="1"/>
  <c r="K1380" i="1"/>
  <c r="L1380" i="1" s="1"/>
  <c r="K1368" i="1"/>
  <c r="L1368" i="1" s="1"/>
  <c r="K1357" i="1"/>
  <c r="L1357" i="1" s="1"/>
  <c r="K1341" i="1"/>
  <c r="L1341" i="1" s="1"/>
  <c r="K1323" i="1"/>
  <c r="L1323" i="1" s="1"/>
  <c r="K1307" i="1"/>
  <c r="L1307" i="1" s="1"/>
  <c r="K1293" i="1"/>
  <c r="L1293" i="1" s="1"/>
  <c r="K1378" i="1"/>
  <c r="L1378" i="1" s="1"/>
  <c r="M1388" i="1"/>
  <c r="M1384" i="1"/>
  <c r="M1380" i="1"/>
  <c r="M1375" i="1"/>
  <c r="M1371" i="1"/>
  <c r="M1367" i="1"/>
  <c r="M1364" i="1"/>
  <c r="M1360" i="1"/>
  <c r="M1356" i="1"/>
  <c r="M1352" i="1"/>
  <c r="M1348" i="1"/>
  <c r="M1344" i="1"/>
  <c r="M1340" i="1"/>
  <c r="M1336" i="1"/>
  <c r="M1332" i="1"/>
  <c r="M1328" i="1"/>
  <c r="M1324" i="1"/>
  <c r="M1320" i="1"/>
  <c r="M1316" i="1"/>
  <c r="M1312" i="1"/>
  <c r="M1308" i="1"/>
  <c r="M1304" i="1"/>
  <c r="M1300" i="1"/>
  <c r="M1296" i="1"/>
  <c r="M1292" i="1"/>
  <c r="M1288" i="1"/>
  <c r="M1110" i="1"/>
  <c r="K1280" i="1"/>
  <c r="L1280" i="1" s="1"/>
  <c r="K1272" i="1"/>
  <c r="L1272" i="1" s="1"/>
  <c r="K1264" i="1"/>
  <c r="L1264" i="1" s="1"/>
  <c r="K1256" i="1"/>
  <c r="L1256" i="1" s="1"/>
  <c r="K1248" i="1"/>
  <c r="L1248" i="1" s="1"/>
  <c r="K1240" i="1"/>
  <c r="L1240" i="1" s="1"/>
  <c r="K1236" i="1"/>
  <c r="L1236" i="1" s="1"/>
  <c r="K1285" i="1"/>
  <c r="L1285" i="1" s="1"/>
  <c r="K1281" i="1"/>
  <c r="L1281" i="1" s="1"/>
  <c r="K1277" i="1"/>
  <c r="L1277" i="1" s="1"/>
  <c r="K1273" i="1"/>
  <c r="L1273" i="1" s="1"/>
  <c r="K1269" i="1"/>
  <c r="L1269" i="1" s="1"/>
  <c r="K1265" i="1"/>
  <c r="L1265" i="1" s="1"/>
  <c r="K1261" i="1"/>
  <c r="L1261" i="1" s="1"/>
  <c r="K1257" i="1"/>
  <c r="L1257" i="1" s="1"/>
  <c r="K1253" i="1"/>
  <c r="L1253" i="1" s="1"/>
  <c r="K1128" i="1"/>
  <c r="L1128" i="1" s="1"/>
  <c r="K1266" i="1"/>
  <c r="L1266" i="1" s="1"/>
  <c r="K1234" i="1"/>
  <c r="L1234" i="1" s="1"/>
  <c r="K1138" i="1"/>
  <c r="L1138" i="1" s="1"/>
  <c r="K1116" i="1"/>
  <c r="L1116" i="1" s="1"/>
  <c r="K1143" i="1"/>
  <c r="L1143" i="1" s="1"/>
  <c r="K1127" i="1"/>
  <c r="L1127" i="1" s="1"/>
  <c r="K1111" i="1"/>
  <c r="L1111" i="1" s="1"/>
  <c r="K1124" i="1"/>
  <c r="L1124" i="1" s="1"/>
  <c r="K1270" i="1"/>
  <c r="L1270" i="1" s="1"/>
  <c r="K1137" i="1"/>
  <c r="L1137" i="1" s="1"/>
  <c r="K1121" i="1"/>
  <c r="L1121" i="1" s="1"/>
  <c r="K1324" i="1"/>
  <c r="L1324" i="1" s="1"/>
  <c r="K1308" i="1"/>
  <c r="L1308" i="1" s="1"/>
  <c r="K1294" i="1"/>
  <c r="L1294" i="1" s="1"/>
  <c r="K1381" i="1"/>
  <c r="L1381" i="1" s="1"/>
  <c r="K1367" i="1"/>
  <c r="L1367" i="1" s="1"/>
  <c r="K1354" i="1"/>
  <c r="L1354" i="1" s="1"/>
  <c r="K1346" i="1"/>
  <c r="L1346" i="1" s="1"/>
  <c r="K1338" i="1"/>
  <c r="L1338" i="1" s="1"/>
  <c r="K1330" i="1"/>
  <c r="L1330" i="1" s="1"/>
  <c r="K1316" i="1"/>
  <c r="L1316" i="1" s="1"/>
  <c r="K1298" i="1"/>
  <c r="L1298" i="1" s="1"/>
  <c r="K1385" i="1"/>
  <c r="L1385" i="1" s="1"/>
  <c r="K1286" i="1"/>
  <c r="L1286" i="1" s="1"/>
  <c r="K1351" i="1"/>
  <c r="L1351" i="1" s="1"/>
  <c r="K1335" i="1"/>
  <c r="L1335" i="1" s="1"/>
  <c r="K1319" i="1"/>
  <c r="L1319" i="1" s="1"/>
  <c r="K1303" i="1"/>
  <c r="L1303" i="1" s="1"/>
  <c r="K1287" i="1"/>
  <c r="L1287" i="1" s="1"/>
  <c r="K1376" i="1"/>
  <c r="L1376" i="1" s="1"/>
  <c r="K1366" i="1"/>
  <c r="L1366" i="1" s="1"/>
  <c r="K1353" i="1"/>
  <c r="L1353" i="1" s="1"/>
  <c r="K1337" i="1"/>
  <c r="L1337" i="1" s="1"/>
  <c r="K1321" i="1"/>
  <c r="L1321" i="1" s="1"/>
  <c r="K1305" i="1"/>
  <c r="L1305" i="1" s="1"/>
  <c r="K1289" i="1"/>
  <c r="L1289" i="1" s="1"/>
  <c r="K1372" i="1"/>
  <c r="L1372" i="1" s="1"/>
  <c r="M1387" i="1"/>
  <c r="M1383" i="1"/>
  <c r="M1379" i="1"/>
  <c r="M1374" i="1"/>
  <c r="M1370" i="1"/>
  <c r="M1366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4" i="1"/>
  <c r="M1276" i="1"/>
  <c r="M1268" i="1"/>
  <c r="K1238" i="1"/>
  <c r="L1238" i="1" s="1"/>
  <c r="K1275" i="1"/>
  <c r="L1275" i="1" s="1"/>
  <c r="K1259" i="1"/>
  <c r="L1259" i="1" s="1"/>
  <c r="K1249" i="1"/>
  <c r="L1249" i="1" s="1"/>
  <c r="K1243" i="1"/>
  <c r="L1243" i="1" s="1"/>
  <c r="M1237" i="1"/>
  <c r="M1233" i="1"/>
  <c r="M1274" i="1"/>
  <c r="M1258" i="1"/>
  <c r="M1242" i="1"/>
  <c r="K1222" i="1"/>
  <c r="L1222" i="1" s="1"/>
  <c r="K1214" i="1"/>
  <c r="L1214" i="1" s="1"/>
  <c r="K1206" i="1"/>
  <c r="L1206" i="1" s="1"/>
  <c r="K1198" i="1"/>
  <c r="L1198" i="1" s="1"/>
  <c r="K1190" i="1"/>
  <c r="L1190" i="1" s="1"/>
  <c r="K1182" i="1"/>
  <c r="L1182" i="1" s="1"/>
  <c r="K1174" i="1"/>
  <c r="L1174" i="1" s="1"/>
  <c r="K1166" i="1"/>
  <c r="L1166" i="1" s="1"/>
  <c r="K1158" i="1"/>
  <c r="L1158" i="1" s="1"/>
  <c r="K1150" i="1"/>
  <c r="L1150" i="1" s="1"/>
  <c r="K1229" i="1"/>
  <c r="L1229" i="1" s="1"/>
  <c r="K1221" i="1"/>
  <c r="L1221" i="1" s="1"/>
  <c r="K1213" i="1"/>
  <c r="L1213" i="1" s="1"/>
  <c r="K1205" i="1"/>
  <c r="L1205" i="1" s="1"/>
  <c r="K1197" i="1"/>
  <c r="L1197" i="1" s="1"/>
  <c r="K1189" i="1"/>
  <c r="L1189" i="1" s="1"/>
  <c r="K1181" i="1"/>
  <c r="L1181" i="1" s="1"/>
  <c r="K1173" i="1"/>
  <c r="L1173" i="1" s="1"/>
  <c r="K1165" i="1"/>
  <c r="L1165" i="1" s="1"/>
  <c r="K1157" i="1"/>
  <c r="L1157" i="1" s="1"/>
  <c r="K1149" i="1"/>
  <c r="L1149" i="1" s="1"/>
  <c r="K1224" i="1"/>
  <c r="L1224" i="1" s="1"/>
  <c r="K1216" i="1"/>
  <c r="L1216" i="1" s="1"/>
  <c r="K1208" i="1"/>
  <c r="L1208" i="1" s="1"/>
  <c r="K1200" i="1"/>
  <c r="L1200" i="1" s="1"/>
  <c r="K1192" i="1"/>
  <c r="L1192" i="1" s="1"/>
  <c r="K1184" i="1"/>
  <c r="L1184" i="1" s="1"/>
  <c r="K1176" i="1"/>
  <c r="L1176" i="1" s="1"/>
  <c r="K1168" i="1"/>
  <c r="L1168" i="1" s="1"/>
  <c r="K1160" i="1"/>
  <c r="L1160" i="1" s="1"/>
  <c r="K1152" i="1"/>
  <c r="L1152" i="1" s="1"/>
  <c r="K1230" i="1"/>
  <c r="L1230" i="1" s="1"/>
  <c r="K1223" i="1"/>
  <c r="L1223" i="1" s="1"/>
  <c r="K1215" i="1"/>
  <c r="L1215" i="1" s="1"/>
  <c r="K1207" i="1"/>
  <c r="L1207" i="1" s="1"/>
  <c r="K1199" i="1"/>
  <c r="L1199" i="1" s="1"/>
  <c r="K1191" i="1"/>
  <c r="L1191" i="1" s="1"/>
  <c r="K1183" i="1"/>
  <c r="L1183" i="1" s="1"/>
  <c r="K1175" i="1"/>
  <c r="L1175" i="1" s="1"/>
  <c r="K1167" i="1"/>
  <c r="L1167" i="1" s="1"/>
  <c r="K1159" i="1"/>
  <c r="L1159" i="1" s="1"/>
  <c r="K1151" i="1"/>
  <c r="L1151" i="1" s="1"/>
  <c r="M1146" i="1"/>
  <c r="M1142" i="1"/>
  <c r="M1138" i="1"/>
  <c r="M1134" i="1"/>
  <c r="M1130" i="1"/>
  <c r="M1126" i="1"/>
  <c r="M1122" i="1"/>
  <c r="M1118" i="1"/>
  <c r="M1114" i="1"/>
  <c r="K1109" i="1"/>
  <c r="L1109" i="1" s="1"/>
  <c r="M1260" i="1"/>
  <c r="M1232" i="1"/>
  <c r="K1271" i="1"/>
  <c r="L1271" i="1" s="1"/>
  <c r="K1255" i="1"/>
  <c r="L1255" i="1" s="1"/>
  <c r="K1247" i="1"/>
  <c r="L1247" i="1" s="1"/>
  <c r="M1241" i="1"/>
  <c r="K1237" i="1"/>
  <c r="L1237" i="1" s="1"/>
  <c r="K1233" i="1"/>
  <c r="L1233" i="1" s="1"/>
  <c r="M1270" i="1"/>
  <c r="M1254" i="1"/>
  <c r="M1234" i="1"/>
  <c r="M1222" i="1"/>
  <c r="M1214" i="1"/>
  <c r="M1206" i="1"/>
  <c r="M1198" i="1"/>
  <c r="M1190" i="1"/>
  <c r="M1182" i="1"/>
  <c r="M1174" i="1"/>
  <c r="M1166" i="1"/>
  <c r="M1158" i="1"/>
  <c r="M1150" i="1"/>
  <c r="M1229" i="1"/>
  <c r="M1221" i="1"/>
  <c r="M1213" i="1"/>
  <c r="M1205" i="1"/>
  <c r="M1197" i="1"/>
  <c r="M1189" i="1"/>
  <c r="M1181" i="1"/>
  <c r="M1173" i="1"/>
  <c r="M1165" i="1"/>
  <c r="M1157" i="1"/>
  <c r="M1149" i="1"/>
  <c r="M1224" i="1"/>
  <c r="M1216" i="1"/>
  <c r="M1208" i="1"/>
  <c r="M1200" i="1"/>
  <c r="M1192" i="1"/>
  <c r="M1184" i="1"/>
  <c r="M1176" i="1"/>
  <c r="M1168" i="1"/>
  <c r="M1160" i="1"/>
  <c r="M1152" i="1"/>
  <c r="M1230" i="1"/>
  <c r="M1223" i="1"/>
  <c r="M1215" i="1"/>
  <c r="M1207" i="1"/>
  <c r="M1199" i="1"/>
  <c r="M1191" i="1"/>
  <c r="M1183" i="1"/>
  <c r="M1175" i="1"/>
  <c r="M1167" i="1"/>
  <c r="M1159" i="1"/>
  <c r="M1151" i="1"/>
  <c r="M1145" i="1"/>
  <c r="M1141" i="1"/>
  <c r="M1137" i="1"/>
  <c r="M1133" i="1"/>
  <c r="M1129" i="1"/>
  <c r="M1125" i="1"/>
  <c r="M1121" i="1"/>
  <c r="M1117" i="1"/>
  <c r="M1113" i="1"/>
  <c r="M1252" i="1"/>
  <c r="K1283" i="1"/>
  <c r="L1283" i="1" s="1"/>
  <c r="K1267" i="1"/>
  <c r="L1267" i="1" s="1"/>
  <c r="K1251" i="1"/>
  <c r="L1251" i="1" s="1"/>
  <c r="M1245" i="1"/>
  <c r="K1241" i="1"/>
  <c r="L1241" i="1" s="1"/>
  <c r="K1235" i="1"/>
  <c r="L1235" i="1" s="1"/>
  <c r="M1282" i="1"/>
  <c r="M1266" i="1"/>
  <c r="M1250" i="1"/>
  <c r="K1226" i="1"/>
  <c r="L1226" i="1" s="1"/>
  <c r="K1218" i="1"/>
  <c r="L1218" i="1" s="1"/>
  <c r="K1210" i="1"/>
  <c r="L1210" i="1" s="1"/>
  <c r="K1202" i="1"/>
  <c r="L1202" i="1" s="1"/>
  <c r="K1194" i="1"/>
  <c r="L1194" i="1" s="1"/>
  <c r="K1186" i="1"/>
  <c r="L1186" i="1" s="1"/>
  <c r="K1178" i="1"/>
  <c r="L1178" i="1" s="1"/>
  <c r="K1170" i="1"/>
  <c r="L1170" i="1" s="1"/>
  <c r="K1162" i="1"/>
  <c r="L1162" i="1" s="1"/>
  <c r="K1154" i="1"/>
  <c r="L1154" i="1" s="1"/>
  <c r="K1231" i="1"/>
  <c r="L1231" i="1" s="1"/>
  <c r="K1225" i="1"/>
  <c r="L1225" i="1" s="1"/>
  <c r="K1217" i="1"/>
  <c r="L1217" i="1" s="1"/>
  <c r="K1209" i="1"/>
  <c r="L1209" i="1" s="1"/>
  <c r="K1201" i="1"/>
  <c r="L1201" i="1" s="1"/>
  <c r="K1193" i="1"/>
  <c r="L1193" i="1" s="1"/>
  <c r="K1185" i="1"/>
  <c r="L1185" i="1" s="1"/>
  <c r="K1177" i="1"/>
  <c r="L1177" i="1" s="1"/>
  <c r="K1169" i="1"/>
  <c r="L1169" i="1" s="1"/>
  <c r="K1161" i="1"/>
  <c r="L1161" i="1" s="1"/>
  <c r="K1153" i="1"/>
  <c r="L1153" i="1" s="1"/>
  <c r="K1228" i="1"/>
  <c r="L1228" i="1" s="1"/>
  <c r="K1220" i="1"/>
  <c r="L1220" i="1" s="1"/>
  <c r="K1212" i="1"/>
  <c r="L1212" i="1" s="1"/>
  <c r="K1204" i="1"/>
  <c r="L1204" i="1" s="1"/>
  <c r="K1196" i="1"/>
  <c r="L1196" i="1" s="1"/>
  <c r="K1188" i="1"/>
  <c r="L1188" i="1" s="1"/>
  <c r="K1180" i="1"/>
  <c r="L1180" i="1" s="1"/>
  <c r="K1172" i="1"/>
  <c r="L1172" i="1" s="1"/>
  <c r="K1164" i="1"/>
  <c r="L1164" i="1" s="1"/>
  <c r="K1156" i="1"/>
  <c r="L1156" i="1" s="1"/>
  <c r="K1148" i="1"/>
  <c r="L1148" i="1" s="1"/>
  <c r="K1227" i="1"/>
  <c r="L1227" i="1" s="1"/>
  <c r="K1219" i="1"/>
  <c r="L1219" i="1" s="1"/>
  <c r="K1211" i="1"/>
  <c r="L1211" i="1" s="1"/>
  <c r="K1203" i="1"/>
  <c r="L1203" i="1" s="1"/>
  <c r="K1195" i="1"/>
  <c r="L1195" i="1" s="1"/>
  <c r="K1187" i="1"/>
  <c r="L1187" i="1" s="1"/>
  <c r="K1179" i="1"/>
  <c r="L1179" i="1" s="1"/>
  <c r="K1171" i="1"/>
  <c r="L1171" i="1" s="1"/>
  <c r="K1163" i="1"/>
  <c r="L1163" i="1" s="1"/>
  <c r="K1155" i="1"/>
  <c r="L1155" i="1" s="1"/>
  <c r="K1147" i="1"/>
  <c r="L1147" i="1" s="1"/>
  <c r="M1144" i="1"/>
  <c r="M1140" i="1"/>
  <c r="M1136" i="1"/>
  <c r="M1132" i="1"/>
  <c r="M1128" i="1"/>
  <c r="M1124" i="1"/>
  <c r="M1120" i="1"/>
  <c r="M1116" i="1"/>
  <c r="M1112" i="1"/>
  <c r="M1244" i="1"/>
  <c r="K1279" i="1"/>
  <c r="L1279" i="1" s="1"/>
  <c r="K1263" i="1"/>
  <c r="L1263" i="1" s="1"/>
  <c r="M1249" i="1"/>
  <c r="K1245" i="1"/>
  <c r="L1245" i="1" s="1"/>
  <c r="K1239" i="1"/>
  <c r="L1239" i="1" s="1"/>
  <c r="M1235" i="1"/>
  <c r="M1278" i="1"/>
  <c r="M1262" i="1"/>
  <c r="M1246" i="1"/>
  <c r="M1226" i="1"/>
  <c r="M1218" i="1"/>
  <c r="M1210" i="1"/>
  <c r="M1202" i="1"/>
  <c r="M1194" i="1"/>
  <c r="M1186" i="1"/>
  <c r="M1178" i="1"/>
  <c r="M1170" i="1"/>
  <c r="M1162" i="1"/>
  <c r="M1154" i="1"/>
  <c r="M1231" i="1"/>
  <c r="M1225" i="1"/>
  <c r="M1217" i="1"/>
  <c r="M1209" i="1"/>
  <c r="M1201" i="1"/>
  <c r="M1193" i="1"/>
  <c r="M1185" i="1"/>
  <c r="M1177" i="1"/>
  <c r="M1169" i="1"/>
  <c r="M1161" i="1"/>
  <c r="M1153" i="1"/>
  <c r="M1228" i="1"/>
  <c r="M1220" i="1"/>
  <c r="M1212" i="1"/>
  <c r="M1204" i="1"/>
  <c r="M1196" i="1"/>
  <c r="M1188" i="1"/>
  <c r="M1180" i="1"/>
  <c r="M1172" i="1"/>
  <c r="M1164" i="1"/>
  <c r="M1156" i="1"/>
  <c r="M1148" i="1"/>
  <c r="M1227" i="1"/>
  <c r="M1219" i="1"/>
  <c r="M1211" i="1"/>
  <c r="M1203" i="1"/>
  <c r="M1195" i="1"/>
  <c r="M1187" i="1"/>
  <c r="M1179" i="1"/>
  <c r="M1171" i="1"/>
  <c r="M1163" i="1"/>
  <c r="M1155" i="1"/>
  <c r="M1147" i="1"/>
  <c r="M1143" i="1"/>
  <c r="M1139" i="1"/>
  <c r="M1135" i="1"/>
  <c r="M1131" i="1"/>
  <c r="M1127" i="1"/>
  <c r="M1123" i="1"/>
  <c r="M1119" i="1"/>
  <c r="M1115" i="1"/>
  <c r="M1111" i="1"/>
  <c r="K1101" i="1"/>
  <c r="L1101" i="1" s="1"/>
  <c r="K1096" i="1"/>
  <c r="L1096" i="1" s="1"/>
  <c r="M1088" i="1"/>
  <c r="M1090" i="1"/>
  <c r="M1085" i="1"/>
  <c r="M1101" i="1"/>
  <c r="M1107" i="1"/>
  <c r="K1100" i="1"/>
  <c r="L1100" i="1" s="1"/>
  <c r="K1104" i="1"/>
  <c r="L1104" i="1" s="1"/>
  <c r="K1108" i="1"/>
  <c r="L1108" i="1" s="1"/>
  <c r="K1093" i="1"/>
  <c r="L1093" i="1" s="1"/>
  <c r="K1097" i="1"/>
  <c r="L1097" i="1" s="1"/>
  <c r="M1089" i="1"/>
  <c r="K1105" i="1"/>
  <c r="L1105" i="1" s="1"/>
  <c r="K1103" i="1"/>
  <c r="L1103" i="1" s="1"/>
  <c r="M1102" i="1"/>
  <c r="M1106" i="1"/>
  <c r="K1092" i="1"/>
  <c r="L1092" i="1" s="1"/>
  <c r="K1098" i="1"/>
  <c r="L1098" i="1" s="1"/>
  <c r="M1091" i="1"/>
  <c r="M1095" i="1"/>
  <c r="M1099" i="1"/>
  <c r="M1086" i="1"/>
  <c r="K1083" i="1"/>
  <c r="L1083" i="1" s="1"/>
  <c r="K1087" i="1"/>
  <c r="L1087" i="1" s="1"/>
  <c r="M1084" i="1"/>
  <c r="M1100" i="1"/>
  <c r="M1104" i="1"/>
  <c r="M1093" i="1"/>
  <c r="M1097" i="1"/>
  <c r="K1085" i="1"/>
  <c r="L1085" i="1" s="1"/>
  <c r="M1096" i="1"/>
  <c r="K1088" i="1"/>
  <c r="L1088" i="1" s="1"/>
  <c r="M1105" i="1"/>
  <c r="M1103" i="1"/>
  <c r="K1102" i="1"/>
  <c r="L1102" i="1" s="1"/>
  <c r="K1106" i="1"/>
  <c r="L1106" i="1" s="1"/>
  <c r="M1092" i="1"/>
  <c r="M1098" i="1"/>
  <c r="K1091" i="1"/>
  <c r="L1091" i="1" s="1"/>
  <c r="K1095" i="1"/>
  <c r="L1095" i="1" s="1"/>
  <c r="K1099" i="1"/>
  <c r="L1099" i="1" s="1"/>
  <c r="K1086" i="1"/>
  <c r="L1086" i="1" s="1"/>
  <c r="M1083" i="1"/>
  <c r="M1087" i="1"/>
  <c r="K1084" i="1"/>
  <c r="L1084" i="1" s="1"/>
  <c r="K1107" i="1"/>
  <c r="L1107" i="1" s="1"/>
  <c r="M1108" i="1"/>
  <c r="K1094" i="1"/>
  <c r="L1094" i="1" s="1"/>
  <c r="M1082" i="1"/>
  <c r="K1089" i="1"/>
  <c r="L1089" i="1" s="1"/>
  <c r="M1094" i="1"/>
  <c r="K1082" i="1"/>
  <c r="L1082" i="1" s="1"/>
  <c r="K1090" i="1"/>
  <c r="L1090" i="1" s="1"/>
  <c r="K1068" i="1"/>
  <c r="L1068" i="1" s="1"/>
  <c r="K1066" i="1"/>
  <c r="L1066" i="1" s="1"/>
  <c r="K1036" i="1"/>
  <c r="L1036" i="1" s="1"/>
  <c r="K1047" i="1"/>
  <c r="L1047" i="1" s="1"/>
  <c r="K1038" i="1"/>
  <c r="L1038" i="1" s="1"/>
  <c r="K1014" i="1"/>
  <c r="L1014" i="1" s="1"/>
  <c r="K1003" i="1"/>
  <c r="L1003" i="1" s="1"/>
  <c r="K1060" i="1"/>
  <c r="L1060" i="1" s="1"/>
  <c r="K1012" i="1"/>
  <c r="L1012" i="1" s="1"/>
  <c r="K996" i="1"/>
  <c r="L996" i="1" s="1"/>
  <c r="K1064" i="1"/>
  <c r="L1064" i="1" s="1"/>
  <c r="K1053" i="1"/>
  <c r="L1053" i="1" s="1"/>
  <c r="K1025" i="1"/>
  <c r="L1025" i="1" s="1"/>
  <c r="K1055" i="1"/>
  <c r="L1055" i="1" s="1"/>
  <c r="K1010" i="1"/>
  <c r="L1010" i="1" s="1"/>
  <c r="K994" i="1"/>
  <c r="L994" i="1" s="1"/>
  <c r="K1065" i="1"/>
  <c r="L1065" i="1" s="1"/>
  <c r="K1043" i="1"/>
  <c r="L1043" i="1" s="1"/>
  <c r="K1033" i="1"/>
  <c r="L1033" i="1" s="1"/>
  <c r="K1015" i="1"/>
  <c r="L1015" i="1" s="1"/>
  <c r="K997" i="1"/>
  <c r="L997" i="1" s="1"/>
  <c r="K1076" i="1"/>
  <c r="L1076" i="1" s="1"/>
  <c r="K1080" i="1"/>
  <c r="L1080" i="1" s="1"/>
  <c r="M1075" i="1"/>
  <c r="M1079" i="1"/>
  <c r="M1071" i="1"/>
  <c r="M1063" i="1"/>
  <c r="M1055" i="1"/>
  <c r="M1047" i="1"/>
  <c r="M1039" i="1"/>
  <c r="M1031" i="1"/>
  <c r="M1023" i="1"/>
  <c r="M1015" i="1"/>
  <c r="M1007" i="1"/>
  <c r="M999" i="1"/>
  <c r="M991" i="1"/>
  <c r="M1070" i="1"/>
  <c r="M1062" i="1"/>
  <c r="M1054" i="1"/>
  <c r="M1046" i="1"/>
  <c r="M1038" i="1"/>
  <c r="M1030" i="1"/>
  <c r="M1022" i="1"/>
  <c r="M1014" i="1"/>
  <c r="M1006" i="1"/>
  <c r="M998" i="1"/>
  <c r="K989" i="1"/>
  <c r="L989" i="1" s="1"/>
  <c r="K1063" i="1"/>
  <c r="L1063" i="1" s="1"/>
  <c r="K1040" i="1"/>
  <c r="L1040" i="1" s="1"/>
  <c r="K1018" i="1"/>
  <c r="L1018" i="1" s="1"/>
  <c r="K1054" i="1"/>
  <c r="L1054" i="1" s="1"/>
  <c r="K1046" i="1"/>
  <c r="L1046" i="1" s="1"/>
  <c r="K1067" i="1"/>
  <c r="L1067" i="1" s="1"/>
  <c r="K1019" i="1"/>
  <c r="L1019" i="1" s="1"/>
  <c r="M1078" i="1"/>
  <c r="K1081" i="1"/>
  <c r="L1081" i="1" s="1"/>
  <c r="M1057" i="1"/>
  <c r="M1033" i="1"/>
  <c r="M1009" i="1"/>
  <c r="M1072" i="1"/>
  <c r="M1048" i="1"/>
  <c r="M1024" i="1"/>
  <c r="M1000" i="1"/>
  <c r="K1058" i="1"/>
  <c r="L1058" i="1" s="1"/>
  <c r="K1052" i="1"/>
  <c r="L1052" i="1" s="1"/>
  <c r="K1026" i="1"/>
  <c r="L1026" i="1" s="1"/>
  <c r="K1031" i="1"/>
  <c r="L1031" i="1" s="1"/>
  <c r="K1032" i="1"/>
  <c r="L1032" i="1" s="1"/>
  <c r="K1017" i="1"/>
  <c r="L1017" i="1" s="1"/>
  <c r="K999" i="1"/>
  <c r="L999" i="1" s="1"/>
  <c r="K1050" i="1"/>
  <c r="L1050" i="1" s="1"/>
  <c r="K1008" i="1"/>
  <c r="L1008" i="1" s="1"/>
  <c r="K992" i="1"/>
  <c r="L992" i="1" s="1"/>
  <c r="K1062" i="1"/>
  <c r="L1062" i="1" s="1"/>
  <c r="K1051" i="1"/>
  <c r="L1051" i="1" s="1"/>
  <c r="K1021" i="1"/>
  <c r="L1021" i="1" s="1"/>
  <c r="K1034" i="1"/>
  <c r="L1034" i="1" s="1"/>
  <c r="K1006" i="1"/>
  <c r="L1006" i="1" s="1"/>
  <c r="K1071" i="1"/>
  <c r="L1071" i="1" s="1"/>
  <c r="K1061" i="1"/>
  <c r="L1061" i="1" s="1"/>
  <c r="K1041" i="1"/>
  <c r="L1041" i="1" s="1"/>
  <c r="K1029" i="1"/>
  <c r="L1029" i="1" s="1"/>
  <c r="K1009" i="1"/>
  <c r="L1009" i="1" s="1"/>
  <c r="K993" i="1"/>
  <c r="L993" i="1" s="1"/>
  <c r="M1076" i="1"/>
  <c r="M1080" i="1"/>
  <c r="K1075" i="1"/>
  <c r="L1075" i="1" s="1"/>
  <c r="K1079" i="1"/>
  <c r="L1079" i="1" s="1"/>
  <c r="M1069" i="1"/>
  <c r="M1061" i="1"/>
  <c r="M1053" i="1"/>
  <c r="M1045" i="1"/>
  <c r="M1037" i="1"/>
  <c r="M1029" i="1"/>
  <c r="M1021" i="1"/>
  <c r="M1013" i="1"/>
  <c r="M1005" i="1"/>
  <c r="M997" i="1"/>
  <c r="K990" i="1"/>
  <c r="L990" i="1" s="1"/>
  <c r="M1068" i="1"/>
  <c r="M1060" i="1"/>
  <c r="M1052" i="1"/>
  <c r="M1044" i="1"/>
  <c r="M1036" i="1"/>
  <c r="M1028" i="1"/>
  <c r="M1020" i="1"/>
  <c r="M1012" i="1"/>
  <c r="M1004" i="1"/>
  <c r="M996" i="1"/>
  <c r="M989" i="1"/>
  <c r="K1013" i="1"/>
  <c r="L1013" i="1" s="1"/>
  <c r="K1007" i="1"/>
  <c r="L1007" i="1" s="1"/>
  <c r="K1000" i="1"/>
  <c r="L1000" i="1" s="1"/>
  <c r="K1045" i="1"/>
  <c r="L1045" i="1" s="1"/>
  <c r="K998" i="1"/>
  <c r="L998" i="1" s="1"/>
  <c r="K1035" i="1"/>
  <c r="L1035" i="1" s="1"/>
  <c r="M1074" i="1"/>
  <c r="K1077" i="1"/>
  <c r="L1077" i="1" s="1"/>
  <c r="M1049" i="1"/>
  <c r="M1025" i="1"/>
  <c r="M1001" i="1"/>
  <c r="M1064" i="1"/>
  <c r="M1040" i="1"/>
  <c r="M1016" i="1"/>
  <c r="M992" i="1"/>
  <c r="K1028" i="1"/>
  <c r="L1028" i="1" s="1"/>
  <c r="K1044" i="1"/>
  <c r="L1044" i="1" s="1"/>
  <c r="K1020" i="1"/>
  <c r="L1020" i="1" s="1"/>
  <c r="K1024" i="1"/>
  <c r="L1024" i="1" s="1"/>
  <c r="K1030" i="1"/>
  <c r="L1030" i="1" s="1"/>
  <c r="K1011" i="1"/>
  <c r="L1011" i="1" s="1"/>
  <c r="K995" i="1"/>
  <c r="L995" i="1" s="1"/>
  <c r="K1039" i="1"/>
  <c r="L1039" i="1" s="1"/>
  <c r="K1004" i="1"/>
  <c r="L1004" i="1" s="1"/>
  <c r="K1072" i="1"/>
  <c r="L1072" i="1" s="1"/>
  <c r="K1056" i="1"/>
  <c r="L1056" i="1" s="1"/>
  <c r="K1049" i="1"/>
  <c r="L1049" i="1" s="1"/>
  <c r="K1048" i="1"/>
  <c r="L1048" i="1" s="1"/>
  <c r="K1023" i="1"/>
  <c r="L1023" i="1" s="1"/>
  <c r="K1002" i="1"/>
  <c r="L1002" i="1" s="1"/>
  <c r="K1069" i="1"/>
  <c r="L1069" i="1" s="1"/>
  <c r="K1059" i="1"/>
  <c r="L1059" i="1" s="1"/>
  <c r="K1037" i="1"/>
  <c r="L1037" i="1" s="1"/>
  <c r="K1027" i="1"/>
  <c r="L1027" i="1" s="1"/>
  <c r="K1005" i="1"/>
  <c r="L1005" i="1" s="1"/>
  <c r="K1074" i="1"/>
  <c r="L1074" i="1" s="1"/>
  <c r="K1078" i="1"/>
  <c r="L1078" i="1" s="1"/>
  <c r="M1073" i="1"/>
  <c r="M1077" i="1"/>
  <c r="M1081" i="1"/>
  <c r="M1067" i="1"/>
  <c r="M1059" i="1"/>
  <c r="M1051" i="1"/>
  <c r="M1043" i="1"/>
  <c r="M1035" i="1"/>
  <c r="M1027" i="1"/>
  <c r="M1019" i="1"/>
  <c r="M1011" i="1"/>
  <c r="M1003" i="1"/>
  <c r="M995" i="1"/>
  <c r="M990" i="1"/>
  <c r="M1066" i="1"/>
  <c r="M1058" i="1"/>
  <c r="M1050" i="1"/>
  <c r="M1042" i="1"/>
  <c r="M1034" i="1"/>
  <c r="M1026" i="1"/>
  <c r="M1018" i="1"/>
  <c r="M1010" i="1"/>
  <c r="M1002" i="1"/>
  <c r="M994" i="1"/>
  <c r="M988" i="1"/>
  <c r="K1042" i="1"/>
  <c r="L1042" i="1" s="1"/>
  <c r="K1022" i="1"/>
  <c r="L1022" i="1" s="1"/>
  <c r="K991" i="1"/>
  <c r="L991" i="1" s="1"/>
  <c r="K1070" i="1"/>
  <c r="L1070" i="1" s="1"/>
  <c r="K1016" i="1"/>
  <c r="L1016" i="1" s="1"/>
  <c r="K1057" i="1"/>
  <c r="L1057" i="1" s="1"/>
  <c r="K1001" i="1"/>
  <c r="L1001" i="1" s="1"/>
  <c r="K1073" i="1"/>
  <c r="L1073" i="1" s="1"/>
  <c r="M1065" i="1"/>
  <c r="M1041" i="1"/>
  <c r="M1017" i="1"/>
  <c r="M993" i="1"/>
  <c r="M1056" i="1"/>
  <c r="M1032" i="1"/>
  <c r="M1008" i="1"/>
  <c r="K988" i="1"/>
  <c r="L988" i="1" s="1"/>
  <c r="K980" i="1"/>
  <c r="L980" i="1" s="1"/>
  <c r="K984" i="1"/>
  <c r="L984" i="1" s="1"/>
  <c r="K981" i="1"/>
  <c r="L981" i="1" s="1"/>
  <c r="M983" i="1"/>
  <c r="M982" i="1"/>
  <c r="M984" i="1"/>
  <c r="K987" i="1"/>
  <c r="L987" i="1" s="1"/>
  <c r="K986" i="1"/>
  <c r="L986" i="1" s="1"/>
  <c r="M987" i="1"/>
  <c r="M981" i="1"/>
  <c r="M980" i="1"/>
  <c r="K985" i="1"/>
  <c r="L985" i="1" s="1"/>
  <c r="K983" i="1"/>
  <c r="L983" i="1" s="1"/>
  <c r="K982" i="1"/>
  <c r="L982" i="1" s="1"/>
  <c r="M986" i="1"/>
  <c r="M979" i="1"/>
  <c r="K979" i="1"/>
  <c r="L979" i="1" s="1"/>
  <c r="M985" i="1"/>
  <c r="K976" i="1"/>
  <c r="L976" i="1" s="1"/>
  <c r="M978" i="1"/>
  <c r="K977" i="1"/>
  <c r="L977" i="1" s="1"/>
  <c r="M977" i="1"/>
  <c r="K978" i="1"/>
  <c r="L978" i="1" s="1"/>
  <c r="M976" i="1"/>
  <c r="K899" i="1"/>
  <c r="L899" i="1" s="1"/>
  <c r="K945" i="1"/>
  <c r="L945" i="1" s="1"/>
  <c r="K952" i="1"/>
  <c r="L952" i="1" s="1"/>
  <c r="K936" i="1"/>
  <c r="L936" i="1" s="1"/>
  <c r="K955" i="1"/>
  <c r="L955" i="1" s="1"/>
  <c r="K975" i="1"/>
  <c r="L975" i="1" s="1"/>
  <c r="K967" i="1"/>
  <c r="L967" i="1" s="1"/>
  <c r="K959" i="1"/>
  <c r="L959" i="1" s="1"/>
  <c r="K935" i="1"/>
  <c r="L935" i="1" s="1"/>
  <c r="K950" i="1"/>
  <c r="L950" i="1" s="1"/>
  <c r="K934" i="1"/>
  <c r="L934" i="1" s="1"/>
  <c r="K918" i="1"/>
  <c r="L918" i="1" s="1"/>
  <c r="K943" i="1"/>
  <c r="L943" i="1" s="1"/>
  <c r="K933" i="1"/>
  <c r="L933" i="1" s="1"/>
  <c r="K972" i="1"/>
  <c r="L972" i="1" s="1"/>
  <c r="K958" i="1"/>
  <c r="L958" i="1" s="1"/>
  <c r="K962" i="1"/>
  <c r="L962" i="1" s="1"/>
  <c r="K891" i="1"/>
  <c r="L891" i="1" s="1"/>
  <c r="K904" i="1"/>
  <c r="L904" i="1" s="1"/>
  <c r="K901" i="1"/>
  <c r="L901" i="1" s="1"/>
  <c r="K924" i="1"/>
  <c r="L924" i="1" s="1"/>
  <c r="K908" i="1"/>
  <c r="L908" i="1" s="1"/>
  <c r="M972" i="1"/>
  <c r="M968" i="1"/>
  <c r="M964" i="1"/>
  <c r="M960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899" i="1"/>
  <c r="M891" i="1"/>
  <c r="M902" i="1"/>
  <c r="M894" i="1"/>
  <c r="K947" i="1"/>
  <c r="L947" i="1" s="1"/>
  <c r="K937" i="1"/>
  <c r="L937" i="1" s="1"/>
  <c r="K948" i="1"/>
  <c r="L948" i="1" s="1"/>
  <c r="K932" i="1"/>
  <c r="L932" i="1" s="1"/>
  <c r="K939" i="1"/>
  <c r="L939" i="1" s="1"/>
  <c r="K973" i="1"/>
  <c r="L973" i="1" s="1"/>
  <c r="K965" i="1"/>
  <c r="L965" i="1" s="1"/>
  <c r="K957" i="1"/>
  <c r="L957" i="1" s="1"/>
  <c r="K898" i="1"/>
  <c r="L898" i="1" s="1"/>
  <c r="K946" i="1"/>
  <c r="L946" i="1" s="1"/>
  <c r="K930" i="1"/>
  <c r="L930" i="1" s="1"/>
  <c r="K914" i="1"/>
  <c r="L914" i="1" s="1"/>
  <c r="K927" i="1"/>
  <c r="L927" i="1" s="1"/>
  <c r="K925" i="1"/>
  <c r="L925" i="1" s="1"/>
  <c r="K968" i="1"/>
  <c r="L968" i="1" s="1"/>
  <c r="K974" i="1"/>
  <c r="L974" i="1" s="1"/>
  <c r="K907" i="1"/>
  <c r="L907" i="1" s="1"/>
  <c r="K906" i="1"/>
  <c r="L906" i="1" s="1"/>
  <c r="K894" i="1"/>
  <c r="L894" i="1" s="1"/>
  <c r="K897" i="1"/>
  <c r="L897" i="1" s="1"/>
  <c r="K920" i="1"/>
  <c r="L920" i="1" s="1"/>
  <c r="K892" i="1"/>
  <c r="L892" i="1" s="1"/>
  <c r="M975" i="1"/>
  <c r="M971" i="1"/>
  <c r="M967" i="1"/>
  <c r="M963" i="1"/>
  <c r="M957" i="1"/>
  <c r="M953" i="1"/>
  <c r="M949" i="1"/>
  <c r="M945" i="1"/>
  <c r="M941" i="1"/>
  <c r="M937" i="1"/>
  <c r="M933" i="1"/>
  <c r="M929" i="1"/>
  <c r="M925" i="1"/>
  <c r="M921" i="1"/>
  <c r="M917" i="1"/>
  <c r="M913" i="1"/>
  <c r="K909" i="1"/>
  <c r="L909" i="1" s="1"/>
  <c r="M904" i="1"/>
  <c r="M897" i="1"/>
  <c r="M889" i="1"/>
  <c r="M900" i="1"/>
  <c r="M892" i="1"/>
  <c r="K931" i="1"/>
  <c r="L931" i="1" s="1"/>
  <c r="K929" i="1"/>
  <c r="L929" i="1" s="1"/>
  <c r="K944" i="1"/>
  <c r="L944" i="1" s="1"/>
  <c r="K928" i="1"/>
  <c r="L928" i="1" s="1"/>
  <c r="K923" i="1"/>
  <c r="L923" i="1" s="1"/>
  <c r="K971" i="1"/>
  <c r="L971" i="1" s="1"/>
  <c r="K963" i="1"/>
  <c r="L963" i="1" s="1"/>
  <c r="K903" i="1"/>
  <c r="L903" i="1" s="1"/>
  <c r="M909" i="1"/>
  <c r="K942" i="1"/>
  <c r="L942" i="1" s="1"/>
  <c r="K926" i="1"/>
  <c r="L926" i="1" s="1"/>
  <c r="K910" i="1"/>
  <c r="L910" i="1" s="1"/>
  <c r="K949" i="1"/>
  <c r="L949" i="1" s="1"/>
  <c r="K921" i="1"/>
  <c r="L921" i="1" s="1"/>
  <c r="K964" i="1"/>
  <c r="L964" i="1" s="1"/>
  <c r="K970" i="1"/>
  <c r="L970" i="1" s="1"/>
  <c r="K902" i="1"/>
  <c r="L902" i="1" s="1"/>
  <c r="K900" i="1"/>
  <c r="L900" i="1" s="1"/>
  <c r="K888" i="1"/>
  <c r="L888" i="1" s="1"/>
  <c r="K893" i="1"/>
  <c r="L893" i="1" s="1"/>
  <c r="K915" i="1"/>
  <c r="L915" i="1" s="1"/>
  <c r="K916" i="1"/>
  <c r="L916" i="1" s="1"/>
  <c r="M974" i="1"/>
  <c r="M970" i="1"/>
  <c r="M966" i="1"/>
  <c r="M962" i="1"/>
  <c r="M956" i="1"/>
  <c r="M952" i="1"/>
  <c r="M948" i="1"/>
  <c r="M944" i="1"/>
  <c r="M940" i="1"/>
  <c r="M936" i="1"/>
  <c r="M932" i="1"/>
  <c r="M928" i="1"/>
  <c r="M924" i="1"/>
  <c r="M920" i="1"/>
  <c r="M916" i="1"/>
  <c r="M912" i="1"/>
  <c r="M888" i="1"/>
  <c r="M903" i="1"/>
  <c r="M895" i="1"/>
  <c r="M907" i="1"/>
  <c r="M898" i="1"/>
  <c r="M890" i="1"/>
  <c r="K953" i="1"/>
  <c r="L953" i="1" s="1"/>
  <c r="K956" i="1"/>
  <c r="L956" i="1" s="1"/>
  <c r="K940" i="1"/>
  <c r="L940" i="1" s="1"/>
  <c r="K912" i="1"/>
  <c r="L912" i="1" s="1"/>
  <c r="K919" i="1"/>
  <c r="L919" i="1" s="1"/>
  <c r="K969" i="1"/>
  <c r="L969" i="1" s="1"/>
  <c r="K961" i="1"/>
  <c r="L961" i="1" s="1"/>
  <c r="K951" i="1"/>
  <c r="L951" i="1" s="1"/>
  <c r="K954" i="1"/>
  <c r="L954" i="1" s="1"/>
  <c r="K938" i="1"/>
  <c r="L938" i="1" s="1"/>
  <c r="K922" i="1"/>
  <c r="L922" i="1" s="1"/>
  <c r="K895" i="1"/>
  <c r="L895" i="1" s="1"/>
  <c r="K941" i="1"/>
  <c r="L941" i="1" s="1"/>
  <c r="K917" i="1"/>
  <c r="L917" i="1" s="1"/>
  <c r="K960" i="1"/>
  <c r="L960" i="1" s="1"/>
  <c r="K966" i="1"/>
  <c r="L966" i="1" s="1"/>
  <c r="K896" i="1"/>
  <c r="L896" i="1" s="1"/>
  <c r="K890" i="1"/>
  <c r="L890" i="1" s="1"/>
  <c r="K905" i="1"/>
  <c r="L905" i="1" s="1"/>
  <c r="K889" i="1"/>
  <c r="L889" i="1" s="1"/>
  <c r="K911" i="1"/>
  <c r="L911" i="1" s="1"/>
  <c r="K913" i="1"/>
  <c r="L913" i="1" s="1"/>
  <c r="M973" i="1"/>
  <c r="M969" i="1"/>
  <c r="M965" i="1"/>
  <c r="M961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8" i="1"/>
  <c r="M901" i="1"/>
  <c r="M893" i="1"/>
  <c r="M905" i="1"/>
  <c r="M896" i="1"/>
  <c r="K887" i="1"/>
  <c r="L887" i="1" s="1"/>
  <c r="M887" i="1"/>
  <c r="K842" i="1"/>
  <c r="M879" i="1"/>
  <c r="K884" i="1"/>
  <c r="L884" i="1" s="1"/>
  <c r="K881" i="1"/>
  <c r="L881" i="1" s="1"/>
  <c r="M878" i="1"/>
  <c r="M886" i="1"/>
  <c r="K879" i="1"/>
  <c r="L879" i="1" s="1"/>
  <c r="M884" i="1"/>
  <c r="M881" i="1"/>
  <c r="K878" i="1"/>
  <c r="L878" i="1" s="1"/>
  <c r="K886" i="1"/>
  <c r="L886" i="1" s="1"/>
  <c r="K880" i="1"/>
  <c r="L880" i="1" s="1"/>
  <c r="M883" i="1"/>
  <c r="K885" i="1"/>
  <c r="L885" i="1" s="1"/>
  <c r="M882" i="1"/>
  <c r="M880" i="1"/>
  <c r="K883" i="1"/>
  <c r="L883" i="1" s="1"/>
  <c r="M885" i="1"/>
  <c r="K882" i="1"/>
  <c r="L882" i="1" s="1"/>
  <c r="K806" i="1"/>
  <c r="L806" i="1" s="1"/>
  <c r="K875" i="1"/>
  <c r="L875" i="1" s="1"/>
  <c r="K864" i="1"/>
  <c r="L864" i="1" s="1"/>
  <c r="K863" i="1"/>
  <c r="L863" i="1" s="1"/>
  <c r="K870" i="1"/>
  <c r="L870" i="1" s="1"/>
  <c r="K877" i="1"/>
  <c r="L877" i="1" s="1"/>
  <c r="K861" i="1"/>
  <c r="L861" i="1" s="1"/>
  <c r="M874" i="1"/>
  <c r="M870" i="1"/>
  <c r="M866" i="1"/>
  <c r="M862" i="1"/>
  <c r="K876" i="1"/>
  <c r="L876" i="1" s="1"/>
  <c r="K860" i="1"/>
  <c r="L860" i="1" s="1"/>
  <c r="K859" i="1"/>
  <c r="L859" i="1" s="1"/>
  <c r="K866" i="1"/>
  <c r="L866" i="1" s="1"/>
  <c r="K873" i="1"/>
  <c r="L873" i="1" s="1"/>
  <c r="M877" i="1"/>
  <c r="M873" i="1"/>
  <c r="M869" i="1"/>
  <c r="M865" i="1"/>
  <c r="M861" i="1"/>
  <c r="K868" i="1"/>
  <c r="L868" i="1" s="1"/>
  <c r="K867" i="1"/>
  <c r="L867" i="1" s="1"/>
  <c r="K852" i="1"/>
  <c r="L852" i="1" s="1"/>
  <c r="M875" i="1"/>
  <c r="M867" i="1"/>
  <c r="M859" i="1"/>
  <c r="K872" i="1"/>
  <c r="L872" i="1" s="1"/>
  <c r="K871" i="1"/>
  <c r="L871" i="1" s="1"/>
  <c r="K862" i="1"/>
  <c r="L862" i="1" s="1"/>
  <c r="K869" i="1"/>
  <c r="L869" i="1" s="1"/>
  <c r="M876" i="1"/>
  <c r="M872" i="1"/>
  <c r="M868" i="1"/>
  <c r="M864" i="1"/>
  <c r="M860" i="1"/>
  <c r="M852" i="1"/>
  <c r="K874" i="1"/>
  <c r="L874" i="1" s="1"/>
  <c r="K865" i="1"/>
  <c r="L865" i="1" s="1"/>
  <c r="M871" i="1"/>
  <c r="M863" i="1"/>
  <c r="K802" i="1"/>
  <c r="L802" i="1" s="1"/>
  <c r="K845" i="1"/>
  <c r="L845" i="1" s="1"/>
  <c r="K813" i="1"/>
  <c r="L813" i="1" s="1"/>
  <c r="K856" i="1"/>
  <c r="L856" i="1" s="1"/>
  <c r="K824" i="1"/>
  <c r="L824" i="1" s="1"/>
  <c r="K784" i="1"/>
  <c r="L784" i="1" s="1"/>
  <c r="K798" i="1"/>
  <c r="L798" i="1" s="1"/>
  <c r="K849" i="1"/>
  <c r="L849" i="1" s="1"/>
  <c r="K817" i="1"/>
  <c r="L817" i="1" s="1"/>
  <c r="K781" i="1"/>
  <c r="L781" i="1" s="1"/>
  <c r="K820" i="1"/>
  <c r="L820" i="1" s="1"/>
  <c r="K788" i="1"/>
  <c r="L788" i="1" s="1"/>
  <c r="K839" i="1"/>
  <c r="L839" i="1" s="1"/>
  <c r="K795" i="1"/>
  <c r="L795" i="1" s="1"/>
  <c r="K779" i="1"/>
  <c r="L779" i="1" s="1"/>
  <c r="K826" i="1"/>
  <c r="L826" i="1" s="1"/>
  <c r="K810" i="1"/>
  <c r="L810" i="1" s="1"/>
  <c r="K823" i="1"/>
  <c r="L823" i="1" s="1"/>
  <c r="K807" i="1"/>
  <c r="L807" i="1" s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K793" i="1"/>
  <c r="L793" i="1" s="1"/>
  <c r="K786" i="1"/>
  <c r="L786" i="1" s="1"/>
  <c r="K797" i="1"/>
  <c r="L797" i="1" s="1"/>
  <c r="K836" i="1"/>
  <c r="L836" i="1" s="1"/>
  <c r="K851" i="1"/>
  <c r="L851" i="1" s="1"/>
  <c r="K787" i="1"/>
  <c r="L787" i="1" s="1"/>
  <c r="K834" i="1"/>
  <c r="L834" i="1" s="1"/>
  <c r="K805" i="1"/>
  <c r="L805" i="1" s="1"/>
  <c r="M857" i="1"/>
  <c r="M849" i="1"/>
  <c r="M841" i="1"/>
  <c r="M833" i="1"/>
  <c r="M825" i="1"/>
  <c r="M817" i="1"/>
  <c r="M809" i="1"/>
  <c r="M801" i="1"/>
  <c r="M797" i="1"/>
  <c r="M789" i="1"/>
  <c r="M781" i="1"/>
  <c r="K794" i="1"/>
  <c r="L794" i="1" s="1"/>
  <c r="K837" i="1"/>
  <c r="L837" i="1" s="1"/>
  <c r="K801" i="1"/>
  <c r="L801" i="1" s="1"/>
  <c r="K848" i="1"/>
  <c r="L848" i="1" s="1"/>
  <c r="K808" i="1"/>
  <c r="L808" i="1" s="1"/>
  <c r="K855" i="1"/>
  <c r="L855" i="1" s="1"/>
  <c r="K790" i="1"/>
  <c r="L790" i="1" s="1"/>
  <c r="K841" i="1"/>
  <c r="L841" i="1" s="1"/>
  <c r="K809" i="1"/>
  <c r="L809" i="1" s="1"/>
  <c r="K844" i="1"/>
  <c r="L844" i="1" s="1"/>
  <c r="K812" i="1"/>
  <c r="L812" i="1" s="1"/>
  <c r="K780" i="1"/>
  <c r="L780" i="1" s="1"/>
  <c r="K835" i="1"/>
  <c r="L835" i="1" s="1"/>
  <c r="K791" i="1"/>
  <c r="L791" i="1" s="1"/>
  <c r="K854" i="1"/>
  <c r="L854" i="1" s="1"/>
  <c r="K838" i="1"/>
  <c r="L838" i="1" s="1"/>
  <c r="K822" i="1"/>
  <c r="L822" i="1" s="1"/>
  <c r="K819" i="1"/>
  <c r="L819" i="1" s="1"/>
  <c r="M778" i="1"/>
  <c r="M854" i="1"/>
  <c r="M850" i="1"/>
  <c r="M846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K778" i="1"/>
  <c r="L778" i="1" s="1"/>
  <c r="K782" i="1"/>
  <c r="L782" i="1" s="1"/>
  <c r="K829" i="1"/>
  <c r="L829" i="1" s="1"/>
  <c r="K840" i="1"/>
  <c r="L840" i="1" s="1"/>
  <c r="K800" i="1"/>
  <c r="L800" i="1" s="1"/>
  <c r="K847" i="1"/>
  <c r="L847" i="1" s="1"/>
  <c r="K833" i="1"/>
  <c r="L833" i="1" s="1"/>
  <c r="K804" i="1"/>
  <c r="L804" i="1" s="1"/>
  <c r="K803" i="1"/>
  <c r="L803" i="1" s="1"/>
  <c r="K850" i="1"/>
  <c r="L850" i="1" s="1"/>
  <c r="K818" i="1"/>
  <c r="L818" i="1" s="1"/>
  <c r="K815" i="1"/>
  <c r="L815" i="1" s="1"/>
  <c r="M853" i="1"/>
  <c r="M845" i="1"/>
  <c r="M837" i="1"/>
  <c r="M829" i="1"/>
  <c r="M821" i="1"/>
  <c r="M813" i="1"/>
  <c r="M805" i="1"/>
  <c r="M793" i="1"/>
  <c r="M785" i="1"/>
  <c r="K853" i="1"/>
  <c r="L853" i="1" s="1"/>
  <c r="K821" i="1"/>
  <c r="L821" i="1" s="1"/>
  <c r="K785" i="1"/>
  <c r="L785" i="1" s="1"/>
  <c r="K832" i="1"/>
  <c r="L832" i="1" s="1"/>
  <c r="K792" i="1"/>
  <c r="L792" i="1" s="1"/>
  <c r="K831" i="1"/>
  <c r="L831" i="1" s="1"/>
  <c r="K857" i="1"/>
  <c r="L857" i="1" s="1"/>
  <c r="K825" i="1"/>
  <c r="L825" i="1" s="1"/>
  <c r="K789" i="1"/>
  <c r="L789" i="1" s="1"/>
  <c r="K828" i="1"/>
  <c r="L828" i="1" s="1"/>
  <c r="K796" i="1"/>
  <c r="L796" i="1" s="1"/>
  <c r="K843" i="1"/>
  <c r="L843" i="1" s="1"/>
  <c r="K799" i="1"/>
  <c r="L799" i="1" s="1"/>
  <c r="K783" i="1"/>
  <c r="L783" i="1" s="1"/>
  <c r="K846" i="1"/>
  <c r="L846" i="1" s="1"/>
  <c r="K830" i="1"/>
  <c r="L830" i="1" s="1"/>
  <c r="K814" i="1"/>
  <c r="L814" i="1" s="1"/>
  <c r="K827" i="1"/>
  <c r="L827" i="1" s="1"/>
  <c r="K811" i="1"/>
  <c r="L811" i="1" s="1"/>
  <c r="M856" i="1"/>
  <c r="M848" i="1"/>
  <c r="M844" i="1"/>
  <c r="M840" i="1"/>
  <c r="M836" i="1"/>
  <c r="M820" i="1"/>
  <c r="M804" i="1"/>
  <c r="M788" i="1"/>
  <c r="M832" i="1"/>
  <c r="M800" i="1"/>
  <c r="M784" i="1"/>
  <c r="M828" i="1"/>
  <c r="M812" i="1"/>
  <c r="M796" i="1"/>
  <c r="M780" i="1"/>
  <c r="M824" i="1"/>
  <c r="M808" i="1"/>
  <c r="M792" i="1"/>
  <c r="K777" i="1"/>
  <c r="L777" i="1" s="1"/>
  <c r="M776" i="1"/>
  <c r="K776" i="1"/>
  <c r="L776" i="1" s="1"/>
  <c r="M777" i="1"/>
  <c r="K775" i="1"/>
  <c r="L775" i="1" s="1"/>
  <c r="M775" i="1"/>
  <c r="K736" i="1"/>
  <c r="L736" i="1" s="1"/>
  <c r="K753" i="1"/>
  <c r="L753" i="1" s="1"/>
  <c r="K764" i="1"/>
  <c r="L764" i="1" s="1"/>
  <c r="K748" i="1"/>
  <c r="L748" i="1" s="1"/>
  <c r="K759" i="1"/>
  <c r="L759" i="1" s="1"/>
  <c r="M769" i="1"/>
  <c r="K758" i="1"/>
  <c r="L758" i="1" s="1"/>
  <c r="M771" i="1"/>
  <c r="K768" i="1"/>
  <c r="L768" i="1" s="1"/>
  <c r="K767" i="1"/>
  <c r="L767" i="1" s="1"/>
  <c r="M760" i="1"/>
  <c r="M751" i="1"/>
  <c r="M762" i="1"/>
  <c r="M750" i="1"/>
  <c r="M755" i="1"/>
  <c r="M767" i="1"/>
  <c r="M773" i="1"/>
  <c r="M746" i="1"/>
  <c r="K772" i="1"/>
  <c r="L772" i="1" s="1"/>
  <c r="M753" i="1"/>
  <c r="M757" i="1"/>
  <c r="K757" i="1"/>
  <c r="L757" i="1" s="1"/>
  <c r="K752" i="1"/>
  <c r="L752" i="1" s="1"/>
  <c r="K747" i="1"/>
  <c r="L747" i="1" s="1"/>
  <c r="M766" i="1"/>
  <c r="K766" i="1"/>
  <c r="L766" i="1" s="1"/>
  <c r="M763" i="1"/>
  <c r="M765" i="1"/>
  <c r="M758" i="1"/>
  <c r="K765" i="1"/>
  <c r="L765" i="1" s="1"/>
  <c r="K749" i="1"/>
  <c r="L749" i="1" s="1"/>
  <c r="K760" i="1"/>
  <c r="L760" i="1" s="1"/>
  <c r="M768" i="1"/>
  <c r="K755" i="1"/>
  <c r="L755" i="1" s="1"/>
  <c r="M774" i="1"/>
  <c r="K754" i="1"/>
  <c r="L754" i="1" s="1"/>
  <c r="M770" i="1"/>
  <c r="K771" i="1"/>
  <c r="L771" i="1" s="1"/>
  <c r="K769" i="1"/>
  <c r="L769" i="1" s="1"/>
  <c r="M756" i="1"/>
  <c r="M748" i="1"/>
  <c r="M759" i="1"/>
  <c r="M764" i="1"/>
  <c r="M749" i="1"/>
  <c r="K761" i="1"/>
  <c r="L761" i="1" s="1"/>
  <c r="K756" i="1"/>
  <c r="L756" i="1" s="1"/>
  <c r="K751" i="1"/>
  <c r="L751" i="1" s="1"/>
  <c r="K750" i="1"/>
  <c r="L750" i="1" s="1"/>
  <c r="K770" i="1"/>
  <c r="L770" i="1" s="1"/>
  <c r="K773" i="1"/>
  <c r="L773" i="1" s="1"/>
  <c r="M747" i="1"/>
  <c r="M761" i="1"/>
  <c r="K746" i="1"/>
  <c r="L746" i="1" s="1"/>
  <c r="M772" i="1"/>
  <c r="K763" i="1"/>
  <c r="L763" i="1" s="1"/>
  <c r="K762" i="1"/>
  <c r="L762" i="1" s="1"/>
  <c r="K774" i="1"/>
  <c r="L774" i="1" s="1"/>
  <c r="M752" i="1"/>
  <c r="M754" i="1"/>
  <c r="M736" i="1"/>
  <c r="K692" i="1"/>
  <c r="L692" i="1" s="1"/>
  <c r="K704" i="1"/>
  <c r="L704" i="1" s="1"/>
  <c r="K682" i="1"/>
  <c r="L682" i="1" s="1"/>
  <c r="K738" i="1"/>
  <c r="L738" i="1" s="1"/>
  <c r="K722" i="1"/>
  <c r="L722" i="1" s="1"/>
  <c r="K706" i="1"/>
  <c r="L706" i="1" s="1"/>
  <c r="K676" i="1"/>
  <c r="L676" i="1" s="1"/>
  <c r="K700" i="1"/>
  <c r="L700" i="1" s="1"/>
  <c r="K681" i="1"/>
  <c r="L681" i="1" s="1"/>
  <c r="K737" i="1"/>
  <c r="L737" i="1" s="1"/>
  <c r="K721" i="1"/>
  <c r="L721" i="1" s="1"/>
  <c r="K705" i="1"/>
  <c r="L705" i="1" s="1"/>
  <c r="K744" i="1"/>
  <c r="L744" i="1" s="1"/>
  <c r="K696" i="1"/>
  <c r="L696" i="1" s="1"/>
  <c r="K679" i="1"/>
  <c r="L679" i="1" s="1"/>
  <c r="K735" i="1"/>
  <c r="L735" i="1" s="1"/>
  <c r="K719" i="1"/>
  <c r="L719" i="1" s="1"/>
  <c r="K703" i="1"/>
  <c r="L703" i="1" s="1"/>
  <c r="M740" i="1"/>
  <c r="M732" i="1"/>
  <c r="M723" i="1"/>
  <c r="M715" i="1"/>
  <c r="M707" i="1"/>
  <c r="M699" i="1"/>
  <c r="M744" i="1"/>
  <c r="M737" i="1"/>
  <c r="M729" i="1"/>
  <c r="M722" i="1"/>
  <c r="M714" i="1"/>
  <c r="M706" i="1"/>
  <c r="M697" i="1"/>
  <c r="M690" i="1"/>
  <c r="M682" i="1"/>
  <c r="M693" i="1"/>
  <c r="M685" i="1"/>
  <c r="M677" i="1"/>
  <c r="K686" i="1"/>
  <c r="L686" i="1" s="1"/>
  <c r="K688" i="1"/>
  <c r="L688" i="1" s="1"/>
  <c r="K741" i="1"/>
  <c r="L741" i="1" s="1"/>
  <c r="K684" i="1"/>
  <c r="L684" i="1" s="1"/>
  <c r="K739" i="1"/>
  <c r="L739" i="1" s="1"/>
  <c r="M743" i="1"/>
  <c r="M717" i="1"/>
  <c r="M745" i="1"/>
  <c r="M724" i="1"/>
  <c r="M684" i="1"/>
  <c r="M679" i="1"/>
  <c r="K680" i="1"/>
  <c r="L680" i="1" s="1"/>
  <c r="M674" i="1"/>
  <c r="K678" i="1"/>
  <c r="L678" i="1" s="1"/>
  <c r="K734" i="1"/>
  <c r="L734" i="1" s="1"/>
  <c r="K718" i="1"/>
  <c r="L718" i="1" s="1"/>
  <c r="K702" i="1"/>
  <c r="L702" i="1" s="1"/>
  <c r="K740" i="1"/>
  <c r="L740" i="1" s="1"/>
  <c r="K693" i="1"/>
  <c r="L693" i="1" s="1"/>
  <c r="K677" i="1"/>
  <c r="L677" i="1" s="1"/>
  <c r="K733" i="1"/>
  <c r="L733" i="1" s="1"/>
  <c r="K717" i="1"/>
  <c r="L717" i="1" s="1"/>
  <c r="K701" i="1"/>
  <c r="L701" i="1" s="1"/>
  <c r="K732" i="1"/>
  <c r="L732" i="1" s="1"/>
  <c r="K691" i="1"/>
  <c r="L691" i="1" s="1"/>
  <c r="K675" i="1"/>
  <c r="L675" i="1" s="1"/>
  <c r="K731" i="1"/>
  <c r="L731" i="1" s="1"/>
  <c r="K715" i="1"/>
  <c r="L715" i="1" s="1"/>
  <c r="K699" i="1"/>
  <c r="L699" i="1" s="1"/>
  <c r="M738" i="1"/>
  <c r="M730" i="1"/>
  <c r="M721" i="1"/>
  <c r="M713" i="1"/>
  <c r="M704" i="1"/>
  <c r="M698" i="1"/>
  <c r="M742" i="1"/>
  <c r="M735" i="1"/>
  <c r="M727" i="1"/>
  <c r="M720" i="1"/>
  <c r="M712" i="1"/>
  <c r="M705" i="1"/>
  <c r="M696" i="1"/>
  <c r="M688" i="1"/>
  <c r="M680" i="1"/>
  <c r="M691" i="1"/>
  <c r="M683" i="1"/>
  <c r="M676" i="1"/>
  <c r="K742" i="1"/>
  <c r="L742" i="1" s="1"/>
  <c r="K726" i="1"/>
  <c r="L726" i="1" s="1"/>
  <c r="K712" i="1"/>
  <c r="L712" i="1" s="1"/>
  <c r="K709" i="1"/>
  <c r="L709" i="1" s="1"/>
  <c r="K683" i="1"/>
  <c r="L683" i="1" s="1"/>
  <c r="K707" i="1"/>
  <c r="L707" i="1" s="1"/>
  <c r="M725" i="1"/>
  <c r="M700" i="1"/>
  <c r="M731" i="1"/>
  <c r="M708" i="1"/>
  <c r="M692" i="1"/>
  <c r="M687" i="1"/>
  <c r="K728" i="1"/>
  <c r="L728" i="1" s="1"/>
  <c r="K690" i="1"/>
  <c r="L690" i="1" s="1"/>
  <c r="M694" i="1"/>
  <c r="K730" i="1"/>
  <c r="L730" i="1" s="1"/>
  <c r="K714" i="1"/>
  <c r="L714" i="1" s="1"/>
  <c r="K698" i="1"/>
  <c r="L698" i="1" s="1"/>
  <c r="K724" i="1"/>
  <c r="L724" i="1" s="1"/>
  <c r="K689" i="1"/>
  <c r="L689" i="1" s="1"/>
  <c r="K745" i="1"/>
  <c r="L745" i="1" s="1"/>
  <c r="K729" i="1"/>
  <c r="L729" i="1" s="1"/>
  <c r="K713" i="1"/>
  <c r="L713" i="1" s="1"/>
  <c r="K697" i="1"/>
  <c r="L697" i="1" s="1"/>
  <c r="K720" i="1"/>
  <c r="L720" i="1" s="1"/>
  <c r="K687" i="1"/>
  <c r="L687" i="1" s="1"/>
  <c r="K743" i="1"/>
  <c r="L743" i="1" s="1"/>
  <c r="K727" i="1"/>
  <c r="L727" i="1" s="1"/>
  <c r="K711" i="1"/>
  <c r="L711" i="1" s="1"/>
  <c r="K695" i="1"/>
  <c r="L695" i="1" s="1"/>
  <c r="M728" i="1"/>
  <c r="M719" i="1"/>
  <c r="M711" i="1"/>
  <c r="M702" i="1"/>
  <c r="M695" i="1"/>
  <c r="M741" i="1"/>
  <c r="M733" i="1"/>
  <c r="M726" i="1"/>
  <c r="M718" i="1"/>
  <c r="M710" i="1"/>
  <c r="M703" i="1"/>
  <c r="K694" i="1"/>
  <c r="L694" i="1" s="1"/>
  <c r="M686" i="1"/>
  <c r="M678" i="1"/>
  <c r="M689" i="1"/>
  <c r="M681" i="1"/>
  <c r="K674" i="1"/>
  <c r="L674" i="1" s="1"/>
  <c r="K716" i="1"/>
  <c r="L716" i="1" s="1"/>
  <c r="K710" i="1"/>
  <c r="L710" i="1" s="1"/>
  <c r="K685" i="1"/>
  <c r="L685" i="1" s="1"/>
  <c r="K725" i="1"/>
  <c r="L725" i="1" s="1"/>
  <c r="K708" i="1"/>
  <c r="L708" i="1" s="1"/>
  <c r="K723" i="1"/>
  <c r="L723" i="1" s="1"/>
  <c r="M734" i="1"/>
  <c r="M709" i="1"/>
  <c r="M739" i="1"/>
  <c r="M716" i="1"/>
  <c r="M701" i="1"/>
  <c r="M6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tc={F1560D72-BCA5-4919-9555-C6101AAA2C24}</author>
  </authors>
  <commentList>
    <comment ref="L1" authorId="0" shapeId="0" xr:uid="{F1560D72-BCA5-4919-9555-C6101AAA2C2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채널마다, 결제방식마다 수수료 상이</t>
      </text>
    </comment>
  </commentList>
</comments>
</file>

<file path=xl/sharedStrings.xml><?xml version="1.0" encoding="utf-8"?>
<sst xmlns="http://schemas.openxmlformats.org/spreadsheetml/2006/main" count="18362" uniqueCount="798">
  <si>
    <t>프로젝트21 홈페이지</t>
  </si>
  <si>
    <t>월</t>
  </si>
  <si>
    <t>상품1</t>
  </si>
  <si>
    <t>합계 : 판매액</t>
  </si>
  <si>
    <t>합계 : 광고비(VAT미포함)</t>
  </si>
  <si>
    <t>합계 : 판매수량</t>
  </si>
  <si>
    <t>고양이 유산균</t>
  </si>
  <si>
    <t>눕눕백</t>
  </si>
  <si>
    <t>선인장정수기</t>
  </si>
  <si>
    <t>선인장정수기 부속</t>
  </si>
  <si>
    <t>안심스프레이</t>
  </si>
  <si>
    <t>리얼스틱</t>
  </si>
  <si>
    <t>하루채움</t>
  </si>
  <si>
    <t>총합계</t>
  </si>
  <si>
    <t>츄르짜개</t>
  </si>
  <si>
    <t>태평양 수반</t>
  </si>
  <si>
    <t>프로젝트21</t>
  </si>
  <si>
    <t>채널</t>
    <phoneticPr fontId="1" type="noConversion"/>
  </si>
  <si>
    <t>상품2</t>
  </si>
  <si>
    <t>구분(판매가)</t>
  </si>
  <si>
    <t>구분값</t>
    <phoneticPr fontId="1" type="noConversion"/>
  </si>
  <si>
    <t>판매가</t>
    <phoneticPr fontId="1" type="noConversion"/>
  </si>
  <si>
    <t>수수료</t>
    <phoneticPr fontId="1" type="noConversion"/>
  </si>
  <si>
    <t>원가</t>
    <phoneticPr fontId="1" type="noConversion"/>
  </si>
  <si>
    <t>선인장정수기 젠민트</t>
  </si>
  <si>
    <t>프로젝트21 스토어팜</t>
  </si>
  <si>
    <t>CJ몰</t>
    <phoneticPr fontId="1" type="noConversion"/>
  </si>
  <si>
    <t>쿠팡</t>
  </si>
  <si>
    <t>위메프(2.0)</t>
  </si>
  <si>
    <t>롯데아이몰(신)</t>
  </si>
  <si>
    <t>텐바이텐</t>
  </si>
  <si>
    <t>마켓컬리</t>
  </si>
  <si>
    <t>펫프렌즈</t>
  </si>
  <si>
    <t>선인장정수기 젠핑크</t>
  </si>
  <si>
    <t>선인장정수기 부속</t>
    <phoneticPr fontId="1" type="noConversion"/>
  </si>
  <si>
    <t>정수 필터 (3p)</t>
  </si>
  <si>
    <t>폼 필터 (3p)</t>
  </si>
  <si>
    <t>실리콘 호스 (3p)</t>
  </si>
  <si>
    <t>수중펌프 (white)</t>
  </si>
  <si>
    <t>드라이매트</t>
  </si>
  <si>
    <t>필터세트</t>
  </si>
  <si>
    <t>눕눕백(중형)_네이비(DN)</t>
  </si>
  <si>
    <t>눕눕백(중형)_그레이(LG)</t>
  </si>
  <si>
    <t>눕눕백_패드(중형)_스크래쳐</t>
  </si>
  <si>
    <t>눕눕백_패드(중형)_극세사</t>
  </si>
  <si>
    <t>눕눕백_패드(중형)_방수</t>
  </si>
  <si>
    <t>눕눕백_패드(중형)_인견</t>
  </si>
  <si>
    <t>눕눕백(대형)_그레이(LG)</t>
  </si>
  <si>
    <t>눕눕백</t>
    <phoneticPr fontId="1" type="noConversion"/>
  </si>
  <si>
    <t>눕눕백(대형)_네이비(DN)</t>
  </si>
  <si>
    <t>눕눕백_패드(대형)_스크래쳐</t>
  </si>
  <si>
    <t>눕눕백_패드(대형)_극세사</t>
  </si>
  <si>
    <t>눕눕백_패드(대형)_방수</t>
  </si>
  <si>
    <t>눕눕백_패드(대형)_인견</t>
  </si>
  <si>
    <t>정수 필터 (3p)</t>
    <phoneticPr fontId="1" type="noConversion"/>
  </si>
  <si>
    <t>정수필터 &amp; 폼필터 세트 (30% 할인)</t>
    <phoneticPr fontId="1" type="noConversion"/>
  </si>
  <si>
    <t>정수필터 &amp; 폼필터 세트 (30% 할인)</t>
  </si>
  <si>
    <t>리얼스틱_오로라연어</t>
  </si>
  <si>
    <t>리얼스틱_조선토종닭</t>
  </si>
  <si>
    <t>리얼스틱_뉴질랜드참돔</t>
  </si>
  <si>
    <t>리얼스틱_북태평양 눈다랑어</t>
  </si>
  <si>
    <t>확인필요</t>
    <phoneticPr fontId="1" type="noConversion"/>
  </si>
  <si>
    <t>리얼스틱_서호주청정양</t>
  </si>
  <si>
    <t>리얼스틱_지리산우리땅오리</t>
  </si>
  <si>
    <t>리얼스틱_오로라연어_6팩</t>
  </si>
  <si>
    <t>리얼스틱_조선토종닭_6팩</t>
  </si>
  <si>
    <t>리얼스틱_뉴질랜드참돔_6팩</t>
  </si>
  <si>
    <t>리얼스틱</t>
    <phoneticPr fontId="1" type="noConversion"/>
  </si>
  <si>
    <t>리얼스틱_북태평양눈다랑어_6팩</t>
    <phoneticPr fontId="1" type="noConversion"/>
  </si>
  <si>
    <t>리얼스틱_북태평양눈다랑어_6팩</t>
  </si>
  <si>
    <t>리얼스틱_서호주청정양_6팩</t>
    <phoneticPr fontId="1" type="noConversion"/>
  </si>
  <si>
    <t>리얼스틱_지리산우리땅오리_6팩</t>
    <phoneticPr fontId="1" type="noConversion"/>
  </si>
  <si>
    <t>리얼스틱_오로라연어_12팩</t>
    <phoneticPr fontId="1" type="noConversion"/>
  </si>
  <si>
    <t>리얼스틱_조선토종닭_12팩</t>
    <phoneticPr fontId="1" type="noConversion"/>
  </si>
  <si>
    <t>리얼스틱_뉴질랜드참돔_12팩</t>
    <phoneticPr fontId="1" type="noConversion"/>
  </si>
  <si>
    <t>리얼스틱_북태평양눈다랑어_12팩</t>
    <phoneticPr fontId="1" type="noConversion"/>
  </si>
  <si>
    <t>리얼스틱_서호주청정양_12팩</t>
    <phoneticPr fontId="1" type="noConversion"/>
  </si>
  <si>
    <t>리얼스틱_지리산우리땅오리_12팩</t>
    <phoneticPr fontId="1" type="noConversion"/>
  </si>
  <si>
    <t>리얼스틱_4종세트</t>
    <phoneticPr fontId="1" type="noConversion"/>
  </si>
  <si>
    <t>리얼스틱_6종세트</t>
  </si>
  <si>
    <t>리얼스틱_4*4세트</t>
    <phoneticPr fontId="1" type="noConversion"/>
  </si>
  <si>
    <t>리얼스틱_6종세트x2</t>
  </si>
  <si>
    <t>리얼스틱_샘플(4종)</t>
    <phoneticPr fontId="1" type="noConversion"/>
  </si>
  <si>
    <t>리얼스틱_맛보기샘플(6종)</t>
  </si>
  <si>
    <t>가이드스틱</t>
  </si>
  <si>
    <t>프로젝트21 CS</t>
  </si>
  <si>
    <t>폼 필터 (1p)</t>
  </si>
  <si>
    <t>선인장정수기</t>
    <phoneticPr fontId="1" type="noConversion"/>
  </si>
  <si>
    <t>실리콘 호스 (1p)</t>
    <phoneticPr fontId="1" type="noConversion"/>
  </si>
  <si>
    <t>쿠팡</t>
    <phoneticPr fontId="1" type="noConversion"/>
  </si>
  <si>
    <t>리얼스틱_4종세트</t>
  </si>
  <si>
    <t>리얼스틱_서호주청정양_6팩</t>
  </si>
  <si>
    <t>리얼스틱_지리산우리땅오리_6팩</t>
  </si>
  <si>
    <t>프로젝트21 홈페이지</t>
    <phoneticPr fontId="1" type="noConversion"/>
  </si>
  <si>
    <t>청소솔</t>
    <phoneticPr fontId="1" type="noConversion"/>
  </si>
  <si>
    <t>신세계</t>
    <phoneticPr fontId="1" type="noConversion"/>
  </si>
  <si>
    <t>선인장정수기 젠민트</t>
    <phoneticPr fontId="1" type="noConversion"/>
  </si>
  <si>
    <t>눕눕백(중형)_그레이(LG)</t>
    <phoneticPr fontId="1" type="noConversion"/>
  </si>
  <si>
    <t>이마트</t>
    <phoneticPr fontId="1" type="noConversion"/>
  </si>
  <si>
    <t>도자기 별도판매(선인장정수기)</t>
    <phoneticPr fontId="1" type="noConversion"/>
  </si>
  <si>
    <t>생수 전용 호스(2P)</t>
  </si>
  <si>
    <t>정수 필터(1p)</t>
    <phoneticPr fontId="1" type="noConversion"/>
  </si>
  <si>
    <t>청소솔</t>
  </si>
  <si>
    <t>눕눕백(중형)_네이비(DN)</t>
    <phoneticPr fontId="1" type="noConversion"/>
  </si>
  <si>
    <t>동물병원</t>
  </si>
  <si>
    <t>리얼스틱</t>
    <phoneticPr fontId="3" type="noConversion"/>
  </si>
  <si>
    <t>눕눕백_턱받침패드(중형)_극세사</t>
  </si>
  <si>
    <t>눕눕백_턱받침패드(중형)_인견</t>
  </si>
  <si>
    <t>눕눕백_턱받침패드(대형)_극세사</t>
  </si>
  <si>
    <t>눕눕백_턱받침패드(대형)_인견</t>
  </si>
  <si>
    <t>오늘의집</t>
    <phoneticPr fontId="1" type="noConversion"/>
  </si>
  <si>
    <t>정수 필터 (1p)</t>
    <phoneticPr fontId="1" type="noConversion"/>
  </si>
  <si>
    <t>리얼스틱_6종세트x2</t>
    <phoneticPr fontId="1" type="noConversion"/>
  </si>
  <si>
    <t>리얼스틱 (연말 프로모션)</t>
    <phoneticPr fontId="1" type="noConversion"/>
  </si>
  <si>
    <t>수중펌프 분리형 (white)</t>
  </si>
  <si>
    <r>
      <rPr>
        <sz val="11"/>
        <color rgb="FF1D1C1D"/>
        <rFont val="맑은 고딕"/>
        <family val="3"/>
        <charset val="129"/>
        <scheme val="minor"/>
      </rPr>
      <t>수중펌프_어댑터</t>
    </r>
    <phoneticPr fontId="1" type="noConversion"/>
  </si>
  <si>
    <t>수중펌프_어댑터</t>
    <phoneticPr fontId="1" type="noConversion"/>
  </si>
  <si>
    <t>선인장정수기 젠핑크</t>
    <phoneticPr fontId="1" type="noConversion"/>
  </si>
  <si>
    <t>선인장정수기 핑크</t>
    <phoneticPr fontId="1" type="noConversion"/>
  </si>
  <si>
    <t>롯데백화점 zipsa</t>
  </si>
  <si>
    <t>도자기 별도판매(선인장정수기)</t>
  </si>
  <si>
    <t>고양이 유산균</t>
    <phoneticPr fontId="1" type="noConversion"/>
  </si>
  <si>
    <t>분리형펌프+어댑터SET</t>
    <phoneticPr fontId="1" type="noConversion"/>
  </si>
  <si>
    <t>유산균1박스</t>
    <phoneticPr fontId="1" type="noConversion"/>
  </si>
  <si>
    <t>유산균1박스 + 리얼스틱 6종세트</t>
    <phoneticPr fontId="1" type="noConversion"/>
  </si>
  <si>
    <t>고양이 유산균 세트</t>
    <phoneticPr fontId="1" type="noConversion"/>
  </si>
  <si>
    <t>유산균1박스 + 리얼스틱 연어6팩</t>
    <phoneticPr fontId="1" type="noConversion"/>
  </si>
  <si>
    <t>유산균1박스 + 리얼스틱 참돔6팩</t>
    <phoneticPr fontId="1" type="noConversion"/>
  </si>
  <si>
    <t>유산균1박스 + 리얼스틱 닭 6팩</t>
    <phoneticPr fontId="1" type="noConversion"/>
  </si>
  <si>
    <t>유산균1박스 + 리얼스틱 다랑어6팩</t>
    <phoneticPr fontId="1" type="noConversion"/>
  </si>
  <si>
    <t>유산균1박스 + 리얼스틱 오리6팩</t>
    <phoneticPr fontId="1" type="noConversion"/>
  </si>
  <si>
    <t>유산균1박스 + 리얼스틱 양6팩</t>
    <phoneticPr fontId="1" type="noConversion"/>
  </si>
  <si>
    <t>유산균2박스</t>
    <phoneticPr fontId="1" type="noConversion"/>
  </si>
  <si>
    <t>유산균3박스</t>
    <phoneticPr fontId="1" type="noConversion"/>
  </si>
  <si>
    <t>프로젝트21 CS</t>
    <phoneticPr fontId="1" type="noConversion"/>
  </si>
  <si>
    <t>정기배송_오로라연어 6팩</t>
    <phoneticPr fontId="1" type="noConversion"/>
  </si>
  <si>
    <t>정기배송_조선토종닭 6팩</t>
    <phoneticPr fontId="1" type="noConversion"/>
  </si>
  <si>
    <t>정기배송_서호주청정양 6팩</t>
    <phoneticPr fontId="1" type="noConversion"/>
  </si>
  <si>
    <t>정기배송_우리땅오리 6팩</t>
    <phoneticPr fontId="1" type="noConversion"/>
  </si>
  <si>
    <t>정기배송_오로라연어 12팩</t>
    <phoneticPr fontId="1" type="noConversion"/>
  </si>
  <si>
    <t>정기배송_조선토종닭 12팩</t>
    <phoneticPr fontId="1" type="noConversion"/>
  </si>
  <si>
    <t>정기배송_뉴질랜드참돔 12팩</t>
    <phoneticPr fontId="1" type="noConversion"/>
  </si>
  <si>
    <t>정기배송_북태평양눈다랑어 12팩</t>
    <phoneticPr fontId="1" type="noConversion"/>
  </si>
  <si>
    <t>정기배송_서호주청정양 12팩</t>
    <phoneticPr fontId="1" type="noConversion"/>
  </si>
  <si>
    <t>정기배송_우리땅오리 12팩</t>
    <phoneticPr fontId="1" type="noConversion"/>
  </si>
  <si>
    <t>정기배송_6종세트</t>
    <phoneticPr fontId="1" type="noConversion"/>
  </si>
  <si>
    <t>정기배송_6종세트x2</t>
    <phoneticPr fontId="1" type="noConversion"/>
  </si>
  <si>
    <t>정기배송_북태평양눈다랑어 6팩</t>
    <phoneticPr fontId="1" type="noConversion"/>
  </si>
  <si>
    <t>정기배송_뉴질랜드참돔 6팩</t>
    <phoneticPr fontId="1" type="noConversion"/>
  </si>
  <si>
    <t>정기배송_정수필터 &amp; 폼필터 세트 (30% 할인)</t>
    <phoneticPr fontId="1" type="noConversion"/>
  </si>
  <si>
    <t>정기배송_정수필터(3p)</t>
    <phoneticPr fontId="1" type="noConversion"/>
  </si>
  <si>
    <t>정기배송_폼필터(3p)</t>
  </si>
  <si>
    <t>안심스프레이</t>
    <phoneticPr fontId="1" type="noConversion"/>
  </si>
  <si>
    <t>안심스프레이 1개(31%off)</t>
    <phoneticPr fontId="1" type="noConversion"/>
  </si>
  <si>
    <t>안심스프레이 3+1개(35%off) - 무료배송</t>
    <phoneticPr fontId="1" type="noConversion"/>
  </si>
  <si>
    <t>안심 탈취 스프레이</t>
    <phoneticPr fontId="1" type="noConversion"/>
  </si>
  <si>
    <t>정기배송 옵션=오로라연어 6팩(15%off)</t>
    <phoneticPr fontId="1" type="noConversion"/>
  </si>
  <si>
    <t>정기배송 옵션=조선토종닭 6팩(15%off)</t>
    <phoneticPr fontId="1" type="noConversion"/>
  </si>
  <si>
    <t>정기배송 옵션=서호주청정양 6팩(15%off)</t>
    <phoneticPr fontId="1" type="noConversion"/>
  </si>
  <si>
    <t>정기배송 옵션=우리땅오리 6팩(15%off)</t>
    <phoneticPr fontId="1" type="noConversion"/>
  </si>
  <si>
    <t>정기배송 옵션=오로라연어 12팩(25%off)</t>
    <phoneticPr fontId="1" type="noConversion"/>
  </si>
  <si>
    <t>정기배송 옵션=조선토종닭 12팩(25%off)</t>
    <phoneticPr fontId="1" type="noConversion"/>
  </si>
  <si>
    <t>정기배송 옵션=뉴질랜드참돔 12팩(25%off)</t>
    <phoneticPr fontId="1" type="noConversion"/>
  </si>
  <si>
    <t>정기배송 옵션=북태평양눈다랑어 12팩(25%off)</t>
    <phoneticPr fontId="1" type="noConversion"/>
  </si>
  <si>
    <t>정기배송 옵션=서호주청정양 12팩(25%off)</t>
    <phoneticPr fontId="1" type="noConversion"/>
  </si>
  <si>
    <t>정기배송 옵션=우리땅오리 12팩(25%off)</t>
    <phoneticPr fontId="1" type="noConversion"/>
  </si>
  <si>
    <t>정기배송 옵션=북태평양눈다랑어 6팩(15%off)</t>
    <phoneticPr fontId="1" type="noConversion"/>
  </si>
  <si>
    <t>정기배송 옵션=뉴질랜드참돔 6팩(15%off)</t>
    <phoneticPr fontId="1" type="noConversion"/>
  </si>
  <si>
    <t>정기배송 옵션=6종세트(맛별1팩)(15%off)</t>
    <phoneticPr fontId="1" type="noConversion"/>
  </si>
  <si>
    <t>정기배송 옵션=6종세트x2(맛별2팩)(25%off)</t>
    <phoneticPr fontId="1" type="noConversion"/>
  </si>
  <si>
    <t>안심스프레이 옵션선택=안심스프레이 4개(35%off) - 무료배송</t>
    <phoneticPr fontId="1" type="noConversion"/>
  </si>
  <si>
    <t>안심스프레이 옵션선택=안심스프레이 1개(31%off)</t>
    <phoneticPr fontId="1" type="noConversion"/>
  </si>
  <si>
    <t>드라이매트</t>
    <phoneticPr fontId="1" type="noConversion"/>
  </si>
  <si>
    <t>하루채움</t>
    <phoneticPr fontId="3" type="noConversion"/>
  </si>
  <si>
    <t>하루채움_국내산 무항생제 닭</t>
  </si>
  <si>
    <t>하루채움_자연산 가자미</t>
  </si>
  <si>
    <t>유산균1박스(최저가)</t>
    <phoneticPr fontId="1" type="noConversion"/>
  </si>
  <si>
    <t>유산균2박스(최저가)</t>
    <phoneticPr fontId="1" type="noConversion"/>
  </si>
  <si>
    <t>유산균3박스(최저가)</t>
    <phoneticPr fontId="1" type="noConversion"/>
  </si>
  <si>
    <t>고양이대통령</t>
  </si>
  <si>
    <t>유산균1박스(정기배송)</t>
    <phoneticPr fontId="1" type="noConversion"/>
  </si>
  <si>
    <t>유산균2박스(정기배송)</t>
    <phoneticPr fontId="1" type="noConversion"/>
  </si>
  <si>
    <t>유산균3박스(정기배송)</t>
    <phoneticPr fontId="1" type="noConversion"/>
  </si>
  <si>
    <t>리얼스틱_6종세트</t>
    <phoneticPr fontId="1" type="noConversion"/>
  </si>
  <si>
    <t>하루채움</t>
    <phoneticPr fontId="1" type="noConversion"/>
  </si>
  <si>
    <t>옵션=국내산 무항생제 닭 1박스</t>
  </si>
  <si>
    <t>옵션=(무료배송)국내산 무항생제 닭 2박스</t>
  </si>
  <si>
    <t>옵션=자연산 가자미 1박스</t>
  </si>
  <si>
    <t>옵션=(무료배송)자연산 가자미 2박스</t>
  </si>
  <si>
    <t>옵션=(무료배송)국내산 닭 1박스 + 자연산 가자미 1박스</t>
  </si>
  <si>
    <t>옵션=하루채움 샘플팩(1인 3개 제한)</t>
  </si>
  <si>
    <t>국내산 무항생제 닭 1박스</t>
    <phoneticPr fontId="1" type="noConversion"/>
  </si>
  <si>
    <t>국내산 무항생제 닭 2박스</t>
    <phoneticPr fontId="1" type="noConversion"/>
  </si>
  <si>
    <t>자연산 가자미 1박스</t>
    <phoneticPr fontId="1" type="noConversion"/>
  </si>
  <si>
    <t>자연산 가자미 2박스</t>
    <phoneticPr fontId="1" type="noConversion"/>
  </si>
  <si>
    <t>국내산 닭 1박스 + 자연산 가자미 1박스</t>
    <phoneticPr fontId="1" type="noConversion"/>
  </si>
  <si>
    <t>하루채움_샘플2종</t>
    <phoneticPr fontId="1" type="noConversion"/>
  </si>
  <si>
    <t>프로젝트21 홈페이지_묘린이날</t>
  </si>
  <si>
    <t>리얼스틱_조선토종닭_3팩</t>
  </si>
  <si>
    <t>리얼스틱_지리산우리땅오리_3팩</t>
  </si>
  <si>
    <t>리얼스틱_서호주청정양_3팩</t>
  </si>
  <si>
    <t>리얼스틱_오로라연어_3팩</t>
  </si>
  <si>
    <t>리얼스틱_북태평양 눈다랑어_3팩</t>
  </si>
  <si>
    <t>리얼스틱_뉴질랜드참돔_3팩</t>
  </si>
  <si>
    <t>리얼스틱_뉴질랜드참돔_음수량</t>
  </si>
  <si>
    <t>리얼스틱_북태평양 눈다랑어_음수량</t>
  </si>
  <si>
    <t>리얼스틱_서호주청정양_음수량</t>
  </si>
  <si>
    <t>리얼스틱_오로라연어_음수량</t>
  </si>
  <si>
    <t>리얼스틱_조선토종닭_음수량</t>
  </si>
  <si>
    <t>리얼스틱_지리산우리땅오리_음수량</t>
  </si>
  <si>
    <t>안심 스프레이 2개</t>
  </si>
  <si>
    <t>하루채움_국내산 무항생제 닭_2박스</t>
    <phoneticPr fontId="1" type="noConversion"/>
  </si>
  <si>
    <t>하루채움_자연산 가자미_2박스</t>
    <phoneticPr fontId="1" type="noConversion"/>
  </si>
  <si>
    <t>유산균1박스</t>
  </si>
  <si>
    <t>21살까지 건강하게 풀세트</t>
  </si>
  <si>
    <t>풀세트_대형극세사</t>
  </si>
  <si>
    <t>풀세트_중형방수</t>
  </si>
  <si>
    <t>풀세트_대형스크래쳐</t>
    <phoneticPr fontId="1" type="noConversion"/>
  </si>
  <si>
    <t>풀세트_대형방수</t>
    <phoneticPr fontId="1" type="noConversion"/>
  </si>
  <si>
    <t>풀세트_중형스크래쳐</t>
    <phoneticPr fontId="1" type="noConversion"/>
  </si>
  <si>
    <t>풀세트_대형스크래쳐</t>
  </si>
  <si>
    <t>풀세트_중형극세사</t>
  </si>
  <si>
    <t>심콩캣</t>
    <phoneticPr fontId="1" type="noConversion"/>
  </si>
  <si>
    <t>심콩캣</t>
  </si>
  <si>
    <t>안심스프레이 옵션선택=안심스프레이 4개(43%off)</t>
  </si>
  <si>
    <t>안심스프레이 옵션선택=안심스프레이 1개(24%off)</t>
  </si>
  <si>
    <t>안심스프레이 옵션선택=안심스프레이 2개(39%off)</t>
  </si>
  <si>
    <t>정기배송 옵션=정수필터(3p) &amp; 폼필터(3p) - 30%off</t>
    <phoneticPr fontId="1" type="noConversion"/>
  </si>
  <si>
    <t>펫프렌즈</t>
    <phoneticPr fontId="1" type="noConversion"/>
  </si>
  <si>
    <t>태평양 수반</t>
    <phoneticPr fontId="1" type="noConversion"/>
  </si>
  <si>
    <t>출시특가</t>
    <phoneticPr fontId="1" type="noConversion"/>
  </si>
  <si>
    <t>끝</t>
    <phoneticPr fontId="1" type="noConversion"/>
  </si>
  <si>
    <t>태평양 수반_유리그릇</t>
    <phoneticPr fontId="1" type="noConversion"/>
  </si>
  <si>
    <t>태평양 수반_바디</t>
    <phoneticPr fontId="1" type="noConversion"/>
  </si>
  <si>
    <t>할인가_태평양 수반</t>
    <phoneticPr fontId="1" type="noConversion"/>
  </si>
  <si>
    <t>6/22부터</t>
    <phoneticPr fontId="1" type="noConversion"/>
  </si>
  <si>
    <t>할인가_태평양 수반+유리그릇 SET</t>
    <phoneticPr fontId="1" type="noConversion"/>
  </si>
  <si>
    <t>할인가_태평양 수반_유리그릇</t>
    <phoneticPr fontId="1" type="noConversion"/>
  </si>
  <si>
    <t>할인가_태평양 수반_바디</t>
    <phoneticPr fontId="1" type="noConversion"/>
  </si>
  <si>
    <t>할인가_태평양 수반 2SET</t>
    <phoneticPr fontId="1" type="noConversion"/>
  </si>
  <si>
    <t>츄르짜개</t>
    <phoneticPr fontId="1" type="noConversion"/>
  </si>
  <si>
    <t>츄르짜개 (2P)</t>
    <phoneticPr fontId="1" type="noConversion"/>
  </si>
  <si>
    <t>롯데백화점 zipsa</t>
    <phoneticPr fontId="1" type="noConversion"/>
  </si>
  <si>
    <t>온누리스토어</t>
    <phoneticPr fontId="1" type="noConversion"/>
  </si>
  <si>
    <t>리얼스틱_오로라연어</t>
    <phoneticPr fontId="1" type="noConversion"/>
  </si>
  <si>
    <t>리얼스틱_조선토종닭</t>
    <phoneticPr fontId="1" type="noConversion"/>
  </si>
  <si>
    <t>리얼스틱_뉴질랜드참돔</t>
    <phoneticPr fontId="1" type="noConversion"/>
  </si>
  <si>
    <t>리얼스틱_북태평양 눈다랑어</t>
    <phoneticPr fontId="1" type="noConversion"/>
  </si>
  <si>
    <t>리얼스틱_서호주청정양</t>
    <phoneticPr fontId="1" type="noConversion"/>
  </si>
  <si>
    <t>리얼스틱_지리산우리땅오리</t>
    <phoneticPr fontId="1" type="noConversion"/>
  </si>
  <si>
    <t>리얼스틱_맛보기샘플(6종)</t>
    <phoneticPr fontId="1" type="noConversion"/>
  </si>
  <si>
    <t>마켓컬리</t>
    <phoneticPr fontId="1" type="noConversion"/>
  </si>
  <si>
    <t>정기배송_출시할인_국내산 무항생제 닭 1박스</t>
    <phoneticPr fontId="1" type="noConversion"/>
  </si>
  <si>
    <t>정기배송_출시할인_국내산 무항생제 닭 2박스</t>
    <phoneticPr fontId="1" type="noConversion"/>
  </si>
  <si>
    <t>정기배송_출시할인_자연산 가자미 1박스</t>
    <phoneticPr fontId="1" type="noConversion"/>
  </si>
  <si>
    <t>정기배송_출시할인_자연산 가자미 2박스</t>
    <phoneticPr fontId="1" type="noConversion"/>
  </si>
  <si>
    <t>정기배송_출시할인_국내산 닭 1박스 + 자연산 가자미 1박스</t>
    <phoneticPr fontId="1" type="noConversion"/>
  </si>
  <si>
    <t>정기배송_국내산 무항생제 닭 1박스</t>
    <phoneticPr fontId="1" type="noConversion"/>
  </si>
  <si>
    <t>정기배송_국내산 무항생제 닭 2박스</t>
    <phoneticPr fontId="1" type="noConversion"/>
  </si>
  <si>
    <t>정기배송_자연산 가자미 1박스</t>
    <phoneticPr fontId="1" type="noConversion"/>
  </si>
  <si>
    <t>정기배송_자연산 가자미 2박스</t>
    <phoneticPr fontId="1" type="noConversion"/>
  </si>
  <si>
    <t>정기배송_국내산 닭 1박스 + 자연산 가자미 1박스</t>
    <phoneticPr fontId="1" type="noConversion"/>
  </si>
  <si>
    <t>고양이놀이터(특수B2B)=옵션 선택=닭 6팩(30스틱)</t>
  </si>
  <si>
    <t>고양이놀이터(특수B2B)=옵션 선택=다랑어 6팩(30스틱)</t>
  </si>
  <si>
    <t>고양이놀이터(특수B2B)=옵션 선택=오리 6팩(30스틱)</t>
  </si>
  <si>
    <t>고양이놀이터(특수B2B)=옵션 선택=연어 6팩(30스틱)</t>
  </si>
  <si>
    <t>고양이놀이터(특수B2B)=옵션 선택=참돔 6팩(30스틱)</t>
  </si>
  <si>
    <t>고양이놀이터(특수B2B)=옵션 선택=양 5팩(30스틱)</t>
  </si>
  <si>
    <t>사이즈=레귤러, 색상=다크 네이비, 기본 패드=스크래쳐 패드</t>
  </si>
  <si>
    <t>[EVENT]</t>
    <phoneticPr fontId="1" type="noConversion"/>
  </si>
  <si>
    <t>사이즈=레귤러, 색상=다크 네이비, 기본 패드=극세사 패드</t>
  </si>
  <si>
    <t>사이즈=레귤러, 색상=다크 네이비, 기본 패드=방수 패드</t>
  </si>
  <si>
    <t>사이즈=레귤러, 색상=다크 네이비, 기본 패드=인견 패드</t>
  </si>
  <si>
    <t>사이즈=레귤러, 색상=라이트 그레이, 기본 패드=스크래쳐 패드</t>
  </si>
  <si>
    <t>사이즈=레귤러, 색상=라이트 그레이, 기본 패드=극세사 패드</t>
  </si>
  <si>
    <t>사이즈=레귤러, 색상=라이트 그레이, 기본 패드=방수 패드</t>
  </si>
  <si>
    <t>사이즈=레귤러, 색상=라이트 그레이, 기본 패드=인견 패드</t>
  </si>
  <si>
    <t>사이즈=점보, 색상=다크 네이비, 기본 패드=스크래쳐 패드</t>
  </si>
  <si>
    <t>사이즈=점보, 색상=다크 네이비, 기본 패드=극세사 패드</t>
  </si>
  <si>
    <t>사이즈=점보, 색상=다크 네이비, 기본 패드=방수 패드</t>
  </si>
  <si>
    <t>사이즈=점보, 색상=다크 네이비, 기본 패드=인견 패드</t>
  </si>
  <si>
    <t>사이즈=점보, 색상=라이트 그레이, 기본 패드=스크래쳐 패드</t>
  </si>
  <si>
    <t>사이즈=점보, 색상=라이트 그레이, 기본 패드=극세사 패드</t>
  </si>
  <si>
    <t>사이즈=점보, 색상=라이트 그레이, 기본 패드=방수 패드</t>
  </si>
  <si>
    <t>사이즈=점보, 색상=라이트 그레이, 기본 패드=인견 패드</t>
  </si>
  <si>
    <t>★샘플팩 증정★=국내산 무항생제 닭 1박스</t>
    <phoneticPr fontId="1" type="noConversion"/>
  </si>
  <si>
    <t>★샘플팩 증정★=국내산 무항생제 닭 2박스</t>
    <phoneticPr fontId="1" type="noConversion"/>
  </si>
  <si>
    <t>★샘플팩 증정★=자연산 가자미 1박스</t>
    <phoneticPr fontId="1" type="noConversion"/>
  </si>
  <si>
    <t>★샘플팩 증정★=자연산 가자미 2박스</t>
    <phoneticPr fontId="1" type="noConversion"/>
  </si>
  <si>
    <t>★샘플팩 증정★=국내산 닭 1박스 + 자연산 가자미 1박스</t>
    <phoneticPr fontId="1" type="noConversion"/>
  </si>
  <si>
    <t>★샘플팩 증정★=하루채움_샘플2종</t>
    <phoneticPr fontId="1" type="noConversion"/>
  </si>
  <si>
    <t>리뉴얼 전=눕눕백_패드(중형)_방수</t>
    <phoneticPr fontId="1" type="noConversion"/>
  </si>
  <si>
    <t>리뉴얼 전=눕눕백_패드(대형)_방수</t>
    <phoneticPr fontId="1" type="noConversion"/>
  </si>
  <si>
    <t>눕눕백_ver.2_(중형)_네이비(DN)</t>
    <phoneticPr fontId="1" type="noConversion"/>
  </si>
  <si>
    <t>사전판매할인</t>
    <phoneticPr fontId="1" type="noConversion"/>
  </si>
  <si>
    <t>눕눕백_ver.2_(중형)_그레이(LG)</t>
    <phoneticPr fontId="1" type="noConversion"/>
  </si>
  <si>
    <t>눕눕백_패드(중형)_스크래쳐</t>
    <phoneticPr fontId="1" type="noConversion"/>
  </si>
  <si>
    <t>눕눕백_패드(중형)_극세사</t>
    <phoneticPr fontId="1" type="noConversion"/>
  </si>
  <si>
    <t>눕눕백_패드(중형)_방수</t>
    <phoneticPr fontId="1" type="noConversion"/>
  </si>
  <si>
    <t>눕눕백_패드(중형)_인견</t>
    <phoneticPr fontId="1" type="noConversion"/>
  </si>
  <si>
    <t>눕눕백_ver.2_(대형)_네이비(DN)</t>
    <phoneticPr fontId="1" type="noConversion"/>
  </si>
  <si>
    <t>눕눕백_ver.2_(대형)_그레이(LG)</t>
    <phoneticPr fontId="1" type="noConversion"/>
  </si>
  <si>
    <t>눕눕백_패드(대형)_스크래쳐</t>
    <phoneticPr fontId="1" type="noConversion"/>
  </si>
  <si>
    <t>눕눕백_패드(대형)_극세사</t>
    <phoneticPr fontId="1" type="noConversion"/>
  </si>
  <si>
    <t>눕눕백_패드(대형)_방수</t>
    <phoneticPr fontId="1" type="noConversion"/>
  </si>
  <si>
    <t>눕눕백_패드(대형)_인견</t>
    <phoneticPr fontId="1" type="noConversion"/>
  </si>
  <si>
    <t>사전판매할인=눕눕백_ver.2_(중형)_네이비(DN)</t>
    <phoneticPr fontId="1" type="noConversion"/>
  </si>
  <si>
    <t>사전판매할인=눕눕백_ver.2_(중형)_그레이(LG)</t>
    <phoneticPr fontId="1" type="noConversion"/>
  </si>
  <si>
    <t>정상가 (9/21부터)</t>
    <phoneticPr fontId="1" type="noConversion"/>
  </si>
  <si>
    <t>사전판매할인=눕눕백_ver.2_(대형)_네이비(DN)</t>
    <phoneticPr fontId="1" type="noConversion"/>
  </si>
  <si>
    <t>사전판매할인=눕눕백_ver.2_(대형)_그레이(LG)</t>
    <phoneticPr fontId="1" type="noConversion"/>
  </si>
  <si>
    <t>청담우리병원몰</t>
    <phoneticPr fontId="1" type="noConversion"/>
  </si>
  <si>
    <t>리얼스틱_제천자연황토닭</t>
    <phoneticPr fontId="1" type="noConversion"/>
  </si>
  <si>
    <t>하루채움 국내산 무항생제 닭</t>
    <phoneticPr fontId="1" type="noConversion"/>
  </si>
  <si>
    <t>하루채움 자연산 가자미</t>
    <phoneticPr fontId="1" type="noConversion"/>
  </si>
  <si>
    <t>유산균</t>
    <phoneticPr fontId="1" type="noConversion"/>
  </si>
  <si>
    <t>프로젝트21 고양이 유산균</t>
    <phoneticPr fontId="1" type="noConversion"/>
  </si>
  <si>
    <t>눕눕백_ver.1_(중형)_네이비(DN)</t>
    <phoneticPr fontId="1" type="noConversion"/>
  </si>
  <si>
    <t>눕눕백_ver.1_(중형)_그레이(LG)</t>
    <phoneticPr fontId="1" type="noConversion"/>
  </si>
  <si>
    <t>눕눕백_ver.1_(대형)_네이비(DN)</t>
    <phoneticPr fontId="1" type="noConversion"/>
  </si>
  <si>
    <t>눕눕백_ver.1_(대형)_그레이(LG)</t>
    <phoneticPr fontId="1" type="noConversion"/>
  </si>
  <si>
    <t>눕눕백_안전바닥패드(중형)</t>
  </si>
  <si>
    <t>눕눕백_안전바닥패드(대형)</t>
  </si>
  <si>
    <t>동물병원</t>
    <phoneticPr fontId="1" type="noConversion"/>
  </si>
  <si>
    <t>쉼터 후원</t>
    <phoneticPr fontId="1" type="noConversion"/>
  </si>
  <si>
    <t>생수 전용 호스(2P)</t>
    <phoneticPr fontId="1" type="noConversion"/>
  </si>
  <si>
    <t>하루채움_국내산 무항생제 닭</t>
    <phoneticPr fontId="1" type="noConversion"/>
  </si>
  <si>
    <t>하루채움_자연산 가자미</t>
    <phoneticPr fontId="1" type="noConversion"/>
  </si>
  <si>
    <t>눕눕백_안전바닥패드(대형)</t>
    <phoneticPr fontId="1" type="noConversion"/>
  </si>
  <si>
    <t>리얼스틱_제천자연황토닭_6팩</t>
    <phoneticPr fontId="1" type="noConversion"/>
  </si>
  <si>
    <t>정기배송 옵션=제천황토닭 6팩(15%off)</t>
    <phoneticPr fontId="1" type="noConversion"/>
  </si>
  <si>
    <t>리얼스틱_제천자연황토닭_12팩</t>
    <phoneticPr fontId="1" type="noConversion"/>
  </si>
  <si>
    <t>정기배송 옵션=제천황토닭 12팩(25%off)</t>
    <phoneticPr fontId="1" type="noConversion"/>
  </si>
  <si>
    <t>정기배송_제천자연황토닭 6팩</t>
    <phoneticPr fontId="1" type="noConversion"/>
  </si>
  <si>
    <t>정기배송_제천자연황토닭 12팩</t>
    <phoneticPr fontId="1" type="noConversion"/>
  </si>
  <si>
    <t>[EVENT] [선착순] 선인장정수기 젠에디션</t>
    <phoneticPr fontId="1" type="noConversion"/>
  </si>
  <si>
    <t>[EVENT] [선착순] 하루채움 닭 1박스 + 가자미 1박스</t>
    <phoneticPr fontId="1" type="noConversion"/>
  </si>
  <si>
    <t>[EVENT] [선착순] 프로젝트21 고양이 유산균</t>
  </si>
  <si>
    <t>[EVENT] [선착순] THE NEW 눕눕백 레귤러 라이트그레이 + 스크래처 패드</t>
    <phoneticPr fontId="1" type="noConversion"/>
  </si>
  <si>
    <t>[EVENT] [선착순] 태평양 수반</t>
    <phoneticPr fontId="1" type="noConversion"/>
  </si>
  <si>
    <t>[EVENT] [선착순] 리얼스틱 6종세트</t>
    <phoneticPr fontId="1" type="noConversion"/>
  </si>
  <si>
    <t>정수기수반 세트</t>
    <phoneticPr fontId="1" type="noConversion"/>
  </si>
  <si>
    <t>[EVENT] 혼합SET=선인장정수기 젠민트 + 태평양수반</t>
    <phoneticPr fontId="1" type="noConversion"/>
  </si>
  <si>
    <t>[EVENT] 선인장정수기 젠민트</t>
    <phoneticPr fontId="1" type="noConversion"/>
  </si>
  <si>
    <t>[EVENT] 태평양 수반</t>
    <phoneticPr fontId="1" type="noConversion"/>
  </si>
  <si>
    <t>[EVENT] 태평양 수반+유리그릇 SET</t>
    <phoneticPr fontId="1" type="noConversion"/>
  </si>
  <si>
    <t>[EVENT] 태평양 수반 2SET</t>
    <phoneticPr fontId="1" type="noConversion"/>
  </si>
  <si>
    <t>[EVENT] 눕눕백_ver.2_(중형)_네이비(DN)</t>
    <phoneticPr fontId="1" type="noConversion"/>
  </si>
  <si>
    <t>[EVENT] 눕눕백_ver.2_(중형)_그레이(LG)</t>
    <phoneticPr fontId="1" type="noConversion"/>
  </si>
  <si>
    <t>[EVENT] 눕눕백_패드(중형)_스크래쳐</t>
    <phoneticPr fontId="1" type="noConversion"/>
  </si>
  <si>
    <t>[EVENT] 눕눕백_패드(중형)_극세사</t>
    <phoneticPr fontId="1" type="noConversion"/>
  </si>
  <si>
    <t>[EVENT] 눕눕백_패드(중형)_방수</t>
    <phoneticPr fontId="1" type="noConversion"/>
  </si>
  <si>
    <t>[EVENT] 눕눕백_패드(중형)_인견</t>
    <phoneticPr fontId="1" type="noConversion"/>
  </si>
  <si>
    <t>[EVENT] 눕눕백_ver.2_(대형)_네이비(DN)</t>
    <phoneticPr fontId="1" type="noConversion"/>
  </si>
  <si>
    <t>[EVENT] 눕눕백_ver.2_(대형)_그레이(LG)</t>
    <phoneticPr fontId="1" type="noConversion"/>
  </si>
  <si>
    <t>[EVENT] 눕눕백_패드(대형)_스크래쳐</t>
    <phoneticPr fontId="1" type="noConversion"/>
  </si>
  <si>
    <t>[EVENT] 눕눕백_패드(대형)_극세사</t>
    <phoneticPr fontId="1" type="noConversion"/>
  </si>
  <si>
    <t>[EVENT] 눕눕백_패드(대형)_방수</t>
    <phoneticPr fontId="1" type="noConversion"/>
  </si>
  <si>
    <t>[EVENT] 눕눕백_패드(대형)_인견</t>
    <phoneticPr fontId="1" type="noConversion"/>
  </si>
  <si>
    <t>[EVENT] 눕눕백_턱받침패드(중형)_극세사</t>
    <phoneticPr fontId="1" type="noConversion"/>
  </si>
  <si>
    <t>[EVENT] 눕눕백_턱받침패드(중형)_인견</t>
    <phoneticPr fontId="1" type="noConversion"/>
  </si>
  <si>
    <t>[EVENT] 눕눕백_턱받침패드(대형)_극세사</t>
    <phoneticPr fontId="1" type="noConversion"/>
  </si>
  <si>
    <t>[EVENT] 눕눕백_턱받침패드(대형)_인견</t>
    <phoneticPr fontId="1" type="noConversion"/>
  </si>
  <si>
    <t>[EVENT] 국내산 무항생제 닭 1박스</t>
    <phoneticPr fontId="1" type="noConversion"/>
  </si>
  <si>
    <t>[EVENT] 국내산 무항생제 닭 2박스</t>
    <phoneticPr fontId="1" type="noConversion"/>
  </si>
  <si>
    <t>[EVENT] 자연산 가자미 1박스</t>
    <phoneticPr fontId="1" type="noConversion"/>
  </si>
  <si>
    <t>[EVENT] 자연산 가자미 2박스</t>
    <phoneticPr fontId="1" type="noConversion"/>
  </si>
  <si>
    <t>[EVENT] 국내산 닭 1박스 + 자연산 가자미 1박스</t>
    <phoneticPr fontId="1" type="noConversion"/>
  </si>
  <si>
    <t>[EVENT] 하루채움_샘플2종</t>
    <phoneticPr fontId="1" type="noConversion"/>
  </si>
  <si>
    <t>[EVENT] 유산균1박스</t>
    <phoneticPr fontId="1" type="noConversion"/>
  </si>
  <si>
    <t>[EVENT] 유산균2박스</t>
    <phoneticPr fontId="1" type="noConversion"/>
  </si>
  <si>
    <t>[EVENT] 유산균3박스</t>
    <phoneticPr fontId="1" type="noConversion"/>
  </si>
  <si>
    <t>유산균하루채움 세트</t>
    <phoneticPr fontId="1" type="noConversion"/>
  </si>
  <si>
    <t>[EVENT] 혼합SET=유산균1박스 + 하루채움2박스</t>
    <phoneticPr fontId="1" type="noConversion"/>
  </si>
  <si>
    <t>[EVENT] 혼합SET=하루채움_샘플2종</t>
    <phoneticPr fontId="1" type="noConversion"/>
  </si>
  <si>
    <t>[EVENT] 옵션=육고기 세트(총 3팩)</t>
    <phoneticPr fontId="1" type="noConversion"/>
  </si>
  <si>
    <t>[EVENT] 옵션=물고기 세트(총 3팩)</t>
    <phoneticPr fontId="1" type="noConversion"/>
  </si>
  <si>
    <t>[EVENT] 옵션=제천 자연 황토닭 10팩</t>
    <phoneticPr fontId="1" type="noConversion"/>
  </si>
  <si>
    <t>[EVENT] 옵션=북태평양 눈다랑어 10팩</t>
    <phoneticPr fontId="1" type="noConversion"/>
  </si>
  <si>
    <t>[EVENT] 옵션=지리산 우리땅오리 10팩</t>
    <phoneticPr fontId="1" type="noConversion"/>
  </si>
  <si>
    <t>[EVENT] 옵션=오로라 연어 10팩</t>
    <phoneticPr fontId="1" type="noConversion"/>
  </si>
  <si>
    <t>[EVENT] 옵션=뉴질랜드 참돔 10팩</t>
    <phoneticPr fontId="1" type="noConversion"/>
  </si>
  <si>
    <t>[EVENT] 옵션=서호주 청정양 10팩</t>
    <phoneticPr fontId="1" type="noConversion"/>
  </si>
  <si>
    <t>[EVENT] 옵션=6종세트x1 (맛별 1팩씩)</t>
    <phoneticPr fontId="1" type="noConversion"/>
  </si>
  <si>
    <t>[EVENT] 옵션=6종세트x3 (맛별 3팩)</t>
    <phoneticPr fontId="1" type="noConversion"/>
  </si>
  <si>
    <t>건강하게 풀세트</t>
    <phoneticPr fontId="1" type="noConversion"/>
  </si>
  <si>
    <t>[EVENT] 21살까지 건강하게 풀세트 / 눕눕백 중형 / 스크래처</t>
    <phoneticPr fontId="1" type="noConversion"/>
  </si>
  <si>
    <t>[EVENT] 21살까지 건강하게 풀세트 / 눕눕백 중형 / 인견</t>
    <phoneticPr fontId="1" type="noConversion"/>
  </si>
  <si>
    <t>[EVENT] 21살까지 건강하게 풀세트 / 눕눕백 중형 / 극세사</t>
    <phoneticPr fontId="1" type="noConversion"/>
  </si>
  <si>
    <t>[EVENT] 21살까지 건강하게 풀세트 / 눕눕백 중형 / 방수</t>
    <phoneticPr fontId="1" type="noConversion"/>
  </si>
  <si>
    <t>[EVENT] 21살까지 건강하게 풀세트 / 눕눕백 대형 / 스크래처</t>
    <phoneticPr fontId="1" type="noConversion"/>
  </si>
  <si>
    <t>[EVENT] 21살까지 건강하게 풀세트 / 눕눕백 대형 / 인견</t>
    <phoneticPr fontId="1" type="noConversion"/>
  </si>
  <si>
    <t>[EVENT] 21살까지 건강하게 풀세트 / 눕눕백 대형 / 극세사</t>
    <phoneticPr fontId="1" type="noConversion"/>
  </si>
  <si>
    <t>[EVENT] 21살까지 건강하게 풀세트 / 눕눕백 대형 / 방수</t>
    <phoneticPr fontId="1" type="noConversion"/>
  </si>
  <si>
    <t>일자</t>
    <phoneticPr fontId="1" type="noConversion"/>
  </si>
  <si>
    <t>요일</t>
    <phoneticPr fontId="1" type="noConversion"/>
  </si>
  <si>
    <t>미디어</t>
    <phoneticPr fontId="1" type="noConversion"/>
  </si>
  <si>
    <t>상품1</t>
    <phoneticPr fontId="1" type="noConversion"/>
  </si>
  <si>
    <t>상품2</t>
    <phoneticPr fontId="1" type="noConversion"/>
  </si>
  <si>
    <t>구분(판매가)</t>
    <phoneticPr fontId="1" type="noConversion"/>
  </si>
  <si>
    <t>광고비(VAT미포함)</t>
    <phoneticPr fontId="1" type="noConversion"/>
  </si>
  <si>
    <t>판매수량</t>
    <phoneticPr fontId="1" type="noConversion"/>
  </si>
  <si>
    <t>판매액</t>
    <phoneticPr fontId="1" type="noConversion"/>
  </si>
  <si>
    <t>판매액(수수료제외)</t>
    <phoneticPr fontId="1" type="noConversion"/>
  </si>
  <si>
    <t>PC브검</t>
  </si>
  <si>
    <t>모바일브검</t>
  </si>
  <si>
    <t>쇼핑검색</t>
  </si>
  <si>
    <t>파워링크</t>
  </si>
  <si>
    <t>페북인스타</t>
  </si>
  <si>
    <t>모바일브검</t>
    <phoneticPr fontId="1" type="noConversion"/>
  </si>
  <si>
    <t>싹쓰리프로젝트</t>
  </si>
  <si>
    <t>유산균2박스</t>
  </si>
  <si>
    <t>유산균3박스</t>
  </si>
  <si>
    <t>유산균2박스(최저가)</t>
  </si>
  <si>
    <t>유산균1박스(정기배송)</t>
  </si>
  <si>
    <t>유산균2박스(정기배송)</t>
  </si>
  <si>
    <t>유산균3박스(정기배송)</t>
  </si>
  <si>
    <t>유산균3박스(최저가)</t>
  </si>
  <si>
    <t>유산균1박스(최저가)</t>
  </si>
  <si>
    <t>눕눕백_가방길이 조절 버클</t>
    <phoneticPr fontId="1" type="noConversion"/>
  </si>
  <si>
    <t>12월</t>
  </si>
  <si>
    <t>눕눕백(NEW)_(중형)_그레이(LG)</t>
  </si>
  <si>
    <t>눕눕백(NEW)_(대형)_그레이(LG)</t>
  </si>
  <si>
    <t>눕눕백(NEW)_(중형)_네이비(DN)</t>
  </si>
  <si>
    <t>눕눕백(NEW)_(대형)_네이비(DN)</t>
  </si>
  <si>
    <t>[정기배송] 리얼스틱(무료배송)정기배송 옵션=6종세트(맛별1팩)(15%off)</t>
  </si>
  <si>
    <t>[정기배송] 리얼스틱(무료배송)정기배송 옵션=6종세트x2(맛별2팩)(25%off)</t>
  </si>
  <si>
    <t>[정기배송] 리얼스틱(무료배송)정기배송 옵션=북태평양눈다랑어 6팩(15%off)</t>
  </si>
  <si>
    <t>[정기배송] 리얼스틱(무료배송)정기배송 옵션=북태평양눈다랑어 12팩(25%off)</t>
  </si>
  <si>
    <t>리얼스틱 (종합) (고양이 강아지 츄르 간식)리얼스틱 옵션선택=6종 맛보기 세트 (맛별 1스틱)</t>
  </si>
  <si>
    <t>리얼스틱 (종합) (고양이 강아지 츄르 간식)리얼스틱 옵션선택=★BEST★ 6종세트(맛별1팩)(10%off)</t>
  </si>
  <si>
    <t>리얼스틱 (종합) (고양이 강아지 츄르 간식)리얼스틱 옵션선택=6종세트x2(맛별2팩)(20%off)</t>
  </si>
  <si>
    <t>리얼스틱 (종합) (고양이 강아지 츄르 간식)리얼스틱 옵션선택=제천자연황토닭 1팩(5개입)</t>
  </si>
  <si>
    <t>리얼스틱 (종합) (고양이 강아지 츄르 간식)리얼스틱 옵션선택=제천자연황토닭 6팩(10%off)</t>
  </si>
  <si>
    <t>리얼스틱 (종합) (고양이 강아지 츄르 간식)리얼스틱 옵션선택=북태평양눈다랑어 1팩(5개입)</t>
  </si>
  <si>
    <t>리얼스틱 (종합) (고양이 강아지 츄르 간식)리얼스틱 옵션선택=지리산우리땅오리 6팩(10%off)</t>
  </si>
  <si>
    <t>리얼스틱 (종합) (고양이 강아지 츄르 간식)리얼스틱 옵션선택=오로라연어 1팩(5개입)</t>
  </si>
  <si>
    <t>리얼스틱 (종합) (고양이 강아지 츄르 간식)리얼스틱 옵션선택=오로라연어 6팩(10%off)</t>
  </si>
  <si>
    <t>리얼스틱 (종합) (고양이 강아지 츄르 간식)리얼스틱 옵션선택=오로라연어 12팩(20%off)</t>
  </si>
  <si>
    <t>리얼스틱 (종합) (고양이 강아지 츄르 간식)리얼스틱 옵션선택=뉴질랜드참돔 1팩(5개입)</t>
  </si>
  <si>
    <t>리얼스틱 (종합) (고양이 강아지 츄르 간식)리얼스틱 옵션선택=뉴질랜드참돔 6팩(10%off)</t>
  </si>
  <si>
    <t>리얼스틱 (종합) (고양이 강아지 츄르 간식)리얼스틱 옵션선택=서호주청정양 6팩(10%off)</t>
  </si>
  <si>
    <t>리얼스틱 (종합) (고양이 강아지 츄르 간식)리얼스틱 옵션선택=서호주청정양 12팩(20%off)</t>
  </si>
  <si>
    <t>리얼스틱 6종 맛보기 세트 (맛별 1스틱)</t>
  </si>
  <si>
    <t>리얼스틱 북태평양눈다랑어묶음 선택=북태평양눈다랑어 1팩</t>
  </si>
  <si>
    <t>리얼스틱 오로라연어묶음 선택=오로라연어 1팩</t>
  </si>
  <si>
    <t>리얼스틱 오로라연어묶음 선택=오로라연어 6팩(10%off)</t>
  </si>
  <si>
    <t>리얼스틱 제천자연황토닭묶음 선택=제천자연황토닭 1팩</t>
  </si>
  <si>
    <t>리얼스틱 지리산우리땅오리묶음 선택=지리산우리땅오리 1팩</t>
  </si>
  <si>
    <t>(종료)★특별할인★[정기배송] 하루채움 (고양이 영양제 간식)옵션=(무료배송)국내산 무항생제 닭 2박스</t>
  </si>
  <si>
    <t>(종료)★특별할인★[정기배송] 하루채움 (고양이 영양제 간식)옵션=(무료배송)자연산 가자미 2박스</t>
  </si>
  <si>
    <t>(종료)★특별할인★[정기배송] 하루채움 (고양이 영양제 간식)옵션=(무료배송)국내산 닭 1박스 + 자연산 가자미 1박스</t>
  </si>
  <si>
    <t>[정기배송] 하루채움 (고양이 영양제 간식)옵션=국내산 무항생제 닭 1박스</t>
  </si>
  <si>
    <t>[정기배송] 하루채움 (고양이 영양제 간식)옵션=(무료배송)국내산 무항생제 닭 2박스</t>
  </si>
  <si>
    <t>[정기배송] 하루채움 (고양이 영양제 간식)옵션=(무료배송)자연산 가자미 2박스</t>
  </si>
  <si>
    <t>[정기배송] 하루채움 (고양이 영양제 간식)옵션=(무료배송)국내산 닭 1박스 + 자연산 가자미 1박스</t>
  </si>
  <si>
    <t>하루채움 (고양이 영양제 간식)하루채움=(무료배송) 닭 1박스 + 가자미 1박스</t>
  </si>
  <si>
    <t>하루채움 (고양이 영양제 간식)하루채움=국내산 무항생제 닭 1박스</t>
  </si>
  <si>
    <t>하루채움 (고양이 영양제 간식)하루채움=국내산 무항생제 닭 2박스</t>
  </si>
  <si>
    <t>하루채움 (고양이 영양제 간식)하루채움=자연산 가자미 1박스</t>
  </si>
  <si>
    <t>하루채움 (고양이 영양제 간식)하루채움=자연산 가자미 2박스</t>
  </si>
  <si>
    <t>하루채움 (고양이 영양제 간식)샘플팩 추가 구매=닭 1스틱 + 가자미 1스틱</t>
  </si>
  <si>
    <t>하루채움 (고양이 영양제 간식)하루채움=(무료배송)닭 1박스 + 가자미 1박스</t>
  </si>
  <si>
    <t>하루채움 (고양이 영양제 간식)하루채움=(무료배송)국내산 무항생제 닭 2박스</t>
  </si>
  <si>
    <t>하루채움 (고양이 영양제 간식)하루채움=(무료배송)자연산 가자미 2박스</t>
  </si>
  <si>
    <t>하루채움 국내산 무항생제 닭 (고양이 영양제 간식)하루채움=국내산 무항생제 닭 1박스</t>
  </si>
  <si>
    <t>하루채움 국내산 무항생제 닭 (고양이 영양제 간식)하루채움=(무료배송)국내산 무항생제 닭 2박스</t>
  </si>
  <si>
    <t>하루채움 국내산 무항생제 닭 (고양이 영양제 간식)샘플팩 추가 구매=닭 1스틱 + 가자미 1스틱</t>
  </si>
  <si>
    <t>하루채움 자연산 가자미 (고양이 영양제 간식)하루채움=자연산 가자미 1박스</t>
  </si>
  <si>
    <t>하루채움 자연산 가자미 (고양이 영양제 간식)하루채움=(무료배송)자연산 가자미 2박스</t>
  </si>
  <si>
    <t>하루채움 자연산 가자미 (고양이 영양제 간식)샘플팩 추가 구매=닭 1스틱 + 가자미 1스틱</t>
  </si>
  <si>
    <t>리얼스틱 (종합) (고양이 강아지 츄르 간식)리얼스틱 옵션선택=조선토종닭 1팩(5개입)</t>
    <phoneticPr fontId="1" type="noConversion"/>
  </si>
  <si>
    <t>리얼스틱 (종합) (고양이 강아지 츄르 간식)리얼스틱 옵션선택=뉴질랜드참돔 1팩(5개입)</t>
    <phoneticPr fontId="1" type="noConversion"/>
  </si>
  <si>
    <t>리얼스틱 (종합) (고양이 강아지 츄르 간식)리얼스틱 옵션선택=북태평양눈다랑어 1팩(5개입)</t>
    <phoneticPr fontId="1" type="noConversion"/>
  </si>
  <si>
    <t>리얼스틱 (종합) (고양이 강아지 츄르 간식)리얼스틱 옵션선택=서호주청정양 1팩(5개입)</t>
    <phoneticPr fontId="1" type="noConversion"/>
  </si>
  <si>
    <t>리얼스틱 (종합) (고양이 강아지 츄르 간식)리얼스틱 옵션선택=지리산우리땅오리 1팩(5개입)</t>
    <phoneticPr fontId="1" type="noConversion"/>
  </si>
  <si>
    <t>리얼스틱 (종합) (고양이 강아지 츄르 간식)리얼스틱 옵션선택=조선토종닭 6팩(10%off)</t>
  </si>
  <si>
    <t>리얼스틱 (종합) (고양이 강아지 츄르 간식)리얼스틱 옵션선택=북태평양눈다랑어 6팩(10%off)</t>
  </si>
  <si>
    <t>리얼스틱 (종합) (고양이 강아지 츄르 간식)리얼스틱 옵션선택=조선토종닭 12팩(20%off)</t>
  </si>
  <si>
    <t>리얼스틱 (종합) (고양이 강아지 츄르 간식)리얼스틱 옵션선택=뉴질랜드참돔 12팩(20%off)</t>
  </si>
  <si>
    <t>리얼스틱 (종합) (고양이 강아지 츄르 간식)리얼스틱 옵션선택=북태평양눈다랑어 12팩(20%off)</t>
  </si>
  <si>
    <t>리얼스틱 (종합) (고양이 강아지 츄르 간식)리얼스틱 옵션선택=지리산우리땅오리 12팩(20%off)</t>
  </si>
  <si>
    <t>[정기배송] 리얼스틱(무료배송)정기배송 옵션=우리땅오리 6팩(15%off)</t>
  </si>
  <si>
    <t>[정기배송] 리얼스틱(무료배송)정기배송 옵션=서호주청정양 6팩(15%off)</t>
  </si>
  <si>
    <t>[정기배송] 리얼스틱(무료배송)정기배송 옵션=조선토종닭 6팩(15%off)</t>
  </si>
  <si>
    <t>[정기배송] 리얼스틱(무료배송)정기배송 옵션=오로라연어 6팩(15%off)</t>
  </si>
  <si>
    <t>[정기배송] 리얼스틱(무료배송)정기배송 옵션=뉴질랜드참돔 6팩(15%off)</t>
  </si>
  <si>
    <t>[정기배송] 리얼스틱(무료배송)정기배송 옵션=오로라연어 12팩(25%off)</t>
  </si>
  <si>
    <t>[정기배송] 리얼스틱(무료배송)정기배송 옵션=조선토종닭 12팩(25%off)</t>
  </si>
  <si>
    <t>[정기배송] 리얼스틱(무료배송)정기배송 옵션=뉴질랜드참돔 12팩(25%off)</t>
  </si>
  <si>
    <t>[정기배송] 리얼스틱(무료배송)정기배송 옵션=서호주청정양 12팩(25%off)</t>
  </si>
  <si>
    <t>[정기배송] 리얼스틱(무료배송)정기배송 옵션=우리땅오리 12팩(25%off)</t>
  </si>
  <si>
    <t>[정기배송] 리얼스틱(무료배송)정기배송 옵션=제천황토닭 6팩(15%off)</t>
    <phoneticPr fontId="1" type="noConversion"/>
  </si>
  <si>
    <t>[정기배송] 리얼스틱(무료배송)정기배송 옵션=제천자연황토닭 6팩(15%off)</t>
    <phoneticPr fontId="1" type="noConversion"/>
  </si>
  <si>
    <t>[정기배송] 리얼스틱(무료배송)정기배송 옵션=제천황토닭 12팩(25%off)</t>
  </si>
  <si>
    <t>[정기배송] 리얼스틱(무료배송)정기배송 옵션=제천자연황토닭 12팩(25%off)</t>
  </si>
  <si>
    <t>리얼스틱 (종합) (고양이 강아지 츄르 간식)리얼스틱 옵션선택=제천자연황토닭 6팩(10%off)</t>
    <phoneticPr fontId="1" type="noConversion"/>
  </si>
  <si>
    <t>리얼스틱 (종합) (고양이 강아지 츄르 간식)리얼스틱 옵션선택=제천자연황토닭 12팩(20%off)</t>
    <phoneticPr fontId="1" type="noConversion"/>
  </si>
  <si>
    <t>리얼스틱 (종합) (고양이 강아지 츄르 간식)리얼스틱 옵션선택=제천자연황토닭 1팩(5개입)</t>
    <phoneticPr fontId="1" type="noConversion"/>
  </si>
  <si>
    <t>(종료)★특별할인★[정기배송] 하루채움 (고양이 영양제 간식)옵션=(무료배송)자연산 가자미 1박스</t>
    <phoneticPr fontId="1" type="noConversion"/>
  </si>
  <si>
    <t>[정기배송] 하루채움 (고양이 영양제 간식)옵션=자연산 가자미 1박스</t>
    <phoneticPr fontId="1" type="noConversion"/>
  </si>
  <si>
    <t>(종료)★특별할인★[정기배송] 하루채움 (고양이 영양제 간식)옵션=(무료배송)국내산 닭 1박스 + 자연산 가자미 1박스</t>
    <phoneticPr fontId="1" type="noConversion"/>
  </si>
  <si>
    <t>리얼스틱 북태평양눈다랑어묶음 선택=북태평양눈다랑어 1팩</t>
    <phoneticPr fontId="1" type="noConversion"/>
  </si>
  <si>
    <t>리얼스틱 북태평양눈다랑어묶음 선택=북태평양눈다랑어 6팩(10%off)</t>
    <phoneticPr fontId="1" type="noConversion"/>
  </si>
  <si>
    <t>리얼스틱 오로라연어묶음 선택=오로라연어 6팩(10%off)</t>
    <phoneticPr fontId="1" type="noConversion"/>
  </si>
  <si>
    <t>리얼스틱 제천자연황토닭묶음 선택=제천자연황토닭 6팩(10%off)</t>
    <phoneticPr fontId="1" type="noConversion"/>
  </si>
  <si>
    <t>리얼스틱 지리산우리땅오리묶음 선택=지리산우리땅오리 6팩(10%off)</t>
    <phoneticPr fontId="1" type="noConversion"/>
  </si>
  <si>
    <t>[정기배송] 선인장정수기 필터 (30% 할인)정기배송 옵션=정수필터(3p) &amp; 폼필터(3p) - 30%off</t>
  </si>
  <si>
    <t>[정기배송] 선인장정수기 필터 (30% 할인)정기배송 옵션=폼필터(3p) - 25%off</t>
  </si>
  <si>
    <t>생수 전용 호스 (2p)</t>
  </si>
  <si>
    <t>선인장정수기 가이드스틱</t>
  </si>
  <si>
    <t>선인장정수기 분리형 수중펌프구성 선택=분리형펌프+어댑터SET</t>
  </si>
  <si>
    <t>선인장정수기 분리형 수중펌프구성 선택=분리형펌프</t>
  </si>
  <si>
    <t>선인장정수기 분리형 수중펌프구성 선택=어댑터</t>
  </si>
  <si>
    <t>선인장정수기 실리콘호스 (3p)</t>
  </si>
  <si>
    <t>선인장정수기 전용 드라이 매트</t>
  </si>
  <si>
    <t>선인장정수기 정수필터 (3p)</t>
  </si>
  <si>
    <t>선인장정수기 클리닝 브러쉬</t>
  </si>
  <si>
    <t>선인장정수기 폼필터 (3p)</t>
  </si>
  <si>
    <t>고양이 선인장정수기 젠에디션옵션=선인장정수기(20%off)</t>
  </si>
  <si>
    <t>고양이 선인장정수기 젠에디션옵션=선인장정수기+필터세트</t>
  </si>
  <si>
    <t>고양이 선인장정수기 젠에디션옵션=선인장정수기+필터세트+드라이매트(별도배송)</t>
  </si>
  <si>
    <t>츄르짜개(2ea)</t>
  </si>
  <si>
    <t>태평양 수반 (고양이 강아지 물그릇 밥그릇 식기)옵션=[기본 세트] 태평양 수반 1개</t>
  </si>
  <si>
    <t>태평양 수반 (고양이 강아지 물그릇 밥그릇 식기)옵션=[실용 세트] 태평양 수반 1개 + 글라스 1개 추가-11% off</t>
  </si>
  <si>
    <t>태평양 수반 (고양이 강아지 물그릇 밥그릇 식기)옵션=[음수량 케어 세트] 태평양 수반 2개-13% off</t>
  </si>
  <si>
    <t>고양이 선인장정수기 젠에디션옵션=선인장정수기+필터세트</t>
    <phoneticPr fontId="1" type="noConversion"/>
  </si>
  <si>
    <t>고양이 선인장정수기 젠에디션옵션=선인장정수기+드라이매트(별도배송)</t>
    <phoneticPr fontId="1" type="noConversion"/>
  </si>
  <si>
    <t>[정기배송] 선인장정수기 필터 (30% 할인)정기배송 옵션=정수필터(3p) &amp; 폼필터(3p) - 30%off</t>
    <phoneticPr fontId="1" type="noConversion"/>
  </si>
  <si>
    <t>[정기배송] 선인장정수기 필터 (30% 할인)정기배송 옵션=정수필터(3p) - 22%off</t>
    <phoneticPr fontId="1" type="noConversion"/>
  </si>
  <si>
    <t>태평양 수반 (고양이 강아지 물그릇 밥그릇 식기)옵션=수반 글라스만</t>
    <phoneticPr fontId="1" type="noConversion"/>
  </si>
  <si>
    <t>태평양 수반 (고양이 강아지 물그릇 밥그릇 식기)옵션=수반 바디만(바디+고무패드)</t>
    <phoneticPr fontId="1" type="noConversion"/>
  </si>
  <si>
    <t>프로젝트21 리얼스틱 뉴질랜드참돔프로젝트21 리얼스틱 뉴질랜드참돔</t>
  </si>
  <si>
    <t>프로젝트21 리얼스틱 북태평양눈다랑어프로젝트21 리얼스틱 북태평양눈다랑어</t>
  </si>
  <si>
    <t>프로젝트21 리얼스틱 오로라연어프로젝트21 리얼스틱 오로라연어</t>
  </si>
  <si>
    <t>프로젝트21 리얼스틱 조선토종닭프로젝트21 리얼스틱 조선토종닭</t>
  </si>
  <si>
    <t>프로젝트21 리얼스틱 지리산우리땅오리프로젝트21 리얼스틱 지리산우리땅오리</t>
  </si>
  <si>
    <t>6종 맛보기샘플(6개입)6종 맛보기샘플(6개입)</t>
  </si>
  <si>
    <t>행 레이블</t>
  </si>
  <si>
    <t>12월2일</t>
  </si>
  <si>
    <t>12월3일</t>
  </si>
  <si>
    <t>12월4일</t>
  </si>
  <si>
    <t>12월5일</t>
  </si>
  <si>
    <t>12월6일</t>
  </si>
  <si>
    <t>[정기배송] 리얼스틱 (무료배송)(판매종료/프로모션 할인가)정기배송 옵션=제천자연황토닭 12팩(30%off)</t>
  </si>
  <si>
    <t>[정기배송] 리얼스틱 (무료배송)(판매종료/프로모션 할인가)정기배송 옵션=우리땅오리 12팩(30%off)</t>
  </si>
  <si>
    <t>리얼스틱 (종합) (고양이 강아지 츄르 간식)리얼스틱 옵션선택=제천자연황토닭 12팩(20%off)</t>
  </si>
  <si>
    <t>리얼스틱 (종합) (고양이 강아지 츄르 간식)리얼스틱 옵션선택=서호주청정양 1팩(5개입)</t>
  </si>
  <si>
    <t>리얼스틱 뉴질랜드참돔묶음 선택=뉴질랜드참돔 1팩</t>
  </si>
  <si>
    <t>리얼스틱 서호주청정양묶음 선택=서호주청정양 1팩</t>
  </si>
  <si>
    <t>리얼스틱 서호주청정양묶음 선택=서호주청정양 6팩 (10%off)</t>
  </si>
  <si>
    <t>리얼스틱 제천자연황토닭묶음 선택=제천자연황토닭 12팩(20% off)</t>
  </si>
  <si>
    <t>하루채움 샘플팩 (고양이 영양제 간식)샘플팩=닭 1스틱 + 가자미 1스틱</t>
  </si>
  <si>
    <t>하루채움 자연산 가자미 (고양이 영양제 간식)하루채움=(무료배송)닭 1박스 + 가자미 1박스</t>
  </si>
  <si>
    <t>[정기배송] 리얼스틱 (무료배송)(판매종료/프로모션 할인가)정기배송 옵션=뉴질랜드참돔 12팩(30%off)</t>
    <phoneticPr fontId="1" type="noConversion"/>
  </si>
  <si>
    <t>[정기배송] 리얼스틱 (무료배송)(판매종료/프로모션 할인가)정기배송 옵션=북태평양눈다랑어 12팩(30%off)</t>
    <phoneticPr fontId="1" type="noConversion"/>
  </si>
  <si>
    <t>[정기배송] 리얼스틱 (무료배송)(판매종료/프로모션 할인가)정기배송 옵션=서호주청정양 12팩(30%off)</t>
    <phoneticPr fontId="1" type="noConversion"/>
  </si>
  <si>
    <t>[정기배송] 리얼스틱 (무료배송)(판매종료/프로모션 할인가)정기배송 옵션=오로라연어 12팩(30%off)</t>
    <phoneticPr fontId="1" type="noConversion"/>
  </si>
  <si>
    <t>리얼스틱 뉴질랜드참돔묶음 선택=뉴질랜드참돔 6팩(10%off)</t>
    <phoneticPr fontId="1" type="noConversion"/>
  </si>
  <si>
    <t>(종료)★특별할인★[정기배송] 하루채움 (고양이 영양제 간식)옵션=국내산 무항생제 닭 1박스</t>
    <phoneticPr fontId="1" type="noConversion"/>
  </si>
  <si>
    <t>(종료)★특별할인★[정기배송] 하루채움 (고양이 영양제 간식)옵션=자연산 가자미 1박스</t>
    <phoneticPr fontId="1" type="noConversion"/>
  </si>
  <si>
    <t>(종료)★특별할인★[정기배송] 하루채움 (고양이 영양제 간식)옵션=(무료배송)자연산 가자미 2박스</t>
    <phoneticPr fontId="1" type="noConversion"/>
  </si>
  <si>
    <t>하루채움 국내산 무항생제 닭 (고양이 영양제 간식)하루채움=(무료배송)국내산 무항생제 닭 2박스</t>
    <phoneticPr fontId="1" type="noConversion"/>
  </si>
  <si>
    <t>하루채움 국내산 무항생제 닭 (고양이 영양제 간식)하루채움=(무료배송)닭 1박스 + 가자미 1박스</t>
  </si>
  <si>
    <t>하루채움 국내산 무항생제 닭 (고양이 영양제 간식)하루채움=(무료배송)닭 1박스 + 가자미 1박스</t>
    <phoneticPr fontId="1" type="noConversion"/>
  </si>
  <si>
    <t>고양이 선인장정수기 젠에디션옵션=선인장정수기+드라이매트(별도배송)</t>
  </si>
  <si>
    <t>태평양 수반 (고양이 강아지 물그릇 밥그릇 식기)옵션=수반 바디만(바디+고무패드)</t>
  </si>
  <si>
    <t>눕눕백_가방길이 조절 버클</t>
  </si>
  <si>
    <t>[정기배송] 리얼스틱 (무료배송)(판매종료/프로모션 할인가)정기배송 옵션=6종세트(맛별1팩)(21%off)</t>
  </si>
  <si>
    <t>[정기배송] 리얼스틱 (무료배송)(판매종료/프로모션 할인가)정기배송 옵션=6종세트x2(맛별2팩)(30%off)</t>
  </si>
  <si>
    <t>[정기배송] 리얼스틱(무료배송)정기배송 옵션=제천자연황토닭 6팩(15%off)</t>
  </si>
  <si>
    <t>리얼스틱 (종합) (고양이 강아지 츄르 간식)리얼스틱 옵션선택=지리산우리땅오리 1팩(5개입)</t>
  </si>
  <si>
    <t>리얼스틱 오로라연어묶음 선택=오로라연어 12팩(20% off)</t>
  </si>
  <si>
    <t>[정기배송] 하루채움 (고양이 영양제 간식)옵션=자연산 가자미 1박스</t>
  </si>
  <si>
    <t>리얼스틱 지리산우리땅오리묶음 선택=지리산우리땅오리 12팩(20% off)</t>
    <phoneticPr fontId="1" type="noConversion"/>
  </si>
  <si>
    <t>리얼스틱 뉴질랜드참돔묶음 선택=뉴질랜드참돔 12팩(20% off)</t>
    <phoneticPr fontId="1" type="noConversion"/>
  </si>
  <si>
    <t>리얼스틱 서호주청정양묶음 선택=서호주청정양 12팩 (20% off)</t>
    <phoneticPr fontId="1" type="noConversion"/>
  </si>
  <si>
    <t>리얼스틱 북태평양눈다랑어묶음 선택=북태평양눈다랑어 12팩(20% off)</t>
    <phoneticPr fontId="1" type="noConversion"/>
  </si>
  <si>
    <t>벤토나이트</t>
  </si>
  <si>
    <t>벤토나이트</t>
    <phoneticPr fontId="1" type="noConversion"/>
  </si>
  <si>
    <t>모래_벤토나이트 6KG*3</t>
  </si>
  <si>
    <t>리얼스틱 북태평양눈다랑어묶음 선택=북태평양눈다랑어 6팩(10%off)</t>
  </si>
  <si>
    <t>리얼스틱 제천자연황토닭묶음 선택=제천자연황토닭 6팩(10%off)</t>
  </si>
  <si>
    <t>선인장정수기 전용 드라이매트선인장정수기 전용 드라이매트</t>
  </si>
  <si>
    <t>[정기배송] 선인장정수기 필터 (30% 할인)정기배송 옵션=정수필터(3p) - 22%off</t>
  </si>
  <si>
    <t>[정기배송] 리얼스틱 (무료배송)(판매종료/프로모션 할인가)정기배송 옵션=오로라연어 12팩(30%off)</t>
  </si>
  <si>
    <t>[정기배송] 리얼스틱 (무료배송)(판매종료/프로모션 할인가)정기배송 옵션=뉴질랜드참돔 6팩(20%off)</t>
  </si>
  <si>
    <t>리얼스틱 북태평양눈다랑어묶음 선택=북태평양눈다랑어 12팩(20% off)</t>
  </si>
  <si>
    <t>열 레이블</t>
  </si>
  <si>
    <t>[정기배송] 리얼스틱 (무료배송)(판매종료/프로모션 할인가)정기배송 옵션=조선토종닭 12팩(30%off)</t>
    <phoneticPr fontId="1" type="noConversion"/>
  </si>
  <si>
    <t>[정기배송] 리얼스틱 (무료배송)(판매종료/프로모션 할인가)정기배송 옵션=오로라연어 6팩(20%off)</t>
  </si>
  <si>
    <t>[정기배송] 리얼스틱 (무료배송)(판매종료/프로모션 할인가)정기배송 옵션=조선토종닭 6팩(20%off)</t>
  </si>
  <si>
    <t>[정기배송] 리얼스틱 (무료배송)(판매종료/프로모션 할인가)정기배송 옵션=서호주청정양 6팩(20%off)</t>
  </si>
  <si>
    <t>[정기배송] 리얼스틱 (무료배송)(판매종료/프로모션 할인가)정기배송 옵션=우리땅오리 6팩(20%off)</t>
  </si>
  <si>
    <t>[정기배송] 리얼스틱 (무료배송)(판매종료/프로모션 할인가)정기배송 옵션=북태평양눈다랑어 6팩(20%off)</t>
  </si>
  <si>
    <t>상품1(vlookup용)</t>
    <phoneticPr fontId="1" type="noConversion"/>
  </si>
  <si>
    <t>리얼스틱 뉴질랜드참돔묶음 선택=뉴질랜드참돔 12팩 (20% off)</t>
  </si>
  <si>
    <t>리얼스틱 뉴질랜드참돔묶음 선택=뉴질랜드참돔 12팩 (20% off)</t>
    <phoneticPr fontId="1" type="noConversion"/>
  </si>
  <si>
    <t>태평양 수반 (고양이 강아지 물그릇 밥그릇 식기)옵션=수반 글라스만</t>
  </si>
  <si>
    <t>고양이 유산균 요약</t>
  </si>
  <si>
    <t>(비어 있음)</t>
  </si>
  <si>
    <t>12월7일</t>
  </si>
  <si>
    <t>&lt;노션 테이블 입력&gt;</t>
    <phoneticPr fontId="1" type="noConversion"/>
  </si>
  <si>
    <t>리얼스틱_제천자연황토닭</t>
  </si>
  <si>
    <t>리얼스틱 뉴질랜드참돔묶음 선택=뉴질랜드참돔 6팩 (10%off)</t>
  </si>
  <si>
    <t>12월8일</t>
  </si>
  <si>
    <t>[출시특가] 프리미엄 퓨어 벤토나이트옵션=프리미엄 퓨어 벤토나이트 1개-40% off</t>
  </si>
  <si>
    <t>[출시특가] 프리미엄 퓨어 벤토나이트옵션=프리미엄 퓨어 벤토나이트 3개-40%</t>
  </si>
  <si>
    <t>프리미엄 퓨어 벤토나이트(플친 2천원 쿠폰 당첨자)</t>
  </si>
  <si>
    <t>12월9일</t>
  </si>
  <si>
    <t>순위</t>
  </si>
  <si>
    <t>상품코드</t>
  </si>
  <si>
    <t>상품명</t>
  </si>
  <si>
    <t>옵션</t>
  </si>
  <si>
    <t>판매가</t>
  </si>
  <si>
    <t>재고</t>
  </si>
  <si>
    <t>결제수량</t>
  </si>
  <si>
    <t>환불수량</t>
  </si>
  <si>
    <t>판매수량</t>
  </si>
  <si>
    <t>판매합계</t>
  </si>
  <si>
    <t>P00000IE</t>
  </si>
  <si>
    <t>[정기배송] 하루채움 (고양이 영양제 간식)</t>
  </si>
  <si>
    <t>옵션 : (무료배송)국내산 닭 1박스 + 자연산 가자미 1박스</t>
  </si>
  <si>
    <t>P00000FH</t>
  </si>
  <si>
    <t>하루채움 (고양이 영양제 간식)</t>
  </si>
  <si>
    <t>하루채움 : (무료배송) 닭 1박스 + 가자미 1박스</t>
  </si>
  <si>
    <t>옵션 : (무료배송)국내산 무항생제 닭 2박스</t>
  </si>
  <si>
    <t>P00000JC</t>
  </si>
  <si>
    <t>하루채움 : (무료배송)닭 1박스 + 가자미 1박스</t>
  </si>
  <si>
    <t>하루채움 : 국내산 무항생제 닭 2박스</t>
  </si>
  <si>
    <t>P00000MR</t>
  </si>
  <si>
    <t>하루채움 샘플팩 (고양이 영양제 간식)</t>
  </si>
  <si>
    <t>샘플팩 : 닭 1스틱 + 가자미 1스틱</t>
  </si>
  <si>
    <t>샘플팩 추가 구매 : 닭 1스틱 + 가자미 1스틱</t>
  </si>
  <si>
    <t>하루채움 : 자연산 가자미 2박스</t>
  </si>
  <si>
    <t>옵션 : (무료배송)자연산 가자미 2박스</t>
  </si>
  <si>
    <t>P00000IC</t>
  </si>
  <si>
    <t>(종료)★특별할인★[정기배송] 하루채움 (고양이 영양제 간식)</t>
  </si>
  <si>
    <t>하루채움 : 국내산 무항생제 닭 1박스</t>
  </si>
  <si>
    <t>하루채움 : (무료배송)자연산 가자미 2박스</t>
  </si>
  <si>
    <t>옵션 : 국내산 무항생제 닭 1박스</t>
  </si>
  <si>
    <t>P00000MX</t>
  </si>
  <si>
    <t>P00000JK</t>
  </si>
  <si>
    <t>하루채움 국내산 무항생제 닭 (고양이 영양제 간식)</t>
  </si>
  <si>
    <t>하루채움 : (무료배송)국내산 무항생제 닭 2박스</t>
  </si>
  <si>
    <t>하루채움 : 자연산 가자미 1박스</t>
  </si>
  <si>
    <t>날짜</t>
    <phoneticPr fontId="1" type="noConversion"/>
  </si>
  <si>
    <t>[정기배송] 하루채움 (고양이 영양제 간식)옵션 : (무료배송)국내산 닭 1박스 + 자연산 가자미 1박스</t>
  </si>
  <si>
    <t>하루채움 (고양이 영양제 간식)하루채움 : (무료배송) 닭 1박스 + 가자미 1박스</t>
  </si>
  <si>
    <t>[정기배송] 하루채움 (고양이 영양제 간식)옵션 : (무료배송)국내산 무항생제 닭 2박스</t>
  </si>
  <si>
    <t>하루채움 (고양이 영양제 간식)하루채움 : (무료배송)닭 1박스 + 가자미 1박스</t>
  </si>
  <si>
    <t>하루채움 (고양이 영양제 간식)하루채움 : 국내산 무항생제 닭 2박스</t>
  </si>
  <si>
    <t>하루채움 샘플팩 (고양이 영양제 간식)샘플팩 : 닭 1스틱 + 가자미 1스틱</t>
  </si>
  <si>
    <t>하루채움 (고양이 영양제 간식)샘플팩 추가 구매 : 닭 1스틱 + 가자미 1스틱</t>
  </si>
  <si>
    <t>하루채움 (고양이 영양제 간식)하루채움 : 자연산 가자미 2박스</t>
  </si>
  <si>
    <t>[정기배송] 하루채움 (고양이 영양제 간식)옵션 : (무료배송)자연산 가자미 2박스</t>
  </si>
  <si>
    <t>(종료)★특별할인★[정기배송] 하루채움 (고양이 영양제 간식)옵션 : (무료배송)국내산 닭 1박스 + 자연산 가자미 1박스</t>
  </si>
  <si>
    <t>하루채움 (고양이 영양제 간식)하루채움 : 국내산 무항생제 닭 1박스</t>
  </si>
  <si>
    <t>하루채움 (고양이 영양제 간식)하루채움 : (무료배송)자연산 가자미 2박스</t>
  </si>
  <si>
    <t>[정기배송] 하루채움 (고양이 영양제 간식)옵션 : 국내산 무항생제 닭 1박스</t>
  </si>
  <si>
    <t>(종료)★특별할인★[정기배송] 하루채움 (고양이 영양제 간식)옵션 : (무료배송)국내산 무항생제 닭 2박스</t>
  </si>
  <si>
    <t>(종료)★특별할인★[정기배송] 하루채움 (고양이 영양제 간식)옵션 : (무료배송)자연산 가자미 2박스</t>
  </si>
  <si>
    <t>하루채움 국내산 무항생제 닭 (고양이 영양제 간식)하루채움 : (무료배송)닭 1박스 + 가자미 1박스</t>
  </si>
  <si>
    <t>하루채움 국내산 무항생제 닭 (고양이 영양제 간식)하루채움 : 국내산 무항생제 닭 1박스</t>
  </si>
  <si>
    <t>하루채움 국내산 무항생제 닭 (고양이 영양제 간식)샘플팩 추가 구매 : 닭 1스틱 + 가자미 1스틱</t>
  </si>
  <si>
    <t>하루채움 (고양이 영양제 간식)하루채움 : (무료배송)국내산 무항생제 닭 2박스</t>
  </si>
  <si>
    <t>하루채움 (고양이 영양제 간식)하루채움 : 자연산 가자미 1박스</t>
  </si>
  <si>
    <t>ㄴ</t>
    <phoneticPr fontId="1" type="noConversion"/>
  </si>
  <si>
    <t>샘플팩</t>
  </si>
  <si>
    <t>샘플팩</t>
    <phoneticPr fontId="1" type="noConversion"/>
  </si>
  <si>
    <t>ㅇ</t>
    <phoneticPr fontId="1" type="noConversion"/>
  </si>
  <si>
    <t>일반 2박스</t>
  </si>
  <si>
    <t>일반 2박스</t>
    <phoneticPr fontId="1" type="noConversion"/>
  </si>
  <si>
    <t>일반 1박스</t>
  </si>
  <si>
    <t>일반 1박스</t>
    <phoneticPr fontId="1" type="noConversion"/>
  </si>
  <si>
    <t>매칭</t>
    <phoneticPr fontId="1" type="noConversion"/>
  </si>
  <si>
    <t>&lt;분류&gt;</t>
    <phoneticPr fontId="1" type="noConversion"/>
  </si>
  <si>
    <t>&lt;하루채움 판매현황&gt;</t>
    <phoneticPr fontId="1" type="noConversion"/>
  </si>
  <si>
    <t>정기 1박스</t>
  </si>
  <si>
    <t>정기 1박스</t>
    <phoneticPr fontId="1" type="noConversion"/>
  </si>
  <si>
    <t>정기 2박스</t>
  </si>
  <si>
    <t>정기 2박스</t>
    <phoneticPr fontId="1" type="noConversion"/>
  </si>
  <si>
    <t>특별 1박스</t>
  </si>
  <si>
    <t>특별 1박스</t>
    <phoneticPr fontId="1" type="noConversion"/>
  </si>
  <si>
    <t>특별 2박스</t>
  </si>
  <si>
    <t>특별 2박스</t>
    <phoneticPr fontId="1" type="noConversion"/>
  </si>
  <si>
    <t>고양이모래</t>
  </si>
  <si>
    <t>12월10일</t>
  </si>
  <si>
    <t>P00000MZ</t>
  </si>
  <si>
    <t>P00000MY</t>
  </si>
  <si>
    <t>P00000JL</t>
  </si>
  <si>
    <t>하루채움 자연산 가자미 (고양이 영양제 간식)</t>
  </si>
  <si>
    <t>옵션 : 자연산 가자미 1박스</t>
  </si>
  <si>
    <t>[정기배송] 하루채움 (고양이 영양제 간식)옵션 : 자연산 가자미 1박스</t>
    <phoneticPr fontId="1" type="noConversion"/>
  </si>
  <si>
    <t>하루채움 자연산 가자미 (고양이 영양제 간식)하루채움 : (무료배송)닭 1박스 + 가자미 1박스</t>
  </si>
  <si>
    <t>(종료)★특별할인★[정기배송] 하루채움 (고양이 영양제 간식)옵션=국내산 무항생제 닭 1박스</t>
  </si>
  <si>
    <t>[정기배송] 리얼스틱 (무료배송)(판매종료/프로모션 할인가)정기배송 옵션=제천자연황토닭 6팩(20%off)</t>
  </si>
  <si>
    <t>리얼스틱 지리산우리땅오리묶음 선택=지리산우리땅오리 6팩(10%off)</t>
  </si>
  <si>
    <t>[정기배송] 리얼스틱 (무료배송)(판매종료/프로모션 할인가)정기배송 옵션=제천자연황토닭 6팩(20%off)</t>
    <phoneticPr fontId="1" type="noConversion"/>
  </si>
  <si>
    <t>P00000NB</t>
  </si>
  <si>
    <t>P00000NA</t>
  </si>
  <si>
    <t>P00000IM</t>
  </si>
  <si>
    <t>하루채움 국내산 무항생제 닭 (고양이 영양제 간식)하루채움 : (무료배송)국내산 무항생제 닭 2박스</t>
  </si>
  <si>
    <t>하루채움 자연산 가자미 (고양이 영양제 간식)샘플팩 추가 구매 : 닭 1스틱 + 가자미 1스틱</t>
  </si>
  <si>
    <t>하루채움 자연산 가자미 (고양이 영양제 간식)하루채움 : 자연산 가자미 1박스</t>
  </si>
  <si>
    <t>하루채움 자연산 가자미 (고양이 영양제 간식)하루채움 : (무료배송)자연산 가자미 2박스</t>
  </si>
  <si>
    <t>(종료)★특별할인★[정기배송] 하루채움 (고양이 영양제 간식)옵션 : 국내산 무항생제 닭 1박스</t>
  </si>
  <si>
    <t>12월11일</t>
  </si>
  <si>
    <t>12월12일</t>
  </si>
  <si>
    <t>12월13일</t>
  </si>
  <si>
    <t>모래_벤토나이트 6KG</t>
  </si>
  <si>
    <t>[정기배송] 리얼스틱(무료배송) (개인결제창)정기배송 옵션=6종세트x2(맛별2팩)(25%off)</t>
  </si>
  <si>
    <t>12월14일</t>
  </si>
  <si>
    <t>P00000ND</t>
  </si>
  <si>
    <t>12월15일</t>
  </si>
  <si>
    <t>프리미엄 퓨어 벤토나이트(고양이 모래)옵션=프리미엄 퓨어 벤토나이트 1개-15% off</t>
  </si>
  <si>
    <t>프리미엄 퓨어 벤토나이트(고양이 모래)옵션=프리미엄 퓨어 벤토나이트 3개-29% off(무료배송)</t>
  </si>
  <si>
    <t>12월16일</t>
  </si>
  <si>
    <t>P00000NG</t>
  </si>
  <si>
    <t>12월17일</t>
  </si>
  <si>
    <t>리얼스틱 서호주청정양묶음 선택=서호주청정양 12팩 (20% off)</t>
  </si>
  <si>
    <t>리얼스틱 지리산우리땅오리묶음 선택=지리산우리땅오리 12팩(20% off)</t>
  </si>
  <si>
    <t>P00000EB</t>
  </si>
  <si>
    <t>프로젝트21 고양이 유산균 영양제</t>
  </si>
  <si>
    <t>유산균 옵션선택 : 30일 케어 플랜(1박스)</t>
  </si>
  <si>
    <t>유산균 옵션선택 : 60일 케어 플랜(2박스) - 무료배송</t>
  </si>
  <si>
    <t>P00000FE</t>
  </si>
  <si>
    <t>[정기배송] 프로젝트21 고양이 유산균</t>
  </si>
  <si>
    <t>유산균 옵션선택 : 고양이 유산균 1박스</t>
  </si>
  <si>
    <t>유산균 옵션선택 : 고양이 유산균 2박스 - 무료배송</t>
  </si>
  <si>
    <t>유산균 옵션선택 : 고양이 유산균 3박스 - 무료배송</t>
  </si>
  <si>
    <t>유산균 옵션선택 : 90일 케어 플랜(3박스) - 무료배송</t>
  </si>
  <si>
    <t>P00000FD</t>
  </si>
  <si>
    <t>★추가할인★[정기배송] 프로젝트21 고양이 유산균</t>
  </si>
  <si>
    <t>프로젝트21 고양이 유산균 영양제유산균 옵션선택 : 30일 케어 플랜(1박스)</t>
  </si>
  <si>
    <t>프로젝트21 고양이 유산균 영양제유산균 옵션선택 : 60일 케어 플랜(2박스) - 무료배송</t>
  </si>
  <si>
    <t>[정기배송] 프로젝트21 고양이 유산균유산균 옵션선택 : 고양이 유산균 1박스</t>
  </si>
  <si>
    <t>[정기배송] 프로젝트21 고양이 유산균유산균 옵션선택 : 고양이 유산균 2박스 - 무료배송</t>
  </si>
  <si>
    <t>[정기배송] 프로젝트21 고양이 유산균유산균 옵션선택 : 고양이 유산균 3박스 - 무료배송</t>
  </si>
  <si>
    <t>프로젝트21 고양이 유산균 영양제유산균 옵션선택 : 90일 케어 플랜(3박스) - 무료배송</t>
  </si>
  <si>
    <t>★추가할인★[정기배송] 프로젝트21 고양이 유산균유산균 옵션선택 : 60일 케어 플랜(2박스) - 무료배송</t>
  </si>
  <si>
    <t>매칭</t>
  </si>
  <si>
    <t>(다중 항목)</t>
  </si>
  <si>
    <t>&lt;유산균 판매현황&gt;</t>
    <phoneticPr fontId="1" type="noConversion"/>
  </si>
  <si>
    <t>P00000NC</t>
  </si>
  <si>
    <t>★추가할인★[정기배송] 프로젝트21 고양이 유산균유산균 옵션선택 : 90일 케어 플랜(3박스) - 무료배송</t>
  </si>
  <si>
    <t>[정기배송] 프로젝트21 고양이 유산균유산균 옵션선택 : 60일 케어 플랜(2박스) - 무료배송</t>
  </si>
  <si>
    <t>정기배송(유산균 30일케어플랜 1박스)</t>
    <phoneticPr fontId="1" type="noConversion"/>
  </si>
  <si>
    <t>★추가할인★[정기배송] 프로젝트21 고양이 유산균유산균 옵션선택 : 90일 케어 플랜(1박스) - 무료배송</t>
    <phoneticPr fontId="1" type="noConversion"/>
  </si>
  <si>
    <t>★추가할인★[정기배송] 프로젝트21 고양이 유산균유산균 옵션선택 : 90일 케어 플랜(1박스)</t>
    <phoneticPr fontId="1" type="noConversion"/>
  </si>
  <si>
    <t>12월18일</t>
  </si>
  <si>
    <t>12월19일</t>
  </si>
  <si>
    <t>12월20일</t>
  </si>
  <si>
    <t>프리미엄 퓨어 벤토나이트(고양이 모래)옵션=프리미엄 퓨어 벤토나이트 1개-24% off</t>
  </si>
  <si>
    <t>프리미엄 퓨어 벤토나이트(고양이 모래)옵션=프리미엄 퓨어 벤토나이트 1개-24% off</t>
    <phoneticPr fontId="1" type="noConversion"/>
  </si>
  <si>
    <t>12월21일</t>
  </si>
  <si>
    <t>페이스북</t>
    <phoneticPr fontId="1" type="noConversion"/>
  </si>
  <si>
    <t>전환_하루채움_이미지+영상</t>
  </si>
  <si>
    <t>전환_모래_키워드 테스트</t>
  </si>
  <si>
    <t>선인장정수기_급수기 세부1</t>
  </si>
  <si>
    <t>선인장정수기_##급수기</t>
  </si>
  <si>
    <t>선인장정수기_급수기</t>
  </si>
  <si>
    <t>눕눕백_#눕눕백</t>
  </si>
  <si>
    <t>#눕눕백</t>
  </si>
  <si>
    <t>리얼스틱_#리얼스틱</t>
  </si>
  <si>
    <t>03_리얼스틱</t>
  </si>
  <si>
    <t>리얼스틱 세부</t>
  </si>
  <si>
    <t>선인장정수기_급수기외</t>
  </si>
  <si>
    <t>04_고양이유산균_제품카테고리</t>
  </si>
  <si>
    <t>고양이유산균_질병</t>
  </si>
  <si>
    <t>고양이유산균_제품 특징</t>
  </si>
  <si>
    <t>고양이유산균_브랜드</t>
  </si>
  <si>
    <t>고양이유산균_제품카테고리</t>
  </si>
  <si>
    <t>05_태평양 수반_고양이</t>
  </si>
  <si>
    <t>태평양 수반_강아지</t>
  </si>
  <si>
    <t>태평양 수반_고양이</t>
  </si>
  <si>
    <t>02_눕눕백_강아지</t>
  </si>
  <si>
    <t>S_프21_선인장정수기</t>
  </si>
  <si>
    <t>S_프21_눕눕백</t>
  </si>
  <si>
    <t>S_프21_눕눕백2</t>
  </si>
  <si>
    <t>S_프21_리얼스틱</t>
  </si>
  <si>
    <t>S_프21_리얼스틱2</t>
  </si>
  <si>
    <t>S_프21_고양이유산균</t>
  </si>
  <si>
    <t>S_프21_태평양수반</t>
  </si>
  <si>
    <t>S_프21_하루채움</t>
  </si>
  <si>
    <t>선인장정수기_급수기 세부2</t>
  </si>
  <si>
    <t>선인장정수기_드라이매트</t>
  </si>
  <si>
    <t>태평양수반</t>
  </si>
  <si>
    <t>리얼스틱 강아지</t>
  </si>
  <si>
    <t>페이스북 / 네이버 광고비 매칭 테이블</t>
    <phoneticPr fontId="1" type="noConversion"/>
  </si>
  <si>
    <t>P00000NI</t>
  </si>
  <si>
    <t>P00000NH</t>
  </si>
  <si>
    <t>[종료]★추가할인★[정기배송] 프로젝트21 고양이 유산균</t>
  </si>
  <si>
    <t>[정기배송] 프로젝트21 고양이 유산균유산균 옵션선택 : 30일 케어 플랜(1박스)</t>
  </si>
  <si>
    <t>[종료]★추가할인★[정기배송] 프로젝트21 고양이 유산균유산균 옵션선택 : 90일 케어 플랜(3박스) - 무료배송</t>
  </si>
  <si>
    <t>[종료]★추가할인★[정기배송] 프로젝트21 고양이 유산균유산균 옵션선택 : 60일 케어 플랜(2박스) - 무료배송</t>
  </si>
  <si>
    <t>수중펌프 분리형(white)_합포장용</t>
  </si>
  <si>
    <t>12월22일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</si>
</sst>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(* #,##0_);_(* \(#,##0\);_(* &quot;-&quot;_);_(@_)"/>
    <numFmt numFmtId="177" formatCode="mm&quot;월&quot;\ dd&quot;일&quot;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1D1C1D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quotePrefix="1" applyFill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 applyBorder="1" applyAlignment="1">
      <alignment horizontal="left" vertical="center"/>
    </xf>
    <xf numFmtId="0" fontId="2" fillId="0" borderId="0" xfId="0" applyFont="1" applyBorder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>
      <alignment vertical="center"/>
    </xf>
    <xf numFmtId="49" fontId="4" fillId="0" borderId="0" xfId="0" applyNumberFormat="1" applyFont="1" applyBorder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>
      <alignment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49" fontId="2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0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176" fontId="0" fillId="0" borderId="0" xfId="1" applyFont="1">
      <alignment vertical="center"/>
    </xf>
    <xf numFmtId="9" fontId="0" fillId="0" borderId="0" xfId="0" applyNumberFormat="1">
      <alignment vertical="center"/>
    </xf>
    <xf numFmtId="0" fontId="0" fillId="0" borderId="0" xfId="0" applyFill="1">
      <alignment vertical="center"/>
    </xf>
    <xf numFmtId="49" fontId="2" fillId="0" borderId="0" xfId="0" applyNumberFormat="1" applyFont="1" applyFill="1">
      <alignment vertical="center"/>
    </xf>
    <xf numFmtId="0" fontId="0" fillId="6" borderId="0" xfId="0" applyFill="1">
      <alignment vertical="center"/>
    </xf>
    <xf numFmtId="49" fontId="2" fillId="7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7" borderId="0" xfId="0" applyFill="1">
      <alignment vertical="center"/>
    </xf>
    <xf numFmtId="0" fontId="2" fillId="2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0" fillId="2" borderId="0" xfId="0" quotePrefix="1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7" borderId="0" xfId="0" quotePrefix="1" applyFill="1">
      <alignment vertical="center"/>
    </xf>
    <xf numFmtId="0" fontId="0" fillId="6" borderId="0" xfId="0" quotePrefix="1" applyFill="1">
      <alignment vertical="center"/>
    </xf>
    <xf numFmtId="0" fontId="0" fillId="3" borderId="0" xfId="0" quotePrefix="1" applyFill="1">
      <alignment vertical="center"/>
    </xf>
    <xf numFmtId="0" fontId="0" fillId="4" borderId="0" xfId="0" quotePrefix="1" applyFill="1">
      <alignment vertical="center"/>
    </xf>
    <xf numFmtId="10" fontId="0" fillId="3" borderId="0" xfId="0" applyNumberFormat="1" applyFill="1">
      <alignment vertical="center"/>
    </xf>
    <xf numFmtId="0" fontId="0" fillId="3" borderId="0" xfId="0" applyFill="1" applyAlignment="1">
      <alignment horizontal="left"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" fillId="3" borderId="0" xfId="0" applyFont="1" applyFill="1">
      <alignment vertical="center"/>
    </xf>
    <xf numFmtId="0" fontId="9" fillId="3" borderId="0" xfId="0" applyFont="1" applyFill="1" applyAlignment="1">
      <alignment horizontal="left"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41" fontId="0" fillId="0" borderId="0" xfId="0" applyNumberFormat="1" applyFill="1">
      <alignment vertical="center"/>
    </xf>
    <xf numFmtId="41" fontId="0" fillId="3" borderId="0" xfId="0" applyNumberFormat="1" applyFill="1">
      <alignment vertical="center"/>
    </xf>
    <xf numFmtId="0" fontId="10" fillId="0" borderId="0" xfId="0" applyFont="1" applyFill="1" applyBorder="1" applyAlignment="1">
      <alignment vertical="center"/>
    </xf>
    <xf numFmtId="49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0" fontId="10" fillId="8" borderId="0" xfId="0" applyFont="1" applyFill="1" applyBorder="1" applyAlignment="1">
      <alignment vertical="center"/>
    </xf>
    <xf numFmtId="0" fontId="0" fillId="8" borderId="0" xfId="0" applyFill="1">
      <alignment vertical="center"/>
    </xf>
    <xf numFmtId="0" fontId="2" fillId="8" borderId="0" xfId="0" applyFont="1" applyFill="1" applyBorder="1">
      <alignment vertical="center"/>
    </xf>
    <xf numFmtId="9" fontId="0" fillId="8" borderId="0" xfId="0" applyNumberFormat="1" applyFill="1">
      <alignment vertical="center"/>
    </xf>
    <xf numFmtId="176" fontId="0" fillId="0" borderId="0" xfId="1" applyFont="1" applyFill="1">
      <alignment vertical="center"/>
    </xf>
    <xf numFmtId="10" fontId="0" fillId="0" borderId="0" xfId="0" applyNumberFormat="1" applyFill="1">
      <alignment vertical="center"/>
    </xf>
    <xf numFmtId="0" fontId="2" fillId="4" borderId="0" xfId="0" applyFont="1" applyFill="1">
      <alignment vertical="center"/>
    </xf>
    <xf numFmtId="10" fontId="0" fillId="4" borderId="0" xfId="0" applyNumberFormat="1" applyFill="1">
      <alignment vertical="center"/>
    </xf>
    <xf numFmtId="9" fontId="0" fillId="4" borderId="0" xfId="0" applyNumberFormat="1" applyFill="1">
      <alignment vertical="center"/>
    </xf>
    <xf numFmtId="0" fontId="0" fillId="0" borderId="0" xfId="0" quotePrefix="1" applyFill="1">
      <alignment vertical="center"/>
    </xf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0" fillId="40" borderId="0" xfId="0" applyFill="1">
      <alignment vertical="center"/>
    </xf>
    <xf numFmtId="0" fontId="2" fillId="40" borderId="0" xfId="0" applyFont="1" applyFill="1">
      <alignment vertical="center"/>
    </xf>
    <xf numFmtId="49" fontId="2" fillId="40" borderId="0" xfId="0" applyNumberFormat="1" applyFont="1" applyFill="1">
      <alignment vertical="center"/>
    </xf>
    <xf numFmtId="0" fontId="9" fillId="40" borderId="0" xfId="0" applyFont="1" applyFill="1">
      <alignment vertical="center"/>
    </xf>
    <xf numFmtId="0" fontId="0" fillId="40" borderId="0" xfId="0" quotePrefix="1" applyFill="1">
      <alignment vertical="center"/>
    </xf>
    <xf numFmtId="0" fontId="0" fillId="40" borderId="0" xfId="0" applyFill="1" applyAlignment="1">
      <alignment horizontal="left" vertical="center"/>
    </xf>
    <xf numFmtId="0" fontId="9" fillId="40" borderId="0" xfId="0" applyFont="1" applyFill="1" applyAlignment="1">
      <alignment horizontal="left" vertical="center"/>
    </xf>
    <xf numFmtId="176" fontId="0" fillId="40" borderId="0" xfId="1" applyFont="1" applyFill="1">
      <alignment vertical="center"/>
    </xf>
    <xf numFmtId="49" fontId="2" fillId="2" borderId="0" xfId="0" applyNumberFormat="1" applyFont="1" applyFill="1">
      <alignment vertical="center"/>
    </xf>
    <xf numFmtId="0" fontId="0" fillId="41" borderId="0" xfId="0" applyFill="1">
      <alignment vertical="center"/>
    </xf>
    <xf numFmtId="0" fontId="0" fillId="41" borderId="0" xfId="0" quotePrefix="1" applyFill="1">
      <alignment vertical="center"/>
    </xf>
    <xf numFmtId="49" fontId="4" fillId="41" borderId="0" xfId="0" applyNumberFormat="1" applyFont="1" applyFill="1">
      <alignment vertical="center"/>
    </xf>
    <xf numFmtId="49" fontId="2" fillId="41" borderId="0" xfId="0" applyNumberFormat="1" applyFont="1" applyFill="1">
      <alignment vertical="center"/>
    </xf>
    <xf numFmtId="0" fontId="2" fillId="41" borderId="0" xfId="0" applyFont="1" applyFill="1">
      <alignment vertical="center"/>
    </xf>
    <xf numFmtId="0" fontId="0" fillId="42" borderId="0" xfId="0" applyFill="1">
      <alignment vertical="center"/>
    </xf>
    <xf numFmtId="0" fontId="0" fillId="42" borderId="0" xfId="0" quotePrefix="1" applyFill="1">
      <alignment vertical="center"/>
    </xf>
    <xf numFmtId="49" fontId="4" fillId="42" borderId="0" xfId="0" applyNumberFormat="1" applyFont="1" applyFill="1">
      <alignment vertical="center"/>
    </xf>
    <xf numFmtId="49" fontId="2" fillId="42" borderId="0" xfId="0" applyNumberFormat="1" applyFont="1" applyFill="1">
      <alignment vertical="center"/>
    </xf>
    <xf numFmtId="0" fontId="2" fillId="4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10" fillId="2" borderId="0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27" fillId="0" borderId="0" xfId="0" pivotButton="1" applyFont="1">
      <alignment vertical="center"/>
    </xf>
    <xf numFmtId="0" fontId="27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177" fontId="0" fillId="3" borderId="0" xfId="0" applyNumberFormat="1" applyFill="1">
      <alignment vertical="center"/>
    </xf>
    <xf numFmtId="176" fontId="0" fillId="3" borderId="0" xfId="1" applyFont="1" applyFill="1">
      <alignment vertical="center"/>
    </xf>
    <xf numFmtId="0" fontId="27" fillId="0" borderId="0" xfId="0" applyFont="1" applyFill="1">
      <alignment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Fill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8" fillId="43" borderId="0" xfId="0" applyFont="1" applyFill="1">
      <alignment vertical="center"/>
    </xf>
    <xf numFmtId="176" fontId="28" fillId="43" borderId="0" xfId="1" applyFont="1" applyFill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쉼표 [0] 2" xfId="2" xr:uid="{0DBB0ED3-76DF-412B-99F7-453BF4EECBC5}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18">
    <dxf>
      <numFmt numFmtId="176" formatCode="_(* #,##0_);_(* \(#,##0\);_(* &quot;-&quot;_);_(@_)"/>
    </dxf>
    <dxf>
      <font>
        <b/>
        <family val="3"/>
      </font>
    </dxf>
    <dxf>
      <numFmt numFmtId="176" formatCode="_(* #,##0_);_(* \(#,##0\);_(* &quot;-&quot;_);_(@_)"/>
    </dxf>
    <dxf>
      <numFmt numFmtId="176" formatCode="_(* #,##0_);_(* \(#,##0\);_(* &quot;-&quot;_);_(@_)"/>
    </dxf>
    <dxf>
      <numFmt numFmtId="176" formatCode="_(* #,##0_);_(* \(#,##0\);_(* &quot;-&quot;_);_(@_)"/>
    </dxf>
    <dxf>
      <font>
        <b/>
        <family val="3"/>
      </font>
    </dxf>
    <dxf>
      <numFmt numFmtId="176" formatCode="_(* #,##0_);_(* \(#,##0\);_(* &quot;-&quot;_);_(@_)"/>
    </dxf>
    <dxf>
      <numFmt numFmtId="176" formatCode="_(* #,##0_);_(* \(#,##0\);_(* &quot;-&quot;_);_(@_)"/>
    </dxf>
    <dxf>
      <numFmt numFmtId="176" formatCode="_(* #,##0_);_(* \(#,##0\);_(* &quot;-&quot;_);_(@_)"/>
    </dxf>
    <dxf>
      <font>
        <b/>
        <family val="3"/>
      </font>
    </dxf>
    <dxf>
      <numFmt numFmtId="176" formatCode="_(* #,##0_);_(* \(#,##0\);_(* &quot;-&quot;_);_(@_)"/>
    </dxf>
    <dxf>
      <numFmt numFmtId="176" formatCode="_(* #,##0_);_(* \(#,##0\);_(* &quot;-&quot;_);_(@_)"/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numFmt numFmtId="176" formatCode="_(* #,##0_);_(* \(#,##0\);_(* &quot;-&quot;_);_(@_)"/>
    </dxf>
    <dxf>
      <numFmt numFmtId="176" formatCode="_(* #,##0_);_(* \(#,##0\);_(* &quot;-&quot;_);_(@_)"/>
    </dxf>
    <dxf>
      <font>
        <b/>
        <family val="3"/>
      </font>
    </dxf>
    <dxf>
      <numFmt numFmtId="176" formatCode="_(* #,##0_);_(* \(#,##0\);_(* &quot;-&quot;_);_(@_)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보기1" id="{12755CEC-7D41-412A-9802-3FA5DD91D54F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m22584" id="{EABBB34B-F2FC-4B18-9653-7845AD18DB71}" userId="S::m22584@mc365vip.com::28e3fe40-fb72-4635-8504-45cd8a5a2bc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kim" refreshedDate="44188.888281597225" createdVersion="6" refreshedVersion="6" minRefreshableVersion="3" recordCount="2408" xr:uid="{DC376250-26B9-4791-8E31-A73E3E8586CB}">
  <cacheSource type="worksheet">
    <worksheetSource ref="B1:N1048576" sheet="RD"/>
  </cacheSource>
  <cacheFields count="14">
    <cacheField name="일자" numFmtId="14">
      <sharedItems containsNonDate="0" containsDate="1" containsString="0" containsBlank="1" minDate="2020-12-02T00:00:00" maxDate="2020-12-23T00:00:00" count="22"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m/>
        <d v="2020-12-21T00:00:00"/>
        <d v="2020-12-22T00:00:00"/>
        <d v="2020-12-06T00:00:00"/>
        <d v="2020-12-05T00:00:00"/>
        <d v="2020-12-04T00:00:00"/>
        <d v="2020-12-03T00:00:00"/>
        <d v="2020-12-02T00:00:00"/>
      </sharedItems>
      <fieldGroup par="13" base="0">
        <rangePr groupBy="days" startDate="2020-12-02T00:00:00" endDate="2020-12-23T00:00:00"/>
        <groupItems count="368">
          <s v="(비어 있음)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12-23"/>
        </groupItems>
      </fieldGroup>
    </cacheField>
    <cacheField name="요일" numFmtId="0">
      <sharedItems containsBlank="1"/>
    </cacheField>
    <cacheField name="미디어" numFmtId="0">
      <sharedItems containsBlank="1"/>
    </cacheField>
    <cacheField name="상품1" numFmtId="0">
      <sharedItems containsBlank="1" count="45">
        <s v="하루채움"/>
        <s v="프로젝트21"/>
        <s v="선인장정수기"/>
        <s v="눕눕백"/>
        <s v="리얼스틱"/>
        <s v="고양이 유산균"/>
        <s v="태평양 수반"/>
        <s v="고양이모래"/>
        <m/>
        <s v="벤토나이트"/>
        <s v="선인장정수기 부속"/>
        <s v="츄르짜개"/>
        <s v="리얼스틱 " u="1"/>
        <s v="리얼스틱 세부" u="1"/>
        <s v="S_프21_고양이유산균" u="1"/>
        <s v="유산균하루채움 세트" u="1"/>
        <s v="선인장정수기_급수기 세부1" u="1"/>
        <s v="유산균" u="1"/>
        <s v="S_프21_눕눕백" u="1"/>
        <s v="건강하게 풀세트" u="1"/>
        <s v="싹쓰리프로젝트" u="1"/>
        <s v="05_태평양 수반_고양이" u="1"/>
        <s v="21살까지 건강하게 풀세트" u="1"/>
        <s v="02_눕눕백_강아지" u="1"/>
        <s v="선인장정수기_##급수기" u="1"/>
        <s v="S_프21_리얼스틱" u="1"/>
        <s v="S_프21_눕눕백2" u="1"/>
        <s v="태평양 수반_강아지" u="1"/>
        <s v="안심스프레이" u="1"/>
        <s v="03_리얼스틱" u="1"/>
        <e v="#N/A" u="1"/>
        <s v="고양이유산균_브랜드" u="1"/>
        <s v="S_프21_태평양수반" u="1"/>
        <s v="S_프21_선인장정수기" u="1"/>
        <s v="04_고양이유산균_제품카테고리" u="1"/>
        <s v="고양이유산균_질병" u="1"/>
        <s v="선인장정수기_급수기외" u="1"/>
        <s v="#눕눕백" u="1"/>
        <s v="리얼스틱_#리얼스틱" u="1"/>
        <s v="S_프21_하루채움" u="1"/>
        <s v="정수기수반 세트" u="1"/>
        <s v="고양이유산균_제품카테고리" u="1"/>
        <s v="눕눕백_#눕눕백" u="1"/>
        <s v="선인장정수기_급수기" u="1"/>
        <s v="태평양 수반_고양이" u="1"/>
      </sharedItems>
    </cacheField>
    <cacheField name="채널" numFmtId="0">
      <sharedItems containsBlank="1"/>
    </cacheField>
    <cacheField name="상품2" numFmtId="0">
      <sharedItems containsBlank="1" count="365">
        <m/>
        <s v="눕눕백(NEW)_(중형)_그레이(LG)"/>
        <s v="눕눕백_패드(중형)_방수"/>
        <s v="눕눕백(NEW)_(대형)_그레이(LG)"/>
        <s v="눕눕백_패드(대형)_극세사"/>
        <s v="눕눕백_패드(중형)_스크래쳐"/>
        <s v="눕눕백(NEW)_(중형)_네이비(DN)"/>
        <s v="눕눕백_패드(대형)_스크래쳐"/>
        <s v="눕눕백_패드(대형)_방수"/>
        <s v="눕눕백(NEW)_(대형)_네이비(DN)"/>
        <s v="눕눕백_턱받침패드(중형)_극세사"/>
        <s v="눕눕백_턱받침패드(대형)_극세사"/>
        <s v="눕눕백_가방길이 조절 버클"/>
        <s v="눕눕백_패드(중형)_인견"/>
        <s v="(종료)★특별할인★[정기배송] 하루채움 (고양이 영양제 간식)옵션=(무료배송)국내산 닭 1박스 + 자연산 가자미 1박스"/>
        <s v="[정기배송] 하루채움 (고양이 영양제 간식)옵션=국내산 무항생제 닭 1박스"/>
        <s v="[정기배송] 하루채움 (고양이 영양제 간식)옵션=(무료배송)국내산 무항생제 닭 2박스"/>
        <s v="[정기배송] 하루채움 (고양이 영양제 간식)옵션=(무료배송)자연산 가자미 2박스"/>
        <s v="[정기배송] 하루채움 (고양이 영양제 간식)옵션=(무료배송)국내산 닭 1박스 + 자연산 가자미 1박스"/>
        <s v="하루채움 (고양이 영양제 간식)하루채움=(무료배송) 닭 1박스 + 가자미 1박스"/>
        <s v="하루채움 (고양이 영양제 간식)하루채움=국내산 무항생제 닭 1박스"/>
        <s v="하루채움 (고양이 영양제 간식)하루채움=국내산 무항생제 닭 2박스"/>
        <s v="하루채움 (고양이 영양제 간식)하루채움=자연산 가자미 2박스"/>
        <s v="하루채움 (고양이 영양제 간식)샘플팩 추가 구매=닭 1스틱 + 가자미 1스틱"/>
        <s v="하루채움 (고양이 영양제 간식)하루채움=(무료배송)닭 1박스 + 가자미 1박스"/>
        <s v="하루채움 (고양이 영양제 간식)하루채움=(무료배송)국내산 무항생제 닭 2박스"/>
        <s v="하루채움 국내산 무항생제 닭 (고양이 영양제 간식)하루채움=국내산 무항생제 닭 1박스"/>
        <s v="하루채움 국내산 무항생제 닭 (고양이 영양제 간식)하루채움=(무료배송)국내산 무항생제 닭 2박스"/>
        <s v="하루채움 국내산 무항생제 닭 (고양이 영양제 간식)샘플팩 추가 구매=닭 1스틱 + 가자미 1스틱"/>
        <s v="하루채움 샘플팩 (고양이 영양제 간식)샘플팩=닭 1스틱 + 가자미 1스틱"/>
        <s v="하루채움 자연산 가자미 (고양이 영양제 간식)하루채움=(무료배송)닭 1박스 + 가자미 1박스"/>
        <s v="하루채움 자연산 가자미 (고양이 영양제 간식)하루채움=자연산 가자미 1박스"/>
        <s v="[정기배송] 리얼스틱 (무료배송)(판매종료/프로모션 할인가)정기배송 옵션=6종세트x2(맛별2팩)(30%off)"/>
        <s v="[정기배송] 리얼스틱 (무료배송)(판매종료/프로모션 할인가)정기배송 옵션=제천자연황토닭 12팩(30%off)"/>
        <s v="[정기배송] 리얼스틱(무료배송)정기배송 옵션=6종세트(맛별1팩)(15%off)"/>
        <s v="[정기배송] 리얼스틱(무료배송)정기배송 옵션=6종세트x2(맛별2팩)(25%off)"/>
        <s v="[정기배송] 리얼스틱(무료배송)정기배송 옵션=제천자연황토닭 12팩(25%off)"/>
        <s v="리얼스틱 (종합) (고양이 강아지 츄르 간식)리얼스틱 옵션선택=6종 맛보기 세트 (맛별 1스틱)"/>
        <s v="리얼스틱 (종합) (고양이 강아지 츄르 간식)리얼스틱 옵션선택=★BEST★ 6종세트(맛별1팩)(10%off)"/>
        <s v="리얼스틱 (종합) (고양이 강아지 츄르 간식)리얼스틱 옵션선택=6종세트x2(맛별2팩)(20%off)"/>
        <s v="리얼스틱 (종합) (고양이 강아지 츄르 간식)리얼스틱 옵션선택=제천자연황토닭 1팩(5개입)"/>
        <s v="리얼스틱 (종합) (고양이 강아지 츄르 간식)리얼스틱 옵션선택=제천자연황토닭 6팩(10%off)"/>
        <s v="리얼스틱 (종합) (고양이 강아지 츄르 간식)리얼스틱 옵션선택=제천자연황토닭 12팩(20%off)"/>
        <s v="리얼스틱 (종합) (고양이 강아지 츄르 간식)리얼스틱 옵션선택=북태평양눈다랑어 6팩(10%off)"/>
        <s v="리얼스틱 (종합) (고양이 강아지 츄르 간식)리얼스틱 옵션선택=북태평양눈다랑어 12팩(20%off)"/>
        <s v="리얼스틱 (종합) (고양이 강아지 츄르 간식)리얼스틱 옵션선택=지리산우리땅오리 1팩(5개입)"/>
        <s v="리얼스틱 (종합) (고양이 강아지 츄르 간식)리얼스틱 옵션선택=오로라연어 1팩(5개입)"/>
        <s v="리얼스틱 (종합) (고양이 강아지 츄르 간식)리얼스틱 옵션선택=오로라연어 6팩(10%off)"/>
        <s v="리얼스틱 (종합) (고양이 강아지 츄르 간식)리얼스틱 옵션선택=뉴질랜드참돔 1팩(5개입)"/>
        <s v="리얼스틱 (종합) (고양이 강아지 츄르 간식)리얼스틱 옵션선택=뉴질랜드참돔 6팩(10%off)"/>
        <s v="리얼스틱 (종합) (고양이 강아지 츄르 간식)리얼스틱 옵션선택=서호주청정양 1팩(5개입)"/>
        <s v="리얼스틱 6종 맛보기 세트 (맛별 1스틱)"/>
        <s v="리얼스틱 뉴질랜드참돔묶음 선택=뉴질랜드참돔 1팩"/>
        <s v="리얼스틱 뉴질랜드참돔묶음 선택=뉴질랜드참돔 12팩 (20% off)"/>
        <s v="리얼스틱 북태평양눈다랑어묶음 선택=북태평양눈다랑어 1팩"/>
        <s v="리얼스틱 서호주청정양묶음 선택=서호주청정양 1팩"/>
        <s v="리얼스틱 오로라연어묶음 선택=오로라연어 1팩"/>
        <s v="리얼스틱 오로라연어묶음 선택=오로라연어 6팩(10%off)"/>
        <s v="리얼스틱 오로라연어묶음 선택=오로라연어 12팩(20% off)"/>
        <s v="리얼스틱 제천자연황토닭묶음 선택=제천자연황토닭 1팩"/>
        <s v="리얼스틱 제천자연황토닭묶음 선택=제천자연황토닭 6팩(10%off)"/>
        <s v="리얼스틱 제천자연황토닭묶음 선택=제천자연황토닭 12팩(20% off)"/>
        <s v="리얼스틱 지리산우리땅오리묶음 선택=지리산우리땅오리 1팩"/>
        <s v="[정기배송] 선인장정수기 필터 (30% 할인)정기배송 옵션=정수필터(3p) &amp; 폼필터(3p) - 30%off"/>
        <s v="고양이 선인장정수기 젠에디션옵션=선인장정수기(20%off)"/>
        <s v="고양이 선인장정수기 젠에디션옵션=선인장정수기+필터세트"/>
        <s v="고양이 선인장정수기 젠에디션옵션=선인장정수기+필터세트+드라이매트(별도배송)"/>
        <s v="생수 전용 호스 (2p)"/>
        <s v="선인장정수기 가이드스틱"/>
        <s v="선인장정수기 분리형 수중펌프구성 선택=분리형펌프+어댑터SET"/>
        <s v="선인장정수기 분리형 수중펌프구성 선택=분리형펌프"/>
        <s v="선인장정수기 분리형 수중펌프구성 선택=어댑터"/>
        <s v="선인장정수기 실리콘호스 (3p)"/>
        <s v="선인장정수기 전용 드라이 매트"/>
        <s v="선인장정수기 정수필터 (3p)"/>
        <s v="선인장정수기 클리닝 브러쉬"/>
        <s v="선인장정수기 폼필터 (3p)"/>
        <s v="정수필터 &amp; 폼필터 세트 (30% 할인)"/>
        <s v="츄르짜개(2ea)"/>
        <s v="태평양 수반 (고양이 강아지 물그릇 밥그릇 식기)옵션=[기본 세트] 태평양 수반 1개"/>
        <s v="태평양 수반 (고양이 강아지 물그릇 밥그릇 식기)옵션=[실용 세트] 태평양 수반 1개 + 글라스 1개 추가-11% off"/>
        <s v="태평양 수반 (고양이 강아지 물그릇 밥그릇 식기)옵션=[음수량 케어 세트] 태평양 수반 2개-13% off"/>
        <s v="태평양 수반 (고양이 강아지 물그릇 밥그릇 식기)옵션=수반 글라스만"/>
        <s v="유산균1박스"/>
        <s v="유산균2박스"/>
        <s v="유산균3박스"/>
        <s v="유산균1박스(최저가)"/>
        <s v="유산균2박스(최저가)"/>
        <s v="유산균3박스(최저가)"/>
        <s v="유산균1박스(정기배송)"/>
        <s v="유산균2박스(정기배송)"/>
        <s v="유산균3박스(정기배송)"/>
        <s v="모래_벤토나이트 6KG*3"/>
        <s v="하루채움_자연산 가자미"/>
        <s v="하루채움_국내산 무항생제 닭"/>
        <s v="눕눕백_패드(중형)_극세사"/>
        <s v="눕눕백_턱받침패드(중형)_인견"/>
        <s v="리얼스틱_북태평양 눈다랑어"/>
        <s v="리얼스틱_뉴질랜드참돔"/>
        <s v="리얼스틱_제천자연황토닭"/>
        <s v="리얼스틱_지리산우리땅오리"/>
        <s v="[정기배송] 리얼스틱 (무료배송)(판매종료/프로모션 할인가)정기배송 옵션=6종세트(맛별1팩)(21%off)"/>
        <s v="[정기배송] 리얼스틱(무료배송)정기배송 옵션=북태평양눈다랑어 12팩(25%off)"/>
        <s v="[정기배송] 리얼스틱(무료배송)정기배송 옵션=서호주청정양 6팩(15%off)"/>
        <s v="리얼스틱 (종합) (고양이 강아지 츄르 간식)리얼스틱 옵션선택=북태평양눈다랑어 1팩(5개입)"/>
        <s v="리얼스틱 (종합) (고양이 강아지 츄르 간식)리얼스틱 옵션선택=지리산우리땅오리 6팩(10%off)"/>
        <s v="리얼스틱 뉴질랜드참돔묶음 선택=뉴질랜드참돔 6팩 (10%off)"/>
        <s v="리얼스틱 북태평양눈다랑어묶음 선택=북태평양눈다랑어 6팩(10%off)"/>
        <s v="리얼스틱 북태평양눈다랑어묶음 선택=북태평양눈다랑어 12팩(20% off)"/>
        <s v="[정기배송] 하루채움 (고양이 영양제 간식)옵션=자연산 가자미 1박스"/>
        <s v="하루채움 (고양이 영양제 간식)하루채움=자연산 가자미 1박스"/>
        <s v="하루채움 (고양이 영양제 간식)하루채움=(무료배송)자연산 가자미 2박스"/>
        <s v="수중펌프 분리형 (white)"/>
        <s v="고양이 선인장정수기 젠에디션옵션=선인장정수기+드라이매트(별도배송)"/>
        <s v="눕눕백_패드(대형)_인견"/>
        <s v="(종료)★특별할인★[정기배송] 하루채움 (고양이 영양제 간식)옵션=(무료배송)국내산 무항생제 닭 2박스"/>
        <s v="(종료)★특별할인★[정기배송] 하루채움 (고양이 영양제 간식)옵션=(무료배송)자연산 가자미 2박스"/>
        <s v="하루채움 국내산 무항생제 닭 (고양이 영양제 간식)하루채움=(무료배송)닭 1박스 + 가자미 1박스"/>
        <s v="리얼스틱 서호주청정양묶음 선택=서호주청정양 6팩 (10%off)"/>
        <s v="[정기배송] 선인장정수기 필터 (30% 할인)정기배송 옵션=정수필터(3p) - 22%off"/>
        <s v="프리미엄 퓨어 벤토나이트(플친 2천원 쿠폰 당첨자)"/>
        <s v="[출시특가] 프리미엄 퓨어 벤토나이트옵션=프리미엄 퓨어 벤토나이트 1개-40% off"/>
        <s v="[출시특가] 프리미엄 퓨어 벤토나이트옵션=프리미엄 퓨어 벤토나이트 3개-40%"/>
        <s v="리얼스틱 (종합) (고양이 강아지 츄르 간식)리얼스틱 옵션선택=오로라연어 12팩(20%off)"/>
        <s v="태평양 수반 (고양이 강아지 물그릇 밥그릇 식기)옵션=수반 바디만(바디+고무패드)"/>
        <s v="[정기배송] 리얼스틱 (무료배송)(판매종료/프로모션 할인가)정기배송 옵션=제천자연황토닭 6팩(20%off)"/>
        <s v="[정기배송] 리얼스틱(무료배송)정기배송 옵션=우리땅오리 12팩(25%off)"/>
        <s v="[정기배송] 리얼스틱(무료배송)정기배송 옵션=오로라연어 12팩(25%off)"/>
        <s v="리얼스틱 (종합) (고양이 강아지 츄르 간식)리얼스틱 옵션선택=뉴질랜드참돔 12팩(20%off)"/>
        <s v="[정기배송] 리얼스틱(무료배송)정기배송 옵션=제천자연황토닭 6팩(15%off)"/>
        <s v="리얼스틱 (종합) (고양이 강아지 츄르 간식)리얼스틱 옵션선택=서호주청정양 12팩(20%off)"/>
        <s v="리얼스틱 지리산우리땅오리묶음 선택=지리산우리땅오리 6팩(10%off)"/>
        <s v="하루채움 자연산 가자미 (고양이 영양제 간식)하루채움=(무료배송)자연산 가자미 2박스"/>
        <s v="(종료)★특별할인★[정기배송] 하루채움 (고양이 영양제 간식)옵션=국내산 무항생제 닭 1박스"/>
        <s v="리얼스틱 (종합) (고양이 강아지 츄르 간식)리얼스틱 옵션선택=서호주청정양 6팩(10%off)"/>
        <s v="하루채움 자연산 가자미 (고양이 영양제 간식)샘플팩 추가 구매=닭 1스틱 + 가자미 1스틱"/>
        <s v="모래_벤토나이트 6KG"/>
        <s v="[정기배송] 리얼스틱(무료배송)정기배송 옵션=북태평양눈다랑어 6팩(15%off)"/>
        <s v="[정기배송] 리얼스틱(무료배송) (개인결제창)정기배송 옵션=6종세트x2(맛별2팩)(25%off)"/>
        <s v="도자기 별도판매(선인장정수기)"/>
        <s v="[정기배송] 리얼스틱(무료배송)정기배송 옵션=우리땅오리 6팩(15%off)"/>
        <s v="[정기배송] 선인장정수기 필터 (30% 할인)정기배송 옵션=폼필터(3p) - 25%off"/>
        <s v="리얼스틱 (종합) (고양이 강아지 츄르 간식)리얼스틱 옵션선택=조선토종닭 6팩(10%off)"/>
        <s v="프리미엄 퓨어 벤토나이트(고양이 모래)옵션=프리미엄 퓨어 벤토나이트 1개-15% off"/>
        <s v="프리미엄 퓨어 벤토나이트(고양이 모래)옵션=프리미엄 퓨어 벤토나이트 3개-29% off(무료배송)"/>
        <s v="[정기배송] 리얼스틱(무료배송)정기배송 옵션=오로라연어 6팩(15%off)"/>
        <s v="리얼스틱 (종합) (고양이 강아지 츄르 간식)리얼스틱 옵션선택=지리산우리땅오리 12팩(20%off)"/>
        <s v="리얼스틱 서호주청정양묶음 선택=서호주청정양 12팩 (20% off)"/>
        <s v="리얼스틱 지리산우리땅오리묶음 선택=지리산우리땅오리 12팩(20% off)"/>
        <s v="[정기배송] 리얼스틱 (무료배송)(판매종료/프로모션 할인가)정기배송 옵션=오로라연어 12팩(30%off)"/>
        <s v="눕눕백_안전바닥패드(중형)"/>
        <s v="[정기배송] 리얼스틱(무료배송)정기배송 옵션=뉴질랜드참돔 6팩(15%off)"/>
        <s v="눕눕백_안전바닥패드(대형)"/>
        <s v="정수 필터 (3p)"/>
        <s v="프리미엄 퓨어 벤토나이트(고양이 모래)옵션=프리미엄 퓨어 벤토나이트 1개-24% off"/>
        <s v="수중펌프 분리형(white)_합포장용"/>
        <s v="태평양 수반" u="1"/>
        <s v="정기배송_출시할인_자연산 가자미 1박스" u="1"/>
        <s v="정기배송_6종세트x2" u="1"/>
        <s v="정기배송_제천자연황토닭 6팩" u="1"/>
        <s v="사이즈=레귤러, 색상=라이트 그레이, 기본 패드=방수 패드" u="1"/>
        <s v="리얼스틱_4종세트" u="1"/>
        <s v="[EVENT] 21살까지 건강하게 풀세트 / 눕눕백 대형 / 극세사" u="1"/>
        <s v="[EVENT] [선착순] THE NEW 눕눕백 레귤러 라이트그레이 + 스크래처 패드" u="1"/>
        <s v="[EVENT] 선인장정수기 젠민트" u="1"/>
        <s v="폼 필터 (1p)" u="1"/>
        <s v="정기배송 옵션=오로라연어 6팩(15%off)" u="1"/>
        <s v="정기배송 옵션=우리땅오리 6팩(15%off)" u="1"/>
        <s v="정기배송 옵션=제천황토닭 6팩(15%off)" u="1"/>
        <s v="정기배송 옵션=조선토종닭 6팩(15%off)" u="1"/>
        <s v="리얼스틱_오로라연어" u="1"/>
        <s v="[EVENT] 자연산 가자미 2박스" u="1"/>
        <s v="[EVENT] 옵션=서호주 청정양 10팩" u="1"/>
        <s v="눕눕백_ver.1_(중형)_그레이(LG)" u="1"/>
        <s v="눕눕백_ver.2_(대형)_그레이(LG)" u="1"/>
        <s v="눕눕백_ver.2_(중형)_그레이(LG)" u="1"/>
        <s v="가이드스틱" u="1"/>
        <s v="리얼스틱_6종세트" u="1"/>
        <s v="정기배송_폼필터(3p)" u="1"/>
        <s v="리얼스틱_조선토종닭_6팩" u="1"/>
        <s v="정기배송_뉴질랜드참돔 12팩" u="1"/>
        <s v="[EVENT] 21살까지 건강하게 풀세트 / 눕눕백 중형 / 스크래처" u="1"/>
        <s v="분리형펌프+어댑터SET" u="1"/>
        <s v="정기배송_오로라연어 6팩" u="1"/>
        <s v="정기배송_오로라연어 12팩" u="1"/>
        <s v="★샘플팩 증정★=자연산 가자미 1박스" u="1"/>
        <s v="★샘플팩 증정★=자연산 가자미 2박스" u="1"/>
        <s v="[EVENT] 옵션=북태평양 눈다랑어 10팩" u="1"/>
        <s v="사이즈=레귤러, 색상=다크 네이비, 기본 패드=방수 패드" u="1"/>
        <s v="사이즈=점보, 색상=라이트 그레이, 기본 패드=방수 패드" u="1"/>
        <s v="리얼스틱_제천자연황토닭_6팩" u="1"/>
        <s v="옵션=(무료배송)자연산 가자미 2박스" u="1"/>
        <s v="정기배송 옵션=북태평양눈다랑어 12팩(25%off)" u="1"/>
        <s v="정기배송_국내산 닭 1박스 + 자연산 가자미 1박스" u="1"/>
        <s v="폼 필터 (3p)" u="1"/>
        <s v="[EVENT] 옵션=오로라 연어 10팩" u="1"/>
        <s v="리얼스틱_6종세트x2" u="1"/>
        <s v="하루채움 자연산 가자미" u="1"/>
        <s v="[EVENT] 유산균1박스" u="1"/>
        <s v="[EVENT] 눕눕백_패드(대형)_인견" u="1"/>
        <s v="6종 맛보기샘플(6개입)6종 맛보기샘플(6개입)" u="1"/>
        <s v="리얼스틱_조선토종닭_12팩" u="1"/>
        <s v="[EVENT] [선착순] 리얼스틱 6종세트" u="1"/>
        <s v="[EVENT] 옵션=제천 자연 황토닭 10팩" u="1"/>
        <s v="[정기배송] 리얼스틱 (무료배송)(판매종료/프로모션 할인가)정기배송 옵션=뉴질랜드참돔 6팩(20%off)" u="1"/>
        <s v="정기배송_제천자연황토닭 12팩" u="1"/>
        <s v="사이즈=점보, 색상=다크 네이비, 기본 패드=스크래쳐 패드" u="1"/>
        <s v="사이즈=레귤러, 색상=라이트 그레이, 기본 패드=스크래쳐 패드" u="1"/>
        <s v="[EVENT] 태평양 수반" u="1"/>
        <s v="리얼스틱_서호주청정양_12팩" u="1"/>
        <s v="고양이놀이터(특수B2B)=옵션 선택=닭 6팩(30스틱)" u="1"/>
        <s v="사이즈=점보, 색상=다크 네이비, 기본 패드=방수 패드" u="1"/>
        <s v="선인장정수기 젠민트" u="1"/>
        <s v="리얼스틱_북태평양눈다랑어_6팩" u="1"/>
        <s v="[EVENT] 눕눕백_패드(중형)_방수" u="1"/>
        <s v="프로젝트21 리얼스틱 지리산우리땅오리프로젝트21 리얼스틱 지리산우리땅오리" u="1"/>
        <s v="[정기배송] 리얼스틱 (무료배송)(판매종료/프로모션 할인가)정기배송 옵션=뉴질랜드참돔 12팩(30%off)" u="1"/>
        <s v="할인가_태평양 수반" u="1"/>
        <s v="눕눕백(중형)_그레이(LG)" u="1"/>
        <s v="[EVENT] 눕눕백_ver.2_(대형)_네이비(DN)" u="1"/>
        <s v="[EVENT] 눕눕백_ver.2_(중형)_네이비(DN)" u="1"/>
        <s v="[EVENT] [선착순] 선인장정수기 젠에디션" u="1"/>
        <s v="[EVENT] 혼합SET=선인장정수기 젠민트 + 태평양수반" u="1"/>
        <s v="청소솔" u="1"/>
        <s v="[EVENT] 자연산 가자미 1박스" u="1"/>
        <s v="할인가_태평양 수반_유리그릇" u="1"/>
        <s v="[EVENT] 옵션=뉴질랜드 참돔 10팩" u="1"/>
        <s v="선인장정수기 전용 드라이매트선인장정수기 전용 드라이매트" u="1"/>
        <s v="[EVENT] [선착순] 하루채움 닭 1박스 + 가자미 1박스" u="1"/>
        <s v="(종료)★특별할인★[정기배송] 하루채움 (고양이 영양제 간식)옵션=자연산 가자미 1박스" u="1"/>
        <s v="리얼스틱_샘플(4종)" u="1"/>
        <s v="[EVENT] 눕눕백_패드(대형)_극세사" u="1"/>
        <s v="고양이놀이터(특수B2B)=옵션 선택=양 5팩(30스틱)" u="1"/>
        <s v="프로젝트21 리얼스틱 오로라연어프로젝트21 리얼스틱 오로라연어" u="1"/>
        <s v="정기배송_우리땅오리 6팩" u="1"/>
        <s v="정기배송 옵션=뉴질랜드참돔 6팩(15%off)" u="1"/>
        <s v="정기배송 옵션=서호주청정양 6팩(15%off)" u="1"/>
        <s v="고양이놀이터(특수B2B)=옵션 선택=연어 6팩(30스틱)" u="1"/>
        <s v="고양이놀이터(특수B2B)=옵션 선택=오리 6팩(30스틱)" u="1"/>
        <s v="고양이놀이터(특수B2B)=옵션 선택=참돔 6팩(30스틱)" u="1"/>
        <s v="리얼스틱_제천자연황토닭_12팩" u="1"/>
        <s v="[EVENT] [선착순] 프로젝트21 고양이 유산균" u="1"/>
        <s v="[EVENT] 국내산 닭 1박스 + 자연산 가자미 1박스" u="1"/>
        <s v="[정기배송] 리얼스틱 (무료배송)(판매종료/프로모션 할인가)정기배송 옵션=우리땅오리 12팩(30%off)" u="1"/>
        <s v="츄르짜개 (2P)" u="1"/>
        <s v="[EVENT] 유산균3박스" u="1"/>
        <s v="할인가_태평양 수반 2SET" u="1"/>
        <s v="사이즈=점보, 색상=라이트 그레이, 기본 패드=극세사 패드" u="1"/>
        <s v="[EVENT] 21살까지 건강하게 풀세트 / 눕눕백 중형 / 방수" u="1"/>
        <s v="프로젝트21 리얼스틱 북태평양눈다랑어프로젝트21 리얼스틱 북태평양눈다랑어" u="1"/>
        <s v="리얼스틱_오로라연어_6팩" u="1"/>
        <s v="리얼스틱_오로라연어_12팩" u="1"/>
        <s v="할인가_태평양 수반+유리그릇 SET" u="1"/>
        <s v="정기배송_출시할인_자연산 가자미 2박스" u="1"/>
        <s v="[EVENT] 국내산 무항생제 닭 1박스" u="1"/>
        <s v="할인가_태평양 수반_바디" u="1"/>
        <s v="눕눕백_턱받침패드(대형)_인견" u="1"/>
        <s v="정기배송_북태평양눈다랑어 6팩" u="1"/>
        <s v="★샘플팩 증정★=국내산 무항생제 닭 2박스" u="1"/>
        <s v="[EVENT] 눕눕백_턱받침패드(대형)_인견" u="1"/>
        <s v="정기배송_정수필터 &amp; 폼필터 세트 (30% 할인)" u="1"/>
        <s v="생수 전용 호스(2P)" u="1"/>
        <s v="눕눕백(중형)_네이비(DN)" u="1"/>
        <s v="리얼스틱_뉴질랜드참돔_12팩" u="1"/>
        <s v="[EVENT] 눕눕백_패드(대형)_스크래쳐" u="1"/>
        <s v="개인결제창 정기배송(하루채움 닭 1박스+가자미 1박스)-김은*(2750)" u="1"/>
        <s v="옵션=(무료배송)국내산 무항생제 닭 2박스" u="1"/>
        <s v="[EVENT] 눕눕백_턱받침패드(중형)_인견" u="1"/>
        <s v="[EVENT] 옵션=6종세트x1 (맛별 1팩씩)" u="1"/>
        <s v="안심스프레이 옵션선택=안심스프레이 4개(43%off)" u="1"/>
        <s v="정기배송 옵션=정수필터(3p) &amp; 폼필터(3p) - 30%off" u="1"/>
        <s v="눕눕백_ver.1_(중형)_네이비(DN)" u="1"/>
        <s v="눕눕백_ver.2_(대형)_네이비(DN)" u="1"/>
        <s v="눕눕백_ver.2_(중형)_네이비(DN)" u="1"/>
        <s v="고양이놀이터(특수B2B)=옵션 선택=다랑어 6팩(30스틱)" u="1"/>
        <s v="눕눕백(대형)_그레이(LG)" u="1"/>
        <s v="정기배송_우리땅오리 12팩" u="1"/>
        <s v="정기배송 옵션=6종세트x2(맛별2팩)(25%off)" u="1"/>
        <s v="안심스프레이 옵션선택=안심스프레이 1개(24%off)" u="1"/>
        <s v="리얼스틱_지리산우리땅오리_6팩" u="1"/>
        <s v="사이즈=레귤러, 색상=라이트 그레이, 기본 패드=인견 패드" u="1"/>
        <s v="[EVENT] 21살까지 건강하게 풀세트 / 눕눕백 중형 / 극세사" u="1"/>
        <s v="[정기배송] 리얼스틱 (무료배송)(판매종료/프로모션 할인가)정기배송 옵션=북태평양눈다랑어 12팩(30%off)" u="1"/>
        <s v="사이즈=레귤러, 색상=다크 네이비, 기본 패드=스크래쳐 패드" u="1"/>
        <s v="사이즈=점보, 색상=라이트 그레이, 기본 패드=스크래쳐 패드" u="1"/>
        <s v="정수 필터 (1p)" u="1"/>
        <s v="실리콘 호스 (1p)" u="1"/>
        <s v="국내산 무항생제 닭 2박스" u="1"/>
        <s v="리얼스틱_북태평양눈다랑어_12팩" u="1"/>
        <s v="사이즈=레귤러, 색상=다크 네이비, 기본 패드=인견 패드" u="1"/>
        <s v="사이즈=점보, 색상=라이트 그레이, 기본 패드=인견 패드" u="1"/>
        <s v="자연산 가자미 2박스" u="1"/>
        <s v="정기배송_국내산 무항생제 닭 2박스" u="1"/>
        <s v="[EVENT] 태평양 수반+유리그릇 SET" u="1"/>
        <s v="[EVENT] 21살까지 건강하게 풀세트 / 눕눕백 대형 / 인견" u="1"/>
        <s v="[EVENT] [선착순] 태평양 수반" u="1"/>
        <s v="정기배송(하루채움 닭 1박스+가자미 1박스)-이수*(7799)" u="1"/>
        <s v="[EVENT] 21살까지 건강하게 풀세트 / 눕눕백 대형 / 스크래처" u="1"/>
        <s v="[EVENT] 태평양 수반 2SET" u="1"/>
        <s v="안심스프레이 3+1개(35%off) - 무료배송" u="1"/>
        <s v="안심스프레이 옵션선택=안심스프레이 2개(39%off)" u="1"/>
        <s v="개인결제창 정기배송(하루채움 닭 1박스+가자미 1박스)-hyun*(2324)" u="1"/>
        <s v="눕눕백(대형)_네이비(DN)" u="1"/>
        <s v="하루채움 국내산 무항생제 닭" u="1"/>
        <s v="수중펌프 (white)" u="1"/>
        <s v="[EVENT] 하루채움_샘플2종" u="1"/>
        <s v="★샘플팩 증정★=하루채움_샘플2종" u="1"/>
        <s v="정기배송 옵션=북태평양눈다랑어 6팩(15%off)" u="1"/>
        <s v="정기배송_뉴질랜드참돔 6팩" u="1"/>
        <s v="정기배송_출시할인_국내산 무항생제 닭 1박스" u="1"/>
        <s v="정기배송 옵션=6종세트(맛별1팩)(15%off)" u="1"/>
        <s v="[EVENT] 옵션=지리산 우리땅오리 10팩" u="1"/>
        <s v="리얼스틱_서호주청정양" u="1"/>
        <s v="리얼스틱_서호주청정양_6팩" u="1"/>
        <s v="정기배송_북태평양눈다랑어 12팩" u="1"/>
        <s v="정기배송_출시할인_국내산 무항생제 닭 2박스" u="1"/>
        <s v="[EVENT] 눕눕백_ver.2_(대형)_그레이(LG)" u="1"/>
        <s v="[EVENT] 눕눕백_ver.2_(중형)_그레이(LG)" u="1"/>
        <s v="사이즈=점보, 색상=다크 네이비, 기본 패드=인견 패드" u="1"/>
        <s v="정기배송_자연산 가자미 1박스" u="1"/>
        <s v="사전판매할인=눕눕백_ver.2_(대형)_그레이(LG)" u="1"/>
        <s v="사전판매할인=눕눕백_ver.2_(중형)_그레이(LG)" u="1"/>
        <s v="리얼스틱_조선토종닭" u="1"/>
        <s v="정기배송_출시할인_국내산 닭 1박스 + 자연산 가자미 1박스" u="1"/>
        <s v="정기배송(리얼스틱 조선토종닭 6팩)-황보*(5826)" u="1"/>
        <s v="드라이매트" u="1"/>
        <s v="정기배송_조선토종닭 6팩" u="1"/>
        <s v="[EVENT] 유산균2박스" u="1"/>
        <s v="프로젝트21 리얼스틱 뉴질랜드참돔프로젝트21 리얼스틱 뉴질랜드참돔" u="1"/>
        <s v="[EVENT] 눕눕백_패드(중형)_극세사" u="1"/>
        <s v="수중펌프_어댑터" u="1"/>
        <s v="정기배송_정수필터(3p)" u="1"/>
        <s v="정기배송_국내산 무항생제 닭 1박스" u="1"/>
        <s v="특수요청건(배송주의사항에 상품기입)" u="1"/>
        <s v="[EVENT] 눕눕백_패드(대형)_방수" u="1"/>
        <s v="정기배송 옵션=오로라연어 12팩(25%off)" u="1"/>
        <s v="정기배송 옵션=우리땅오리 12팩(25%off)" u="1"/>
        <s v="정기배송 옵션=제천황토닭 12팩(25%off)" u="1"/>
        <s v="정기배송 옵션=조선토종닭 12팩(25%off)" u="1"/>
        <s v="★샘플팩 증정★=국내산 닭 1박스 + 자연산 가자미 1박스" u="1"/>
        <s v="[EVENT] 국내산 무항생제 닭 2박스" u="1"/>
        <s v="옵션=(무료배송)국내산 닭 1박스 + 자연산 가자미 1박스" u="1"/>
        <s v="자연산 가자미 1박스" u="1"/>
        <s v="[EVENT] 옵션=물고기 세트(총 3팩)" u="1"/>
        <s v="[EVENT] 옵션=육고기 세트(총 3팩)" u="1"/>
        <s v="국내산 닭 1박스 + 자연산 가자미 1박스" u="1"/>
        <s v="정기배송_6종세트" u="1"/>
        <s v="정기배송_자연산 가자미 2박스" u="1"/>
        <s v="리얼스틱_지리산우리땅오리_12팩" u="1"/>
        <s v="[EVENT] 눕눕백_패드(중형)_스크래쳐" u="1"/>
        <s v="정기배송 옵션=뉴질랜드참돔 12팩(25%off)" u="1"/>
        <s v="정기배송 옵션=서호주청정양 12팩(25%off)" u="1"/>
        <s v="[EVENT] 21살까지 건강하게 풀세트 / 눕눕백 대형 / 방수" u="1"/>
        <s v="리얼스틱_뉴질랜드참돔_6팩" u="1"/>
        <s v="[EVENT] 혼합SET=하루채움_샘플2종" u="1"/>
        <s v="★샘플팩 증정★=국내산 무항생제 닭 1박스" u="1"/>
        <s v="[EVENT] 혼합SET=유산균1박스 + 하루채움2박스" u="1"/>
        <s v="정기배송_조선토종닭 12팩" u="1"/>
        <s v="[EVENT] 옵션=6종세트x3 (맛별 3팩)" u="1"/>
        <s v="실리콘 호스 (3p)" u="1"/>
        <s v="리얼스틱_맛보기샘플(6종)" u="1"/>
        <s v="하루채움_샘플2종" u="1"/>
        <s v="국내산 무항생제 닭 1박스" u="1"/>
        <s v="사이즈=점보, 색상=다크 네이비, 기본 패드=극세사 패드" u="1"/>
        <s v="프로젝트21 리얼스틱 조선토종닭프로젝트21 리얼스틱 조선토종닭" u="1"/>
      </sharedItems>
    </cacheField>
    <cacheField name="판매수량" numFmtId="0">
      <sharedItems containsString="0" containsBlank="1" containsNumber="1" containsInteger="1" minValue="1" maxValue="1735"/>
    </cacheField>
    <cacheField name="구분(판매가)" numFmtId="0">
      <sharedItems containsString="0" containsBlank="1" containsNumber="1" containsInteger="1" minValue="201207" maxValue="201207"/>
    </cacheField>
    <cacheField name="광고비(VAT미포함)" numFmtId="0">
      <sharedItems containsString="0" containsBlank="1" containsNumber="1" minValue="0" maxValue="257929.99999999997"/>
    </cacheField>
    <cacheField name="판매액" numFmtId="0">
      <sharedItems containsString="0" containsBlank="1" containsNumber="1" containsInteger="1" minValue="0" maxValue="11683000"/>
    </cacheField>
    <cacheField name="판매액(수수료제외)" numFmtId="0">
      <sharedItems containsString="0" containsBlank="1" containsNumber="1" minValue="0" maxValue="11566170"/>
    </cacheField>
    <cacheField name="원가" numFmtId="0">
      <sharedItems containsString="0" containsBlank="1" containsNumber="1" containsInteger="1" minValue="0" maxValue="676650"/>
    </cacheField>
    <cacheField name="구분값" numFmtId="0">
      <sharedItems containsBlank="1"/>
    </cacheField>
    <cacheField name="월" numFmtId="0" databaseField="0">
      <fieldGroup base="0">
        <rangePr groupBy="months" startDate="2020-12-02T00:00:00" endDate="2020-12-23T00:00:00"/>
        <groupItems count="14">
          <s v="&lt;2020-12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3"/>
        </groupItems>
      </fieldGroup>
    </cacheField>
  </cacheFields>
  <extLst>
    <ext xmlns:x14="http://schemas.microsoft.com/office/spreadsheetml/2009/9/main" uri="{725AE2AE-9491-48be-B2B4-4EB974FC3084}">
      <x14:pivotCacheDefinition pivotCacheId="84129151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kim" refreshedDate="44188.888282754633" createdVersion="6" refreshedVersion="6" minRefreshableVersion="3" recordCount="380" xr:uid="{D7429F49-2890-4FBE-8FEA-05148F4AB639}">
  <cacheSource type="worksheet">
    <worksheetSource ref="A1:M1048576" sheet="카페24 RD"/>
  </cacheSource>
  <cacheFields count="13">
    <cacheField name="날짜" numFmtId="0">
      <sharedItems containsNonDate="0" containsDate="1" containsString="0" containsBlank="1" minDate="2020-12-09T00:00:00" maxDate="2020-12-23T00:00:00" count="15">
        <d v="2020-12-09T00:00:00"/>
        <d v="2020-12-18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m/>
        <d v="2020-12-19T00:00:00"/>
        <d v="2020-12-20T00:00:00"/>
        <d v="2020-12-21T00:00:00"/>
        <d v="2020-12-22T00:00:00"/>
      </sharedItems>
    </cacheField>
    <cacheField name="매칭" numFmtId="0">
      <sharedItems containsBlank="1" count="41">
        <m/>
        <s v="하루채움 샘플팩 (고양이 영양제 간식)샘플팩 : 닭 1스틱 + 가자미 1스틱"/>
        <s v="하루채움 (고양이 영양제 간식)샘플팩 추가 구매 : 닭 1스틱 + 가자미 1스틱"/>
        <s v="하루채움 국내산 무항생제 닭 (고양이 영양제 간식)샘플팩 추가 구매 : 닭 1스틱 + 가자미 1스틱"/>
        <s v="하루채움 (고양이 영양제 간식)하루채움 : 국내산 무항생제 닭 1박스"/>
        <s v="하루채움 국내산 무항생제 닭 (고양이 영양제 간식)하루채움 : 국내산 무항생제 닭 1박스"/>
        <s v="하루채움 (고양이 영양제 간식)하루채움 : 자연산 가자미 1박스"/>
        <s v="하루채움 (고양이 영양제 간식)하루채움 : (무료배송) 닭 1박스 + 가자미 1박스"/>
        <s v="하루채움 (고양이 영양제 간식)하루채움 : (무료배송)닭 1박스 + 가자미 1박스"/>
        <s v="하루채움 (고양이 영양제 간식)하루채움 : 국내산 무항생제 닭 2박스"/>
        <s v="하루채움 (고양이 영양제 간식)하루채움 : 자연산 가자미 2박스"/>
        <s v="하루채움 (고양이 영양제 간식)하루채움 : (무료배송)자연산 가자미 2박스"/>
        <s v="하루채움 국내산 무항생제 닭 (고양이 영양제 간식)하루채움 : (무료배송)닭 1박스 + 가자미 1박스"/>
        <s v="하루채움 (고양이 영양제 간식)하루채움 : (무료배송)국내산 무항생제 닭 2박스"/>
        <s v="[정기배송] 하루채움 (고양이 영양제 간식)옵션 : 국내산 무항생제 닭 1박스"/>
        <s v="[정기배송] 하루채움 (고양이 영양제 간식)옵션 : (무료배송)국내산 닭 1박스 + 자연산 가자미 1박스"/>
        <s v="[정기배송] 하루채움 (고양이 영양제 간식)옵션 : (무료배송)국내산 무항생제 닭 2박스"/>
        <s v="[정기배송] 하루채움 (고양이 영양제 간식)옵션 : (무료배송)자연산 가자미 2박스"/>
        <s v="(종료)★특별할인★[정기배송] 하루채움 (고양이 영양제 간식)옵션 : (무료배송)국내산 닭 1박스 + 자연산 가자미 1박스"/>
        <s v="(종료)★특별할인★[정기배송] 하루채움 (고양이 영양제 간식)옵션 : (무료배송)국내산 무항생제 닭 2박스"/>
        <s v="(종료)★특별할인★[정기배송] 하루채움 (고양이 영양제 간식)옵션 : (무료배송)자연산 가자미 2박스"/>
        <s v="하루채움 자연산 가자미 (고양이 영양제 간식)하루채움 : (무료배송)닭 1박스 + 가자미 1박스"/>
        <s v="[정기배송] 하루채움 (고양이 영양제 간식)옵션 : 자연산 가자미 1박스"/>
        <s v="하루채움 국내산 무항생제 닭 (고양이 영양제 간식)하루채움 : (무료배송)국내산 무항생제 닭 2박스"/>
        <s v="하루채움 자연산 가자미 (고양이 영양제 간식)샘플팩 추가 구매 : 닭 1스틱 + 가자미 1스틱"/>
        <s v="하루채움 자연산 가자미 (고양이 영양제 간식)하루채움 : 자연산 가자미 1박스"/>
        <s v="하루채움 자연산 가자미 (고양이 영양제 간식)하루채움 : (무료배송)자연산 가자미 2박스"/>
        <s v="(종료)★특별할인★[정기배송] 하루채움 (고양이 영양제 간식)옵션 : 국내산 무항생제 닭 1박스"/>
        <s v="프로젝트21 고양이 유산균 영양제유산균 옵션선택 : 30일 케어 플랜(1박스)"/>
        <s v="프로젝트21 고양이 유산균 영양제유산균 옵션선택 : 60일 케어 플랜(2박스) - 무료배송"/>
        <s v="[정기배송] 프로젝트21 고양이 유산균유산균 옵션선택 : 고양이 유산균 2박스 - 무료배송"/>
        <s v="[정기배송] 프로젝트21 고양이 유산균유산균 옵션선택 : 고양이 유산균 3박스 - 무료배송"/>
        <s v="프로젝트21 고양이 유산균 영양제유산균 옵션선택 : 90일 케어 플랜(3박스) - 무료배송"/>
        <s v="★추가할인★[정기배송] 프로젝트21 고양이 유산균유산균 옵션선택 : 90일 케어 플랜(3박스) - 무료배송"/>
        <s v="정기배송(유산균 30일케어플랜 1박스)"/>
        <s v="[정기배송] 프로젝트21 고양이 유산균유산균 옵션선택 : 60일 케어 플랜(2박스) - 무료배송"/>
        <s v="★추가할인★[정기배송] 프로젝트21 고양이 유산균유산균 옵션선택 : 60일 케어 플랜(2박스) - 무료배송"/>
        <s v="[정기배송] 프로젝트21 고양이 유산균유산균 옵션선택 : 고양이 유산균 1박스"/>
        <s v="[정기배송] 프로젝트21 고양이 유산균유산균 옵션선택 : 30일 케어 플랜(1박스)"/>
        <s v="[종료]★추가할인★[정기배송] 프로젝트21 고양이 유산균유산균 옵션선택 : 90일 케어 플랜(3박스) - 무료배송"/>
        <s v="[종료]★추가할인★[정기배송] 프로젝트21 고양이 유산균유산균 옵션선택 : 60일 케어 플랜(2박스) - 무료배송"/>
      </sharedItems>
    </cacheField>
    <cacheField name="&lt;분류&gt;" numFmtId="0">
      <sharedItems containsBlank="1" count="17">
        <s v="일반 1박스"/>
        <s v="일반 2박스"/>
        <s v="정기 1박스"/>
        <s v="정기 2박스"/>
        <s v="특별 1박스"/>
        <s v="특별 2박스"/>
        <s v="유산균1박스"/>
        <s v="유산균2박스"/>
        <s v="유산균3박스"/>
        <s v="유산균1박스(정기배송)"/>
        <s v="유산균2박스(정기배송)"/>
        <s v="유산균3박스(정기배송)"/>
        <s v="유산균1박스(최저가)"/>
        <s v="유산균2박스(최저가)"/>
        <s v="유산균3박스(최저가)"/>
        <s v="샘플팩"/>
        <m/>
      </sharedItems>
    </cacheField>
    <cacheField name="순위" numFmtId="0">
      <sharedItems containsString="0" containsBlank="1" containsNumber="1" containsInteger="1" minValue="1" maxValue="27"/>
    </cacheField>
    <cacheField name="상품코드" numFmtId="0">
      <sharedItems containsBlank="1"/>
    </cacheField>
    <cacheField name="상품명" numFmtId="0">
      <sharedItems containsBlank="1"/>
    </cacheField>
    <cacheField name="옵션" numFmtId="0">
      <sharedItems containsBlank="1"/>
    </cacheField>
    <cacheField name="판매가" numFmtId="0">
      <sharedItems containsString="0" containsBlank="1" containsNumber="1" containsInteger="1" minValue="1000" maxValue="90000"/>
    </cacheField>
    <cacheField name="재고" numFmtId="0">
      <sharedItems containsString="0" containsBlank="1" containsNumber="1" containsInteger="1" minValue="-5537" maxValue="9513"/>
    </cacheField>
    <cacheField name="결제수량" numFmtId="0">
      <sharedItems containsString="0" containsBlank="1" containsNumber="1" containsInteger="1" minValue="1" maxValue="204"/>
    </cacheField>
    <cacheField name="환불수량" numFmtId="0">
      <sharedItems containsString="0" containsBlank="1" containsNumber="1" containsInteger="1" minValue="0" maxValue="8"/>
    </cacheField>
    <cacheField name="판매수량" numFmtId="0">
      <sharedItems containsString="0" containsBlank="1" containsNumber="1" containsInteger="1" minValue="1" maxValue="204"/>
    </cacheField>
    <cacheField name="판매합계" numFmtId="0">
      <sharedItems containsString="0" containsBlank="1" containsNumber="1" containsInteger="1" minValue="1000" maxValue="103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8">
  <r>
    <x v="0"/>
    <s v="월"/>
    <s v="페북인스타"/>
    <x v="0"/>
    <m/>
    <x v="0"/>
    <m/>
    <m/>
    <n v="1000"/>
    <m/>
    <m/>
    <m/>
    <m/>
  </r>
  <r>
    <x v="0"/>
    <s v="월"/>
    <s v="PC브검"/>
    <x v="1"/>
    <m/>
    <x v="0"/>
    <m/>
    <m/>
    <n v="1000"/>
    <m/>
    <m/>
    <m/>
    <m/>
  </r>
  <r>
    <x v="0"/>
    <s v="월"/>
    <s v="모바일브검"/>
    <x v="1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파워링크"/>
    <x v="4"/>
    <m/>
    <x v="0"/>
    <m/>
    <m/>
    <n v="1000"/>
    <m/>
    <m/>
    <m/>
    <m/>
  </r>
  <r>
    <x v="0"/>
    <s v="월"/>
    <s v="파워링크"/>
    <x v="4"/>
    <m/>
    <x v="0"/>
    <m/>
    <m/>
    <n v="1000"/>
    <m/>
    <m/>
    <m/>
    <m/>
  </r>
  <r>
    <x v="0"/>
    <s v="월"/>
    <s v="파워링크"/>
    <x v="4"/>
    <m/>
    <x v="0"/>
    <m/>
    <m/>
    <n v="1000"/>
    <m/>
    <m/>
    <m/>
    <m/>
  </r>
  <r>
    <x v="0"/>
    <s v="월"/>
    <s v="파워링크"/>
    <x v="2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5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6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파워링크"/>
    <x v="0"/>
    <m/>
    <x v="0"/>
    <m/>
    <m/>
    <n v="1000"/>
    <m/>
    <m/>
    <m/>
    <m/>
  </r>
  <r>
    <x v="0"/>
    <s v="월"/>
    <s v="파워링크"/>
    <x v="3"/>
    <m/>
    <x v="0"/>
    <m/>
    <m/>
    <n v="1000"/>
    <m/>
    <m/>
    <m/>
    <m/>
  </r>
  <r>
    <x v="0"/>
    <s v="월"/>
    <s v="쇼핑검색"/>
    <x v="2"/>
    <m/>
    <x v="0"/>
    <m/>
    <m/>
    <n v="1000"/>
    <m/>
    <m/>
    <m/>
    <m/>
  </r>
  <r>
    <x v="0"/>
    <s v="월"/>
    <s v="쇼핑검색"/>
    <x v="3"/>
    <m/>
    <x v="0"/>
    <m/>
    <m/>
    <n v="1000"/>
    <m/>
    <m/>
    <m/>
    <m/>
  </r>
  <r>
    <x v="0"/>
    <s v="월"/>
    <s v="쇼핑검색"/>
    <x v="4"/>
    <m/>
    <x v="0"/>
    <m/>
    <m/>
    <n v="1000"/>
    <m/>
    <m/>
    <m/>
    <m/>
  </r>
  <r>
    <x v="0"/>
    <s v="월"/>
    <s v="쇼핑검색"/>
    <x v="3"/>
    <m/>
    <x v="0"/>
    <m/>
    <m/>
    <n v="1000"/>
    <m/>
    <m/>
    <m/>
    <m/>
  </r>
  <r>
    <x v="0"/>
    <s v="월"/>
    <s v="쇼핑검색"/>
    <x v="2"/>
    <m/>
    <x v="0"/>
    <m/>
    <m/>
    <n v="1000"/>
    <m/>
    <m/>
    <m/>
    <m/>
  </r>
  <r>
    <x v="0"/>
    <s v="월"/>
    <s v="쇼핑검색"/>
    <x v="5"/>
    <m/>
    <x v="0"/>
    <m/>
    <m/>
    <n v="1000"/>
    <m/>
    <m/>
    <m/>
    <m/>
  </r>
  <r>
    <x v="0"/>
    <s v="월"/>
    <s v="쇼핑검색"/>
    <x v="5"/>
    <m/>
    <x v="0"/>
    <m/>
    <m/>
    <n v="1000"/>
    <m/>
    <m/>
    <m/>
    <m/>
  </r>
  <r>
    <x v="0"/>
    <s v="월"/>
    <s v="쇼핑검색"/>
    <x v="6"/>
    <m/>
    <x v="0"/>
    <m/>
    <m/>
    <n v="1000"/>
    <m/>
    <m/>
    <m/>
    <m/>
  </r>
  <r>
    <x v="0"/>
    <s v="월"/>
    <s v="쇼핑검색"/>
    <x v="6"/>
    <m/>
    <x v="0"/>
    <m/>
    <m/>
    <n v="1000"/>
    <m/>
    <m/>
    <m/>
    <m/>
  </r>
  <r>
    <x v="0"/>
    <s v="월"/>
    <s v="쇼핑검색"/>
    <x v="0"/>
    <m/>
    <x v="0"/>
    <m/>
    <m/>
    <n v="1000"/>
    <m/>
    <m/>
    <m/>
    <m/>
  </r>
  <r>
    <x v="0"/>
    <s v="월"/>
    <s v="쇼핑검색"/>
    <x v="0"/>
    <m/>
    <x v="0"/>
    <m/>
    <m/>
    <n v="1000"/>
    <m/>
    <m/>
    <m/>
    <m/>
  </r>
  <r>
    <x v="1"/>
    <s v="화"/>
    <s v="페북인스타"/>
    <x v="0"/>
    <m/>
    <x v="0"/>
    <m/>
    <m/>
    <n v="1000"/>
    <m/>
    <m/>
    <m/>
    <m/>
  </r>
  <r>
    <x v="1"/>
    <s v="화"/>
    <s v="PC브검"/>
    <x v="1"/>
    <m/>
    <x v="0"/>
    <m/>
    <m/>
    <n v="1000"/>
    <m/>
    <m/>
    <m/>
    <m/>
  </r>
  <r>
    <x v="1"/>
    <s v="화"/>
    <s v="모바일브검"/>
    <x v="1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파워링크"/>
    <x v="4"/>
    <m/>
    <x v="0"/>
    <m/>
    <m/>
    <n v="1000"/>
    <m/>
    <m/>
    <m/>
    <m/>
  </r>
  <r>
    <x v="1"/>
    <s v="화"/>
    <s v="파워링크"/>
    <x v="4"/>
    <m/>
    <x v="0"/>
    <m/>
    <m/>
    <n v="1000"/>
    <m/>
    <m/>
    <m/>
    <m/>
  </r>
  <r>
    <x v="1"/>
    <s v="화"/>
    <s v="파워링크"/>
    <x v="4"/>
    <m/>
    <x v="0"/>
    <m/>
    <m/>
    <n v="1000"/>
    <m/>
    <m/>
    <m/>
    <m/>
  </r>
  <r>
    <x v="1"/>
    <s v="화"/>
    <s v="파워링크"/>
    <x v="2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5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6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파워링크"/>
    <x v="0"/>
    <m/>
    <x v="0"/>
    <m/>
    <m/>
    <n v="1000"/>
    <m/>
    <m/>
    <m/>
    <m/>
  </r>
  <r>
    <x v="1"/>
    <s v="화"/>
    <s v="파워링크"/>
    <x v="3"/>
    <m/>
    <x v="0"/>
    <m/>
    <m/>
    <n v="1000"/>
    <m/>
    <m/>
    <m/>
    <m/>
  </r>
  <r>
    <x v="1"/>
    <s v="화"/>
    <s v="쇼핑검색"/>
    <x v="2"/>
    <m/>
    <x v="0"/>
    <m/>
    <m/>
    <n v="1000"/>
    <m/>
    <m/>
    <m/>
    <m/>
  </r>
  <r>
    <x v="1"/>
    <s v="화"/>
    <s v="쇼핑검색"/>
    <x v="3"/>
    <m/>
    <x v="0"/>
    <m/>
    <m/>
    <n v="1000"/>
    <m/>
    <m/>
    <m/>
    <m/>
  </r>
  <r>
    <x v="1"/>
    <s v="화"/>
    <s v="쇼핑검색"/>
    <x v="4"/>
    <m/>
    <x v="0"/>
    <m/>
    <m/>
    <n v="1000"/>
    <m/>
    <m/>
    <m/>
    <m/>
  </r>
  <r>
    <x v="1"/>
    <s v="화"/>
    <s v="쇼핑검색"/>
    <x v="3"/>
    <m/>
    <x v="0"/>
    <m/>
    <m/>
    <n v="1000"/>
    <m/>
    <m/>
    <m/>
    <m/>
  </r>
  <r>
    <x v="1"/>
    <s v="화"/>
    <s v="쇼핑검색"/>
    <x v="4"/>
    <m/>
    <x v="0"/>
    <m/>
    <m/>
    <n v="1000"/>
    <m/>
    <m/>
    <m/>
    <m/>
  </r>
  <r>
    <x v="1"/>
    <s v="화"/>
    <s v="쇼핑검색"/>
    <x v="2"/>
    <m/>
    <x v="0"/>
    <m/>
    <m/>
    <n v="1000"/>
    <m/>
    <m/>
    <m/>
    <m/>
  </r>
  <r>
    <x v="1"/>
    <s v="화"/>
    <s v="쇼핑검색"/>
    <x v="5"/>
    <m/>
    <x v="0"/>
    <m/>
    <m/>
    <n v="1000"/>
    <m/>
    <m/>
    <m/>
    <m/>
  </r>
  <r>
    <x v="1"/>
    <s v="화"/>
    <s v="쇼핑검색"/>
    <x v="5"/>
    <m/>
    <x v="0"/>
    <m/>
    <m/>
    <n v="1000"/>
    <m/>
    <m/>
    <m/>
    <m/>
  </r>
  <r>
    <x v="1"/>
    <s v="화"/>
    <s v="쇼핑검색"/>
    <x v="6"/>
    <m/>
    <x v="0"/>
    <m/>
    <m/>
    <n v="1000"/>
    <m/>
    <m/>
    <m/>
    <m/>
  </r>
  <r>
    <x v="1"/>
    <s v="화"/>
    <s v="쇼핑검색"/>
    <x v="6"/>
    <m/>
    <x v="0"/>
    <m/>
    <m/>
    <n v="1000"/>
    <m/>
    <m/>
    <m/>
    <m/>
  </r>
  <r>
    <x v="1"/>
    <s v="화"/>
    <s v="쇼핑검색"/>
    <x v="0"/>
    <m/>
    <x v="0"/>
    <m/>
    <m/>
    <n v="1000"/>
    <m/>
    <m/>
    <m/>
    <m/>
  </r>
  <r>
    <x v="1"/>
    <s v="화"/>
    <s v="쇼핑검색"/>
    <x v="0"/>
    <m/>
    <x v="0"/>
    <m/>
    <m/>
    <n v="1000"/>
    <m/>
    <m/>
    <m/>
    <m/>
  </r>
  <r>
    <x v="2"/>
    <s v="수"/>
    <s v="페북인스타"/>
    <x v="0"/>
    <m/>
    <x v="0"/>
    <m/>
    <m/>
    <n v="1000"/>
    <m/>
    <m/>
    <m/>
    <m/>
  </r>
  <r>
    <x v="2"/>
    <s v="수"/>
    <s v="페북인스타"/>
    <x v="7"/>
    <m/>
    <x v="0"/>
    <m/>
    <m/>
    <n v="1000"/>
    <m/>
    <m/>
    <m/>
    <m/>
  </r>
  <r>
    <x v="2"/>
    <s v="수"/>
    <s v="PC브검"/>
    <x v="1"/>
    <m/>
    <x v="0"/>
    <m/>
    <m/>
    <n v="1000"/>
    <m/>
    <m/>
    <m/>
    <m/>
  </r>
  <r>
    <x v="2"/>
    <s v="수"/>
    <s v="모바일브검"/>
    <x v="1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4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2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5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6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파워링크"/>
    <x v="0"/>
    <m/>
    <x v="0"/>
    <m/>
    <m/>
    <n v="1000"/>
    <m/>
    <m/>
    <m/>
    <m/>
  </r>
  <r>
    <x v="2"/>
    <s v="수"/>
    <s v="파워링크"/>
    <x v="3"/>
    <m/>
    <x v="0"/>
    <m/>
    <m/>
    <n v="1000"/>
    <m/>
    <m/>
    <m/>
    <m/>
  </r>
  <r>
    <x v="2"/>
    <s v="수"/>
    <s v="쇼핑검색"/>
    <x v="2"/>
    <m/>
    <x v="0"/>
    <m/>
    <m/>
    <n v="1000"/>
    <m/>
    <m/>
    <m/>
    <m/>
  </r>
  <r>
    <x v="2"/>
    <s v="수"/>
    <s v="쇼핑검색"/>
    <x v="3"/>
    <m/>
    <x v="0"/>
    <m/>
    <m/>
    <n v="1000"/>
    <m/>
    <m/>
    <m/>
    <m/>
  </r>
  <r>
    <x v="2"/>
    <s v="수"/>
    <s v="쇼핑검색"/>
    <x v="4"/>
    <m/>
    <x v="0"/>
    <m/>
    <m/>
    <n v="1000"/>
    <m/>
    <m/>
    <m/>
    <m/>
  </r>
  <r>
    <x v="2"/>
    <s v="수"/>
    <s v="쇼핑검색"/>
    <x v="3"/>
    <m/>
    <x v="0"/>
    <m/>
    <m/>
    <n v="1000"/>
    <m/>
    <m/>
    <m/>
    <m/>
  </r>
  <r>
    <x v="2"/>
    <s v="수"/>
    <s v="쇼핑검색"/>
    <x v="4"/>
    <m/>
    <x v="0"/>
    <m/>
    <m/>
    <n v="1000"/>
    <m/>
    <m/>
    <m/>
    <m/>
  </r>
  <r>
    <x v="2"/>
    <s v="수"/>
    <s v="쇼핑검색"/>
    <x v="2"/>
    <m/>
    <x v="0"/>
    <m/>
    <m/>
    <n v="1000"/>
    <m/>
    <m/>
    <m/>
    <m/>
  </r>
  <r>
    <x v="2"/>
    <s v="수"/>
    <s v="쇼핑검색"/>
    <x v="5"/>
    <m/>
    <x v="0"/>
    <m/>
    <m/>
    <n v="1000"/>
    <m/>
    <m/>
    <m/>
    <m/>
  </r>
  <r>
    <x v="2"/>
    <s v="수"/>
    <s v="쇼핑검색"/>
    <x v="5"/>
    <m/>
    <x v="0"/>
    <m/>
    <m/>
    <n v="1000"/>
    <m/>
    <m/>
    <m/>
    <m/>
  </r>
  <r>
    <x v="2"/>
    <s v="수"/>
    <s v="쇼핑검색"/>
    <x v="6"/>
    <m/>
    <x v="0"/>
    <m/>
    <m/>
    <n v="1000"/>
    <m/>
    <m/>
    <m/>
    <m/>
  </r>
  <r>
    <x v="2"/>
    <s v="수"/>
    <s v="쇼핑검색"/>
    <x v="6"/>
    <m/>
    <x v="0"/>
    <m/>
    <m/>
    <n v="1000"/>
    <m/>
    <m/>
    <m/>
    <m/>
  </r>
  <r>
    <x v="2"/>
    <s v="수"/>
    <s v="쇼핑검색"/>
    <x v="0"/>
    <m/>
    <x v="0"/>
    <m/>
    <m/>
    <n v="1000"/>
    <m/>
    <m/>
    <m/>
    <m/>
  </r>
  <r>
    <x v="2"/>
    <s v="수"/>
    <s v="쇼핑검색"/>
    <x v="0"/>
    <m/>
    <x v="0"/>
    <m/>
    <m/>
    <n v="1000"/>
    <m/>
    <m/>
    <m/>
    <m/>
  </r>
  <r>
    <x v="3"/>
    <s v="목"/>
    <s v="페북인스타"/>
    <x v="0"/>
    <m/>
    <x v="0"/>
    <m/>
    <m/>
    <n v="1000"/>
    <m/>
    <m/>
    <m/>
    <m/>
  </r>
  <r>
    <x v="3"/>
    <s v="목"/>
    <s v="페북인스타"/>
    <x v="7"/>
    <m/>
    <x v="0"/>
    <m/>
    <m/>
    <n v="1000"/>
    <m/>
    <m/>
    <m/>
    <m/>
  </r>
  <r>
    <x v="3"/>
    <s v="목"/>
    <s v="PC브검"/>
    <x v="1"/>
    <m/>
    <x v="0"/>
    <m/>
    <m/>
    <n v="1000"/>
    <m/>
    <m/>
    <m/>
    <m/>
  </r>
  <r>
    <x v="3"/>
    <s v="목"/>
    <s v="모바일브검"/>
    <x v="1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파워링크"/>
    <x v="4"/>
    <m/>
    <x v="0"/>
    <m/>
    <m/>
    <n v="1000"/>
    <m/>
    <m/>
    <m/>
    <m/>
  </r>
  <r>
    <x v="3"/>
    <s v="목"/>
    <s v="파워링크"/>
    <x v="4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2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5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6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파워링크"/>
    <x v="0"/>
    <m/>
    <x v="0"/>
    <m/>
    <m/>
    <n v="1000"/>
    <m/>
    <m/>
    <m/>
    <m/>
  </r>
  <r>
    <x v="3"/>
    <s v="목"/>
    <s v="파워링크"/>
    <x v="3"/>
    <m/>
    <x v="0"/>
    <m/>
    <m/>
    <n v="1000"/>
    <m/>
    <m/>
    <m/>
    <m/>
  </r>
  <r>
    <x v="3"/>
    <s v="목"/>
    <s v="쇼핑검색"/>
    <x v="2"/>
    <m/>
    <x v="0"/>
    <m/>
    <m/>
    <n v="1000"/>
    <m/>
    <m/>
    <m/>
    <m/>
  </r>
  <r>
    <x v="3"/>
    <s v="목"/>
    <s v="쇼핑검색"/>
    <x v="3"/>
    <m/>
    <x v="0"/>
    <m/>
    <m/>
    <n v="1000"/>
    <m/>
    <m/>
    <m/>
    <m/>
  </r>
  <r>
    <x v="3"/>
    <s v="목"/>
    <s v="쇼핑검색"/>
    <x v="4"/>
    <m/>
    <x v="0"/>
    <m/>
    <m/>
    <n v="1000"/>
    <m/>
    <m/>
    <m/>
    <m/>
  </r>
  <r>
    <x v="3"/>
    <s v="목"/>
    <s v="쇼핑검색"/>
    <x v="3"/>
    <m/>
    <x v="0"/>
    <m/>
    <m/>
    <n v="1000"/>
    <m/>
    <m/>
    <m/>
    <m/>
  </r>
  <r>
    <x v="3"/>
    <s v="목"/>
    <s v="쇼핑검색"/>
    <x v="4"/>
    <m/>
    <x v="0"/>
    <m/>
    <m/>
    <n v="1000"/>
    <m/>
    <m/>
    <m/>
    <m/>
  </r>
  <r>
    <x v="3"/>
    <s v="목"/>
    <s v="쇼핑검색"/>
    <x v="2"/>
    <m/>
    <x v="0"/>
    <m/>
    <m/>
    <n v="1000"/>
    <m/>
    <m/>
    <m/>
    <m/>
  </r>
  <r>
    <x v="3"/>
    <s v="목"/>
    <s v="쇼핑검색"/>
    <x v="5"/>
    <m/>
    <x v="0"/>
    <m/>
    <m/>
    <n v="1000"/>
    <m/>
    <m/>
    <m/>
    <m/>
  </r>
  <r>
    <x v="3"/>
    <s v="목"/>
    <s v="쇼핑검색"/>
    <x v="5"/>
    <m/>
    <x v="0"/>
    <m/>
    <m/>
    <n v="1000"/>
    <m/>
    <m/>
    <m/>
    <m/>
  </r>
  <r>
    <x v="3"/>
    <s v="목"/>
    <s v="쇼핑검색"/>
    <x v="6"/>
    <m/>
    <x v="0"/>
    <m/>
    <m/>
    <n v="1000"/>
    <m/>
    <m/>
    <m/>
    <m/>
  </r>
  <r>
    <x v="3"/>
    <s v="목"/>
    <s v="쇼핑검색"/>
    <x v="6"/>
    <m/>
    <x v="0"/>
    <m/>
    <m/>
    <n v="1000"/>
    <m/>
    <m/>
    <m/>
    <m/>
  </r>
  <r>
    <x v="3"/>
    <s v="목"/>
    <s v="쇼핑검색"/>
    <x v="0"/>
    <m/>
    <x v="0"/>
    <m/>
    <m/>
    <n v="1000"/>
    <m/>
    <m/>
    <m/>
    <m/>
  </r>
  <r>
    <x v="3"/>
    <s v="목"/>
    <s v="쇼핑검색"/>
    <x v="0"/>
    <m/>
    <x v="0"/>
    <m/>
    <m/>
    <n v="1000"/>
    <m/>
    <m/>
    <m/>
    <m/>
  </r>
  <r>
    <x v="4"/>
    <s v="금"/>
    <s v="페북인스타"/>
    <x v="7"/>
    <m/>
    <x v="0"/>
    <m/>
    <m/>
    <n v="1000"/>
    <m/>
    <m/>
    <m/>
    <m/>
  </r>
  <r>
    <x v="4"/>
    <s v="금"/>
    <s v="페북인스타"/>
    <x v="0"/>
    <m/>
    <x v="0"/>
    <m/>
    <m/>
    <n v="1000"/>
    <m/>
    <m/>
    <m/>
    <m/>
  </r>
  <r>
    <x v="4"/>
    <s v="금"/>
    <s v="모바일브검"/>
    <x v="1"/>
    <m/>
    <x v="0"/>
    <m/>
    <m/>
    <n v="1000"/>
    <m/>
    <m/>
    <m/>
    <m/>
  </r>
  <r>
    <x v="4"/>
    <s v="금"/>
    <s v="PC브검"/>
    <x v="1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파워링크"/>
    <x v="4"/>
    <m/>
    <x v="0"/>
    <m/>
    <m/>
    <n v="1000"/>
    <m/>
    <m/>
    <m/>
    <m/>
  </r>
  <r>
    <x v="4"/>
    <s v="금"/>
    <s v="파워링크"/>
    <x v="4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2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5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6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파워링크"/>
    <x v="0"/>
    <m/>
    <x v="0"/>
    <m/>
    <m/>
    <n v="1000"/>
    <m/>
    <m/>
    <m/>
    <m/>
  </r>
  <r>
    <x v="4"/>
    <s v="금"/>
    <s v="파워링크"/>
    <x v="3"/>
    <m/>
    <x v="0"/>
    <m/>
    <m/>
    <n v="1000"/>
    <m/>
    <m/>
    <m/>
    <m/>
  </r>
  <r>
    <x v="4"/>
    <s v="금"/>
    <s v="쇼핑검색"/>
    <x v="2"/>
    <m/>
    <x v="0"/>
    <m/>
    <m/>
    <n v="1000"/>
    <m/>
    <m/>
    <m/>
    <m/>
  </r>
  <r>
    <x v="4"/>
    <s v="금"/>
    <s v="쇼핑검색"/>
    <x v="3"/>
    <m/>
    <x v="0"/>
    <m/>
    <m/>
    <n v="1000"/>
    <m/>
    <m/>
    <m/>
    <m/>
  </r>
  <r>
    <x v="4"/>
    <s v="금"/>
    <s v="쇼핑검색"/>
    <x v="3"/>
    <m/>
    <x v="0"/>
    <m/>
    <m/>
    <n v="1000"/>
    <m/>
    <m/>
    <m/>
    <m/>
  </r>
  <r>
    <x v="4"/>
    <s v="금"/>
    <s v="쇼핑검색"/>
    <x v="4"/>
    <m/>
    <x v="0"/>
    <m/>
    <m/>
    <n v="1000"/>
    <m/>
    <m/>
    <m/>
    <m/>
  </r>
  <r>
    <x v="4"/>
    <s v="금"/>
    <s v="쇼핑검색"/>
    <x v="4"/>
    <m/>
    <x v="0"/>
    <m/>
    <m/>
    <n v="1000"/>
    <m/>
    <m/>
    <m/>
    <m/>
  </r>
  <r>
    <x v="4"/>
    <s v="금"/>
    <s v="쇼핑검색"/>
    <x v="3"/>
    <m/>
    <x v="0"/>
    <m/>
    <m/>
    <n v="1000"/>
    <m/>
    <m/>
    <m/>
    <m/>
  </r>
  <r>
    <x v="4"/>
    <s v="금"/>
    <s v="쇼핑검색"/>
    <x v="2"/>
    <m/>
    <x v="0"/>
    <m/>
    <m/>
    <n v="1000"/>
    <m/>
    <m/>
    <m/>
    <m/>
  </r>
  <r>
    <x v="4"/>
    <s v="금"/>
    <s v="쇼핑검색"/>
    <x v="5"/>
    <m/>
    <x v="0"/>
    <m/>
    <m/>
    <n v="1000"/>
    <m/>
    <m/>
    <m/>
    <m/>
  </r>
  <r>
    <x v="4"/>
    <s v="금"/>
    <s v="쇼핑검색"/>
    <x v="5"/>
    <m/>
    <x v="0"/>
    <m/>
    <m/>
    <n v="1000"/>
    <m/>
    <m/>
    <m/>
    <m/>
  </r>
  <r>
    <x v="4"/>
    <s v="금"/>
    <s v="쇼핑검색"/>
    <x v="6"/>
    <m/>
    <x v="0"/>
    <m/>
    <m/>
    <n v="1000"/>
    <m/>
    <m/>
    <m/>
    <m/>
  </r>
  <r>
    <x v="4"/>
    <s v="금"/>
    <s v="쇼핑검색"/>
    <x v="6"/>
    <m/>
    <x v="0"/>
    <m/>
    <m/>
    <n v="1000"/>
    <m/>
    <m/>
    <m/>
    <m/>
  </r>
  <r>
    <x v="4"/>
    <s v="금"/>
    <s v="쇼핑검색"/>
    <x v="0"/>
    <m/>
    <x v="0"/>
    <m/>
    <m/>
    <n v="1000"/>
    <m/>
    <m/>
    <m/>
    <m/>
  </r>
  <r>
    <x v="4"/>
    <s v="금"/>
    <s v="쇼핑검색"/>
    <x v="0"/>
    <m/>
    <x v="0"/>
    <m/>
    <m/>
    <n v="1000"/>
    <m/>
    <m/>
    <m/>
    <m/>
  </r>
  <r>
    <x v="5"/>
    <s v="토"/>
    <s v="페북인스타"/>
    <x v="7"/>
    <m/>
    <x v="0"/>
    <m/>
    <m/>
    <n v="1000"/>
    <m/>
    <m/>
    <m/>
    <m/>
  </r>
  <r>
    <x v="5"/>
    <s v="토"/>
    <s v="페북인스타"/>
    <x v="0"/>
    <m/>
    <x v="0"/>
    <m/>
    <m/>
    <n v="1000"/>
    <m/>
    <m/>
    <m/>
    <m/>
  </r>
  <r>
    <x v="5"/>
    <s v="토"/>
    <s v="모바일브검"/>
    <x v="1"/>
    <m/>
    <x v="0"/>
    <m/>
    <m/>
    <n v="1000"/>
    <m/>
    <m/>
    <m/>
    <m/>
  </r>
  <r>
    <x v="5"/>
    <s v="토"/>
    <s v="PC브검"/>
    <x v="1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파워링크"/>
    <x v="4"/>
    <m/>
    <x v="0"/>
    <m/>
    <m/>
    <n v="1000"/>
    <m/>
    <m/>
    <m/>
    <m/>
  </r>
  <r>
    <x v="5"/>
    <s v="토"/>
    <s v="파워링크"/>
    <x v="4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2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5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6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파워링크"/>
    <x v="0"/>
    <m/>
    <x v="0"/>
    <m/>
    <m/>
    <n v="1000"/>
    <m/>
    <m/>
    <m/>
    <m/>
  </r>
  <r>
    <x v="5"/>
    <s v="토"/>
    <s v="파워링크"/>
    <x v="3"/>
    <m/>
    <x v="0"/>
    <m/>
    <m/>
    <n v="1000"/>
    <m/>
    <m/>
    <m/>
    <m/>
  </r>
  <r>
    <x v="5"/>
    <s v="토"/>
    <s v="쇼핑검색"/>
    <x v="2"/>
    <m/>
    <x v="0"/>
    <m/>
    <m/>
    <n v="1000"/>
    <m/>
    <m/>
    <m/>
    <m/>
  </r>
  <r>
    <x v="5"/>
    <s v="토"/>
    <s v="쇼핑검색"/>
    <x v="3"/>
    <m/>
    <x v="0"/>
    <m/>
    <m/>
    <n v="1000"/>
    <m/>
    <m/>
    <m/>
    <m/>
  </r>
  <r>
    <x v="5"/>
    <s v="토"/>
    <s v="쇼핑검색"/>
    <x v="4"/>
    <m/>
    <x v="0"/>
    <m/>
    <m/>
    <n v="1000"/>
    <m/>
    <m/>
    <m/>
    <m/>
  </r>
  <r>
    <x v="5"/>
    <s v="토"/>
    <s v="쇼핑검색"/>
    <x v="4"/>
    <m/>
    <x v="0"/>
    <m/>
    <m/>
    <n v="1000"/>
    <m/>
    <m/>
    <m/>
    <m/>
  </r>
  <r>
    <x v="5"/>
    <s v="토"/>
    <s v="쇼핑검색"/>
    <x v="3"/>
    <m/>
    <x v="0"/>
    <m/>
    <m/>
    <n v="1000"/>
    <m/>
    <m/>
    <m/>
    <m/>
  </r>
  <r>
    <x v="5"/>
    <s v="토"/>
    <s v="쇼핑검색"/>
    <x v="2"/>
    <m/>
    <x v="0"/>
    <m/>
    <m/>
    <n v="1000"/>
    <m/>
    <m/>
    <m/>
    <m/>
  </r>
  <r>
    <x v="5"/>
    <s v="토"/>
    <s v="쇼핑검색"/>
    <x v="5"/>
    <m/>
    <x v="0"/>
    <m/>
    <m/>
    <n v="1000"/>
    <m/>
    <m/>
    <m/>
    <m/>
  </r>
  <r>
    <x v="5"/>
    <s v="토"/>
    <s v="쇼핑검색"/>
    <x v="6"/>
    <m/>
    <x v="0"/>
    <m/>
    <m/>
    <n v="1000"/>
    <m/>
    <m/>
    <m/>
    <m/>
  </r>
  <r>
    <x v="5"/>
    <s v="토"/>
    <s v="쇼핑검색"/>
    <x v="6"/>
    <m/>
    <x v="0"/>
    <m/>
    <m/>
    <n v="1000"/>
    <m/>
    <m/>
    <m/>
    <m/>
  </r>
  <r>
    <x v="5"/>
    <s v="토"/>
    <s v="쇼핑검색"/>
    <x v="0"/>
    <m/>
    <x v="0"/>
    <m/>
    <m/>
    <n v="1000"/>
    <m/>
    <m/>
    <m/>
    <m/>
  </r>
  <r>
    <x v="5"/>
    <s v="토"/>
    <s v="쇼핑검색"/>
    <x v="0"/>
    <m/>
    <x v="0"/>
    <m/>
    <m/>
    <n v="1000"/>
    <m/>
    <m/>
    <m/>
    <m/>
  </r>
  <r>
    <x v="6"/>
    <s v="일"/>
    <s v="페북인스타"/>
    <x v="7"/>
    <m/>
    <x v="0"/>
    <m/>
    <m/>
    <n v="1000"/>
    <m/>
    <m/>
    <m/>
    <m/>
  </r>
  <r>
    <x v="6"/>
    <s v="일"/>
    <s v="페북인스타"/>
    <x v="0"/>
    <m/>
    <x v="0"/>
    <m/>
    <m/>
    <n v="1000"/>
    <m/>
    <m/>
    <m/>
    <m/>
  </r>
  <r>
    <x v="6"/>
    <s v="일"/>
    <s v="모바일브검"/>
    <x v="1"/>
    <m/>
    <x v="0"/>
    <m/>
    <m/>
    <n v="1000"/>
    <m/>
    <m/>
    <m/>
    <m/>
  </r>
  <r>
    <x v="6"/>
    <s v="일"/>
    <s v="PC브검"/>
    <x v="1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4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2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5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6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파워링크"/>
    <x v="0"/>
    <m/>
    <x v="0"/>
    <m/>
    <m/>
    <n v="1000"/>
    <m/>
    <m/>
    <m/>
    <m/>
  </r>
  <r>
    <x v="6"/>
    <s v="일"/>
    <s v="파워링크"/>
    <x v="3"/>
    <m/>
    <x v="0"/>
    <m/>
    <m/>
    <n v="1000"/>
    <m/>
    <m/>
    <m/>
    <m/>
  </r>
  <r>
    <x v="6"/>
    <s v="일"/>
    <s v="쇼핑검색"/>
    <x v="2"/>
    <m/>
    <x v="0"/>
    <m/>
    <m/>
    <n v="1000"/>
    <m/>
    <m/>
    <m/>
    <m/>
  </r>
  <r>
    <x v="6"/>
    <s v="일"/>
    <s v="쇼핑검색"/>
    <x v="3"/>
    <m/>
    <x v="0"/>
    <m/>
    <m/>
    <n v="1000"/>
    <m/>
    <m/>
    <m/>
    <m/>
  </r>
  <r>
    <x v="6"/>
    <s v="일"/>
    <s v="쇼핑검색"/>
    <x v="4"/>
    <m/>
    <x v="0"/>
    <m/>
    <m/>
    <n v="1000"/>
    <m/>
    <m/>
    <m/>
    <m/>
  </r>
  <r>
    <x v="6"/>
    <s v="일"/>
    <s v="쇼핑검색"/>
    <x v="3"/>
    <m/>
    <x v="0"/>
    <m/>
    <m/>
    <n v="1000"/>
    <m/>
    <m/>
    <m/>
    <m/>
  </r>
  <r>
    <x v="6"/>
    <s v="일"/>
    <s v="쇼핑검색"/>
    <x v="2"/>
    <m/>
    <x v="0"/>
    <m/>
    <m/>
    <n v="1000"/>
    <m/>
    <m/>
    <m/>
    <m/>
  </r>
  <r>
    <x v="6"/>
    <s v="일"/>
    <s v="쇼핑검색"/>
    <x v="5"/>
    <m/>
    <x v="0"/>
    <m/>
    <m/>
    <n v="1000"/>
    <m/>
    <m/>
    <m/>
    <m/>
  </r>
  <r>
    <x v="6"/>
    <s v="일"/>
    <s v="쇼핑검색"/>
    <x v="6"/>
    <m/>
    <x v="0"/>
    <m/>
    <m/>
    <n v="1000"/>
    <m/>
    <m/>
    <m/>
    <m/>
  </r>
  <r>
    <x v="6"/>
    <s v="일"/>
    <s v="쇼핑검색"/>
    <x v="6"/>
    <m/>
    <x v="0"/>
    <m/>
    <m/>
    <n v="1000"/>
    <m/>
    <m/>
    <m/>
    <m/>
  </r>
  <r>
    <x v="6"/>
    <s v="일"/>
    <s v="쇼핑검색"/>
    <x v="0"/>
    <m/>
    <x v="0"/>
    <m/>
    <m/>
    <n v="1000"/>
    <m/>
    <m/>
    <m/>
    <m/>
  </r>
  <r>
    <x v="6"/>
    <s v="일"/>
    <s v="쇼핑검색"/>
    <x v="0"/>
    <m/>
    <x v="0"/>
    <m/>
    <m/>
    <n v="1000"/>
    <m/>
    <m/>
    <m/>
    <m/>
  </r>
  <r>
    <x v="7"/>
    <s v="월"/>
    <s v="페북인스타"/>
    <x v="0"/>
    <m/>
    <x v="0"/>
    <m/>
    <m/>
    <n v="1000"/>
    <m/>
    <m/>
    <m/>
    <m/>
  </r>
  <r>
    <x v="7"/>
    <s v="월"/>
    <s v="페북인스타"/>
    <x v="7"/>
    <m/>
    <x v="0"/>
    <m/>
    <m/>
    <n v="1000"/>
    <m/>
    <m/>
    <m/>
    <m/>
  </r>
  <r>
    <x v="7"/>
    <s v="월"/>
    <s v="PC브검"/>
    <x v="1"/>
    <m/>
    <x v="0"/>
    <m/>
    <m/>
    <n v="1000"/>
    <m/>
    <m/>
    <m/>
    <m/>
  </r>
  <r>
    <x v="7"/>
    <s v="월"/>
    <s v="모바일브검"/>
    <x v="1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파워링크"/>
    <x v="4"/>
    <m/>
    <x v="0"/>
    <m/>
    <m/>
    <n v="1000"/>
    <m/>
    <m/>
    <m/>
    <m/>
  </r>
  <r>
    <x v="7"/>
    <s v="월"/>
    <s v="파워링크"/>
    <x v="4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2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5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6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파워링크"/>
    <x v="0"/>
    <m/>
    <x v="0"/>
    <m/>
    <m/>
    <n v="1000"/>
    <m/>
    <m/>
    <m/>
    <m/>
  </r>
  <r>
    <x v="7"/>
    <s v="월"/>
    <s v="파워링크"/>
    <x v="3"/>
    <m/>
    <x v="0"/>
    <m/>
    <m/>
    <n v="1000"/>
    <m/>
    <m/>
    <m/>
    <m/>
  </r>
  <r>
    <x v="7"/>
    <s v="월"/>
    <s v="쇼핑검색"/>
    <x v="2"/>
    <m/>
    <x v="0"/>
    <m/>
    <m/>
    <n v="1000"/>
    <m/>
    <m/>
    <m/>
    <m/>
  </r>
  <r>
    <x v="7"/>
    <s v="월"/>
    <s v="쇼핑검색"/>
    <x v="3"/>
    <m/>
    <x v="0"/>
    <m/>
    <m/>
    <n v="1000"/>
    <m/>
    <m/>
    <m/>
    <m/>
  </r>
  <r>
    <x v="7"/>
    <s v="월"/>
    <s v="쇼핑검색"/>
    <x v="4"/>
    <m/>
    <x v="0"/>
    <m/>
    <m/>
    <n v="1000"/>
    <m/>
    <m/>
    <m/>
    <m/>
  </r>
  <r>
    <x v="7"/>
    <s v="월"/>
    <s v="쇼핑검색"/>
    <x v="4"/>
    <m/>
    <x v="0"/>
    <m/>
    <m/>
    <n v="1000"/>
    <m/>
    <m/>
    <m/>
    <m/>
  </r>
  <r>
    <x v="7"/>
    <s v="월"/>
    <s v="쇼핑검색"/>
    <x v="3"/>
    <m/>
    <x v="0"/>
    <m/>
    <m/>
    <n v="1000"/>
    <m/>
    <m/>
    <m/>
    <m/>
  </r>
  <r>
    <x v="7"/>
    <s v="월"/>
    <s v="쇼핑검색"/>
    <x v="2"/>
    <m/>
    <x v="0"/>
    <m/>
    <m/>
    <n v="1000"/>
    <m/>
    <m/>
    <m/>
    <m/>
  </r>
  <r>
    <x v="7"/>
    <s v="월"/>
    <s v="쇼핑검색"/>
    <x v="5"/>
    <m/>
    <x v="0"/>
    <m/>
    <m/>
    <n v="1000"/>
    <m/>
    <m/>
    <m/>
    <m/>
  </r>
  <r>
    <x v="7"/>
    <s v="월"/>
    <s v="쇼핑검색"/>
    <x v="5"/>
    <m/>
    <x v="0"/>
    <m/>
    <m/>
    <n v="1000"/>
    <m/>
    <m/>
    <m/>
    <m/>
  </r>
  <r>
    <x v="7"/>
    <s v="월"/>
    <s v="쇼핑검색"/>
    <x v="6"/>
    <m/>
    <x v="0"/>
    <m/>
    <m/>
    <n v="1000"/>
    <m/>
    <m/>
    <m/>
    <m/>
  </r>
  <r>
    <x v="7"/>
    <s v="월"/>
    <s v="쇼핑검색"/>
    <x v="6"/>
    <m/>
    <x v="0"/>
    <m/>
    <m/>
    <n v="1000"/>
    <m/>
    <m/>
    <m/>
    <m/>
  </r>
  <r>
    <x v="7"/>
    <s v="월"/>
    <s v="쇼핑검색"/>
    <x v="0"/>
    <m/>
    <x v="0"/>
    <m/>
    <m/>
    <n v="1000"/>
    <m/>
    <m/>
    <m/>
    <m/>
  </r>
  <r>
    <x v="7"/>
    <s v="월"/>
    <s v="쇼핑검색"/>
    <x v="0"/>
    <m/>
    <x v="0"/>
    <m/>
    <m/>
    <n v="1000"/>
    <m/>
    <m/>
    <m/>
    <m/>
  </r>
  <r>
    <x v="8"/>
    <s v="화"/>
    <s v="페북인스타"/>
    <x v="0"/>
    <m/>
    <x v="0"/>
    <m/>
    <m/>
    <n v="1000"/>
    <m/>
    <m/>
    <m/>
    <m/>
  </r>
  <r>
    <x v="8"/>
    <s v="화"/>
    <s v="페북인스타"/>
    <x v="7"/>
    <m/>
    <x v="0"/>
    <m/>
    <m/>
    <n v="1000"/>
    <m/>
    <m/>
    <m/>
    <m/>
  </r>
  <r>
    <x v="8"/>
    <s v="화"/>
    <s v="PC브검"/>
    <x v="1"/>
    <m/>
    <x v="0"/>
    <m/>
    <m/>
    <n v="1000"/>
    <m/>
    <m/>
    <m/>
    <m/>
  </r>
  <r>
    <x v="8"/>
    <s v="화"/>
    <s v="모바일브검"/>
    <x v="1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4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2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5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6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파워링크"/>
    <x v="0"/>
    <m/>
    <x v="0"/>
    <m/>
    <m/>
    <n v="1000"/>
    <m/>
    <m/>
    <m/>
    <m/>
  </r>
  <r>
    <x v="8"/>
    <s v="화"/>
    <s v="파워링크"/>
    <x v="3"/>
    <m/>
    <x v="0"/>
    <m/>
    <m/>
    <n v="1000"/>
    <m/>
    <m/>
    <m/>
    <m/>
  </r>
  <r>
    <x v="8"/>
    <s v="화"/>
    <s v="쇼핑검색"/>
    <x v="2"/>
    <m/>
    <x v="0"/>
    <m/>
    <m/>
    <n v="1000"/>
    <m/>
    <m/>
    <m/>
    <m/>
  </r>
  <r>
    <x v="8"/>
    <s v="화"/>
    <s v="쇼핑검색"/>
    <x v="3"/>
    <m/>
    <x v="0"/>
    <m/>
    <m/>
    <n v="1000"/>
    <m/>
    <m/>
    <m/>
    <m/>
  </r>
  <r>
    <x v="8"/>
    <s v="화"/>
    <s v="쇼핑검색"/>
    <x v="4"/>
    <m/>
    <x v="0"/>
    <m/>
    <m/>
    <n v="1000"/>
    <m/>
    <m/>
    <m/>
    <m/>
  </r>
  <r>
    <x v="8"/>
    <s v="화"/>
    <s v="쇼핑검색"/>
    <x v="3"/>
    <m/>
    <x v="0"/>
    <m/>
    <m/>
    <n v="1000"/>
    <m/>
    <m/>
    <m/>
    <m/>
  </r>
  <r>
    <x v="8"/>
    <s v="화"/>
    <s v="쇼핑검색"/>
    <x v="2"/>
    <m/>
    <x v="0"/>
    <m/>
    <m/>
    <n v="1000"/>
    <m/>
    <m/>
    <m/>
    <m/>
  </r>
  <r>
    <x v="8"/>
    <s v="화"/>
    <s v="쇼핑검색"/>
    <x v="5"/>
    <m/>
    <x v="0"/>
    <m/>
    <m/>
    <n v="1000"/>
    <m/>
    <m/>
    <m/>
    <m/>
  </r>
  <r>
    <x v="8"/>
    <s v="화"/>
    <s v="쇼핑검색"/>
    <x v="5"/>
    <m/>
    <x v="0"/>
    <m/>
    <m/>
    <n v="1000"/>
    <m/>
    <m/>
    <m/>
    <m/>
  </r>
  <r>
    <x v="8"/>
    <s v="화"/>
    <s v="쇼핑검색"/>
    <x v="6"/>
    <m/>
    <x v="0"/>
    <m/>
    <m/>
    <n v="1000"/>
    <m/>
    <m/>
    <m/>
    <m/>
  </r>
  <r>
    <x v="8"/>
    <s v="화"/>
    <s v="쇼핑검색"/>
    <x v="6"/>
    <m/>
    <x v="0"/>
    <m/>
    <m/>
    <n v="1000"/>
    <m/>
    <m/>
    <m/>
    <m/>
  </r>
  <r>
    <x v="8"/>
    <s v="화"/>
    <s v="쇼핑검색"/>
    <x v="0"/>
    <m/>
    <x v="0"/>
    <m/>
    <m/>
    <n v="1000"/>
    <m/>
    <m/>
    <m/>
    <m/>
  </r>
  <r>
    <x v="8"/>
    <s v="화"/>
    <s v="쇼핑검색"/>
    <x v="0"/>
    <m/>
    <x v="0"/>
    <m/>
    <m/>
    <n v="1000"/>
    <m/>
    <m/>
    <m/>
    <m/>
  </r>
  <r>
    <x v="9"/>
    <s v="수"/>
    <s v="페북인스타"/>
    <x v="0"/>
    <m/>
    <x v="0"/>
    <m/>
    <m/>
    <n v="1000"/>
    <m/>
    <m/>
    <m/>
    <m/>
  </r>
  <r>
    <x v="9"/>
    <s v="수"/>
    <s v="PC브검"/>
    <x v="1"/>
    <m/>
    <x v="0"/>
    <m/>
    <m/>
    <n v="1000"/>
    <m/>
    <m/>
    <m/>
    <m/>
  </r>
  <r>
    <x v="9"/>
    <s v="수"/>
    <s v="모바일브검"/>
    <x v="1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파워링크"/>
    <x v="4"/>
    <m/>
    <x v="0"/>
    <m/>
    <m/>
    <n v="1000"/>
    <m/>
    <m/>
    <m/>
    <m/>
  </r>
  <r>
    <x v="9"/>
    <s v="수"/>
    <s v="파워링크"/>
    <x v="4"/>
    <m/>
    <x v="0"/>
    <m/>
    <m/>
    <n v="1000"/>
    <m/>
    <m/>
    <m/>
    <m/>
  </r>
  <r>
    <x v="9"/>
    <s v="수"/>
    <s v="파워링크"/>
    <x v="4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2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5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6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파워링크"/>
    <x v="0"/>
    <m/>
    <x v="0"/>
    <m/>
    <m/>
    <n v="1000"/>
    <m/>
    <m/>
    <m/>
    <m/>
  </r>
  <r>
    <x v="9"/>
    <s v="수"/>
    <s v="파워링크"/>
    <x v="3"/>
    <m/>
    <x v="0"/>
    <m/>
    <m/>
    <n v="1000"/>
    <m/>
    <m/>
    <m/>
    <m/>
  </r>
  <r>
    <x v="9"/>
    <s v="수"/>
    <s v="쇼핑검색"/>
    <x v="2"/>
    <m/>
    <x v="0"/>
    <m/>
    <m/>
    <n v="1000"/>
    <m/>
    <m/>
    <m/>
    <m/>
  </r>
  <r>
    <x v="9"/>
    <s v="수"/>
    <s v="쇼핑검색"/>
    <x v="3"/>
    <m/>
    <x v="0"/>
    <m/>
    <m/>
    <n v="1000"/>
    <m/>
    <m/>
    <m/>
    <m/>
  </r>
  <r>
    <x v="9"/>
    <s v="수"/>
    <s v="쇼핑검색"/>
    <x v="4"/>
    <m/>
    <x v="0"/>
    <m/>
    <m/>
    <n v="1000"/>
    <m/>
    <m/>
    <m/>
    <m/>
  </r>
  <r>
    <x v="9"/>
    <s v="수"/>
    <s v="쇼핑검색"/>
    <x v="3"/>
    <m/>
    <x v="0"/>
    <m/>
    <m/>
    <n v="1000"/>
    <m/>
    <m/>
    <m/>
    <m/>
  </r>
  <r>
    <x v="9"/>
    <s v="수"/>
    <s v="쇼핑검색"/>
    <x v="4"/>
    <m/>
    <x v="0"/>
    <m/>
    <m/>
    <n v="1000"/>
    <m/>
    <m/>
    <m/>
    <m/>
  </r>
  <r>
    <x v="9"/>
    <s v="수"/>
    <s v="쇼핑검색"/>
    <x v="2"/>
    <m/>
    <x v="0"/>
    <m/>
    <m/>
    <n v="1000"/>
    <m/>
    <m/>
    <m/>
    <m/>
  </r>
  <r>
    <x v="9"/>
    <s v="수"/>
    <s v="쇼핑검색"/>
    <x v="5"/>
    <m/>
    <x v="0"/>
    <m/>
    <m/>
    <n v="1000"/>
    <m/>
    <m/>
    <m/>
    <m/>
  </r>
  <r>
    <x v="9"/>
    <s v="수"/>
    <s v="쇼핑검색"/>
    <x v="5"/>
    <m/>
    <x v="0"/>
    <m/>
    <m/>
    <n v="1000"/>
    <m/>
    <m/>
    <m/>
    <m/>
  </r>
  <r>
    <x v="9"/>
    <s v="수"/>
    <s v="쇼핑검색"/>
    <x v="6"/>
    <m/>
    <x v="0"/>
    <m/>
    <m/>
    <n v="1000"/>
    <m/>
    <m/>
    <m/>
    <m/>
  </r>
  <r>
    <x v="9"/>
    <s v="수"/>
    <s v="쇼핑검색"/>
    <x v="6"/>
    <m/>
    <x v="0"/>
    <m/>
    <m/>
    <n v="1000"/>
    <m/>
    <m/>
    <m/>
    <m/>
  </r>
  <r>
    <x v="9"/>
    <s v="수"/>
    <s v="쇼핑검색"/>
    <x v="0"/>
    <m/>
    <x v="0"/>
    <m/>
    <m/>
    <n v="1000"/>
    <m/>
    <m/>
    <m/>
    <m/>
  </r>
  <r>
    <x v="9"/>
    <s v="수"/>
    <s v="쇼핑검색"/>
    <x v="0"/>
    <m/>
    <x v="0"/>
    <m/>
    <m/>
    <n v="1000"/>
    <m/>
    <m/>
    <m/>
    <m/>
  </r>
  <r>
    <x v="10"/>
    <s v="목"/>
    <s v="페북인스타"/>
    <x v="0"/>
    <m/>
    <x v="0"/>
    <m/>
    <m/>
    <n v="1000"/>
    <m/>
    <m/>
    <m/>
    <m/>
  </r>
  <r>
    <x v="10"/>
    <s v="목"/>
    <s v="PC브검"/>
    <x v="1"/>
    <m/>
    <x v="0"/>
    <m/>
    <m/>
    <n v="1000"/>
    <m/>
    <m/>
    <m/>
    <m/>
  </r>
  <r>
    <x v="10"/>
    <s v="목"/>
    <s v="모바일브검"/>
    <x v="1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4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2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5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6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파워링크"/>
    <x v="0"/>
    <m/>
    <x v="0"/>
    <m/>
    <m/>
    <n v="1000"/>
    <m/>
    <m/>
    <m/>
    <m/>
  </r>
  <r>
    <x v="10"/>
    <s v="목"/>
    <s v="파워링크"/>
    <x v="3"/>
    <m/>
    <x v="0"/>
    <m/>
    <m/>
    <n v="1000"/>
    <m/>
    <m/>
    <m/>
    <m/>
  </r>
  <r>
    <x v="10"/>
    <s v="목"/>
    <s v="쇼핑검색"/>
    <x v="2"/>
    <m/>
    <x v="0"/>
    <m/>
    <m/>
    <n v="1000"/>
    <m/>
    <m/>
    <m/>
    <m/>
  </r>
  <r>
    <x v="10"/>
    <s v="목"/>
    <s v="쇼핑검색"/>
    <x v="3"/>
    <m/>
    <x v="0"/>
    <m/>
    <m/>
    <n v="1000"/>
    <m/>
    <m/>
    <m/>
    <m/>
  </r>
  <r>
    <x v="10"/>
    <s v="목"/>
    <s v="쇼핑검색"/>
    <x v="4"/>
    <m/>
    <x v="0"/>
    <m/>
    <m/>
    <n v="1000"/>
    <m/>
    <m/>
    <m/>
    <m/>
  </r>
  <r>
    <x v="10"/>
    <s v="목"/>
    <s v="쇼핑검색"/>
    <x v="4"/>
    <m/>
    <x v="0"/>
    <m/>
    <m/>
    <n v="1000"/>
    <m/>
    <m/>
    <m/>
    <m/>
  </r>
  <r>
    <x v="10"/>
    <s v="목"/>
    <s v="쇼핑검색"/>
    <x v="3"/>
    <m/>
    <x v="0"/>
    <m/>
    <m/>
    <n v="1000"/>
    <m/>
    <m/>
    <m/>
    <m/>
  </r>
  <r>
    <x v="10"/>
    <s v="목"/>
    <s v="쇼핑검색"/>
    <x v="2"/>
    <m/>
    <x v="0"/>
    <m/>
    <m/>
    <n v="1000"/>
    <m/>
    <m/>
    <m/>
    <m/>
  </r>
  <r>
    <x v="10"/>
    <s v="목"/>
    <s v="쇼핑검색"/>
    <x v="5"/>
    <m/>
    <x v="0"/>
    <m/>
    <m/>
    <n v="1000"/>
    <m/>
    <m/>
    <m/>
    <m/>
  </r>
  <r>
    <x v="10"/>
    <s v="목"/>
    <s v="쇼핑검색"/>
    <x v="5"/>
    <m/>
    <x v="0"/>
    <m/>
    <m/>
    <n v="1000"/>
    <m/>
    <m/>
    <m/>
    <m/>
  </r>
  <r>
    <x v="10"/>
    <s v="목"/>
    <s v="쇼핑검색"/>
    <x v="6"/>
    <m/>
    <x v="0"/>
    <m/>
    <m/>
    <n v="1000"/>
    <m/>
    <m/>
    <m/>
    <m/>
  </r>
  <r>
    <x v="10"/>
    <s v="목"/>
    <s v="쇼핑검색"/>
    <x v="6"/>
    <m/>
    <x v="0"/>
    <m/>
    <m/>
    <n v="1000"/>
    <m/>
    <m/>
    <m/>
    <m/>
  </r>
  <r>
    <x v="10"/>
    <s v="목"/>
    <s v="쇼핑검색"/>
    <x v="0"/>
    <m/>
    <x v="0"/>
    <m/>
    <m/>
    <n v="1000"/>
    <m/>
    <m/>
    <m/>
    <m/>
  </r>
  <r>
    <x v="10"/>
    <s v="목"/>
    <s v="쇼핑검색"/>
    <x v="0"/>
    <m/>
    <x v="0"/>
    <m/>
    <m/>
    <n v="1000"/>
    <m/>
    <m/>
    <m/>
    <m/>
  </r>
  <r>
    <x v="11"/>
    <s v="금"/>
    <s v="페북인스타"/>
    <x v="0"/>
    <m/>
    <x v="0"/>
    <m/>
    <m/>
    <n v="1000"/>
    <m/>
    <m/>
    <m/>
    <m/>
  </r>
  <r>
    <x v="11"/>
    <s v="금"/>
    <s v="PC브검"/>
    <x v="1"/>
    <m/>
    <x v="0"/>
    <m/>
    <m/>
    <n v="1000"/>
    <m/>
    <m/>
    <m/>
    <m/>
  </r>
  <r>
    <x v="11"/>
    <s v="금"/>
    <s v="모바일브검"/>
    <x v="1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파워링크"/>
    <x v="4"/>
    <m/>
    <x v="0"/>
    <m/>
    <m/>
    <n v="1000"/>
    <m/>
    <m/>
    <m/>
    <m/>
  </r>
  <r>
    <x v="11"/>
    <s v="금"/>
    <s v="파워링크"/>
    <x v="4"/>
    <m/>
    <x v="0"/>
    <m/>
    <m/>
    <n v="1000"/>
    <m/>
    <m/>
    <m/>
    <m/>
  </r>
  <r>
    <x v="11"/>
    <s v="금"/>
    <s v="파워링크"/>
    <x v="4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2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5"/>
    <m/>
    <x v="0"/>
    <m/>
    <m/>
    <n v="1000"/>
    <m/>
    <m/>
    <m/>
    <m/>
  </r>
  <r>
    <x v="11"/>
    <s v="금"/>
    <s v="파워링크"/>
    <x v="6"/>
    <m/>
    <x v="0"/>
    <m/>
    <m/>
    <n v="1000"/>
    <m/>
    <m/>
    <m/>
    <m/>
  </r>
  <r>
    <x v="11"/>
    <s v="금"/>
    <s v="파워링크"/>
    <x v="6"/>
    <m/>
    <x v="0"/>
    <m/>
    <m/>
    <n v="1000"/>
    <m/>
    <m/>
    <m/>
    <m/>
  </r>
  <r>
    <x v="11"/>
    <s v="금"/>
    <s v="파워링크"/>
    <x v="6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파워링크"/>
    <x v="0"/>
    <m/>
    <x v="0"/>
    <m/>
    <m/>
    <n v="1000"/>
    <m/>
    <m/>
    <m/>
    <m/>
  </r>
  <r>
    <x v="11"/>
    <s v="금"/>
    <s v="파워링크"/>
    <x v="3"/>
    <m/>
    <x v="0"/>
    <m/>
    <m/>
    <n v="1000"/>
    <m/>
    <m/>
    <m/>
    <m/>
  </r>
  <r>
    <x v="11"/>
    <s v="금"/>
    <s v="쇼핑검색"/>
    <x v="2"/>
    <m/>
    <x v="0"/>
    <m/>
    <m/>
    <n v="1000"/>
    <m/>
    <m/>
    <m/>
    <m/>
  </r>
  <r>
    <x v="11"/>
    <s v="금"/>
    <s v="쇼핑검색"/>
    <x v="3"/>
    <m/>
    <x v="0"/>
    <m/>
    <m/>
    <n v="1000"/>
    <m/>
    <m/>
    <m/>
    <m/>
  </r>
  <r>
    <x v="11"/>
    <s v="금"/>
    <s v="쇼핑검색"/>
    <x v="4"/>
    <m/>
    <x v="0"/>
    <m/>
    <m/>
    <n v="1000"/>
    <m/>
    <m/>
    <m/>
    <m/>
  </r>
  <r>
    <x v="11"/>
    <s v="금"/>
    <s v="쇼핑검색"/>
    <x v="3"/>
    <m/>
    <x v="0"/>
    <m/>
    <m/>
    <n v="1000"/>
    <m/>
    <m/>
    <m/>
    <m/>
  </r>
  <r>
    <x v="11"/>
    <s v="금"/>
    <s v="쇼핑검색"/>
    <x v="2"/>
    <m/>
    <x v="0"/>
    <m/>
    <m/>
    <n v="1000"/>
    <m/>
    <m/>
    <m/>
    <m/>
  </r>
  <r>
    <x v="11"/>
    <s v="금"/>
    <s v="쇼핑검색"/>
    <x v="5"/>
    <m/>
    <x v="0"/>
    <m/>
    <m/>
    <n v="1000"/>
    <m/>
    <m/>
    <m/>
    <m/>
  </r>
  <r>
    <x v="11"/>
    <s v="금"/>
    <s v="쇼핑검색"/>
    <x v="5"/>
    <m/>
    <x v="0"/>
    <m/>
    <m/>
    <n v="1000"/>
    <m/>
    <m/>
    <m/>
    <m/>
  </r>
  <r>
    <x v="11"/>
    <s v="금"/>
    <s v="쇼핑검색"/>
    <x v="6"/>
    <m/>
    <x v="0"/>
    <m/>
    <m/>
    <n v="1000"/>
    <m/>
    <m/>
    <m/>
    <m/>
  </r>
  <r>
    <x v="11"/>
    <s v="금"/>
    <s v="쇼핑검색"/>
    <x v="6"/>
    <m/>
    <x v="0"/>
    <m/>
    <m/>
    <n v="1000"/>
    <m/>
    <m/>
    <m/>
    <m/>
  </r>
  <r>
    <x v="11"/>
    <s v="금"/>
    <s v="쇼핑검색"/>
    <x v="0"/>
    <m/>
    <x v="0"/>
    <m/>
    <m/>
    <n v="1000"/>
    <m/>
    <m/>
    <m/>
    <m/>
  </r>
  <r>
    <x v="11"/>
    <s v="금"/>
    <s v="쇼핑검색"/>
    <x v="0"/>
    <m/>
    <x v="0"/>
    <m/>
    <m/>
    <n v="1000"/>
    <m/>
    <m/>
    <m/>
    <m/>
  </r>
  <r>
    <x v="12"/>
    <s v="토"/>
    <s v="페북인스타"/>
    <x v="0"/>
    <m/>
    <x v="0"/>
    <m/>
    <m/>
    <n v="1000"/>
    <m/>
    <m/>
    <m/>
    <m/>
  </r>
  <r>
    <x v="12"/>
    <s v="토"/>
    <s v="PC브검"/>
    <x v="1"/>
    <m/>
    <x v="0"/>
    <m/>
    <m/>
    <n v="1000"/>
    <m/>
    <m/>
    <m/>
    <m/>
  </r>
  <r>
    <x v="12"/>
    <s v="토"/>
    <s v="모바일브검"/>
    <x v="1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파워링크"/>
    <x v="4"/>
    <m/>
    <x v="0"/>
    <m/>
    <m/>
    <n v="1000"/>
    <m/>
    <m/>
    <m/>
    <m/>
  </r>
  <r>
    <x v="12"/>
    <s v="토"/>
    <s v="파워링크"/>
    <x v="4"/>
    <m/>
    <x v="0"/>
    <m/>
    <m/>
    <n v="1000"/>
    <m/>
    <m/>
    <m/>
    <m/>
  </r>
  <r>
    <x v="12"/>
    <s v="토"/>
    <s v="파워링크"/>
    <x v="4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2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5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6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파워링크"/>
    <x v="0"/>
    <m/>
    <x v="0"/>
    <m/>
    <m/>
    <n v="1000"/>
    <m/>
    <m/>
    <m/>
    <m/>
  </r>
  <r>
    <x v="12"/>
    <s v="토"/>
    <s v="파워링크"/>
    <x v="3"/>
    <m/>
    <x v="0"/>
    <m/>
    <m/>
    <n v="1000"/>
    <m/>
    <m/>
    <m/>
    <m/>
  </r>
  <r>
    <x v="12"/>
    <s v="토"/>
    <s v="쇼핑검색"/>
    <x v="2"/>
    <m/>
    <x v="0"/>
    <m/>
    <m/>
    <n v="1000"/>
    <m/>
    <m/>
    <m/>
    <m/>
  </r>
  <r>
    <x v="12"/>
    <s v="토"/>
    <s v="쇼핑검색"/>
    <x v="3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3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4"/>
    <m/>
    <x v="0"/>
    <m/>
    <m/>
    <n v="1000"/>
    <m/>
    <m/>
    <m/>
    <m/>
  </r>
  <r>
    <x v="12"/>
    <s v="토"/>
    <s v="쇼핑검색"/>
    <x v="2"/>
    <m/>
    <x v="0"/>
    <m/>
    <m/>
    <n v="1000"/>
    <m/>
    <m/>
    <m/>
    <m/>
  </r>
  <r>
    <x v="12"/>
    <s v="토"/>
    <s v="쇼핑검색"/>
    <x v="5"/>
    <m/>
    <x v="0"/>
    <m/>
    <m/>
    <n v="1000"/>
    <m/>
    <m/>
    <m/>
    <m/>
  </r>
  <r>
    <x v="12"/>
    <s v="토"/>
    <s v="쇼핑검색"/>
    <x v="5"/>
    <m/>
    <x v="0"/>
    <m/>
    <m/>
    <n v="1000"/>
    <m/>
    <m/>
    <m/>
    <m/>
  </r>
  <r>
    <x v="12"/>
    <s v="토"/>
    <s v="쇼핑검색"/>
    <x v="6"/>
    <m/>
    <x v="0"/>
    <m/>
    <m/>
    <n v="1000"/>
    <m/>
    <m/>
    <m/>
    <m/>
  </r>
  <r>
    <x v="12"/>
    <s v="토"/>
    <s v="쇼핑검색"/>
    <x v="6"/>
    <m/>
    <x v="0"/>
    <m/>
    <m/>
    <n v="1000"/>
    <m/>
    <m/>
    <m/>
    <m/>
  </r>
  <r>
    <x v="12"/>
    <s v="토"/>
    <s v="쇼핑검색"/>
    <x v="0"/>
    <m/>
    <x v="0"/>
    <m/>
    <m/>
    <n v="1000"/>
    <m/>
    <m/>
    <m/>
    <m/>
  </r>
  <r>
    <x v="13"/>
    <s v="일"/>
    <s v="페북인스타"/>
    <x v="0"/>
    <m/>
    <x v="0"/>
    <m/>
    <m/>
    <n v="1000"/>
    <m/>
    <m/>
    <m/>
    <m/>
  </r>
  <r>
    <x v="13"/>
    <s v="일"/>
    <s v="PC브검"/>
    <x v="1"/>
    <m/>
    <x v="0"/>
    <m/>
    <m/>
    <n v="1000"/>
    <m/>
    <m/>
    <m/>
    <m/>
  </r>
  <r>
    <x v="13"/>
    <s v="일"/>
    <s v="모바일브검"/>
    <x v="1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파워링크"/>
    <x v="4"/>
    <m/>
    <x v="0"/>
    <m/>
    <m/>
    <n v="1000"/>
    <m/>
    <m/>
    <m/>
    <m/>
  </r>
  <r>
    <x v="13"/>
    <s v="일"/>
    <s v="파워링크"/>
    <x v="4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2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5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6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파워링크"/>
    <x v="0"/>
    <m/>
    <x v="0"/>
    <m/>
    <m/>
    <n v="1000"/>
    <m/>
    <m/>
    <m/>
    <m/>
  </r>
  <r>
    <x v="13"/>
    <s v="일"/>
    <s v="파워링크"/>
    <x v="3"/>
    <m/>
    <x v="0"/>
    <m/>
    <m/>
    <n v="1000"/>
    <m/>
    <m/>
    <m/>
    <m/>
  </r>
  <r>
    <x v="13"/>
    <s v="일"/>
    <s v="쇼핑검색"/>
    <x v="2"/>
    <m/>
    <x v="0"/>
    <m/>
    <m/>
    <n v="1000"/>
    <m/>
    <m/>
    <m/>
    <m/>
  </r>
  <r>
    <x v="13"/>
    <s v="일"/>
    <s v="쇼핑검색"/>
    <x v="3"/>
    <m/>
    <x v="0"/>
    <m/>
    <m/>
    <n v="1000"/>
    <m/>
    <m/>
    <m/>
    <m/>
  </r>
  <r>
    <x v="13"/>
    <s v="일"/>
    <s v="쇼핑검색"/>
    <x v="4"/>
    <m/>
    <x v="0"/>
    <m/>
    <m/>
    <n v="1000"/>
    <m/>
    <m/>
    <m/>
    <m/>
  </r>
  <r>
    <x v="13"/>
    <s v="일"/>
    <s v="쇼핑검색"/>
    <x v="4"/>
    <m/>
    <x v="0"/>
    <m/>
    <m/>
    <n v="1000"/>
    <m/>
    <m/>
    <m/>
    <m/>
  </r>
  <r>
    <x v="13"/>
    <s v="일"/>
    <s v="쇼핑검색"/>
    <x v="3"/>
    <m/>
    <x v="0"/>
    <m/>
    <m/>
    <n v="1000"/>
    <m/>
    <m/>
    <m/>
    <m/>
  </r>
  <r>
    <x v="13"/>
    <s v="일"/>
    <s v="쇼핑검색"/>
    <x v="4"/>
    <m/>
    <x v="0"/>
    <m/>
    <m/>
    <n v="1000"/>
    <m/>
    <m/>
    <m/>
    <m/>
  </r>
  <r>
    <x v="13"/>
    <s v="일"/>
    <s v="쇼핑검색"/>
    <x v="2"/>
    <m/>
    <x v="0"/>
    <m/>
    <m/>
    <n v="1000"/>
    <m/>
    <m/>
    <m/>
    <m/>
  </r>
  <r>
    <x v="13"/>
    <s v="일"/>
    <s v="쇼핑검색"/>
    <x v="5"/>
    <m/>
    <x v="0"/>
    <m/>
    <m/>
    <n v="1000"/>
    <m/>
    <m/>
    <m/>
    <m/>
  </r>
  <r>
    <x v="13"/>
    <s v="일"/>
    <s v="쇼핑검색"/>
    <x v="5"/>
    <m/>
    <x v="0"/>
    <m/>
    <m/>
    <n v="1000"/>
    <m/>
    <m/>
    <m/>
    <m/>
  </r>
  <r>
    <x v="13"/>
    <s v="일"/>
    <s v="쇼핑검색"/>
    <x v="6"/>
    <m/>
    <x v="0"/>
    <m/>
    <m/>
    <n v="1000"/>
    <m/>
    <m/>
    <m/>
    <m/>
  </r>
  <r>
    <x v="13"/>
    <s v="일"/>
    <s v="쇼핑검색"/>
    <x v="6"/>
    <m/>
    <x v="0"/>
    <m/>
    <m/>
    <n v="1000"/>
    <m/>
    <m/>
    <m/>
    <m/>
  </r>
  <r>
    <x v="13"/>
    <s v="일"/>
    <s v="쇼핑검색"/>
    <x v="0"/>
    <m/>
    <x v="0"/>
    <m/>
    <m/>
    <n v="1000"/>
    <m/>
    <m/>
    <m/>
    <m/>
  </r>
  <r>
    <x v="14"/>
    <m/>
    <m/>
    <x v="8"/>
    <m/>
    <x v="0"/>
    <m/>
    <m/>
    <m/>
    <m/>
    <m/>
    <m/>
    <m/>
  </r>
  <r>
    <x v="15"/>
    <s v="월"/>
    <s v="PC브검"/>
    <x v="1"/>
    <m/>
    <x v="0"/>
    <m/>
    <m/>
    <n v="1000"/>
    <m/>
    <m/>
    <m/>
    <m/>
  </r>
  <r>
    <x v="15"/>
    <s v="월"/>
    <s v="모바일브검"/>
    <x v="1"/>
    <m/>
    <x v="0"/>
    <m/>
    <m/>
    <n v="1000"/>
    <m/>
    <m/>
    <m/>
    <m/>
  </r>
  <r>
    <x v="15"/>
    <s v="월"/>
    <s v="페이스북"/>
    <x v="0"/>
    <m/>
    <x v="0"/>
    <m/>
    <m/>
    <n v="1000"/>
    <m/>
    <m/>
    <m/>
    <m/>
  </r>
  <r>
    <x v="15"/>
    <s v="월"/>
    <s v="페이스북"/>
    <x v="9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파워링크"/>
    <x v="4"/>
    <m/>
    <x v="0"/>
    <m/>
    <m/>
    <n v="1000"/>
    <m/>
    <m/>
    <m/>
    <m/>
  </r>
  <r>
    <x v="15"/>
    <s v="월"/>
    <s v="파워링크"/>
    <x v="4"/>
    <m/>
    <x v="0"/>
    <m/>
    <m/>
    <n v="1000"/>
    <m/>
    <m/>
    <m/>
    <m/>
  </r>
  <r>
    <x v="15"/>
    <s v="월"/>
    <s v="파워링크"/>
    <x v="4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2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5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6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파워링크"/>
    <x v="0"/>
    <m/>
    <x v="0"/>
    <m/>
    <m/>
    <n v="1000"/>
    <m/>
    <m/>
    <m/>
    <m/>
  </r>
  <r>
    <x v="15"/>
    <s v="월"/>
    <s v="파워링크"/>
    <x v="3"/>
    <m/>
    <x v="0"/>
    <m/>
    <m/>
    <n v="1000"/>
    <m/>
    <m/>
    <m/>
    <m/>
  </r>
  <r>
    <x v="15"/>
    <s v="월"/>
    <s v="쇼핑검색"/>
    <x v="2"/>
    <m/>
    <x v="0"/>
    <m/>
    <m/>
    <n v="1000"/>
    <m/>
    <m/>
    <m/>
    <m/>
  </r>
  <r>
    <x v="15"/>
    <s v="월"/>
    <s v="쇼핑검색"/>
    <x v="3"/>
    <m/>
    <x v="0"/>
    <m/>
    <m/>
    <n v="1000"/>
    <m/>
    <m/>
    <m/>
    <m/>
  </r>
  <r>
    <x v="15"/>
    <s v="월"/>
    <s v="쇼핑검색"/>
    <x v="3"/>
    <m/>
    <x v="0"/>
    <m/>
    <m/>
    <n v="1000"/>
    <m/>
    <m/>
    <m/>
    <m/>
  </r>
  <r>
    <x v="15"/>
    <s v="월"/>
    <s v="쇼핑검색"/>
    <x v="4"/>
    <m/>
    <x v="0"/>
    <m/>
    <m/>
    <n v="1000"/>
    <m/>
    <m/>
    <m/>
    <m/>
  </r>
  <r>
    <x v="15"/>
    <s v="월"/>
    <s v="쇼핑검색"/>
    <x v="4"/>
    <m/>
    <x v="0"/>
    <m/>
    <m/>
    <n v="1000"/>
    <m/>
    <m/>
    <m/>
    <m/>
  </r>
  <r>
    <x v="15"/>
    <s v="월"/>
    <s v="쇼핑검색"/>
    <x v="3"/>
    <m/>
    <x v="0"/>
    <m/>
    <m/>
    <n v="1000"/>
    <m/>
    <m/>
    <m/>
    <m/>
  </r>
  <r>
    <x v="15"/>
    <s v="월"/>
    <s v="쇼핑검색"/>
    <x v="2"/>
    <m/>
    <x v="0"/>
    <m/>
    <m/>
    <n v="1000"/>
    <m/>
    <m/>
    <m/>
    <m/>
  </r>
  <r>
    <x v="15"/>
    <s v="월"/>
    <s v="쇼핑검색"/>
    <x v="5"/>
    <m/>
    <x v="0"/>
    <m/>
    <m/>
    <n v="1000"/>
    <m/>
    <m/>
    <m/>
    <m/>
  </r>
  <r>
    <x v="15"/>
    <s v="월"/>
    <s v="쇼핑검색"/>
    <x v="5"/>
    <m/>
    <x v="0"/>
    <m/>
    <m/>
    <n v="1000"/>
    <m/>
    <m/>
    <m/>
    <m/>
  </r>
  <r>
    <x v="15"/>
    <s v="월"/>
    <s v="쇼핑검색"/>
    <x v="6"/>
    <m/>
    <x v="0"/>
    <m/>
    <m/>
    <n v="1000"/>
    <m/>
    <m/>
    <m/>
    <m/>
  </r>
  <r>
    <x v="15"/>
    <s v="월"/>
    <s v="쇼핑검색"/>
    <x v="6"/>
    <m/>
    <x v="0"/>
    <m/>
    <m/>
    <n v="1000"/>
    <m/>
    <m/>
    <m/>
    <m/>
  </r>
  <r>
    <x v="15"/>
    <s v="월"/>
    <s v="쇼핑검색"/>
    <x v="0"/>
    <m/>
    <x v="0"/>
    <m/>
    <m/>
    <n v="1000"/>
    <m/>
    <m/>
    <m/>
    <m/>
  </r>
  <r>
    <x v="15"/>
    <s v="월"/>
    <s v="쇼핑검색"/>
    <x v="0"/>
    <m/>
    <x v="0"/>
    <m/>
    <m/>
    <n v="1000"/>
    <m/>
    <m/>
    <m/>
    <m/>
  </r>
  <r>
    <x v="14"/>
    <m/>
    <m/>
    <x v="8"/>
    <m/>
    <x v="0"/>
    <m/>
    <m/>
    <m/>
    <m/>
    <m/>
    <m/>
    <m/>
  </r>
  <r>
    <x v="16"/>
    <s v="화"/>
    <s v="페북인스타"/>
    <x v="0"/>
    <m/>
    <x v="0"/>
    <m/>
    <m/>
    <n v="149003"/>
    <m/>
    <m/>
    <m/>
    <m/>
  </r>
  <r>
    <x v="16"/>
    <s v="화"/>
    <s v="페북인스타"/>
    <x v="9"/>
    <m/>
    <x v="0"/>
    <m/>
    <m/>
    <n v="257929.99999999997"/>
    <m/>
    <m/>
    <m/>
    <m/>
  </r>
  <r>
    <x v="16"/>
    <s v="화"/>
    <s v="PC브검"/>
    <x v="1"/>
    <m/>
    <x v="0"/>
    <m/>
    <m/>
    <n v="24999.999999999996"/>
    <m/>
    <m/>
    <m/>
    <m/>
  </r>
  <r>
    <x v="16"/>
    <s v="화"/>
    <s v="모바일브검"/>
    <x v="1"/>
    <m/>
    <x v="0"/>
    <m/>
    <m/>
    <n v="24999.999999999996"/>
    <m/>
    <m/>
    <m/>
    <m/>
  </r>
  <r>
    <x v="16"/>
    <s v="화"/>
    <s v="파워링크"/>
    <x v="2"/>
    <m/>
    <x v="0"/>
    <m/>
    <m/>
    <n v="70"/>
    <m/>
    <m/>
    <m/>
    <m/>
  </r>
  <r>
    <x v="16"/>
    <s v="화"/>
    <s v="파워링크"/>
    <x v="2"/>
    <m/>
    <x v="0"/>
    <m/>
    <m/>
    <n v="70"/>
    <m/>
    <m/>
    <m/>
    <m/>
  </r>
  <r>
    <x v="16"/>
    <s v="화"/>
    <s v="파워링크"/>
    <x v="2"/>
    <m/>
    <x v="0"/>
    <m/>
    <m/>
    <n v="49849.999999999993"/>
    <m/>
    <m/>
    <m/>
    <m/>
  </r>
  <r>
    <x v="16"/>
    <s v="화"/>
    <s v="파워링크"/>
    <x v="2"/>
    <m/>
    <x v="0"/>
    <m/>
    <m/>
    <n v="4360"/>
    <m/>
    <m/>
    <m/>
    <m/>
  </r>
  <r>
    <x v="16"/>
    <s v="화"/>
    <s v="파워링크"/>
    <x v="3"/>
    <m/>
    <x v="0"/>
    <m/>
    <m/>
    <n v="38970"/>
    <m/>
    <m/>
    <m/>
    <m/>
  </r>
  <r>
    <x v="16"/>
    <s v="화"/>
    <s v="파워링크"/>
    <x v="3"/>
    <m/>
    <x v="0"/>
    <m/>
    <m/>
    <n v="2909.9999999999995"/>
    <m/>
    <m/>
    <m/>
    <m/>
  </r>
  <r>
    <x v="16"/>
    <s v="화"/>
    <s v="파워링크"/>
    <x v="4"/>
    <m/>
    <x v="0"/>
    <m/>
    <m/>
    <n v="56069.999999999993"/>
    <m/>
    <m/>
    <m/>
    <m/>
  </r>
  <r>
    <x v="16"/>
    <s v="화"/>
    <s v="파워링크"/>
    <x v="4"/>
    <m/>
    <x v="0"/>
    <m/>
    <m/>
    <n v="1939.9999999999998"/>
    <m/>
    <m/>
    <m/>
    <m/>
  </r>
  <r>
    <x v="16"/>
    <s v="화"/>
    <s v="파워링크"/>
    <x v="2"/>
    <m/>
    <x v="0"/>
    <m/>
    <m/>
    <n v="1779.9999999999998"/>
    <m/>
    <m/>
    <m/>
    <m/>
  </r>
  <r>
    <x v="16"/>
    <s v="화"/>
    <s v="파워링크"/>
    <x v="5"/>
    <m/>
    <x v="0"/>
    <m/>
    <m/>
    <n v="15509.999999999998"/>
    <m/>
    <m/>
    <m/>
    <m/>
  </r>
  <r>
    <x v="16"/>
    <s v="화"/>
    <s v="파워링크"/>
    <x v="5"/>
    <m/>
    <x v="0"/>
    <m/>
    <m/>
    <n v="5370"/>
    <m/>
    <m/>
    <m/>
    <m/>
  </r>
  <r>
    <x v="16"/>
    <s v="화"/>
    <s v="파워링크"/>
    <x v="5"/>
    <m/>
    <x v="0"/>
    <m/>
    <m/>
    <n v="989.99999999999989"/>
    <m/>
    <m/>
    <m/>
    <m/>
  </r>
  <r>
    <x v="16"/>
    <s v="화"/>
    <s v="파워링크"/>
    <x v="5"/>
    <m/>
    <x v="0"/>
    <m/>
    <m/>
    <n v="49109.999999999993"/>
    <m/>
    <m/>
    <m/>
    <m/>
  </r>
  <r>
    <x v="16"/>
    <s v="화"/>
    <s v="파워링크"/>
    <x v="5"/>
    <m/>
    <x v="0"/>
    <m/>
    <m/>
    <n v="49229.999999999993"/>
    <m/>
    <m/>
    <m/>
    <m/>
  </r>
  <r>
    <x v="16"/>
    <s v="화"/>
    <s v="파워링크"/>
    <x v="5"/>
    <m/>
    <x v="0"/>
    <m/>
    <m/>
    <n v="849.99999999999989"/>
    <m/>
    <m/>
    <m/>
    <m/>
  </r>
  <r>
    <x v="16"/>
    <s v="화"/>
    <s v="파워링크"/>
    <x v="6"/>
    <m/>
    <x v="0"/>
    <m/>
    <m/>
    <n v="6269.9999999999991"/>
    <m/>
    <m/>
    <m/>
    <m/>
  </r>
  <r>
    <x v="16"/>
    <s v="화"/>
    <s v="파워링크"/>
    <x v="6"/>
    <m/>
    <x v="0"/>
    <m/>
    <m/>
    <n v="849.99999999999989"/>
    <m/>
    <m/>
    <m/>
    <m/>
  </r>
  <r>
    <x v="16"/>
    <s v="화"/>
    <s v="파워링크"/>
    <x v="6"/>
    <m/>
    <x v="0"/>
    <m/>
    <m/>
    <n v="14469.999999999998"/>
    <m/>
    <m/>
    <m/>
    <m/>
  </r>
  <r>
    <x v="16"/>
    <s v="화"/>
    <s v="파워링크"/>
    <x v="6"/>
    <m/>
    <x v="0"/>
    <m/>
    <m/>
    <n v="23909.999999999996"/>
    <m/>
    <m/>
    <m/>
    <m/>
  </r>
  <r>
    <x v="16"/>
    <s v="화"/>
    <s v="파워링크"/>
    <x v="3"/>
    <m/>
    <x v="0"/>
    <m/>
    <m/>
    <n v="9410"/>
    <m/>
    <m/>
    <m/>
    <m/>
  </r>
  <r>
    <x v="16"/>
    <s v="화"/>
    <s v="파워링크"/>
    <x v="0"/>
    <m/>
    <x v="0"/>
    <m/>
    <m/>
    <n v="909.99999999999989"/>
    <m/>
    <m/>
    <m/>
    <m/>
  </r>
  <r>
    <x v="16"/>
    <s v="화"/>
    <s v="파워링크"/>
    <x v="3"/>
    <m/>
    <x v="0"/>
    <m/>
    <m/>
    <n v="46459.999999999993"/>
    <m/>
    <m/>
    <m/>
    <m/>
  </r>
  <r>
    <x v="16"/>
    <s v="화"/>
    <s v="쇼핑검색"/>
    <x v="2"/>
    <m/>
    <x v="0"/>
    <m/>
    <m/>
    <n v="96339.999999999985"/>
    <m/>
    <m/>
    <m/>
    <m/>
  </r>
  <r>
    <x v="16"/>
    <s v="화"/>
    <s v="쇼핑검색"/>
    <x v="3"/>
    <m/>
    <x v="0"/>
    <m/>
    <m/>
    <n v="63669.999999999993"/>
    <m/>
    <m/>
    <m/>
    <m/>
  </r>
  <r>
    <x v="16"/>
    <s v="화"/>
    <s v="쇼핑검색"/>
    <x v="4"/>
    <m/>
    <x v="0"/>
    <m/>
    <m/>
    <n v="24089.999999999996"/>
    <m/>
    <m/>
    <m/>
    <m/>
  </r>
  <r>
    <x v="16"/>
    <s v="화"/>
    <s v="쇼핑검색"/>
    <x v="4"/>
    <m/>
    <x v="0"/>
    <m/>
    <m/>
    <n v="0"/>
    <m/>
    <m/>
    <m/>
    <m/>
  </r>
  <r>
    <x v="16"/>
    <s v="화"/>
    <s v="쇼핑검색"/>
    <x v="3"/>
    <m/>
    <x v="0"/>
    <m/>
    <m/>
    <n v="7869.9999999999991"/>
    <m/>
    <m/>
    <m/>
    <m/>
  </r>
  <r>
    <x v="16"/>
    <s v="화"/>
    <s v="쇼핑검색"/>
    <x v="2"/>
    <m/>
    <x v="0"/>
    <m/>
    <m/>
    <n v="30669.999999999996"/>
    <m/>
    <m/>
    <m/>
    <m/>
  </r>
  <r>
    <x v="16"/>
    <s v="화"/>
    <s v="쇼핑검색"/>
    <x v="5"/>
    <m/>
    <x v="0"/>
    <m/>
    <m/>
    <n v="103499.99999999999"/>
    <m/>
    <m/>
    <m/>
    <m/>
  </r>
  <r>
    <x v="16"/>
    <s v="화"/>
    <s v="쇼핑검색"/>
    <x v="5"/>
    <m/>
    <x v="0"/>
    <m/>
    <m/>
    <n v="26549.999999999996"/>
    <m/>
    <m/>
    <m/>
    <m/>
  </r>
  <r>
    <x v="16"/>
    <s v="화"/>
    <s v="쇼핑검색"/>
    <x v="6"/>
    <m/>
    <x v="0"/>
    <m/>
    <m/>
    <n v="56109.999999999993"/>
    <m/>
    <m/>
    <m/>
    <m/>
  </r>
  <r>
    <x v="16"/>
    <s v="화"/>
    <s v="쇼핑검색"/>
    <x v="6"/>
    <m/>
    <x v="0"/>
    <m/>
    <m/>
    <n v="12809.999999999998"/>
    <m/>
    <m/>
    <m/>
    <m/>
  </r>
  <r>
    <x v="16"/>
    <s v="화"/>
    <s v="쇼핑검색"/>
    <x v="0"/>
    <m/>
    <x v="0"/>
    <m/>
    <m/>
    <n v="3899.9999999999995"/>
    <m/>
    <m/>
    <m/>
    <m/>
  </r>
  <r>
    <x v="16"/>
    <s v="화"/>
    <s v="쇼핑검색"/>
    <x v="0"/>
    <m/>
    <x v="0"/>
    <m/>
    <m/>
    <n v="5320"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14"/>
    <m/>
    <m/>
    <x v="8"/>
    <m/>
    <x v="0"/>
    <m/>
    <m/>
    <m/>
    <m/>
    <m/>
    <m/>
    <m/>
  </r>
  <r>
    <x v="0"/>
    <s v="월"/>
    <m/>
    <x v="3"/>
    <s v="프로젝트21 홈페이지"/>
    <x v="1"/>
    <n v="1"/>
    <n v="201207"/>
    <m/>
    <n v="7000"/>
    <n v="6930"/>
    <n v="390"/>
    <s v="프로젝트21 홈페이지눕눕백눕눕백(NEW)_(중형)_그레이(LG)201207"/>
  </r>
  <r>
    <x v="0"/>
    <s v="월"/>
    <m/>
    <x v="3"/>
    <s v="프로젝트21 홈페이지"/>
    <x v="2"/>
    <n v="2"/>
    <n v="201207"/>
    <m/>
    <n v="6000"/>
    <n v="5940"/>
    <n v="660"/>
    <s v="프로젝트21 홈페이지눕눕백눕눕백_패드(중형)_방수201207"/>
  </r>
  <r>
    <x v="0"/>
    <s v="월"/>
    <m/>
    <x v="3"/>
    <s v="프로젝트21 홈페이지"/>
    <x v="3"/>
    <n v="3"/>
    <n v="201207"/>
    <m/>
    <n v="21000"/>
    <n v="20790"/>
    <n v="1170"/>
    <s v="프로젝트21 홈페이지눕눕백눕눕백(NEW)_(대형)_그레이(LG)201207"/>
  </r>
  <r>
    <x v="0"/>
    <s v="월"/>
    <m/>
    <x v="3"/>
    <s v="프로젝트21 홈페이지"/>
    <x v="4"/>
    <n v="4"/>
    <n v="201207"/>
    <m/>
    <n v="16000"/>
    <n v="15840"/>
    <n v="1400"/>
    <s v="프로젝트21 홈페이지눕눕백눕눕백_패드(대형)_극세사201207"/>
  </r>
  <r>
    <x v="0"/>
    <s v="월"/>
    <m/>
    <x v="3"/>
    <s v="프로젝트21 홈페이지"/>
    <x v="1"/>
    <n v="5"/>
    <n v="201207"/>
    <m/>
    <n v="35000"/>
    <n v="34650"/>
    <n v="1950"/>
    <s v="프로젝트21 홈페이지눕눕백눕눕백(NEW)_(중형)_그레이(LG)201207"/>
  </r>
  <r>
    <x v="0"/>
    <s v="월"/>
    <m/>
    <x v="3"/>
    <s v="프로젝트21 홈페이지"/>
    <x v="5"/>
    <n v="6"/>
    <n v="201207"/>
    <m/>
    <n v="18000"/>
    <n v="17820"/>
    <n v="1980"/>
    <s v="프로젝트21 홈페이지눕눕백눕눕백_패드(중형)_스크래쳐201207"/>
  </r>
  <r>
    <x v="0"/>
    <s v="월"/>
    <m/>
    <x v="3"/>
    <s v="프로젝트21 홈페이지"/>
    <x v="6"/>
    <n v="7"/>
    <n v="201207"/>
    <m/>
    <n v="49000"/>
    <n v="48510"/>
    <n v="2730"/>
    <s v="프로젝트21 홈페이지눕눕백눕눕백(NEW)_(중형)_네이비(DN)201207"/>
  </r>
  <r>
    <x v="0"/>
    <s v="월"/>
    <m/>
    <x v="3"/>
    <s v="프로젝트21 홈페이지"/>
    <x v="2"/>
    <n v="8"/>
    <n v="201207"/>
    <m/>
    <n v="24000"/>
    <n v="23760"/>
    <n v="2640"/>
    <s v="프로젝트21 홈페이지눕눕백눕눕백_패드(중형)_방수201207"/>
  </r>
  <r>
    <x v="0"/>
    <s v="월"/>
    <m/>
    <x v="3"/>
    <s v="프로젝트21 홈페이지"/>
    <x v="3"/>
    <n v="9"/>
    <n v="201207"/>
    <m/>
    <n v="63000"/>
    <n v="62370"/>
    <n v="3510"/>
    <s v="프로젝트21 홈페이지눕눕백눕눕백(NEW)_(대형)_그레이(LG)201207"/>
  </r>
  <r>
    <x v="0"/>
    <s v="월"/>
    <m/>
    <x v="3"/>
    <s v="프로젝트21 홈페이지"/>
    <x v="7"/>
    <n v="10"/>
    <n v="201207"/>
    <m/>
    <n v="30000"/>
    <n v="29700"/>
    <n v="3400"/>
    <s v="프로젝트21 홈페이지눕눕백눕눕백_패드(대형)_스크래쳐201207"/>
  </r>
  <r>
    <x v="0"/>
    <s v="월"/>
    <m/>
    <x v="3"/>
    <s v="프로젝트21 홈페이지"/>
    <x v="3"/>
    <n v="11"/>
    <n v="201207"/>
    <m/>
    <n v="77000"/>
    <n v="76230"/>
    <n v="4290"/>
    <s v="프로젝트21 홈페이지눕눕백눕눕백(NEW)_(대형)_그레이(LG)201207"/>
  </r>
  <r>
    <x v="0"/>
    <s v="월"/>
    <m/>
    <x v="3"/>
    <s v="프로젝트21 홈페이지"/>
    <x v="8"/>
    <n v="12"/>
    <n v="201207"/>
    <m/>
    <n v="36000"/>
    <n v="35640"/>
    <n v="3960"/>
    <s v="프로젝트21 홈페이지눕눕백눕눕백_패드(대형)_방수201207"/>
  </r>
  <r>
    <x v="0"/>
    <s v="월"/>
    <m/>
    <x v="3"/>
    <s v="프로젝트21 홈페이지"/>
    <x v="9"/>
    <n v="13"/>
    <n v="201207"/>
    <m/>
    <n v="91000"/>
    <n v="90090"/>
    <n v="5070"/>
    <s v="프로젝트21 홈페이지눕눕백눕눕백(NEW)_(대형)_네이비(DN)201207"/>
  </r>
  <r>
    <x v="0"/>
    <s v="월"/>
    <m/>
    <x v="3"/>
    <s v="프로젝트21 홈페이지"/>
    <x v="7"/>
    <n v="14"/>
    <n v="201207"/>
    <m/>
    <n v="42000"/>
    <n v="41580"/>
    <n v="4760"/>
    <s v="프로젝트21 홈페이지눕눕백눕눕백_패드(대형)_스크래쳐201207"/>
  </r>
  <r>
    <x v="0"/>
    <s v="월"/>
    <m/>
    <x v="3"/>
    <s v="프로젝트21 홈페이지"/>
    <x v="10"/>
    <n v="15"/>
    <n v="201207"/>
    <m/>
    <n v="45000"/>
    <n v="44550"/>
    <n v="4800"/>
    <s v="프로젝트21 홈페이지눕눕백눕눕백_턱받침패드(중형)_극세사201207"/>
  </r>
  <r>
    <x v="0"/>
    <s v="월"/>
    <m/>
    <x v="3"/>
    <s v="프로젝트21 홈페이지"/>
    <x v="11"/>
    <n v="16"/>
    <n v="201207"/>
    <m/>
    <n v="48000"/>
    <n v="47520"/>
    <n v="5280"/>
    <s v="프로젝트21 홈페이지눕눕백눕눕백_턱받침패드(대형)_극세사201207"/>
  </r>
  <r>
    <x v="0"/>
    <s v="월"/>
    <m/>
    <x v="3"/>
    <s v="프로젝트21 홈페이지"/>
    <x v="4"/>
    <n v="17"/>
    <n v="201207"/>
    <m/>
    <n v="68000"/>
    <n v="67320"/>
    <n v="5950"/>
    <s v="프로젝트21 홈페이지눕눕백눕눕백_패드(대형)_극세사201207"/>
  </r>
  <r>
    <x v="0"/>
    <s v="월"/>
    <m/>
    <x v="3"/>
    <s v="프로젝트21 홈페이지"/>
    <x v="2"/>
    <n v="18"/>
    <n v="201207"/>
    <m/>
    <n v="54000"/>
    <n v="53460"/>
    <n v="5940"/>
    <s v="프로젝트21 홈페이지눕눕백눕눕백_패드(중형)_방수201207"/>
  </r>
  <r>
    <x v="0"/>
    <s v="월"/>
    <m/>
    <x v="3"/>
    <s v="프로젝트21 홈페이지"/>
    <x v="12"/>
    <n v="19"/>
    <n v="201207"/>
    <m/>
    <n v="38000"/>
    <n v="37620"/>
    <n v="2280"/>
    <s v="프로젝트21 홈페이지눕눕백눕눕백_가방길이 조절 버클201207"/>
  </r>
  <r>
    <x v="0"/>
    <s v="월"/>
    <m/>
    <x v="3"/>
    <s v="프로젝트21 홈페이지"/>
    <x v="13"/>
    <n v="20"/>
    <n v="201207"/>
    <m/>
    <n v="60000"/>
    <n v="59400"/>
    <n v="6800"/>
    <s v="프로젝트21 홈페이지눕눕백눕눕백_패드(중형)_인견201207"/>
  </r>
  <r>
    <x v="0"/>
    <s v="월"/>
    <m/>
    <x v="0"/>
    <s v="프로젝트21 홈페이지"/>
    <x v="14"/>
    <n v="21"/>
    <n v="201207"/>
    <m/>
    <n v="84000"/>
    <n v="83160"/>
    <n v="7770"/>
    <s v="프로젝트21 홈페이지하루채움(종료)★특별할인★[정기배송] 하루채움 (고양이 영양제 간식)옵션=(무료배송)국내산 닭 1박스 + 자연산 가자미 1박스201207"/>
  </r>
  <r>
    <x v="0"/>
    <s v="월"/>
    <m/>
    <x v="0"/>
    <s v="프로젝트21 홈페이지"/>
    <x v="15"/>
    <n v="22"/>
    <n v="201207"/>
    <m/>
    <n v="66000"/>
    <n v="65340"/>
    <n v="7260"/>
    <s v="프로젝트21 홈페이지하루채움[정기배송] 하루채움 (고양이 영양제 간식)옵션=국내산 무항생제 닭 1박스201207"/>
  </r>
  <r>
    <x v="0"/>
    <s v="월"/>
    <m/>
    <x v="0"/>
    <s v="프로젝트21 홈페이지"/>
    <x v="16"/>
    <n v="23"/>
    <n v="201207"/>
    <m/>
    <n v="92000"/>
    <n v="91080"/>
    <n v="8510"/>
    <s v="프로젝트21 홈페이지하루채움[정기배송] 하루채움 (고양이 영양제 간식)옵션=(무료배송)국내산 무항생제 닭 2박스201207"/>
  </r>
  <r>
    <x v="0"/>
    <s v="월"/>
    <m/>
    <x v="0"/>
    <s v="프로젝트21 홈페이지"/>
    <x v="17"/>
    <n v="24"/>
    <n v="201207"/>
    <m/>
    <n v="96000"/>
    <n v="95040"/>
    <n v="8880"/>
    <s v="프로젝트21 홈페이지하루채움[정기배송] 하루채움 (고양이 영양제 간식)옵션=(무료배송)자연산 가자미 2박스201207"/>
  </r>
  <r>
    <x v="0"/>
    <s v="월"/>
    <m/>
    <x v="0"/>
    <s v="프로젝트21 홈페이지"/>
    <x v="18"/>
    <n v="25"/>
    <n v="201207"/>
    <m/>
    <n v="100000"/>
    <n v="99000"/>
    <n v="9250"/>
    <s v="프로젝트21 홈페이지하루채움[정기배송] 하루채움 (고양이 영양제 간식)옵션=(무료배송)국내산 닭 1박스 + 자연산 가자미 1박스201207"/>
  </r>
  <r>
    <x v="0"/>
    <s v="월"/>
    <m/>
    <x v="0"/>
    <s v="프로젝트21 홈페이지"/>
    <x v="19"/>
    <n v="26"/>
    <n v="201207"/>
    <m/>
    <n v="104000"/>
    <n v="102960"/>
    <n v="9620"/>
    <s v="프로젝트21 홈페이지하루채움하루채움 (고양이 영양제 간식)하루채움=(무료배송) 닭 1박스 + 가자미 1박스201207"/>
  </r>
  <r>
    <x v="0"/>
    <s v="월"/>
    <m/>
    <x v="0"/>
    <s v="프로젝트21 홈페이지"/>
    <x v="20"/>
    <n v="27"/>
    <n v="201207"/>
    <m/>
    <n v="108000"/>
    <n v="106920"/>
    <n v="8910"/>
    <s v="프로젝트21 홈페이지하루채움하루채움 (고양이 영양제 간식)하루채움=국내산 무항생제 닭 1박스201207"/>
  </r>
  <r>
    <x v="0"/>
    <s v="월"/>
    <m/>
    <x v="0"/>
    <s v="프로젝트21 홈페이지"/>
    <x v="21"/>
    <n v="28"/>
    <n v="201207"/>
    <m/>
    <n v="112000"/>
    <n v="110880"/>
    <n v="10360"/>
    <s v="프로젝트21 홈페이지하루채움하루채움 (고양이 영양제 간식)하루채움=국내산 무항생제 닭 2박스201207"/>
  </r>
  <r>
    <x v="0"/>
    <s v="월"/>
    <m/>
    <x v="0"/>
    <s v="프로젝트21 홈페이지"/>
    <x v="22"/>
    <n v="29"/>
    <n v="201207"/>
    <m/>
    <n v="116000"/>
    <n v="114840"/>
    <n v="10730"/>
    <s v="프로젝트21 홈페이지하루채움하루채움 (고양이 영양제 간식)하루채움=자연산 가자미 2박스201207"/>
  </r>
  <r>
    <x v="0"/>
    <s v="월"/>
    <m/>
    <x v="0"/>
    <s v="프로젝트21 홈페이지"/>
    <x v="23"/>
    <n v="30"/>
    <n v="201207"/>
    <m/>
    <n v="90000"/>
    <n v="89100"/>
    <n v="3900"/>
    <s v="프로젝트21 홈페이지하루채움하루채움 (고양이 영양제 간식)샘플팩 추가 구매=닭 1스틱 + 가자미 1스틱201207"/>
  </r>
  <r>
    <x v="0"/>
    <s v="월"/>
    <m/>
    <x v="0"/>
    <s v="프로젝트21 홈페이지"/>
    <x v="24"/>
    <n v="31"/>
    <n v="201207"/>
    <m/>
    <n v="124000"/>
    <n v="122760"/>
    <n v="11470"/>
    <s v="프로젝트21 홈페이지하루채움하루채움 (고양이 영양제 간식)하루채움=(무료배송)닭 1박스 + 가자미 1박스201207"/>
  </r>
  <r>
    <x v="0"/>
    <s v="월"/>
    <m/>
    <x v="0"/>
    <s v="프로젝트21 홈페이지"/>
    <x v="24"/>
    <n v="32"/>
    <n v="201207"/>
    <m/>
    <n v="128000"/>
    <n v="126720"/>
    <n v="11840"/>
    <s v="프로젝트21 홈페이지하루채움하루채움 (고양이 영양제 간식)하루채움=(무료배송)닭 1박스 + 가자미 1박스201207"/>
  </r>
  <r>
    <x v="0"/>
    <s v="월"/>
    <m/>
    <x v="0"/>
    <s v="프로젝트21 홈페이지"/>
    <x v="20"/>
    <n v="33"/>
    <n v="201207"/>
    <m/>
    <n v="132000"/>
    <n v="130680"/>
    <n v="10890"/>
    <s v="프로젝트21 홈페이지하루채움하루채움 (고양이 영양제 간식)하루채움=국내산 무항생제 닭 1박스201207"/>
  </r>
  <r>
    <x v="0"/>
    <s v="월"/>
    <m/>
    <x v="0"/>
    <s v="프로젝트21 홈페이지"/>
    <x v="25"/>
    <n v="34"/>
    <n v="201207"/>
    <m/>
    <n v="136000"/>
    <n v="134640"/>
    <n v="12580"/>
    <s v="프로젝트21 홈페이지하루채움하루채움 (고양이 영양제 간식)하루채움=(무료배송)국내산 무항생제 닭 2박스201207"/>
  </r>
  <r>
    <x v="0"/>
    <s v="월"/>
    <m/>
    <x v="0"/>
    <s v="프로젝트21 홈페이지"/>
    <x v="23"/>
    <n v="35"/>
    <n v="201207"/>
    <m/>
    <n v="105000"/>
    <n v="103950"/>
    <n v="4550"/>
    <s v="프로젝트21 홈페이지하루채움하루채움 (고양이 영양제 간식)샘플팩 추가 구매=닭 1스틱 + 가자미 1스틱201207"/>
  </r>
  <r>
    <x v="0"/>
    <s v="월"/>
    <m/>
    <x v="0"/>
    <s v="프로젝트21 홈페이지"/>
    <x v="26"/>
    <n v="36"/>
    <n v="201207"/>
    <m/>
    <n v="144000"/>
    <n v="142560"/>
    <n v="11880"/>
    <s v="프로젝트21 홈페이지하루채움하루채움 국내산 무항생제 닭 (고양이 영양제 간식)하루채움=국내산 무항생제 닭 1박스201207"/>
  </r>
  <r>
    <x v="0"/>
    <s v="월"/>
    <m/>
    <x v="0"/>
    <s v="프로젝트21 홈페이지"/>
    <x v="27"/>
    <n v="37"/>
    <n v="201207"/>
    <m/>
    <n v="148000"/>
    <n v="146520"/>
    <n v="13690"/>
    <s v="프로젝트21 홈페이지하루채움하루채움 국내산 무항생제 닭 (고양이 영양제 간식)하루채움=(무료배송)국내산 무항생제 닭 2박스201207"/>
  </r>
  <r>
    <x v="0"/>
    <s v="월"/>
    <m/>
    <x v="0"/>
    <s v="프로젝트21 홈페이지"/>
    <x v="28"/>
    <n v="38"/>
    <n v="201207"/>
    <m/>
    <n v="114000"/>
    <n v="112860"/>
    <n v="4940"/>
    <s v="프로젝트21 홈페이지하루채움하루채움 국내산 무항생제 닭 (고양이 영양제 간식)샘플팩 추가 구매=닭 1스틱 + 가자미 1스틱201207"/>
  </r>
  <r>
    <x v="0"/>
    <s v="월"/>
    <m/>
    <x v="0"/>
    <s v="프로젝트21 홈페이지"/>
    <x v="29"/>
    <n v="39"/>
    <n v="201207"/>
    <m/>
    <n v="117000"/>
    <n v="115830"/>
    <n v="5070"/>
    <s v="프로젝트21 홈페이지하루채움하루채움 샘플팩 (고양이 영양제 간식)샘플팩=닭 1스틱 + 가자미 1스틱201207"/>
  </r>
  <r>
    <x v="0"/>
    <s v="월"/>
    <m/>
    <x v="0"/>
    <s v="프로젝트21 홈페이지"/>
    <x v="30"/>
    <n v="40"/>
    <n v="201207"/>
    <m/>
    <n v="160000"/>
    <n v="158400"/>
    <n v="14800"/>
    <s v="프로젝트21 홈페이지하루채움하루채움 자연산 가자미 (고양이 영양제 간식)하루채움=(무료배송)닭 1박스 + 가자미 1박스201207"/>
  </r>
  <r>
    <x v="0"/>
    <s v="월"/>
    <m/>
    <x v="0"/>
    <s v="프로젝트21 홈페이지"/>
    <x v="31"/>
    <n v="41"/>
    <n v="201207"/>
    <m/>
    <n v="164000"/>
    <n v="162360"/>
    <n v="13530"/>
    <s v="프로젝트21 홈페이지하루채움하루채움 자연산 가자미 (고양이 영양제 간식)하루채움=자연산 가자미 1박스201207"/>
  </r>
  <r>
    <x v="0"/>
    <s v="월"/>
    <m/>
    <x v="4"/>
    <s v="프로젝트21 홈페이지"/>
    <x v="32"/>
    <n v="42"/>
    <n v="201207"/>
    <m/>
    <n v="168000"/>
    <n v="166320"/>
    <n v="16380"/>
    <s v="프로젝트21 홈페이지리얼스틱[정기배송] 리얼스틱 (무료배송)(판매종료/프로모션 할인가)정기배송 옵션=6종세트x2(맛별2팩)(30%off)201207"/>
  </r>
  <r>
    <x v="0"/>
    <s v="월"/>
    <m/>
    <x v="4"/>
    <s v="프로젝트21 홈페이지"/>
    <x v="33"/>
    <n v="43"/>
    <n v="201207"/>
    <m/>
    <n v="172000"/>
    <n v="170280"/>
    <n v="16340"/>
    <s v="프로젝트21 홈페이지리얼스틱[정기배송] 리얼스틱 (무료배송)(판매종료/프로모션 할인가)정기배송 옵션=제천자연황토닭 12팩(30%off)201207"/>
  </r>
  <r>
    <x v="0"/>
    <s v="월"/>
    <m/>
    <x v="4"/>
    <s v="프로젝트21 홈페이지"/>
    <x v="34"/>
    <n v="44"/>
    <n v="201207"/>
    <m/>
    <n v="176000"/>
    <n v="174240"/>
    <n v="16280"/>
    <s v="프로젝트21 홈페이지리얼스틱[정기배송] 리얼스틱(무료배송)정기배송 옵션=6종세트(맛별1팩)(15%off)201207"/>
  </r>
  <r>
    <x v="0"/>
    <s v="월"/>
    <m/>
    <x v="4"/>
    <s v="프로젝트21 홈페이지"/>
    <x v="35"/>
    <n v="45"/>
    <n v="201207"/>
    <m/>
    <n v="180000"/>
    <n v="178200"/>
    <n v="17550"/>
    <s v="프로젝트21 홈페이지리얼스틱[정기배송] 리얼스틱(무료배송)정기배송 옵션=6종세트x2(맛별2팩)(25%off)201207"/>
  </r>
  <r>
    <x v="0"/>
    <s v="월"/>
    <m/>
    <x v="4"/>
    <s v="프로젝트21 홈페이지"/>
    <x v="36"/>
    <n v="46"/>
    <n v="201207"/>
    <m/>
    <n v="184000"/>
    <n v="182160"/>
    <n v="17480"/>
    <s v="프로젝트21 홈페이지리얼스틱[정기배송] 리얼스틱(무료배송)정기배송 옵션=제천자연황토닭 12팩(25%off)201207"/>
  </r>
  <r>
    <x v="0"/>
    <s v="월"/>
    <m/>
    <x v="4"/>
    <s v="프로젝트21 홈페이지"/>
    <x v="37"/>
    <n v="47"/>
    <n v="201207"/>
    <m/>
    <n v="141000"/>
    <n v="139590"/>
    <n v="12690"/>
    <s v="프로젝트21 홈페이지리얼스틱리얼스틱 (종합) (고양이 강아지 츄르 간식)리얼스틱 옵션선택=6종 맛보기 세트 (맛별 1스틱)201207"/>
  </r>
  <r>
    <x v="0"/>
    <s v="월"/>
    <m/>
    <x v="4"/>
    <s v="프로젝트21 홈페이지"/>
    <x v="38"/>
    <n v="48"/>
    <n v="201207"/>
    <m/>
    <n v="192000"/>
    <n v="190080"/>
    <n v="17760"/>
    <s v="프로젝트21 홈페이지리얼스틱리얼스틱 (종합) (고양이 강아지 츄르 간식)리얼스틱 옵션선택=★BEST★ 6종세트(맛별1팩)(10%off)201207"/>
  </r>
  <r>
    <x v="0"/>
    <s v="월"/>
    <m/>
    <x v="4"/>
    <s v="프로젝트21 홈페이지"/>
    <x v="39"/>
    <n v="49"/>
    <n v="201207"/>
    <m/>
    <n v="245000"/>
    <n v="242550"/>
    <n v="19110"/>
    <s v="프로젝트21 홈페이지리얼스틱리얼스틱 (종합) (고양이 강아지 츄르 간식)리얼스틱 옵션선택=6종세트x2(맛별2팩)(20%off)201207"/>
  </r>
  <r>
    <x v="0"/>
    <s v="월"/>
    <m/>
    <x v="4"/>
    <s v="프로젝트21 홈페이지"/>
    <x v="40"/>
    <n v="50"/>
    <n v="201207"/>
    <m/>
    <n v="150000"/>
    <n v="148500"/>
    <n v="9000"/>
    <s v="프로젝트21 홈페이지리얼스틱리얼스틱 (종합) (고양이 강아지 츄르 간식)리얼스틱 옵션선택=제천자연황토닭 1팩(5개입)201207"/>
  </r>
  <r>
    <x v="0"/>
    <s v="월"/>
    <m/>
    <x v="4"/>
    <s v="프로젝트21 홈페이지"/>
    <x v="41"/>
    <n v="51"/>
    <n v="201207"/>
    <m/>
    <n v="204000"/>
    <n v="201960"/>
    <n v="18360"/>
    <s v="프로젝트21 홈페이지리얼스틱리얼스틱 (종합) (고양이 강아지 츄르 간식)리얼스틱 옵션선택=제천자연황토닭 6팩(10%off)201207"/>
  </r>
  <r>
    <x v="0"/>
    <s v="월"/>
    <m/>
    <x v="4"/>
    <s v="프로젝트21 홈페이지"/>
    <x v="42"/>
    <n v="52"/>
    <n v="201207"/>
    <m/>
    <n v="208000"/>
    <n v="205920"/>
    <n v="19760"/>
    <s v="프로젝트21 홈페이지리얼스틱리얼스틱 (종합) (고양이 강아지 츄르 간식)리얼스틱 옵션선택=제천자연황토닭 12팩(20%off)201207"/>
  </r>
  <r>
    <x v="0"/>
    <s v="월"/>
    <m/>
    <x v="4"/>
    <s v="프로젝트21 홈페이지"/>
    <x v="43"/>
    <n v="53"/>
    <n v="201207"/>
    <m/>
    <n v="212000"/>
    <n v="209880"/>
    <n v="19080"/>
    <s v="프로젝트21 홈페이지리얼스틱리얼스틱 (종합) (고양이 강아지 츄르 간식)리얼스틱 옵션선택=북태평양눈다랑어 6팩(10%off)201207"/>
  </r>
  <r>
    <x v="0"/>
    <s v="월"/>
    <m/>
    <x v="4"/>
    <s v="프로젝트21 홈페이지"/>
    <x v="44"/>
    <n v="54"/>
    <n v="201207"/>
    <m/>
    <n v="216000"/>
    <n v="213840"/>
    <n v="20520"/>
    <s v="프로젝트21 홈페이지리얼스틱리얼스틱 (종합) (고양이 강아지 츄르 간식)리얼스틱 옵션선택=북태평양눈다랑어 12팩(20%off)201207"/>
  </r>
  <r>
    <x v="0"/>
    <s v="월"/>
    <m/>
    <x v="4"/>
    <s v="프로젝트21 홈페이지"/>
    <x v="45"/>
    <n v="55"/>
    <n v="201207"/>
    <m/>
    <n v="165000"/>
    <n v="163350"/>
    <n v="9900"/>
    <s v="프로젝트21 홈페이지리얼스틱리얼스틱 (종합) (고양이 강아지 츄르 간식)리얼스틱 옵션선택=지리산우리땅오리 1팩(5개입)201207"/>
  </r>
  <r>
    <x v="0"/>
    <s v="월"/>
    <m/>
    <x v="4"/>
    <s v="프로젝트21 홈페이지"/>
    <x v="46"/>
    <n v="56"/>
    <n v="201207"/>
    <m/>
    <n v="168000"/>
    <n v="166320"/>
    <n v="14000"/>
    <s v="프로젝트21 홈페이지리얼스틱리얼스틱 (종합) (고양이 강아지 츄르 간식)리얼스틱 옵션선택=오로라연어 1팩(5개입)201207"/>
  </r>
  <r>
    <x v="0"/>
    <s v="월"/>
    <m/>
    <x v="4"/>
    <s v="프로젝트21 홈페이지"/>
    <x v="47"/>
    <n v="57"/>
    <n v="201207"/>
    <m/>
    <n v="228000"/>
    <n v="225720"/>
    <n v="21660"/>
    <s v="프로젝트21 홈페이지리얼스틱리얼스틱 (종합) (고양이 강아지 츄르 간식)리얼스틱 옵션선택=오로라연어 6팩(10%off)201207"/>
  </r>
  <r>
    <x v="0"/>
    <s v="월"/>
    <m/>
    <x v="4"/>
    <s v="프로젝트21 홈페이지"/>
    <x v="48"/>
    <n v="58"/>
    <n v="201207"/>
    <m/>
    <n v="174000"/>
    <n v="172260"/>
    <n v="13920"/>
    <s v="프로젝트21 홈페이지리얼스틱리얼스틱 (종합) (고양이 강아지 츄르 간식)리얼스틱 옵션선택=뉴질랜드참돔 1팩(5개입)201207"/>
  </r>
  <r>
    <x v="0"/>
    <s v="월"/>
    <m/>
    <x v="4"/>
    <s v="프로젝트21 홈페이지"/>
    <x v="49"/>
    <n v="59"/>
    <n v="201207"/>
    <m/>
    <n v="236000"/>
    <n v="233640"/>
    <n v="22420"/>
    <s v="프로젝트21 홈페이지리얼스틱리얼스틱 (종합) (고양이 강아지 츄르 간식)리얼스틱 옵션선택=뉴질랜드참돔 6팩(10%off)201207"/>
  </r>
  <r>
    <x v="0"/>
    <s v="월"/>
    <m/>
    <x v="4"/>
    <s v="프로젝트21 홈페이지"/>
    <x v="50"/>
    <n v="60"/>
    <n v="201207"/>
    <m/>
    <n v="180000"/>
    <n v="178200"/>
    <n v="15600"/>
    <s v="프로젝트21 홈페이지리얼스틱리얼스틱 (종합) (고양이 강아지 츄르 간식)리얼스틱 옵션선택=서호주청정양 1팩(5개입)201207"/>
  </r>
  <r>
    <x v="0"/>
    <s v="월"/>
    <m/>
    <x v="4"/>
    <s v="프로젝트21 홈페이지"/>
    <x v="51"/>
    <n v="61"/>
    <n v="201207"/>
    <m/>
    <n v="183000"/>
    <n v="181170"/>
    <n v="16470"/>
    <s v="프로젝트21 홈페이지리얼스틱리얼스틱 6종 맛보기 세트 (맛별 1스틱)201207"/>
  </r>
  <r>
    <x v="0"/>
    <s v="월"/>
    <m/>
    <x v="4"/>
    <s v="프로젝트21 홈페이지"/>
    <x v="52"/>
    <n v="62"/>
    <n v="201207"/>
    <m/>
    <n v="186000"/>
    <n v="184140"/>
    <n v="14880"/>
    <s v="프로젝트21 홈페이지리얼스틱리얼스틱 뉴질랜드참돔묶음 선택=뉴질랜드참돔 1팩201207"/>
  </r>
  <r>
    <x v="0"/>
    <s v="월"/>
    <m/>
    <x v="4"/>
    <s v="프로젝트21 홈페이지"/>
    <x v="53"/>
    <n v="63"/>
    <n v="201207"/>
    <m/>
    <n v="315000"/>
    <n v="311850"/>
    <n v="24570"/>
    <s v="프로젝트21 홈페이지리얼스틱리얼스틱 뉴질랜드참돔묶음 선택=뉴질랜드참돔 12팩 (20% off)201207"/>
  </r>
  <r>
    <x v="0"/>
    <s v="월"/>
    <m/>
    <x v="4"/>
    <s v="프로젝트21 홈페이지"/>
    <x v="54"/>
    <n v="64"/>
    <n v="201207"/>
    <m/>
    <n v="192000"/>
    <n v="190080"/>
    <n v="10880"/>
    <s v="프로젝트21 홈페이지리얼스틱리얼스틱 북태평양눈다랑어묶음 선택=북태평양눈다랑어 1팩201207"/>
  </r>
  <r>
    <x v="0"/>
    <s v="월"/>
    <m/>
    <x v="4"/>
    <s v="프로젝트21 홈페이지"/>
    <x v="55"/>
    <n v="65"/>
    <n v="201207"/>
    <m/>
    <n v="195000"/>
    <n v="193050"/>
    <n v="16900"/>
    <s v="프로젝트21 홈페이지리얼스틱리얼스틱 서호주청정양묶음 선택=서호주청정양 1팩201207"/>
  </r>
  <r>
    <x v="0"/>
    <s v="월"/>
    <m/>
    <x v="4"/>
    <s v="프로젝트21 홈페이지"/>
    <x v="56"/>
    <n v="66"/>
    <n v="201207"/>
    <m/>
    <n v="198000"/>
    <n v="196020"/>
    <n v="16500"/>
    <s v="프로젝트21 홈페이지리얼스틱리얼스틱 오로라연어묶음 선택=오로라연어 1팩201207"/>
  </r>
  <r>
    <x v="0"/>
    <s v="월"/>
    <m/>
    <x v="4"/>
    <s v="프로젝트21 홈페이지"/>
    <x v="57"/>
    <n v="67"/>
    <n v="201207"/>
    <m/>
    <n v="268000"/>
    <n v="265320"/>
    <n v="25460"/>
    <s v="프로젝트21 홈페이지리얼스틱리얼스틱 오로라연어묶음 선택=오로라연어 6팩(10%off)201207"/>
  </r>
  <r>
    <x v="0"/>
    <s v="월"/>
    <m/>
    <x v="4"/>
    <s v="프로젝트21 홈페이지"/>
    <x v="58"/>
    <n v="68"/>
    <n v="201207"/>
    <m/>
    <n v="340000"/>
    <n v="336600"/>
    <n v="26520"/>
    <s v="프로젝트21 홈페이지리얼스틱리얼스틱 오로라연어묶음 선택=오로라연어 12팩(20% off)201207"/>
  </r>
  <r>
    <x v="0"/>
    <s v="월"/>
    <m/>
    <x v="4"/>
    <s v="프로젝트21 홈페이지"/>
    <x v="59"/>
    <n v="69"/>
    <n v="201207"/>
    <m/>
    <n v="207000"/>
    <n v="204930"/>
    <n v="12420"/>
    <s v="프로젝트21 홈페이지리얼스틱리얼스틱 제천자연황토닭묶음 선택=제천자연황토닭 1팩201207"/>
  </r>
  <r>
    <x v="0"/>
    <s v="월"/>
    <m/>
    <x v="4"/>
    <s v="프로젝트21 홈페이지"/>
    <x v="60"/>
    <n v="70"/>
    <n v="201207"/>
    <m/>
    <n v="280000"/>
    <n v="277200"/>
    <n v="25200"/>
    <s v="프로젝트21 홈페이지리얼스틱리얼스틱 제천자연황토닭묶음 선택=제천자연황토닭 6팩(10%off)201207"/>
  </r>
  <r>
    <x v="0"/>
    <s v="월"/>
    <m/>
    <x v="4"/>
    <s v="프로젝트21 홈페이지"/>
    <x v="61"/>
    <n v="71"/>
    <n v="201207"/>
    <m/>
    <n v="284000"/>
    <n v="281160"/>
    <n v="26980"/>
    <s v="프로젝트21 홈페이지리얼스틱리얼스틱 제천자연황토닭묶음 선택=제천자연황토닭 12팩(20% off)201207"/>
  </r>
  <r>
    <x v="0"/>
    <s v="월"/>
    <m/>
    <x v="4"/>
    <s v="프로젝트21 홈페이지"/>
    <x v="62"/>
    <n v="72"/>
    <n v="201207"/>
    <m/>
    <n v="216000"/>
    <n v="213840"/>
    <n v="12960"/>
    <s v="프로젝트21 홈페이지리얼스틱리얼스틱 지리산우리땅오리묶음 선택=지리산우리땅오리 1팩201207"/>
  </r>
  <r>
    <x v="0"/>
    <s v="월"/>
    <m/>
    <x v="10"/>
    <s v="프로젝트21 홈페이지"/>
    <x v="63"/>
    <n v="73"/>
    <n v="201207"/>
    <m/>
    <n v="219000"/>
    <n v="216810"/>
    <n v="25550"/>
    <s v="프로젝트21 홈페이지선인장정수기 부속[정기배송] 선인장정수기 필터 (30% 할인)정기배송 옵션=정수필터(3p) &amp; 폼필터(3p) - 30%off201207"/>
  </r>
  <r>
    <x v="0"/>
    <s v="월"/>
    <m/>
    <x v="2"/>
    <s v="프로젝트21 홈페이지"/>
    <x v="64"/>
    <n v="74"/>
    <n v="201207"/>
    <m/>
    <n v="444000"/>
    <n v="439560"/>
    <n v="28860"/>
    <s v="프로젝트21 홈페이지선인장정수기고양이 선인장정수기 젠에디션옵션=선인장정수기(20%off)201207"/>
  </r>
  <r>
    <x v="0"/>
    <s v="월"/>
    <m/>
    <x v="2"/>
    <s v="프로젝트21 홈페이지"/>
    <x v="65"/>
    <n v="75"/>
    <n v="201207"/>
    <m/>
    <n v="525000"/>
    <n v="519750"/>
    <n v="29250"/>
    <s v="프로젝트21 홈페이지선인장정수기고양이 선인장정수기 젠에디션옵션=선인장정수기+필터세트201207"/>
  </r>
  <r>
    <x v="0"/>
    <s v="월"/>
    <m/>
    <x v="2"/>
    <s v="프로젝트21 홈페이지"/>
    <x v="66"/>
    <n v="76"/>
    <n v="201207"/>
    <m/>
    <n v="532000"/>
    <n v="526680"/>
    <n v="30400"/>
    <s v="프로젝트21 홈페이지선인장정수기고양이 선인장정수기 젠에디션옵션=선인장정수기+필터세트+드라이매트(별도배송)201207"/>
  </r>
  <r>
    <x v="0"/>
    <s v="월"/>
    <m/>
    <x v="10"/>
    <s v="프로젝트21 홈페이지"/>
    <x v="67"/>
    <n v="77"/>
    <n v="201207"/>
    <m/>
    <n v="231000"/>
    <n v="228690"/>
    <n v="24640"/>
    <s v="프로젝트21 홈페이지선인장정수기 부속생수 전용 호스 (2p)201207"/>
  </r>
  <r>
    <x v="0"/>
    <s v="월"/>
    <m/>
    <x v="10"/>
    <s v="프로젝트21 홈페이지"/>
    <x v="68"/>
    <n v="78"/>
    <n v="201207"/>
    <m/>
    <n v="156000"/>
    <n v="154440"/>
    <n v="8580"/>
    <s v="프로젝트21 홈페이지선인장정수기 부속선인장정수기 가이드스틱201207"/>
  </r>
  <r>
    <x v="0"/>
    <s v="월"/>
    <m/>
    <x v="10"/>
    <s v="프로젝트21 홈페이지"/>
    <x v="69"/>
    <n v="79"/>
    <n v="201207"/>
    <m/>
    <n v="237000"/>
    <n v="234630"/>
    <n v="28440"/>
    <s v="프로젝트21 홈페이지선인장정수기 부속선인장정수기 분리형 수중펌프구성 선택=분리형펌프+어댑터SET201207"/>
  </r>
  <r>
    <x v="0"/>
    <s v="월"/>
    <m/>
    <x v="10"/>
    <s v="프로젝트21 홈페이지"/>
    <x v="70"/>
    <n v="80"/>
    <n v="201207"/>
    <m/>
    <n v="240000"/>
    <n v="237600"/>
    <n v="26400"/>
    <s v="프로젝트21 홈페이지선인장정수기 부속선인장정수기 분리형 수중펌프구성 선택=분리형펌프201207"/>
  </r>
  <r>
    <x v="0"/>
    <s v="월"/>
    <m/>
    <x v="10"/>
    <s v="프로젝트21 홈페이지"/>
    <x v="71"/>
    <n v="81"/>
    <n v="201207"/>
    <m/>
    <n v="243000"/>
    <n v="240570"/>
    <n v="25110"/>
    <s v="프로젝트21 홈페이지선인장정수기 부속선인장정수기 분리형 수중펌프구성 선택=어댑터201207"/>
  </r>
  <r>
    <x v="0"/>
    <s v="월"/>
    <m/>
    <x v="10"/>
    <s v="프로젝트21 홈페이지"/>
    <x v="72"/>
    <n v="82"/>
    <n v="201207"/>
    <m/>
    <n v="246000"/>
    <n v="243540"/>
    <n v="23780"/>
    <s v="프로젝트21 홈페이지선인장정수기 부속선인장정수기 실리콘호스 (3p)201207"/>
  </r>
  <r>
    <x v="0"/>
    <s v="월"/>
    <m/>
    <x v="10"/>
    <s v="프로젝트21 홈페이지"/>
    <x v="73"/>
    <n v="83"/>
    <n v="201207"/>
    <m/>
    <n v="332000"/>
    <n v="328680"/>
    <n v="30710"/>
    <s v="프로젝트21 홈페이지선인장정수기 부속선인장정수기 전용 드라이 매트201207"/>
  </r>
  <r>
    <x v="0"/>
    <s v="월"/>
    <m/>
    <x v="10"/>
    <s v="프로젝트21 홈페이지"/>
    <x v="74"/>
    <n v="84"/>
    <n v="201207"/>
    <m/>
    <n v="252000"/>
    <n v="249480"/>
    <n v="28560"/>
    <s v="프로젝트21 홈페이지선인장정수기 부속선인장정수기 정수필터 (3p)201207"/>
  </r>
  <r>
    <x v="0"/>
    <s v="월"/>
    <m/>
    <x v="10"/>
    <s v="프로젝트21 홈페이지"/>
    <x v="75"/>
    <n v="85"/>
    <n v="201207"/>
    <m/>
    <n v="255000"/>
    <n v="252450"/>
    <n v="12750"/>
    <s v="프로젝트21 홈페이지선인장정수기 부속선인장정수기 클리닝 브러쉬201207"/>
  </r>
  <r>
    <x v="0"/>
    <s v="월"/>
    <m/>
    <x v="10"/>
    <s v="프로젝트21 홈페이지"/>
    <x v="76"/>
    <n v="86"/>
    <n v="201207"/>
    <m/>
    <n v="258000"/>
    <n v="255420"/>
    <n v="19780"/>
    <s v="프로젝트21 홈페이지선인장정수기 부속선인장정수기 폼필터 (3p)201207"/>
  </r>
  <r>
    <x v="0"/>
    <s v="월"/>
    <m/>
    <x v="10"/>
    <s v="프로젝트21 홈페이지"/>
    <x v="77"/>
    <n v="87"/>
    <n v="201207"/>
    <m/>
    <n v="261000"/>
    <n v="258390"/>
    <n v="30450"/>
    <s v="프로젝트21 홈페이지선인장정수기 부속정수필터 &amp; 폼필터 세트 (30% 할인)201207"/>
  </r>
  <r>
    <x v="0"/>
    <s v="월"/>
    <m/>
    <x v="11"/>
    <s v="프로젝트21 홈페이지"/>
    <x v="78"/>
    <n v="88"/>
    <n v="201207"/>
    <m/>
    <n v="176000"/>
    <n v="174240"/>
    <n v="8800"/>
    <s v="프로젝트21 홈페이지츄르짜개츄르짜개(2ea)201207"/>
  </r>
  <r>
    <x v="0"/>
    <s v="월"/>
    <m/>
    <x v="6"/>
    <s v="프로젝트21 홈페이지"/>
    <x v="79"/>
    <n v="89"/>
    <n v="201207"/>
    <m/>
    <n v="356000"/>
    <n v="352440"/>
    <n v="33820"/>
    <s v="프로젝트21 홈페이지태평양 수반태평양 수반 (고양이 강아지 물그릇 밥그릇 식기)옵션=[기본 세트] 태평양 수반 1개201207"/>
  </r>
  <r>
    <x v="0"/>
    <s v="월"/>
    <m/>
    <x v="6"/>
    <s v="프로젝트21 홈페이지"/>
    <x v="80"/>
    <n v="90"/>
    <n v="201207"/>
    <m/>
    <n v="360000"/>
    <n v="356400"/>
    <n v="34200"/>
    <s v="프로젝트21 홈페이지태평양 수반태평양 수반 (고양이 강아지 물그릇 밥그릇 식기)옵션=[실용 세트] 태평양 수반 1개 + 글라스 1개 추가-11% off201207"/>
  </r>
  <r>
    <x v="0"/>
    <s v="월"/>
    <m/>
    <x v="6"/>
    <s v="프로젝트21 홈페이지"/>
    <x v="81"/>
    <n v="91"/>
    <n v="201207"/>
    <m/>
    <n v="364000"/>
    <n v="360360"/>
    <n v="35490"/>
    <s v="프로젝트21 홈페이지태평양 수반태평양 수반 (고양이 강아지 물그릇 밥그릇 식기)옵션=[음수량 케어 세트] 태평양 수반 2개-13% off201207"/>
  </r>
  <r>
    <x v="0"/>
    <s v="월"/>
    <m/>
    <x v="6"/>
    <s v="프로젝트21 홈페이지"/>
    <x v="82"/>
    <n v="92"/>
    <n v="201207"/>
    <m/>
    <n v="276000"/>
    <n v="273240"/>
    <n v="29440"/>
    <s v="프로젝트21 홈페이지태평양 수반태평양 수반 (고양이 강아지 물그릇 밥그릇 식기)옵션=수반 글라스만201207"/>
  </r>
  <r>
    <x v="0"/>
    <s v="월"/>
    <m/>
    <x v="5"/>
    <s v="프로젝트21 홈페이지"/>
    <x v="83"/>
    <n v="93"/>
    <n v="201207"/>
    <m/>
    <n v="372000"/>
    <n v="368280"/>
    <n v="34410"/>
    <s v="프로젝트21 홈페이지고양이 유산균유산균1박스201207"/>
  </r>
  <r>
    <x v="0"/>
    <s v="월"/>
    <m/>
    <x v="5"/>
    <s v="프로젝트21 홈페이지"/>
    <x v="84"/>
    <n v="94"/>
    <n v="201207"/>
    <m/>
    <n v="470000"/>
    <n v="465300"/>
    <n v="36660"/>
    <s v="프로젝트21 홈페이지고양이 유산균유산균2박스201207"/>
  </r>
  <r>
    <x v="0"/>
    <s v="월"/>
    <m/>
    <x v="5"/>
    <s v="프로젝트21 홈페이지"/>
    <x v="85"/>
    <n v="95"/>
    <n v="201207"/>
    <m/>
    <n v="570000"/>
    <n v="564300"/>
    <n v="37050"/>
    <s v="프로젝트21 홈페이지고양이 유산균유산균3박스201207"/>
  </r>
  <r>
    <x v="0"/>
    <s v="월"/>
    <m/>
    <x v="5"/>
    <s v="프로젝트21 홈페이지"/>
    <x v="86"/>
    <n v="96"/>
    <n v="201207"/>
    <m/>
    <n v="384000"/>
    <n v="380160"/>
    <n v="35520"/>
    <s v="프로젝트21 홈페이지고양이 유산균유산균1박스(최저가)201207"/>
  </r>
  <r>
    <x v="0"/>
    <s v="월"/>
    <m/>
    <x v="5"/>
    <s v="프로젝트21 홈페이지"/>
    <x v="87"/>
    <n v="97"/>
    <n v="201207"/>
    <m/>
    <n v="485000"/>
    <n v="480150"/>
    <n v="37830"/>
    <s v="프로젝트21 홈페이지고양이 유산균유산균2박스(최저가)201207"/>
  </r>
  <r>
    <x v="0"/>
    <s v="월"/>
    <m/>
    <x v="5"/>
    <s v="프로젝트21 홈페이지"/>
    <x v="88"/>
    <n v="98"/>
    <n v="201207"/>
    <m/>
    <n v="588000"/>
    <n v="582120"/>
    <n v="38220"/>
    <s v="프로젝트21 홈페이지고양이 유산균유산균3박스(최저가)201207"/>
  </r>
  <r>
    <x v="0"/>
    <s v="월"/>
    <m/>
    <x v="5"/>
    <s v="프로젝트21 홈페이지"/>
    <x v="89"/>
    <n v="99"/>
    <n v="201207"/>
    <m/>
    <n v="396000"/>
    <n v="392040"/>
    <n v="36630"/>
    <s v="프로젝트21 홈페이지고양이 유산균유산균1박스(정기배송)201207"/>
  </r>
  <r>
    <x v="0"/>
    <s v="월"/>
    <m/>
    <x v="5"/>
    <s v="프로젝트21 홈페이지"/>
    <x v="90"/>
    <n v="100"/>
    <n v="201207"/>
    <m/>
    <n v="500000"/>
    <n v="495000"/>
    <n v="39000"/>
    <s v="프로젝트21 홈페이지고양이 유산균유산균2박스(정기배송)201207"/>
  </r>
  <r>
    <x v="0"/>
    <s v="월"/>
    <m/>
    <x v="5"/>
    <s v="프로젝트21 홈페이지"/>
    <x v="91"/>
    <n v="101"/>
    <n v="201207"/>
    <m/>
    <n v="606000"/>
    <n v="599940"/>
    <n v="39390"/>
    <s v="프로젝트21 홈페이지고양이 유산균유산균3박스(정기배송)201207"/>
  </r>
  <r>
    <x v="0"/>
    <s v="월"/>
    <m/>
    <x v="9"/>
    <s v="프로젝트21 CS"/>
    <x v="92"/>
    <n v="102"/>
    <n v="201207"/>
    <m/>
    <n v="0"/>
    <n v="0"/>
    <n v="39780"/>
    <s v="프로젝트21 CS벤토나이트모래_벤토나이트 6KG*3201207"/>
  </r>
  <r>
    <x v="0"/>
    <s v="월"/>
    <m/>
    <x v="0"/>
    <s v="프로젝트21 CS"/>
    <x v="93"/>
    <n v="103"/>
    <n v="201207"/>
    <m/>
    <n v="0"/>
    <n v="0"/>
    <n v="33990"/>
    <s v="프로젝트21 CS하루채움하루채움_자연산 가자미201207"/>
  </r>
  <r>
    <x v="0"/>
    <s v="월"/>
    <m/>
    <x v="0"/>
    <s v="프로젝트21 CS"/>
    <x v="94"/>
    <n v="104"/>
    <n v="201207"/>
    <m/>
    <n v="0"/>
    <n v="0"/>
    <n v="34320"/>
    <s v="프로젝트21 CS하루채움하루채움_국내산 무항생제 닭201207"/>
  </r>
  <r>
    <x v="1"/>
    <s v="화"/>
    <m/>
    <x v="3"/>
    <s v="프로젝트21 홈페이지"/>
    <x v="1"/>
    <n v="105"/>
    <n v="201207"/>
    <m/>
    <n v="735000"/>
    <n v="727650"/>
    <n v="40950"/>
    <s v="프로젝트21 홈페이지눕눕백눕눕백(NEW)_(중형)_그레이(LG)201207"/>
  </r>
  <r>
    <x v="1"/>
    <s v="화"/>
    <m/>
    <x v="3"/>
    <s v="프로젝트21 홈페이지"/>
    <x v="2"/>
    <n v="106"/>
    <n v="201207"/>
    <m/>
    <n v="318000"/>
    <n v="314820"/>
    <n v="34980"/>
    <s v="프로젝트21 홈페이지눕눕백눕눕백_패드(중형)_방수201207"/>
  </r>
  <r>
    <x v="1"/>
    <s v="화"/>
    <m/>
    <x v="3"/>
    <s v="프로젝트21 홈페이지"/>
    <x v="1"/>
    <n v="107"/>
    <n v="201207"/>
    <m/>
    <n v="749000"/>
    <n v="741510"/>
    <n v="41730"/>
    <s v="프로젝트21 홈페이지눕눕백눕눕백(NEW)_(중형)_그레이(LG)201207"/>
  </r>
  <r>
    <x v="1"/>
    <s v="화"/>
    <m/>
    <x v="3"/>
    <s v="프로젝트21 홈페이지"/>
    <x v="13"/>
    <n v="108"/>
    <n v="201207"/>
    <m/>
    <n v="324000"/>
    <n v="320760"/>
    <n v="36720"/>
    <s v="프로젝트21 홈페이지눕눕백눕눕백_패드(중형)_인견201207"/>
  </r>
  <r>
    <x v="1"/>
    <s v="화"/>
    <m/>
    <x v="3"/>
    <s v="프로젝트21 홈페이지"/>
    <x v="3"/>
    <n v="109"/>
    <n v="201207"/>
    <m/>
    <n v="763000"/>
    <n v="755370"/>
    <n v="42510"/>
    <s v="프로젝트21 홈페이지눕눕백눕눕백(NEW)_(대형)_그레이(LG)201207"/>
  </r>
  <r>
    <x v="1"/>
    <s v="화"/>
    <m/>
    <x v="3"/>
    <s v="프로젝트21 홈페이지"/>
    <x v="4"/>
    <n v="110"/>
    <n v="201207"/>
    <m/>
    <n v="440000"/>
    <n v="435600"/>
    <n v="38500"/>
    <s v="프로젝트21 홈페이지눕눕백눕눕백_패드(대형)_극세사201207"/>
  </r>
  <r>
    <x v="1"/>
    <s v="화"/>
    <m/>
    <x v="3"/>
    <s v="프로젝트21 홈페이지"/>
    <x v="9"/>
    <n v="111"/>
    <n v="201207"/>
    <m/>
    <n v="777000"/>
    <n v="769230"/>
    <n v="43290"/>
    <s v="프로젝트21 홈페이지눕눕백눕눕백(NEW)_(대형)_네이비(DN)201207"/>
  </r>
  <r>
    <x v="1"/>
    <s v="화"/>
    <m/>
    <x v="3"/>
    <s v="프로젝트21 홈페이지"/>
    <x v="4"/>
    <n v="112"/>
    <n v="201207"/>
    <m/>
    <n v="448000"/>
    <n v="443520"/>
    <n v="39200"/>
    <s v="프로젝트21 홈페이지눕눕백눕눕백_패드(대형)_극세사201207"/>
  </r>
  <r>
    <x v="1"/>
    <s v="화"/>
    <m/>
    <x v="3"/>
    <s v="프로젝트21 홈페이지"/>
    <x v="1"/>
    <n v="113"/>
    <n v="201207"/>
    <m/>
    <n v="791000"/>
    <n v="783090"/>
    <n v="44070"/>
    <s v="프로젝트21 홈페이지눕눕백눕눕백(NEW)_(중형)_그레이(LG)201207"/>
  </r>
  <r>
    <x v="1"/>
    <s v="화"/>
    <m/>
    <x v="3"/>
    <s v="프로젝트21 홈페이지"/>
    <x v="5"/>
    <n v="114"/>
    <n v="201207"/>
    <m/>
    <n v="342000"/>
    <n v="338580"/>
    <n v="37620"/>
    <s v="프로젝트21 홈페이지눕눕백눕눕백_패드(중형)_스크래쳐201207"/>
  </r>
  <r>
    <x v="1"/>
    <s v="화"/>
    <m/>
    <x v="3"/>
    <s v="프로젝트21 홈페이지"/>
    <x v="1"/>
    <n v="115"/>
    <n v="201207"/>
    <m/>
    <n v="805000"/>
    <n v="796950"/>
    <n v="44850"/>
    <s v="프로젝트21 홈페이지눕눕백눕눕백(NEW)_(중형)_그레이(LG)201207"/>
  </r>
  <r>
    <x v="1"/>
    <s v="화"/>
    <m/>
    <x v="3"/>
    <s v="프로젝트21 홈페이지"/>
    <x v="95"/>
    <n v="116"/>
    <n v="201207"/>
    <m/>
    <n v="348000"/>
    <n v="344520"/>
    <n v="39440"/>
    <s v="프로젝트21 홈페이지눕눕백눕눕백_패드(중형)_극세사201207"/>
  </r>
  <r>
    <x v="1"/>
    <s v="화"/>
    <m/>
    <x v="3"/>
    <s v="프로젝트21 홈페이지"/>
    <x v="1"/>
    <n v="117"/>
    <n v="201207"/>
    <m/>
    <n v="819000"/>
    <n v="810810"/>
    <n v="45630"/>
    <s v="프로젝트21 홈페이지눕눕백눕눕백(NEW)_(중형)_그레이(LG)201207"/>
  </r>
  <r>
    <x v="1"/>
    <s v="화"/>
    <m/>
    <x v="3"/>
    <s v="프로젝트21 홈페이지"/>
    <x v="2"/>
    <n v="118"/>
    <n v="201207"/>
    <m/>
    <n v="354000"/>
    <n v="350460"/>
    <n v="38940"/>
    <s v="프로젝트21 홈페이지눕눕백눕눕백_패드(중형)_방수201207"/>
  </r>
  <r>
    <x v="1"/>
    <s v="화"/>
    <m/>
    <x v="3"/>
    <s v="프로젝트21 홈페이지"/>
    <x v="6"/>
    <n v="119"/>
    <n v="201207"/>
    <m/>
    <n v="833000"/>
    <n v="824670"/>
    <n v="46410"/>
    <s v="프로젝트21 홈페이지눕눕백눕눕백(NEW)_(중형)_네이비(DN)201207"/>
  </r>
  <r>
    <x v="1"/>
    <s v="화"/>
    <m/>
    <x v="3"/>
    <s v="프로젝트21 홈페이지"/>
    <x v="5"/>
    <n v="120"/>
    <n v="201207"/>
    <m/>
    <n v="360000"/>
    <n v="356400"/>
    <n v="39600"/>
    <s v="프로젝트21 홈페이지눕눕백눕눕백_패드(중형)_스크래쳐201207"/>
  </r>
  <r>
    <x v="1"/>
    <s v="화"/>
    <m/>
    <x v="3"/>
    <s v="프로젝트21 홈페이지"/>
    <x v="3"/>
    <n v="121"/>
    <n v="201207"/>
    <m/>
    <n v="847000"/>
    <n v="838530"/>
    <n v="47190"/>
    <s v="프로젝트21 홈페이지눕눕백눕눕백(NEW)_(대형)_그레이(LG)201207"/>
  </r>
  <r>
    <x v="1"/>
    <s v="화"/>
    <m/>
    <x v="3"/>
    <s v="프로젝트21 홈페이지"/>
    <x v="7"/>
    <n v="122"/>
    <n v="201207"/>
    <m/>
    <n v="366000"/>
    <n v="362340"/>
    <n v="41480"/>
    <s v="프로젝트21 홈페이지눕눕백눕눕백_패드(대형)_스크래쳐201207"/>
  </r>
  <r>
    <x v="1"/>
    <s v="화"/>
    <m/>
    <x v="3"/>
    <s v="프로젝트21 홈페이지"/>
    <x v="3"/>
    <n v="123"/>
    <n v="201207"/>
    <m/>
    <n v="861000"/>
    <n v="852390"/>
    <n v="47970"/>
    <s v="프로젝트21 홈페이지눕눕백눕눕백(NEW)_(대형)_그레이(LG)201207"/>
  </r>
  <r>
    <x v="1"/>
    <s v="화"/>
    <m/>
    <x v="3"/>
    <s v="프로젝트21 홈페이지"/>
    <x v="4"/>
    <n v="124"/>
    <n v="201207"/>
    <m/>
    <n v="496000"/>
    <n v="491040"/>
    <n v="43400"/>
    <s v="프로젝트21 홈페이지눕눕백눕눕백_패드(대형)_극세사201207"/>
  </r>
  <r>
    <x v="1"/>
    <s v="화"/>
    <m/>
    <x v="3"/>
    <s v="프로젝트21 홈페이지"/>
    <x v="9"/>
    <n v="125"/>
    <n v="201207"/>
    <m/>
    <n v="875000"/>
    <n v="866250"/>
    <n v="48750"/>
    <s v="프로젝트21 홈페이지눕눕백눕눕백(NEW)_(대형)_네이비(DN)201207"/>
  </r>
  <r>
    <x v="1"/>
    <s v="화"/>
    <m/>
    <x v="3"/>
    <s v="프로젝트21 홈페이지"/>
    <x v="7"/>
    <n v="126"/>
    <n v="201207"/>
    <m/>
    <n v="378000"/>
    <n v="374220"/>
    <n v="42840"/>
    <s v="프로젝트21 홈페이지눕눕백눕눕백_패드(대형)_스크래쳐201207"/>
  </r>
  <r>
    <x v="1"/>
    <s v="화"/>
    <m/>
    <x v="3"/>
    <s v="프로젝트21 홈페이지"/>
    <x v="95"/>
    <n v="127"/>
    <n v="201207"/>
    <m/>
    <n v="381000"/>
    <n v="377190"/>
    <n v="43180"/>
    <s v="프로젝트21 홈페이지눕눕백눕눕백_패드(중형)_극세사201207"/>
  </r>
  <r>
    <x v="1"/>
    <s v="화"/>
    <m/>
    <x v="3"/>
    <s v="프로젝트21 홈페이지"/>
    <x v="4"/>
    <n v="128"/>
    <n v="201207"/>
    <m/>
    <n v="512000"/>
    <n v="506880"/>
    <n v="44800"/>
    <s v="프로젝트21 홈페이지눕눕백눕눕백_패드(대형)_극세사201207"/>
  </r>
  <r>
    <x v="1"/>
    <s v="화"/>
    <m/>
    <x v="3"/>
    <s v="프로젝트21 홈페이지"/>
    <x v="5"/>
    <n v="129"/>
    <n v="201207"/>
    <m/>
    <n v="387000"/>
    <n v="383130"/>
    <n v="42570"/>
    <s v="프로젝트21 홈페이지눕눕백눕눕백_패드(중형)_스크래쳐201207"/>
  </r>
  <r>
    <x v="1"/>
    <s v="화"/>
    <m/>
    <x v="3"/>
    <s v="프로젝트21 홈페이지"/>
    <x v="96"/>
    <n v="130"/>
    <n v="201207"/>
    <m/>
    <n v="390000"/>
    <n v="386100"/>
    <n v="42900"/>
    <s v="프로젝트21 홈페이지눕눕백눕눕백_턱받침패드(중형)_인견201207"/>
  </r>
  <r>
    <x v="1"/>
    <s v="화"/>
    <m/>
    <x v="4"/>
    <s v="프로젝트21 CS"/>
    <x v="97"/>
    <n v="131"/>
    <n v="201207"/>
    <m/>
    <n v="0"/>
    <n v="0"/>
    <n v="20960"/>
    <s v="프로젝트21 CS리얼스틱리얼스틱_북태평양 눈다랑어201207"/>
  </r>
  <r>
    <x v="1"/>
    <s v="화"/>
    <m/>
    <x v="4"/>
    <s v="프로젝트21 CS"/>
    <x v="98"/>
    <n v="132"/>
    <n v="201207"/>
    <m/>
    <n v="0"/>
    <n v="0"/>
    <n v="31680"/>
    <s v="프로젝트21 CS리얼스틱리얼스틱_뉴질랜드참돔201207"/>
  </r>
  <r>
    <x v="1"/>
    <s v="화"/>
    <m/>
    <x v="4"/>
    <s v="프로젝트21 CS"/>
    <x v="99"/>
    <n v="133"/>
    <n v="201207"/>
    <m/>
    <n v="0"/>
    <n v="0"/>
    <n v="23940"/>
    <s v="프로젝트21 CS리얼스틱리얼스틱_제천자연황토닭201207"/>
  </r>
  <r>
    <x v="1"/>
    <s v="화"/>
    <m/>
    <x v="4"/>
    <s v="프로젝트21 CS"/>
    <x v="100"/>
    <n v="134"/>
    <n v="201207"/>
    <m/>
    <n v="0"/>
    <n v="0"/>
    <n v="48240"/>
    <s v="프로젝트21 CS리얼스틱리얼스틱_지리산우리땅오리201207"/>
  </r>
  <r>
    <x v="1"/>
    <s v="화"/>
    <m/>
    <x v="0"/>
    <s v="프로젝트21 CS"/>
    <x v="94"/>
    <n v="135"/>
    <n v="201207"/>
    <m/>
    <n v="0"/>
    <n v="0"/>
    <n v="44550"/>
    <s v="프로젝트21 CS하루채움하루채움_국내산 무항생제 닭201207"/>
  </r>
  <r>
    <x v="1"/>
    <s v="화"/>
    <m/>
    <x v="0"/>
    <s v="프로젝트21 CS"/>
    <x v="93"/>
    <n v="136"/>
    <n v="201207"/>
    <m/>
    <n v="0"/>
    <n v="0"/>
    <n v="44880"/>
    <s v="프로젝트21 CS하루채움하루채움_자연산 가자미201207"/>
  </r>
  <r>
    <x v="1"/>
    <s v="화"/>
    <m/>
    <x v="4"/>
    <s v="프로젝트21 홈페이지"/>
    <x v="101"/>
    <n v="137"/>
    <n v="201207"/>
    <m/>
    <n v="548000"/>
    <n v="542520"/>
    <n v="50690"/>
    <s v="프로젝트21 홈페이지리얼스틱[정기배송] 리얼스틱 (무료배송)(판매종료/프로모션 할인가)정기배송 옵션=6종세트(맛별1팩)(21%off)201207"/>
  </r>
  <r>
    <x v="1"/>
    <s v="화"/>
    <m/>
    <x v="4"/>
    <s v="프로젝트21 홈페이지"/>
    <x v="32"/>
    <n v="138"/>
    <n v="201207"/>
    <m/>
    <n v="552000"/>
    <n v="546480"/>
    <n v="53820"/>
    <s v="프로젝트21 홈페이지리얼스틱[정기배송] 리얼스틱 (무료배송)(판매종료/프로모션 할인가)정기배송 옵션=6종세트x2(맛별2팩)(30%off)201207"/>
  </r>
  <r>
    <x v="1"/>
    <s v="화"/>
    <m/>
    <x v="4"/>
    <s v="프로젝트21 홈페이지"/>
    <x v="34"/>
    <n v="139"/>
    <n v="201207"/>
    <m/>
    <n v="556000"/>
    <n v="550440"/>
    <n v="51430"/>
    <s v="프로젝트21 홈페이지리얼스틱[정기배송] 리얼스틱(무료배송)정기배송 옵션=6종세트(맛별1팩)(15%off)201207"/>
  </r>
  <r>
    <x v="1"/>
    <s v="화"/>
    <m/>
    <x v="4"/>
    <s v="프로젝트21 홈페이지"/>
    <x v="35"/>
    <n v="140"/>
    <n v="201207"/>
    <m/>
    <n v="560000"/>
    <n v="554400"/>
    <n v="54600"/>
    <s v="프로젝트21 홈페이지리얼스틱[정기배송] 리얼스틱(무료배송)정기배송 옵션=6종세트x2(맛별2팩)(25%off)201207"/>
  </r>
  <r>
    <x v="1"/>
    <s v="화"/>
    <m/>
    <x v="4"/>
    <s v="프로젝트21 홈페이지"/>
    <x v="102"/>
    <n v="141"/>
    <n v="201207"/>
    <m/>
    <n v="564000"/>
    <n v="558360"/>
    <n v="53580"/>
    <s v="프로젝트21 홈페이지리얼스틱[정기배송] 리얼스틱(무료배송)정기배송 옵션=북태평양눈다랑어 12팩(25%off)201207"/>
  </r>
  <r>
    <x v="1"/>
    <s v="화"/>
    <m/>
    <x v="4"/>
    <s v="프로젝트21 홈페이지"/>
    <x v="103"/>
    <n v="142"/>
    <n v="201207"/>
    <m/>
    <n v="568000"/>
    <n v="562320"/>
    <n v="53960"/>
    <s v="프로젝트21 홈페이지리얼스틱[정기배송] 리얼스틱(무료배송)정기배송 옵션=서호주청정양 6팩(15%off)201207"/>
  </r>
  <r>
    <x v="1"/>
    <s v="화"/>
    <m/>
    <x v="0"/>
    <s v="프로젝트21 홈페이지"/>
    <x v="37"/>
    <n v="143"/>
    <n v="201207"/>
    <m/>
    <n v="30000"/>
    <n v="5.8500000000000003E-2"/>
    <n v="8400"/>
    <s v="프로젝트21 홈페이지하루채움리얼스틱 (종합) (고양이 강아지 츄르 간식)리얼스틱 옵션선택=6종 맛보기 세트 (맛별 1스틱)201207"/>
  </r>
  <r>
    <x v="1"/>
    <s v="화"/>
    <m/>
    <x v="4"/>
    <s v="프로젝트21 홈페이지"/>
    <x v="38"/>
    <n v="144"/>
    <n v="201207"/>
    <m/>
    <n v="576000"/>
    <n v="570240"/>
    <n v="53280"/>
    <s v="프로젝트21 홈페이지리얼스틱리얼스틱 (종합) (고양이 강아지 츄르 간식)리얼스틱 옵션선택=★BEST★ 6종세트(맛별1팩)(10%off)201207"/>
  </r>
  <r>
    <x v="1"/>
    <s v="화"/>
    <m/>
    <x v="4"/>
    <s v="프로젝트21 홈페이지"/>
    <x v="39"/>
    <n v="145"/>
    <n v="201207"/>
    <m/>
    <n v="725000"/>
    <n v="717750"/>
    <n v="56550"/>
    <s v="프로젝트21 홈페이지리얼스틱리얼스틱 (종합) (고양이 강아지 츄르 간식)리얼스틱 옵션선택=6종세트x2(맛별2팩)(20%off)201207"/>
  </r>
  <r>
    <x v="1"/>
    <s v="화"/>
    <m/>
    <x v="4"/>
    <s v="프로젝트21 홈페이지"/>
    <x v="40"/>
    <n v="146"/>
    <n v="201207"/>
    <m/>
    <n v="438000"/>
    <n v="433620"/>
    <n v="26280"/>
    <s v="프로젝트21 홈페이지리얼스틱리얼스틱 (종합) (고양이 강아지 츄르 간식)리얼스틱 옵션선택=제천자연황토닭 1팩(5개입)201207"/>
  </r>
  <r>
    <x v="1"/>
    <s v="화"/>
    <m/>
    <x v="4"/>
    <s v="프로젝트21 홈페이지"/>
    <x v="41"/>
    <n v="147"/>
    <n v="201207"/>
    <m/>
    <n v="588000"/>
    <n v="582120"/>
    <n v="52920"/>
    <s v="프로젝트21 홈페이지리얼스틱리얼스틱 (종합) (고양이 강아지 츄르 간식)리얼스틱 옵션선택=제천자연황토닭 6팩(10%off)201207"/>
  </r>
  <r>
    <x v="1"/>
    <s v="화"/>
    <m/>
    <x v="4"/>
    <s v="프로젝트21 홈페이지"/>
    <x v="104"/>
    <n v="148"/>
    <n v="201207"/>
    <m/>
    <n v="444000"/>
    <n v="439560"/>
    <n v="25160"/>
    <s v="프로젝트21 홈페이지리얼스틱리얼스틱 (종합) (고양이 강아지 츄르 간식)리얼스틱 옵션선택=북태평양눈다랑어 1팩(5개입)201207"/>
  </r>
  <r>
    <x v="1"/>
    <s v="화"/>
    <m/>
    <x v="4"/>
    <s v="프로젝트21 홈페이지"/>
    <x v="43"/>
    <n v="149"/>
    <n v="201207"/>
    <m/>
    <n v="596000"/>
    <n v="590040"/>
    <n v="53640"/>
    <s v="프로젝트21 홈페이지리얼스틱리얼스틱 (종합) (고양이 강아지 츄르 간식)리얼스틱 옵션선택=북태평양눈다랑어 6팩(10%off)201207"/>
  </r>
  <r>
    <x v="1"/>
    <s v="화"/>
    <m/>
    <x v="4"/>
    <s v="프로젝트21 홈페이지"/>
    <x v="45"/>
    <n v="150"/>
    <n v="201207"/>
    <m/>
    <n v="450000"/>
    <n v="445500"/>
    <n v="27000"/>
    <s v="프로젝트21 홈페이지리얼스틱리얼스틱 (종합) (고양이 강아지 츄르 간식)리얼스틱 옵션선택=지리산우리땅오리 1팩(5개입)201207"/>
  </r>
  <r>
    <x v="1"/>
    <s v="화"/>
    <m/>
    <x v="4"/>
    <s v="프로젝트21 홈페이지"/>
    <x v="105"/>
    <n v="151"/>
    <n v="201207"/>
    <m/>
    <n v="604000"/>
    <n v="597960"/>
    <n v="54360"/>
    <s v="프로젝트21 홈페이지리얼스틱리얼스틱 (종합) (고양이 강아지 츄르 간식)리얼스틱 옵션선택=지리산우리땅오리 6팩(10%off)201207"/>
  </r>
  <r>
    <x v="1"/>
    <s v="화"/>
    <m/>
    <x v="4"/>
    <s v="프로젝트21 홈페이지"/>
    <x v="46"/>
    <n v="152"/>
    <n v="201207"/>
    <m/>
    <n v="456000"/>
    <n v="451440"/>
    <n v="38000"/>
    <s v="프로젝트21 홈페이지리얼스틱리얼스틱 (종합) (고양이 강아지 츄르 간식)리얼스틱 옵션선택=오로라연어 1팩(5개입)201207"/>
  </r>
  <r>
    <x v="1"/>
    <s v="화"/>
    <m/>
    <x v="4"/>
    <s v="프로젝트21 홈페이지"/>
    <x v="47"/>
    <n v="153"/>
    <n v="201207"/>
    <m/>
    <n v="612000"/>
    <n v="605880"/>
    <n v="58140"/>
    <s v="프로젝트21 홈페이지리얼스틱리얼스틱 (종합) (고양이 강아지 츄르 간식)리얼스틱 옵션선택=오로라연어 6팩(10%off)201207"/>
  </r>
  <r>
    <x v="1"/>
    <s v="화"/>
    <m/>
    <x v="4"/>
    <s v="프로젝트21 홈페이지"/>
    <x v="48"/>
    <n v="154"/>
    <n v="201207"/>
    <m/>
    <n v="462000"/>
    <n v="457380"/>
    <n v="36960"/>
    <s v="프로젝트21 홈페이지리얼스틱리얼스틱 (종합) (고양이 강아지 츄르 간식)리얼스틱 옵션선택=뉴질랜드참돔 1팩(5개입)201207"/>
  </r>
  <r>
    <x v="1"/>
    <s v="화"/>
    <m/>
    <x v="4"/>
    <s v="프로젝트21 홈페이지"/>
    <x v="50"/>
    <n v="155"/>
    <n v="201207"/>
    <m/>
    <n v="465000"/>
    <n v="460350"/>
    <n v="40300"/>
    <s v="프로젝트21 홈페이지리얼스틱리얼스틱 (종합) (고양이 강아지 츄르 간식)리얼스틱 옵션선택=서호주청정양 1팩(5개입)201207"/>
  </r>
  <r>
    <x v="1"/>
    <s v="화"/>
    <m/>
    <x v="4"/>
    <s v="프로젝트21 홈페이지"/>
    <x v="51"/>
    <n v="156"/>
    <n v="201207"/>
    <m/>
    <n v="468000"/>
    <n v="463320"/>
    <n v="42120"/>
    <s v="프로젝트21 홈페이지리얼스틱리얼스틱 6종 맛보기 세트 (맛별 1스틱)201207"/>
  </r>
  <r>
    <x v="1"/>
    <s v="화"/>
    <m/>
    <x v="4"/>
    <s v="프로젝트21 홈페이지"/>
    <x v="106"/>
    <n v="157"/>
    <n v="201207"/>
    <m/>
    <n v="628000"/>
    <n v="621720"/>
    <n v="59660"/>
    <s v="프로젝트21 홈페이지리얼스틱리얼스틱 뉴질랜드참돔묶음 선택=뉴질랜드참돔 6팩 (10%off)201207"/>
  </r>
  <r>
    <x v="1"/>
    <s v="화"/>
    <m/>
    <x v="4"/>
    <s v="프로젝트21 홈페이지"/>
    <x v="107"/>
    <n v="158"/>
    <n v="201207"/>
    <m/>
    <n v="632000"/>
    <n v="625680"/>
    <n v="56880"/>
    <s v="프로젝트21 홈페이지리얼스틱리얼스틱 북태평양눈다랑어묶음 선택=북태평양눈다랑어 6팩(10%off)201207"/>
  </r>
  <r>
    <x v="1"/>
    <s v="화"/>
    <m/>
    <x v="4"/>
    <s v="프로젝트21 홈페이지"/>
    <x v="108"/>
    <n v="159"/>
    <n v="201207"/>
    <m/>
    <n v="636000"/>
    <n v="629640"/>
    <n v="60420"/>
    <s v="프로젝트21 홈페이지리얼스틱리얼스틱 북태평양눈다랑어묶음 선택=북태평양눈다랑어 12팩(20% off)201207"/>
  </r>
  <r>
    <x v="1"/>
    <s v="화"/>
    <m/>
    <x v="4"/>
    <s v="프로젝트21 홈페이지"/>
    <x v="57"/>
    <n v="160"/>
    <n v="201207"/>
    <m/>
    <n v="640000"/>
    <n v="633600"/>
    <n v="60800"/>
    <s v="프로젝트21 홈페이지리얼스틱리얼스틱 오로라연어묶음 선택=오로라연어 6팩(10%off)201207"/>
  </r>
  <r>
    <x v="1"/>
    <s v="화"/>
    <m/>
    <x v="4"/>
    <s v="프로젝트21 홈페이지"/>
    <x v="60"/>
    <n v="161"/>
    <n v="201207"/>
    <m/>
    <n v="644000"/>
    <n v="637560"/>
    <n v="57960"/>
    <s v="프로젝트21 홈페이지리얼스틱리얼스틱 제천자연황토닭묶음 선택=제천자연황토닭 6팩(10%off)201207"/>
  </r>
  <r>
    <x v="1"/>
    <s v="화"/>
    <m/>
    <x v="4"/>
    <s v="프로젝트21 홈페이지"/>
    <x v="61"/>
    <n v="162"/>
    <n v="201207"/>
    <m/>
    <n v="648000"/>
    <n v="641520"/>
    <n v="61560"/>
    <s v="프로젝트21 홈페이지리얼스틱리얼스틱 제천자연황토닭묶음 선택=제천자연황토닭 12팩(20% off)201207"/>
  </r>
  <r>
    <x v="1"/>
    <s v="화"/>
    <m/>
    <x v="0"/>
    <s v="프로젝트21 홈페이지"/>
    <x v="14"/>
    <n v="163"/>
    <n v="201207"/>
    <m/>
    <n v="652000"/>
    <n v="645480"/>
    <n v="60310"/>
    <s v="프로젝트21 홈페이지하루채움(종료)★특별할인★[정기배송] 하루채움 (고양이 영양제 간식)옵션=(무료배송)국내산 닭 1박스 + 자연산 가자미 1박스201207"/>
  </r>
  <r>
    <x v="1"/>
    <s v="화"/>
    <m/>
    <x v="0"/>
    <s v="프로젝트21 홈페이지"/>
    <x v="15"/>
    <n v="164"/>
    <n v="201207"/>
    <m/>
    <n v="492000"/>
    <n v="487080"/>
    <n v="54120"/>
    <s v="프로젝트21 홈페이지하루채움[정기배송] 하루채움 (고양이 영양제 간식)옵션=국내산 무항생제 닭 1박스201207"/>
  </r>
  <r>
    <x v="1"/>
    <s v="화"/>
    <m/>
    <x v="0"/>
    <s v="프로젝트21 홈페이지"/>
    <x v="16"/>
    <n v="165"/>
    <n v="201207"/>
    <m/>
    <n v="660000"/>
    <n v="653400"/>
    <n v="61050"/>
    <s v="프로젝트21 홈페이지하루채움[정기배송] 하루채움 (고양이 영양제 간식)옵션=(무료배송)국내산 무항생제 닭 2박스201207"/>
  </r>
  <r>
    <x v="1"/>
    <s v="화"/>
    <m/>
    <x v="0"/>
    <s v="프로젝트21 홈페이지"/>
    <x v="109"/>
    <n v="166"/>
    <n v="201207"/>
    <m/>
    <n v="498000"/>
    <n v="493020"/>
    <n v="54780"/>
    <s v="프로젝트21 홈페이지하루채움[정기배송] 하루채움 (고양이 영양제 간식)옵션=자연산 가자미 1박스201207"/>
  </r>
  <r>
    <x v="1"/>
    <s v="화"/>
    <m/>
    <x v="0"/>
    <s v="프로젝트21 홈페이지"/>
    <x v="17"/>
    <n v="167"/>
    <n v="201207"/>
    <m/>
    <n v="668000"/>
    <n v="661320"/>
    <n v="61790"/>
    <s v="프로젝트21 홈페이지하루채움[정기배송] 하루채움 (고양이 영양제 간식)옵션=(무료배송)자연산 가자미 2박스201207"/>
  </r>
  <r>
    <x v="1"/>
    <s v="화"/>
    <m/>
    <x v="0"/>
    <s v="프로젝트21 홈페이지"/>
    <x v="18"/>
    <n v="168"/>
    <n v="201207"/>
    <m/>
    <n v="672000"/>
    <n v="665280"/>
    <n v="62160"/>
    <s v="프로젝트21 홈페이지하루채움[정기배송] 하루채움 (고양이 영양제 간식)옵션=(무료배송)국내산 닭 1박스 + 자연산 가자미 1박스201207"/>
  </r>
  <r>
    <x v="1"/>
    <s v="화"/>
    <m/>
    <x v="0"/>
    <s v="프로젝트21 홈페이지"/>
    <x v="30"/>
    <n v="169"/>
    <n v="201207"/>
    <m/>
    <n v="676000"/>
    <n v="36000"/>
    <n v="8400"/>
    <s v="프로젝트21 홈페이지하루채움하루채움 자연산 가자미 (고양이 영양제 간식)하루채움=(무료배송)닭 1박스 + 가자미 1박스201207"/>
  </r>
  <r>
    <x v="1"/>
    <s v="화"/>
    <m/>
    <x v="0"/>
    <s v="프로젝트21 홈페이지"/>
    <x v="19"/>
    <n v="170"/>
    <n v="201207"/>
    <m/>
    <n v="680000"/>
    <n v="673200"/>
    <n v="62900"/>
    <s v="프로젝트21 홈페이지하루채움하루채움 (고양이 영양제 간식)하루채움=(무료배송) 닭 1박스 + 가자미 1박스201207"/>
  </r>
  <r>
    <x v="1"/>
    <s v="화"/>
    <m/>
    <x v="0"/>
    <s v="프로젝트21 홈페이지"/>
    <x v="20"/>
    <n v="171"/>
    <n v="201207"/>
    <m/>
    <n v="684000"/>
    <n v="677160"/>
    <n v="56430"/>
    <s v="프로젝트21 홈페이지하루채움하루채움 (고양이 영양제 간식)하루채움=국내산 무항생제 닭 1박스201207"/>
  </r>
  <r>
    <x v="1"/>
    <s v="화"/>
    <m/>
    <x v="0"/>
    <s v="프로젝트21 홈페이지"/>
    <x v="21"/>
    <n v="172"/>
    <n v="201207"/>
    <m/>
    <n v="688000"/>
    <n v="681120"/>
    <n v="63640"/>
    <s v="프로젝트21 홈페이지하루채움하루채움 (고양이 영양제 간식)하루채움=국내산 무항생제 닭 2박스201207"/>
  </r>
  <r>
    <x v="1"/>
    <s v="화"/>
    <m/>
    <x v="0"/>
    <s v="프로젝트21 홈페이지"/>
    <x v="110"/>
    <n v="173"/>
    <n v="201207"/>
    <m/>
    <n v="692000"/>
    <n v="685080"/>
    <n v="57090"/>
    <s v="프로젝트21 홈페이지하루채움하루채움 (고양이 영양제 간식)하루채움=자연산 가자미 1박스201207"/>
  </r>
  <r>
    <x v="1"/>
    <s v="화"/>
    <m/>
    <x v="0"/>
    <s v="프로젝트21 홈페이지"/>
    <x v="22"/>
    <n v="174"/>
    <n v="201207"/>
    <m/>
    <n v="696000"/>
    <n v="689040"/>
    <n v="64380"/>
    <s v="프로젝트21 홈페이지하루채움하루채움 (고양이 영양제 간식)하루채움=자연산 가자미 2박스201207"/>
  </r>
  <r>
    <x v="1"/>
    <s v="화"/>
    <m/>
    <x v="0"/>
    <s v="프로젝트21 홈페이지"/>
    <x v="23"/>
    <n v="175"/>
    <n v="201207"/>
    <m/>
    <n v="525000"/>
    <n v="519750"/>
    <n v="22750"/>
    <s v="프로젝트21 홈페이지하루채움하루채움 (고양이 영양제 간식)샘플팩 추가 구매=닭 1스틱 + 가자미 1스틱201207"/>
  </r>
  <r>
    <x v="1"/>
    <s v="화"/>
    <m/>
    <x v="0"/>
    <s v="프로젝트21 홈페이지"/>
    <x v="24"/>
    <n v="176"/>
    <n v="201207"/>
    <m/>
    <n v="704000"/>
    <n v="696960"/>
    <n v="65120"/>
    <s v="프로젝트21 홈페이지하루채움하루채움 (고양이 영양제 간식)하루채움=(무료배송)닭 1박스 + 가자미 1박스201207"/>
  </r>
  <r>
    <x v="1"/>
    <s v="화"/>
    <m/>
    <x v="0"/>
    <s v="프로젝트21 홈페이지"/>
    <x v="20"/>
    <n v="177"/>
    <n v="201207"/>
    <m/>
    <n v="708000"/>
    <n v="700920"/>
    <n v="58410"/>
    <s v="프로젝트21 홈페이지하루채움하루채움 (고양이 영양제 간식)하루채움=국내산 무항생제 닭 1박스201207"/>
  </r>
  <r>
    <x v="1"/>
    <s v="화"/>
    <m/>
    <x v="0"/>
    <s v="프로젝트21 홈페이지"/>
    <x v="25"/>
    <n v="178"/>
    <n v="201207"/>
    <m/>
    <n v="712000"/>
    <n v="704880"/>
    <n v="65860"/>
    <s v="프로젝트21 홈페이지하루채움하루채움 (고양이 영양제 간식)하루채움=(무료배송)국내산 무항생제 닭 2박스201207"/>
  </r>
  <r>
    <x v="1"/>
    <s v="화"/>
    <m/>
    <x v="0"/>
    <s v="프로젝트21 홈페이지"/>
    <x v="111"/>
    <n v="179"/>
    <n v="201207"/>
    <m/>
    <n v="716000"/>
    <n v="708840"/>
    <n v="66230"/>
    <s v="프로젝트21 홈페이지하루채움하루채움 (고양이 영양제 간식)하루채움=(무료배송)자연산 가자미 2박스201207"/>
  </r>
  <r>
    <x v="1"/>
    <s v="화"/>
    <m/>
    <x v="0"/>
    <s v="프로젝트21 홈페이지"/>
    <x v="23"/>
    <n v="180"/>
    <n v="201207"/>
    <m/>
    <n v="540000"/>
    <n v="534600"/>
    <n v="23400"/>
    <s v="프로젝트21 홈페이지하루채움하루채움 (고양이 영양제 간식)샘플팩 추가 구매=닭 1스틱 + 가자미 1스틱201207"/>
  </r>
  <r>
    <x v="1"/>
    <s v="화"/>
    <m/>
    <x v="0"/>
    <s v="프로젝트21 홈페이지"/>
    <x v="26"/>
    <n v="181"/>
    <n v="201207"/>
    <m/>
    <n v="724000"/>
    <n v="716760"/>
    <n v="59730"/>
    <s v="프로젝트21 홈페이지하루채움하루채움 국내산 무항생제 닭 (고양이 영양제 간식)하루채움=국내산 무항생제 닭 1박스201207"/>
  </r>
  <r>
    <x v="1"/>
    <s v="화"/>
    <m/>
    <x v="0"/>
    <s v="프로젝트21 홈페이지"/>
    <x v="27"/>
    <n v="182"/>
    <n v="201207"/>
    <m/>
    <n v="728000"/>
    <n v="720720"/>
    <n v="67340"/>
    <s v="프로젝트21 홈페이지하루채움하루채움 국내산 무항생제 닭 (고양이 영양제 간식)하루채움=(무료배송)국내산 무항생제 닭 2박스201207"/>
  </r>
  <r>
    <x v="1"/>
    <s v="화"/>
    <m/>
    <x v="0"/>
    <s v="프로젝트21 홈페이지"/>
    <x v="29"/>
    <n v="183"/>
    <n v="201207"/>
    <m/>
    <n v="549000"/>
    <n v="543510"/>
    <n v="23790"/>
    <s v="프로젝트21 홈페이지하루채움하루채움 샘플팩 (고양이 영양제 간식)샘플팩=닭 1스틱 + 가자미 1스틱201207"/>
  </r>
  <r>
    <x v="1"/>
    <s v="화"/>
    <m/>
    <x v="0"/>
    <s v="프로젝트21 홈페이지"/>
    <x v="31"/>
    <n v="184"/>
    <n v="201207"/>
    <m/>
    <n v="736000"/>
    <n v="728640"/>
    <n v="60720"/>
    <s v="프로젝트21 홈페이지하루채움하루채움 자연산 가자미 (고양이 영양제 간식)하루채움=자연산 가자미 1박스201207"/>
  </r>
  <r>
    <x v="1"/>
    <s v="화"/>
    <m/>
    <x v="10"/>
    <s v="프로젝트21 CS"/>
    <x v="112"/>
    <n v="185"/>
    <n v="201207"/>
    <m/>
    <n v="0"/>
    <n v="0"/>
    <n v="0"/>
    <s v="프로젝트21 CS선인장정수기 부속수중펌프 분리형 (white)201207"/>
  </r>
  <r>
    <x v="1"/>
    <s v="화"/>
    <m/>
    <x v="10"/>
    <s v="프로젝트21 홈페이지"/>
    <x v="63"/>
    <n v="186"/>
    <n v="201207"/>
    <m/>
    <n v="558000"/>
    <n v="552420"/>
    <n v="65100"/>
    <s v="프로젝트21 홈페이지선인장정수기 부속[정기배송] 선인장정수기 필터 (30% 할인)정기배송 옵션=정수필터(3p) &amp; 폼필터(3p) - 30%off201207"/>
  </r>
  <r>
    <x v="1"/>
    <s v="화"/>
    <m/>
    <x v="2"/>
    <s v="프로젝트21 홈페이지"/>
    <x v="64"/>
    <n v="187"/>
    <n v="201207"/>
    <m/>
    <n v="1122000"/>
    <n v="1110780"/>
    <n v="72930"/>
    <s v="프로젝트21 홈페이지선인장정수기고양이 선인장정수기 젠에디션옵션=선인장정수기(20%off)201207"/>
  </r>
  <r>
    <x v="1"/>
    <s v="화"/>
    <m/>
    <x v="2"/>
    <s v="프로젝트21 홈페이지"/>
    <x v="65"/>
    <n v="188"/>
    <n v="201207"/>
    <m/>
    <n v="1316000"/>
    <n v="1302840"/>
    <n v="73320"/>
    <s v="프로젝트21 홈페이지선인장정수기고양이 선인장정수기 젠에디션옵션=선인장정수기+필터세트201207"/>
  </r>
  <r>
    <x v="1"/>
    <s v="화"/>
    <m/>
    <x v="2"/>
    <s v="프로젝트21 홈페이지"/>
    <x v="113"/>
    <n v="189"/>
    <n v="201207"/>
    <m/>
    <n v="1323000"/>
    <n v="1309770"/>
    <n v="73710"/>
    <s v="프로젝트21 홈페이지선인장정수기고양이 선인장정수기 젠에디션옵션=선인장정수기+드라이매트(별도배송)201207"/>
  </r>
  <r>
    <x v="1"/>
    <s v="화"/>
    <m/>
    <x v="2"/>
    <s v="프로젝트21 홈페이지"/>
    <x v="66"/>
    <n v="190"/>
    <n v="201207"/>
    <m/>
    <n v="1330000"/>
    <n v="1316700"/>
    <n v="76000"/>
    <s v="프로젝트21 홈페이지선인장정수기고양이 선인장정수기 젠에디션옵션=선인장정수기+필터세트+드라이매트(별도배송)201207"/>
  </r>
  <r>
    <x v="1"/>
    <s v="화"/>
    <m/>
    <x v="10"/>
    <s v="프로젝트21 홈페이지"/>
    <x v="67"/>
    <n v="191"/>
    <n v="201207"/>
    <m/>
    <n v="573000"/>
    <n v="567270"/>
    <n v="61120"/>
    <s v="프로젝트21 홈페이지선인장정수기 부속생수 전용 호스 (2p)201207"/>
  </r>
  <r>
    <x v="1"/>
    <s v="화"/>
    <m/>
    <x v="10"/>
    <s v="프로젝트21 홈페이지"/>
    <x v="68"/>
    <n v="192"/>
    <n v="201207"/>
    <m/>
    <n v="384000"/>
    <n v="380160"/>
    <n v="21120"/>
    <s v="프로젝트21 홈페이지선인장정수기 부속선인장정수기 가이드스틱201207"/>
  </r>
  <r>
    <x v="1"/>
    <s v="화"/>
    <m/>
    <x v="10"/>
    <s v="프로젝트21 홈페이지"/>
    <x v="69"/>
    <n v="193"/>
    <n v="201207"/>
    <m/>
    <n v="579000"/>
    <n v="573210"/>
    <n v="69480"/>
    <s v="프로젝트21 홈페이지선인장정수기 부속선인장정수기 분리형 수중펌프구성 선택=분리형펌프+어댑터SET201207"/>
  </r>
  <r>
    <x v="1"/>
    <s v="화"/>
    <m/>
    <x v="10"/>
    <s v="프로젝트21 홈페이지"/>
    <x v="70"/>
    <n v="194"/>
    <n v="201207"/>
    <m/>
    <n v="582000"/>
    <n v="576180"/>
    <n v="64020"/>
    <s v="프로젝트21 홈페이지선인장정수기 부속선인장정수기 분리형 수중펌프구성 선택=분리형펌프201207"/>
  </r>
  <r>
    <x v="1"/>
    <s v="화"/>
    <m/>
    <x v="10"/>
    <s v="프로젝트21 홈페이지"/>
    <x v="72"/>
    <n v="195"/>
    <n v="201207"/>
    <m/>
    <n v="585000"/>
    <n v="579150"/>
    <n v="56550"/>
    <s v="프로젝트21 홈페이지선인장정수기 부속선인장정수기 실리콘호스 (3p)201207"/>
  </r>
  <r>
    <x v="1"/>
    <s v="화"/>
    <m/>
    <x v="10"/>
    <s v="프로젝트21 홈페이지"/>
    <x v="73"/>
    <n v="196"/>
    <n v="201207"/>
    <m/>
    <n v="784000"/>
    <n v="776160"/>
    <n v="72520"/>
    <s v="프로젝트21 홈페이지선인장정수기 부속선인장정수기 전용 드라이 매트201207"/>
  </r>
  <r>
    <x v="1"/>
    <s v="화"/>
    <m/>
    <x v="10"/>
    <s v="프로젝트21 홈페이지"/>
    <x v="74"/>
    <n v="197"/>
    <n v="201207"/>
    <m/>
    <n v="591000"/>
    <n v="585090"/>
    <n v="66980"/>
    <s v="프로젝트21 홈페이지선인장정수기 부속선인장정수기 정수필터 (3p)201207"/>
  </r>
  <r>
    <x v="1"/>
    <s v="화"/>
    <m/>
    <x v="10"/>
    <s v="프로젝트21 홈페이지"/>
    <x v="75"/>
    <n v="198"/>
    <n v="201207"/>
    <m/>
    <n v="594000"/>
    <n v="588060"/>
    <n v="29700"/>
    <s v="프로젝트21 홈페이지선인장정수기 부속선인장정수기 클리닝 브러쉬201207"/>
  </r>
  <r>
    <x v="1"/>
    <s v="화"/>
    <m/>
    <x v="10"/>
    <s v="프로젝트21 홈페이지"/>
    <x v="76"/>
    <n v="199"/>
    <n v="201207"/>
    <m/>
    <n v="597000"/>
    <n v="591030"/>
    <n v="45770"/>
    <s v="프로젝트21 홈페이지선인장정수기 부속선인장정수기 폼필터 (3p)201207"/>
  </r>
  <r>
    <x v="1"/>
    <s v="화"/>
    <m/>
    <x v="10"/>
    <s v="프로젝트21 홈페이지"/>
    <x v="77"/>
    <n v="200"/>
    <n v="201207"/>
    <m/>
    <n v="600000"/>
    <n v="594000"/>
    <n v="70000"/>
    <s v="프로젝트21 홈페이지선인장정수기 부속정수필터 &amp; 폼필터 세트 (30% 할인)201207"/>
  </r>
  <r>
    <x v="1"/>
    <s v="화"/>
    <m/>
    <x v="11"/>
    <s v="프로젝트21 홈페이지"/>
    <x v="78"/>
    <n v="201"/>
    <n v="201207"/>
    <m/>
    <n v="402000"/>
    <n v="397980"/>
    <n v="20100"/>
    <s v="프로젝트21 홈페이지츄르짜개츄르짜개(2ea)201207"/>
  </r>
  <r>
    <x v="1"/>
    <s v="화"/>
    <m/>
    <x v="6"/>
    <s v="프로젝트21 홈페이지"/>
    <x v="79"/>
    <n v="202"/>
    <n v="201207"/>
    <m/>
    <n v="808000"/>
    <n v="799920"/>
    <n v="76760"/>
    <s v="프로젝트21 홈페이지태평양 수반태평양 수반 (고양이 강아지 물그릇 밥그릇 식기)옵션=[기본 세트] 태평양 수반 1개201207"/>
  </r>
  <r>
    <x v="1"/>
    <s v="화"/>
    <m/>
    <x v="6"/>
    <s v="프로젝트21 홈페이지"/>
    <x v="80"/>
    <n v="203"/>
    <n v="201207"/>
    <m/>
    <n v="812000"/>
    <n v="803880"/>
    <n v="77140"/>
    <s v="프로젝트21 홈페이지태평양 수반태평양 수반 (고양이 강아지 물그릇 밥그릇 식기)옵션=[실용 세트] 태평양 수반 1개 + 글라스 1개 추가-11% off201207"/>
  </r>
  <r>
    <x v="1"/>
    <s v="화"/>
    <m/>
    <x v="6"/>
    <s v="프로젝트21 홈페이지"/>
    <x v="81"/>
    <n v="204"/>
    <n v="201207"/>
    <m/>
    <n v="816000"/>
    <n v="807840"/>
    <n v="79560"/>
    <s v="프로젝트21 홈페이지태평양 수반태평양 수반 (고양이 강아지 물그릇 밥그릇 식기)옵션=[음수량 케어 세트] 태평양 수반 2개-13% off201207"/>
  </r>
  <r>
    <x v="1"/>
    <s v="화"/>
    <m/>
    <x v="5"/>
    <s v="프로젝트21 홈페이지"/>
    <x v="83"/>
    <n v="205"/>
    <n v="201207"/>
    <m/>
    <n v="820000"/>
    <n v="811800"/>
    <n v="75850"/>
    <s v="프로젝트21 홈페이지고양이 유산균유산균1박스201207"/>
  </r>
  <r>
    <x v="1"/>
    <s v="화"/>
    <m/>
    <x v="5"/>
    <s v="프로젝트21 홈페이지"/>
    <x v="84"/>
    <n v="206"/>
    <n v="201207"/>
    <m/>
    <n v="1030000"/>
    <n v="1019700"/>
    <n v="80340"/>
    <s v="프로젝트21 홈페이지고양이 유산균유산균2박스201207"/>
  </r>
  <r>
    <x v="1"/>
    <s v="화"/>
    <m/>
    <x v="5"/>
    <s v="프로젝트21 홈페이지"/>
    <x v="85"/>
    <n v="207"/>
    <n v="201207"/>
    <m/>
    <n v="1242000"/>
    <n v="1229580"/>
    <n v="80730"/>
    <s v="프로젝트21 홈페이지고양이 유산균유산균3박스201207"/>
  </r>
  <r>
    <x v="1"/>
    <s v="화"/>
    <m/>
    <x v="5"/>
    <s v="프로젝트21 홈페이지"/>
    <x v="86"/>
    <n v="208"/>
    <n v="201207"/>
    <m/>
    <n v="832000"/>
    <n v="823680"/>
    <n v="76960"/>
    <s v="프로젝트21 홈페이지고양이 유산균유산균1박스(최저가)201207"/>
  </r>
  <r>
    <x v="1"/>
    <s v="화"/>
    <m/>
    <x v="5"/>
    <s v="프로젝트21 홈페이지"/>
    <x v="87"/>
    <n v="209"/>
    <n v="201207"/>
    <m/>
    <n v="1045000"/>
    <n v="1034550"/>
    <n v="81510"/>
    <s v="프로젝트21 홈페이지고양이 유산균유산균2박스(최저가)201207"/>
  </r>
  <r>
    <x v="1"/>
    <s v="화"/>
    <m/>
    <x v="5"/>
    <s v="프로젝트21 홈페이지"/>
    <x v="88"/>
    <n v="210"/>
    <n v="201207"/>
    <m/>
    <n v="1260000"/>
    <n v="1247400"/>
    <n v="81900"/>
    <s v="프로젝트21 홈페이지고양이 유산균유산균3박스(최저가)201207"/>
  </r>
  <r>
    <x v="1"/>
    <s v="화"/>
    <m/>
    <x v="5"/>
    <s v="프로젝트21 홈페이지"/>
    <x v="89"/>
    <n v="211"/>
    <n v="201207"/>
    <m/>
    <n v="844000"/>
    <n v="835560"/>
    <n v="78070"/>
    <s v="프로젝트21 홈페이지고양이 유산균유산균1박스(정기배송)201207"/>
  </r>
  <r>
    <x v="1"/>
    <s v="화"/>
    <m/>
    <x v="5"/>
    <s v="프로젝트21 홈페이지"/>
    <x v="90"/>
    <n v="212"/>
    <n v="201207"/>
    <m/>
    <n v="1060000"/>
    <n v="1049400"/>
    <n v="82680"/>
    <s v="프로젝트21 홈페이지고양이 유산균유산균2박스(정기배송)201207"/>
  </r>
  <r>
    <x v="1"/>
    <s v="화"/>
    <m/>
    <x v="5"/>
    <s v="프로젝트21 홈페이지"/>
    <x v="91"/>
    <n v="213"/>
    <n v="201207"/>
    <m/>
    <n v="1278000"/>
    <n v="1265220"/>
    <n v="83070"/>
    <s v="프로젝트21 홈페이지고양이 유산균유산균3박스(정기배송)201207"/>
  </r>
  <r>
    <x v="2"/>
    <s v="수"/>
    <m/>
    <x v="3"/>
    <s v="프로젝트21 홈페이지"/>
    <x v="1"/>
    <n v="214"/>
    <n v="201207"/>
    <m/>
    <n v="1498000"/>
    <n v="1483020"/>
    <n v="83460"/>
    <s v="프로젝트21 홈페이지눕눕백눕눕백(NEW)_(중형)_그레이(LG)201207"/>
  </r>
  <r>
    <x v="2"/>
    <s v="수"/>
    <m/>
    <x v="3"/>
    <s v="프로젝트21 홈페이지"/>
    <x v="95"/>
    <n v="215"/>
    <n v="201207"/>
    <m/>
    <n v="645000"/>
    <n v="638550"/>
    <n v="73100"/>
    <s v="프로젝트21 홈페이지눕눕백눕눕백_패드(중형)_극세사201207"/>
  </r>
  <r>
    <x v="2"/>
    <s v="수"/>
    <m/>
    <x v="3"/>
    <s v="프로젝트21 홈페이지"/>
    <x v="1"/>
    <n v="216"/>
    <n v="201207"/>
    <m/>
    <n v="1512000"/>
    <n v="1496880"/>
    <n v="84240"/>
    <s v="프로젝트21 홈페이지눕눕백눕눕백(NEW)_(중형)_그레이(LG)201207"/>
  </r>
  <r>
    <x v="2"/>
    <s v="수"/>
    <m/>
    <x v="3"/>
    <s v="프로젝트21 홈페이지"/>
    <x v="2"/>
    <n v="217"/>
    <n v="201207"/>
    <m/>
    <n v="651000"/>
    <n v="644490"/>
    <n v="71610"/>
    <s v="프로젝트21 홈페이지눕눕백눕눕백_패드(중형)_방수201207"/>
  </r>
  <r>
    <x v="2"/>
    <s v="수"/>
    <m/>
    <x v="3"/>
    <s v="프로젝트21 홈페이지"/>
    <x v="9"/>
    <n v="218"/>
    <n v="201207"/>
    <m/>
    <n v="1526000"/>
    <n v="1510740"/>
    <n v="85020"/>
    <s v="프로젝트21 홈페이지눕눕백눕눕백(NEW)_(대형)_네이비(DN)201207"/>
  </r>
  <r>
    <x v="2"/>
    <s v="수"/>
    <m/>
    <x v="3"/>
    <s v="프로젝트21 홈페이지"/>
    <x v="8"/>
    <n v="219"/>
    <n v="201207"/>
    <m/>
    <n v="657000"/>
    <n v="650430"/>
    <n v="72270"/>
    <s v="프로젝트21 홈페이지눕눕백눕눕백_패드(대형)_방수201207"/>
  </r>
  <r>
    <x v="2"/>
    <s v="수"/>
    <m/>
    <x v="3"/>
    <s v="프로젝트21 홈페이지"/>
    <x v="1"/>
    <n v="220"/>
    <n v="201207"/>
    <m/>
    <n v="1540000"/>
    <n v="1524600"/>
    <n v="85800"/>
    <s v="프로젝트21 홈페이지눕눕백눕눕백(NEW)_(중형)_그레이(LG)201207"/>
  </r>
  <r>
    <x v="2"/>
    <s v="수"/>
    <m/>
    <x v="3"/>
    <s v="프로젝트21 홈페이지"/>
    <x v="5"/>
    <n v="221"/>
    <n v="201207"/>
    <m/>
    <n v="663000"/>
    <n v="656370"/>
    <n v="72930"/>
    <s v="프로젝트21 홈페이지눕눕백눕눕백_패드(중형)_스크래쳐201207"/>
  </r>
  <r>
    <x v="2"/>
    <s v="수"/>
    <m/>
    <x v="3"/>
    <s v="프로젝트21 홈페이지"/>
    <x v="1"/>
    <n v="222"/>
    <n v="201207"/>
    <m/>
    <n v="1554000"/>
    <n v="1538460"/>
    <n v="86580"/>
    <s v="프로젝트21 홈페이지눕눕백눕눕백(NEW)_(중형)_그레이(LG)201207"/>
  </r>
  <r>
    <x v="2"/>
    <s v="수"/>
    <m/>
    <x v="3"/>
    <s v="프로젝트21 홈페이지"/>
    <x v="95"/>
    <n v="223"/>
    <n v="201207"/>
    <m/>
    <n v="669000"/>
    <n v="662310"/>
    <n v="75820"/>
    <s v="프로젝트21 홈페이지눕눕백눕눕백_패드(중형)_극세사201207"/>
  </r>
  <r>
    <x v="2"/>
    <s v="수"/>
    <m/>
    <x v="3"/>
    <s v="프로젝트21 홈페이지"/>
    <x v="6"/>
    <n v="224"/>
    <n v="201207"/>
    <m/>
    <n v="1568000"/>
    <n v="1552320"/>
    <n v="87360"/>
    <s v="프로젝트21 홈페이지눕눕백눕눕백(NEW)_(중형)_네이비(DN)201207"/>
  </r>
  <r>
    <x v="2"/>
    <s v="수"/>
    <m/>
    <x v="3"/>
    <s v="프로젝트21 홈페이지"/>
    <x v="5"/>
    <n v="225"/>
    <n v="201207"/>
    <m/>
    <n v="675000"/>
    <n v="668250"/>
    <n v="74250"/>
    <s v="프로젝트21 홈페이지눕눕백눕눕백_패드(중형)_스크래쳐201207"/>
  </r>
  <r>
    <x v="2"/>
    <s v="수"/>
    <m/>
    <x v="3"/>
    <s v="프로젝트21 홈페이지"/>
    <x v="3"/>
    <n v="226"/>
    <n v="201207"/>
    <m/>
    <n v="1582000"/>
    <n v="1566180"/>
    <n v="88140"/>
    <s v="프로젝트21 홈페이지눕눕백눕눕백(NEW)_(대형)_그레이(LG)201207"/>
  </r>
  <r>
    <x v="2"/>
    <s v="수"/>
    <m/>
    <x v="3"/>
    <s v="프로젝트21 홈페이지"/>
    <x v="7"/>
    <n v="227"/>
    <n v="201207"/>
    <m/>
    <n v="681000"/>
    <n v="674190"/>
    <n v="77180"/>
    <s v="프로젝트21 홈페이지눕눕백눕눕백_패드(대형)_스크래쳐201207"/>
  </r>
  <r>
    <x v="2"/>
    <s v="수"/>
    <m/>
    <x v="3"/>
    <s v="프로젝트21 홈페이지"/>
    <x v="3"/>
    <n v="228"/>
    <n v="201207"/>
    <m/>
    <n v="1596000"/>
    <n v="1580040"/>
    <n v="88920"/>
    <s v="프로젝트21 홈페이지눕눕백눕눕백(NEW)_(대형)_그레이(LG)201207"/>
  </r>
  <r>
    <x v="2"/>
    <s v="수"/>
    <m/>
    <x v="3"/>
    <s v="프로젝트21 홈페이지"/>
    <x v="8"/>
    <n v="229"/>
    <n v="201207"/>
    <m/>
    <n v="687000"/>
    <n v="680130"/>
    <n v="75570"/>
    <s v="프로젝트21 홈페이지눕눕백눕눕백_패드(대형)_방수201207"/>
  </r>
  <r>
    <x v="2"/>
    <s v="수"/>
    <m/>
    <x v="3"/>
    <s v="프로젝트21 홈페이지"/>
    <x v="9"/>
    <n v="230"/>
    <n v="201207"/>
    <m/>
    <n v="1610000"/>
    <n v="1593900"/>
    <n v="89700"/>
    <s v="프로젝트21 홈페이지눕눕백눕눕백(NEW)_(대형)_네이비(DN)201207"/>
  </r>
  <r>
    <x v="2"/>
    <s v="수"/>
    <m/>
    <x v="3"/>
    <s v="프로젝트21 홈페이지"/>
    <x v="114"/>
    <n v="231"/>
    <n v="201207"/>
    <m/>
    <n v="693000"/>
    <n v="686070"/>
    <n v="80850"/>
    <s v="프로젝트21 홈페이지눕눕백눕눕백_패드(대형)_인견201207"/>
  </r>
  <r>
    <x v="2"/>
    <s v="수"/>
    <m/>
    <x v="3"/>
    <s v="프로젝트21 홈페이지"/>
    <x v="95"/>
    <n v="232"/>
    <n v="201207"/>
    <m/>
    <n v="696000"/>
    <n v="689040"/>
    <n v="78880"/>
    <s v="프로젝트21 홈페이지눕눕백눕눕백_패드(중형)_극세사201207"/>
  </r>
  <r>
    <x v="2"/>
    <s v="수"/>
    <m/>
    <x v="3"/>
    <s v="프로젝트21 홈페이지"/>
    <x v="4"/>
    <n v="233"/>
    <n v="201207"/>
    <m/>
    <n v="932000"/>
    <n v="922680"/>
    <n v="81550"/>
    <s v="프로젝트21 홈페이지눕눕백눕눕백_패드(대형)_극세사201207"/>
  </r>
  <r>
    <x v="2"/>
    <s v="수"/>
    <m/>
    <x v="3"/>
    <s v="프로젝트21 홈페이지"/>
    <x v="5"/>
    <n v="234"/>
    <n v="201207"/>
    <m/>
    <n v="702000"/>
    <n v="694980"/>
    <n v="77220"/>
    <s v="프로젝트21 홈페이지눕눕백눕눕백_패드(중형)_스크래쳐201207"/>
  </r>
  <r>
    <x v="2"/>
    <s v="수"/>
    <m/>
    <x v="3"/>
    <s v="프로젝트21 홈페이지"/>
    <x v="12"/>
    <n v="235"/>
    <n v="201207"/>
    <m/>
    <n v="470000"/>
    <n v="465300"/>
    <n v="28200"/>
    <s v="프로젝트21 홈페이지눕눕백눕눕백_가방길이 조절 버클201207"/>
  </r>
  <r>
    <x v="2"/>
    <s v="수"/>
    <m/>
    <x v="0"/>
    <s v="프로젝트21 홈페이지"/>
    <x v="115"/>
    <n v="236"/>
    <n v="201207"/>
    <m/>
    <n v="944000"/>
    <n v="934560"/>
    <n v="87320"/>
    <s v="프로젝트21 홈페이지하루채움(종료)★특별할인★[정기배송] 하루채움 (고양이 영양제 간식)옵션=(무료배송)국내산 무항생제 닭 2박스201207"/>
  </r>
  <r>
    <x v="2"/>
    <s v="수"/>
    <m/>
    <x v="0"/>
    <s v="프로젝트21 홈페이지"/>
    <x v="116"/>
    <n v="237"/>
    <n v="201207"/>
    <m/>
    <n v="948000"/>
    <n v="938520"/>
    <n v="87690"/>
    <s v="프로젝트21 홈페이지하루채움(종료)★특별할인★[정기배송] 하루채움 (고양이 영양제 간식)옵션=(무료배송)자연산 가자미 2박스201207"/>
  </r>
  <r>
    <x v="2"/>
    <s v="수"/>
    <m/>
    <x v="0"/>
    <s v="프로젝트21 홈페이지"/>
    <x v="14"/>
    <n v="238"/>
    <n v="201207"/>
    <m/>
    <n v="952000"/>
    <n v="942480"/>
    <n v="88060"/>
    <s v="프로젝트21 홈페이지하루채움(종료)★특별할인★[정기배송] 하루채움 (고양이 영양제 간식)옵션=(무료배송)국내산 닭 1박스 + 자연산 가자미 1박스201207"/>
  </r>
  <r>
    <x v="2"/>
    <s v="수"/>
    <m/>
    <x v="0"/>
    <s v="프로젝트21 홈페이지"/>
    <x v="15"/>
    <n v="239"/>
    <n v="201207"/>
    <m/>
    <n v="717000"/>
    <n v="709830"/>
    <n v="78870"/>
    <s v="프로젝트21 홈페이지하루채움[정기배송] 하루채움 (고양이 영양제 간식)옵션=국내산 무항생제 닭 1박스201207"/>
  </r>
  <r>
    <x v="2"/>
    <s v="수"/>
    <m/>
    <x v="0"/>
    <s v="프로젝트21 홈페이지"/>
    <x v="16"/>
    <n v="240"/>
    <n v="201207"/>
    <m/>
    <n v="960000"/>
    <n v="950400"/>
    <n v="88800"/>
    <s v="프로젝트21 홈페이지하루채움[정기배송] 하루채움 (고양이 영양제 간식)옵션=(무료배송)국내산 무항생제 닭 2박스201207"/>
  </r>
  <r>
    <x v="2"/>
    <s v="수"/>
    <m/>
    <x v="0"/>
    <s v="프로젝트21 홈페이지"/>
    <x v="17"/>
    <n v="241"/>
    <n v="201207"/>
    <m/>
    <n v="964000"/>
    <n v="954360"/>
    <n v="89170"/>
    <s v="프로젝트21 홈페이지하루채움[정기배송] 하루채움 (고양이 영양제 간식)옵션=(무료배송)자연산 가자미 2박스201207"/>
  </r>
  <r>
    <x v="2"/>
    <s v="수"/>
    <m/>
    <x v="0"/>
    <s v="프로젝트21 홈페이지"/>
    <x v="18"/>
    <n v="242"/>
    <n v="201207"/>
    <m/>
    <n v="968000"/>
    <n v="958320"/>
    <n v="89540"/>
    <s v="프로젝트21 홈페이지하루채움[정기배송] 하루채움 (고양이 영양제 간식)옵션=(무료배송)국내산 닭 1박스 + 자연산 가자미 1박스201207"/>
  </r>
  <r>
    <x v="2"/>
    <s v="수"/>
    <m/>
    <x v="0"/>
    <s v="프로젝트21 홈페이지"/>
    <x v="24"/>
    <n v="243"/>
    <n v="201207"/>
    <m/>
    <n v="972000"/>
    <n v="962280"/>
    <n v="89910"/>
    <s v="프로젝트21 홈페이지하루채움하루채움 (고양이 영양제 간식)하루채움=(무료배송)닭 1박스 + 가자미 1박스201207"/>
  </r>
  <r>
    <x v="2"/>
    <s v="수"/>
    <m/>
    <x v="0"/>
    <s v="프로젝트21 홈페이지"/>
    <x v="19"/>
    <n v="244"/>
    <n v="201207"/>
    <m/>
    <n v="976000"/>
    <n v="966240"/>
    <n v="90280"/>
    <s v="프로젝트21 홈페이지하루채움하루채움 (고양이 영양제 간식)하루채움=(무료배송) 닭 1박스 + 가자미 1박스201207"/>
  </r>
  <r>
    <x v="2"/>
    <s v="수"/>
    <m/>
    <x v="0"/>
    <s v="프로젝트21 홈페이지"/>
    <x v="20"/>
    <n v="245"/>
    <n v="201207"/>
    <m/>
    <n v="980000"/>
    <n v="970200"/>
    <n v="80850"/>
    <s v="프로젝트21 홈페이지하루채움하루채움 (고양이 영양제 간식)하루채움=국내산 무항생제 닭 1박스201207"/>
  </r>
  <r>
    <x v="2"/>
    <s v="수"/>
    <m/>
    <x v="0"/>
    <s v="프로젝트21 홈페이지"/>
    <x v="21"/>
    <n v="246"/>
    <n v="201207"/>
    <m/>
    <n v="984000"/>
    <n v="974160"/>
    <n v="91020"/>
    <s v="프로젝트21 홈페이지하루채움하루채움 (고양이 영양제 간식)하루채움=국내산 무항생제 닭 2박스201207"/>
  </r>
  <r>
    <x v="2"/>
    <s v="수"/>
    <m/>
    <x v="0"/>
    <s v="프로젝트21 홈페이지"/>
    <x v="110"/>
    <n v="247"/>
    <n v="201207"/>
    <m/>
    <n v="988000"/>
    <n v="978120"/>
    <n v="81510"/>
    <s v="프로젝트21 홈페이지하루채움하루채움 (고양이 영양제 간식)하루채움=자연산 가자미 1박스201207"/>
  </r>
  <r>
    <x v="2"/>
    <s v="수"/>
    <m/>
    <x v="0"/>
    <s v="프로젝트21 홈페이지"/>
    <x v="22"/>
    <n v="248"/>
    <n v="201207"/>
    <m/>
    <n v="992000"/>
    <n v="982080"/>
    <n v="91760"/>
    <s v="프로젝트21 홈페이지하루채움하루채움 (고양이 영양제 간식)하루채움=자연산 가자미 2박스201207"/>
  </r>
  <r>
    <x v="2"/>
    <s v="수"/>
    <m/>
    <x v="0"/>
    <s v="프로젝트21 홈페이지"/>
    <x v="23"/>
    <n v="249"/>
    <n v="201207"/>
    <m/>
    <n v="747000"/>
    <n v="739530"/>
    <n v="32370"/>
    <s v="프로젝트21 홈페이지하루채움하루채움 (고양이 영양제 간식)샘플팩 추가 구매=닭 1스틱 + 가자미 1스틱201207"/>
  </r>
  <r>
    <x v="2"/>
    <s v="수"/>
    <m/>
    <x v="0"/>
    <s v="프로젝트21 홈페이지"/>
    <x v="24"/>
    <n v="250"/>
    <n v="201207"/>
    <m/>
    <n v="1000000"/>
    <n v="990000"/>
    <n v="92500"/>
    <s v="프로젝트21 홈페이지하루채움하루채움 (고양이 영양제 간식)하루채움=(무료배송)닭 1박스 + 가자미 1박스201207"/>
  </r>
  <r>
    <x v="2"/>
    <s v="수"/>
    <m/>
    <x v="0"/>
    <s v="프로젝트21 홈페이지"/>
    <x v="20"/>
    <n v="251"/>
    <n v="201207"/>
    <m/>
    <n v="1004000"/>
    <n v="993960"/>
    <n v="82830"/>
    <s v="프로젝트21 홈페이지하루채움하루채움 (고양이 영양제 간식)하루채움=국내산 무항생제 닭 1박스201207"/>
  </r>
  <r>
    <x v="2"/>
    <s v="수"/>
    <m/>
    <x v="0"/>
    <s v="프로젝트21 홈페이지"/>
    <x v="25"/>
    <n v="252"/>
    <n v="201207"/>
    <m/>
    <n v="1008000"/>
    <n v="997920"/>
    <n v="93240"/>
    <s v="프로젝트21 홈페이지하루채움하루채움 (고양이 영양제 간식)하루채움=(무료배송)국내산 무항생제 닭 2박스201207"/>
  </r>
  <r>
    <x v="2"/>
    <s v="수"/>
    <m/>
    <x v="0"/>
    <s v="프로젝트21 홈페이지"/>
    <x v="111"/>
    <n v="253"/>
    <n v="201207"/>
    <m/>
    <n v="1012000"/>
    <n v="1001880"/>
    <n v="93610"/>
    <s v="프로젝트21 홈페이지하루채움하루채움 (고양이 영양제 간식)하루채움=(무료배송)자연산 가자미 2박스201207"/>
  </r>
  <r>
    <x v="2"/>
    <s v="수"/>
    <m/>
    <x v="0"/>
    <s v="프로젝트21 홈페이지"/>
    <x v="23"/>
    <n v="254"/>
    <n v="201207"/>
    <m/>
    <n v="762000"/>
    <n v="754380"/>
    <n v="33020"/>
    <s v="프로젝트21 홈페이지하루채움하루채움 (고양이 영양제 간식)샘플팩 추가 구매=닭 1스틱 + 가자미 1스틱201207"/>
  </r>
  <r>
    <x v="2"/>
    <s v="수"/>
    <m/>
    <x v="0"/>
    <s v="프로젝트21 홈페이지"/>
    <x v="117"/>
    <n v="255"/>
    <n v="201207"/>
    <m/>
    <n v="1020000"/>
    <n v="1009800"/>
    <n v="94350"/>
    <s v="프로젝트21 홈페이지하루채움하루채움 국내산 무항생제 닭 (고양이 영양제 간식)하루채움=(무료배송)닭 1박스 + 가자미 1박스201207"/>
  </r>
  <r>
    <x v="2"/>
    <s v="수"/>
    <m/>
    <x v="0"/>
    <s v="프로젝트21 홈페이지"/>
    <x v="26"/>
    <n v="256"/>
    <n v="201207"/>
    <m/>
    <n v="1024000"/>
    <n v="1013760"/>
    <n v="84480"/>
    <s v="프로젝트21 홈페이지하루채움하루채움 국내산 무항생제 닭 (고양이 영양제 간식)하루채움=국내산 무항생제 닭 1박스201207"/>
  </r>
  <r>
    <x v="2"/>
    <s v="수"/>
    <m/>
    <x v="0"/>
    <s v="프로젝트21 홈페이지"/>
    <x v="28"/>
    <n v="257"/>
    <n v="201207"/>
    <m/>
    <n v="771000"/>
    <n v="763290"/>
    <n v="33410"/>
    <s v="프로젝트21 홈페이지하루채움하루채움 국내산 무항생제 닭 (고양이 영양제 간식)샘플팩 추가 구매=닭 1스틱 + 가자미 1스틱201207"/>
  </r>
  <r>
    <x v="2"/>
    <s v="수"/>
    <m/>
    <x v="0"/>
    <s v="프로젝트21 홈페이지"/>
    <x v="29"/>
    <n v="258"/>
    <n v="201207"/>
    <m/>
    <n v="774000"/>
    <n v="766260"/>
    <n v="33540"/>
    <s v="프로젝트21 홈페이지하루채움하루채움 샘플팩 (고양이 영양제 간식)샘플팩=닭 1스틱 + 가자미 1스틱201207"/>
  </r>
  <r>
    <x v="2"/>
    <s v="수"/>
    <m/>
    <x v="4"/>
    <s v="프로젝트21 홈페이지"/>
    <x v="32"/>
    <n v="259"/>
    <n v="201207"/>
    <m/>
    <n v="1036000"/>
    <n v="1025640"/>
    <n v="101010"/>
    <s v="프로젝트21 홈페이지리얼스틱[정기배송] 리얼스틱 (무료배송)(판매종료/프로모션 할인가)정기배송 옵션=6종세트x2(맛별2팩)(30%off)201207"/>
  </r>
  <r>
    <x v="2"/>
    <s v="수"/>
    <m/>
    <x v="4"/>
    <s v="프로젝트21 홈페이지"/>
    <x v="34"/>
    <n v="260"/>
    <n v="201207"/>
    <m/>
    <n v="1040000"/>
    <n v="1029600"/>
    <n v="96200"/>
    <s v="프로젝트21 홈페이지리얼스틱[정기배송] 리얼스틱(무료배송)정기배송 옵션=6종세트(맛별1팩)(15%off)201207"/>
  </r>
  <r>
    <x v="2"/>
    <s v="수"/>
    <m/>
    <x v="4"/>
    <s v="프로젝트21 홈페이지"/>
    <x v="35"/>
    <n v="261"/>
    <n v="201207"/>
    <m/>
    <n v="1044000"/>
    <n v="1033560"/>
    <n v="101790"/>
    <s v="프로젝트21 홈페이지리얼스틱[정기배송] 리얼스틱(무료배송)정기배송 옵션=6종세트x2(맛별2팩)(25%off)201207"/>
  </r>
  <r>
    <x v="2"/>
    <s v="수"/>
    <m/>
    <x v="4"/>
    <s v="프로젝트21 홈페이지"/>
    <x v="36"/>
    <n v="262"/>
    <n v="201207"/>
    <m/>
    <n v="1048000"/>
    <n v="1037520"/>
    <n v="99560"/>
    <s v="프로젝트21 홈페이지리얼스틱[정기배송] 리얼스틱(무료배송)정기배송 옵션=제천자연황토닭 12팩(25%off)201207"/>
  </r>
  <r>
    <x v="2"/>
    <s v="수"/>
    <m/>
    <x v="4"/>
    <s v="프로젝트21 홈페이지"/>
    <x v="37"/>
    <n v="263"/>
    <n v="201207"/>
    <m/>
    <n v="789000"/>
    <n v="781110"/>
    <n v="71010"/>
    <s v="프로젝트21 홈페이지리얼스틱리얼스틱 (종합) (고양이 강아지 츄르 간식)리얼스틱 옵션선택=6종 맛보기 세트 (맛별 1스틱)201207"/>
  </r>
  <r>
    <x v="2"/>
    <s v="수"/>
    <m/>
    <x v="4"/>
    <s v="프로젝트21 홈페이지"/>
    <x v="38"/>
    <n v="264"/>
    <n v="201207"/>
    <m/>
    <n v="1056000"/>
    <n v="1045440"/>
    <n v="97680"/>
    <s v="프로젝트21 홈페이지리얼스틱리얼스틱 (종합) (고양이 강아지 츄르 간식)리얼스틱 옵션선택=★BEST★ 6종세트(맛별1팩)(10%off)201207"/>
  </r>
  <r>
    <x v="2"/>
    <s v="수"/>
    <m/>
    <x v="4"/>
    <s v="프로젝트21 홈페이지"/>
    <x v="39"/>
    <n v="265"/>
    <n v="201207"/>
    <m/>
    <n v="1325000"/>
    <n v="1311750"/>
    <n v="103350"/>
    <s v="프로젝트21 홈페이지리얼스틱리얼스틱 (종합) (고양이 강아지 츄르 간식)리얼스틱 옵션선택=6종세트x2(맛별2팩)(20%off)201207"/>
  </r>
  <r>
    <x v="2"/>
    <s v="수"/>
    <m/>
    <x v="4"/>
    <s v="프로젝트21 홈페이지"/>
    <x v="40"/>
    <n v="266"/>
    <n v="201207"/>
    <m/>
    <n v="798000"/>
    <n v="790020"/>
    <n v="47880"/>
    <s v="프로젝트21 홈페이지리얼스틱리얼스틱 (종합) (고양이 강아지 츄르 간식)리얼스틱 옵션선택=제천자연황토닭 1팩(5개입)201207"/>
  </r>
  <r>
    <x v="2"/>
    <s v="수"/>
    <m/>
    <x v="4"/>
    <s v="프로젝트21 홈페이지"/>
    <x v="41"/>
    <n v="267"/>
    <n v="201207"/>
    <m/>
    <n v="1068000"/>
    <n v="1057320"/>
    <n v="96120"/>
    <s v="프로젝트21 홈페이지리얼스틱리얼스틱 (종합) (고양이 강아지 츄르 간식)리얼스틱 옵션선택=제천자연황토닭 6팩(10%off)201207"/>
  </r>
  <r>
    <x v="2"/>
    <s v="수"/>
    <m/>
    <x v="4"/>
    <s v="프로젝트21 홈페이지"/>
    <x v="104"/>
    <n v="268"/>
    <n v="201207"/>
    <m/>
    <n v="804000"/>
    <n v="795960"/>
    <n v="45560"/>
    <s v="프로젝트21 홈페이지리얼스틱리얼스틱 (종합) (고양이 강아지 츄르 간식)리얼스틱 옵션선택=북태평양눈다랑어 1팩(5개입)201207"/>
  </r>
  <r>
    <x v="2"/>
    <s v="수"/>
    <m/>
    <x v="4"/>
    <s v="프로젝트21 홈페이지"/>
    <x v="45"/>
    <n v="269"/>
    <n v="201207"/>
    <m/>
    <n v="807000"/>
    <n v="798930"/>
    <n v="48420"/>
    <s v="프로젝트21 홈페이지리얼스틱리얼스틱 (종합) (고양이 강아지 츄르 간식)리얼스틱 옵션선택=지리산우리땅오리 1팩(5개입)201207"/>
  </r>
  <r>
    <x v="2"/>
    <s v="수"/>
    <m/>
    <x v="4"/>
    <s v="프로젝트21 홈페이지"/>
    <x v="46"/>
    <n v="270"/>
    <n v="201207"/>
    <m/>
    <n v="810000"/>
    <n v="801900"/>
    <n v="67500"/>
    <s v="프로젝트21 홈페이지리얼스틱리얼스틱 (종합) (고양이 강아지 츄르 간식)리얼스틱 옵션선택=오로라연어 1팩(5개입)201207"/>
  </r>
  <r>
    <x v="2"/>
    <s v="수"/>
    <m/>
    <x v="4"/>
    <s v="프로젝트21 홈페이지"/>
    <x v="47"/>
    <n v="271"/>
    <n v="201207"/>
    <m/>
    <n v="1084000"/>
    <n v="1073160"/>
    <n v="102980"/>
    <s v="프로젝트21 홈페이지리얼스틱리얼스틱 (종합) (고양이 강아지 츄르 간식)리얼스틱 옵션선택=오로라연어 6팩(10%off)201207"/>
  </r>
  <r>
    <x v="2"/>
    <s v="수"/>
    <m/>
    <x v="4"/>
    <s v="프로젝트21 홈페이지"/>
    <x v="48"/>
    <n v="272"/>
    <n v="201207"/>
    <m/>
    <n v="816000"/>
    <n v="807840"/>
    <n v="65280"/>
    <s v="프로젝트21 홈페이지리얼스틱리얼스틱 (종합) (고양이 강아지 츄르 간식)리얼스틱 옵션선택=뉴질랜드참돔 1팩(5개입)201207"/>
  </r>
  <r>
    <x v="2"/>
    <s v="수"/>
    <m/>
    <x v="4"/>
    <s v="프로젝트21 홈페이지"/>
    <x v="50"/>
    <n v="273"/>
    <n v="201207"/>
    <m/>
    <n v="819000"/>
    <n v="810810"/>
    <n v="70980"/>
    <s v="프로젝트21 홈페이지리얼스틱리얼스틱 (종합) (고양이 강아지 츄르 간식)리얼스틱 옵션선택=서호주청정양 1팩(5개입)201207"/>
  </r>
  <r>
    <x v="2"/>
    <s v="수"/>
    <m/>
    <x v="4"/>
    <s v="프로젝트21 홈페이지"/>
    <x v="51"/>
    <n v="274"/>
    <n v="201207"/>
    <m/>
    <n v="822000"/>
    <n v="813780"/>
    <n v="73980"/>
    <s v="프로젝트21 홈페이지리얼스틱리얼스틱 6종 맛보기 세트 (맛별 1스틱)201207"/>
  </r>
  <r>
    <x v="2"/>
    <s v="수"/>
    <m/>
    <x v="4"/>
    <s v="프로젝트21 홈페이지"/>
    <x v="52"/>
    <n v="275"/>
    <n v="201207"/>
    <m/>
    <n v="825000"/>
    <n v="816750"/>
    <n v="66000"/>
    <s v="프로젝트21 홈페이지리얼스틱리얼스틱 뉴질랜드참돔묶음 선택=뉴질랜드참돔 1팩201207"/>
  </r>
  <r>
    <x v="2"/>
    <s v="수"/>
    <m/>
    <x v="4"/>
    <s v="프로젝트21 홈페이지"/>
    <x v="54"/>
    <n v="276"/>
    <n v="201207"/>
    <m/>
    <n v="828000"/>
    <n v="819720"/>
    <n v="46920"/>
    <s v="프로젝트21 홈페이지리얼스틱리얼스틱 북태평양눈다랑어묶음 선택=북태평양눈다랑어 1팩201207"/>
  </r>
  <r>
    <x v="2"/>
    <s v="수"/>
    <m/>
    <x v="4"/>
    <s v="프로젝트21 홈페이지"/>
    <x v="118"/>
    <n v="277"/>
    <n v="201207"/>
    <m/>
    <n v="1108000"/>
    <n v="1096920"/>
    <n v="105260"/>
    <s v="프로젝트21 홈페이지리얼스틱리얼스틱 서호주청정양묶음 선택=서호주청정양 6팩 (10%off)201207"/>
  </r>
  <r>
    <x v="2"/>
    <s v="수"/>
    <m/>
    <x v="4"/>
    <s v="프로젝트21 홈페이지"/>
    <x v="56"/>
    <n v="278"/>
    <n v="201207"/>
    <m/>
    <n v="834000"/>
    <n v="825660"/>
    <n v="69500"/>
    <s v="프로젝트21 홈페이지리얼스틱리얼스틱 오로라연어묶음 선택=오로라연어 1팩201207"/>
  </r>
  <r>
    <x v="2"/>
    <s v="수"/>
    <m/>
    <x v="4"/>
    <s v="프로젝트21 홈페이지"/>
    <x v="57"/>
    <n v="279"/>
    <n v="201207"/>
    <m/>
    <n v="1116000"/>
    <n v="1104840"/>
    <n v="106020"/>
    <s v="프로젝트21 홈페이지리얼스틱리얼스틱 오로라연어묶음 선택=오로라연어 6팩(10%off)201207"/>
  </r>
  <r>
    <x v="2"/>
    <s v="수"/>
    <m/>
    <x v="4"/>
    <s v="프로젝트21 홈페이지"/>
    <x v="58"/>
    <n v="280"/>
    <n v="201207"/>
    <m/>
    <n v="1400000"/>
    <n v="1386000"/>
    <n v="109200"/>
    <s v="프로젝트21 홈페이지리얼스틱리얼스틱 오로라연어묶음 선택=오로라연어 12팩(20% off)201207"/>
  </r>
  <r>
    <x v="2"/>
    <s v="수"/>
    <m/>
    <x v="4"/>
    <s v="프로젝트21 홈페이지"/>
    <x v="59"/>
    <n v="281"/>
    <n v="201207"/>
    <m/>
    <n v="843000"/>
    <n v="834570"/>
    <n v="50580"/>
    <s v="프로젝트21 홈페이지리얼스틱리얼스틱 제천자연황토닭묶음 선택=제천자연황토닭 1팩201207"/>
  </r>
  <r>
    <x v="2"/>
    <s v="수"/>
    <m/>
    <x v="4"/>
    <s v="프로젝트21 홈페이지"/>
    <x v="60"/>
    <n v="282"/>
    <n v="201207"/>
    <m/>
    <n v="1128000"/>
    <n v="1116720"/>
    <n v="101520"/>
    <s v="프로젝트21 홈페이지리얼스틱리얼스틱 제천자연황토닭묶음 선택=제천자연황토닭 6팩(10%off)201207"/>
  </r>
  <r>
    <x v="2"/>
    <s v="수"/>
    <m/>
    <x v="4"/>
    <s v="프로젝트21 홈페이지"/>
    <x v="62"/>
    <n v="283"/>
    <n v="201207"/>
    <m/>
    <n v="849000"/>
    <n v="840510"/>
    <n v="50940"/>
    <s v="프로젝트21 홈페이지리얼스틱리얼스틱 지리산우리땅오리묶음 선택=지리산우리땅오리 1팩201207"/>
  </r>
  <r>
    <x v="2"/>
    <s v="수"/>
    <m/>
    <x v="10"/>
    <s v="프로젝트21 CS"/>
    <x v="112"/>
    <n v="284"/>
    <n v="201207"/>
    <m/>
    <n v="0"/>
    <n v="0"/>
    <n v="93720"/>
    <s v="프로젝트21 CS선인장정수기 부속수중펌프 분리형 (white)201207"/>
  </r>
  <r>
    <x v="2"/>
    <s v="수"/>
    <m/>
    <x v="10"/>
    <s v="프로젝트21 홈페이지"/>
    <x v="63"/>
    <n v="285"/>
    <n v="201207"/>
    <m/>
    <n v="855000"/>
    <n v="846450"/>
    <n v="99750"/>
    <s v="프로젝트21 홈페이지선인장정수기 부속[정기배송] 선인장정수기 필터 (30% 할인)정기배송 옵션=정수필터(3p) &amp; 폼필터(3p) - 30%off201207"/>
  </r>
  <r>
    <x v="2"/>
    <s v="수"/>
    <m/>
    <x v="10"/>
    <s v="프로젝트21 홈페이지"/>
    <x v="119"/>
    <n v="286"/>
    <n v="201207"/>
    <m/>
    <n v="858000"/>
    <n v="849420"/>
    <n v="97240"/>
    <s v="프로젝트21 홈페이지선인장정수기 부속[정기배송] 선인장정수기 필터 (30% 할인)정기배송 옵션=정수필터(3p) - 22%off201207"/>
  </r>
  <r>
    <x v="2"/>
    <s v="수"/>
    <m/>
    <x v="2"/>
    <s v="프로젝트21 홈페이지"/>
    <x v="65"/>
    <n v="287"/>
    <n v="201207"/>
    <m/>
    <n v="2009000"/>
    <n v="1988910"/>
    <n v="111930"/>
    <s v="프로젝트21 홈페이지선인장정수기고양이 선인장정수기 젠에디션옵션=선인장정수기+필터세트201207"/>
  </r>
  <r>
    <x v="2"/>
    <s v="수"/>
    <m/>
    <x v="2"/>
    <s v="프로젝트21 홈페이지"/>
    <x v="66"/>
    <n v="288"/>
    <n v="201207"/>
    <m/>
    <n v="2016000"/>
    <n v="1995840"/>
    <n v="115200"/>
    <s v="프로젝트21 홈페이지선인장정수기고양이 선인장정수기 젠에디션옵션=선인장정수기+필터세트+드라이매트(별도배송)201207"/>
  </r>
  <r>
    <x v="2"/>
    <s v="수"/>
    <m/>
    <x v="10"/>
    <s v="프로젝트21 홈페이지"/>
    <x v="67"/>
    <n v="289"/>
    <n v="201207"/>
    <m/>
    <n v="867000"/>
    <n v="858330"/>
    <n v="92480"/>
    <s v="프로젝트21 홈페이지선인장정수기 부속생수 전용 호스 (2p)201207"/>
  </r>
  <r>
    <x v="2"/>
    <s v="수"/>
    <m/>
    <x v="10"/>
    <s v="프로젝트21 홈페이지"/>
    <x v="68"/>
    <n v="290"/>
    <n v="201207"/>
    <m/>
    <n v="580000"/>
    <n v="574200"/>
    <n v="31900"/>
    <s v="프로젝트21 홈페이지선인장정수기 부속선인장정수기 가이드스틱201207"/>
  </r>
  <r>
    <x v="2"/>
    <s v="수"/>
    <m/>
    <x v="10"/>
    <s v="프로젝트21 홈페이지"/>
    <x v="69"/>
    <n v="291"/>
    <n v="201207"/>
    <m/>
    <n v="873000"/>
    <n v="864270"/>
    <n v="104760"/>
    <s v="프로젝트21 홈페이지선인장정수기 부속선인장정수기 분리형 수중펌프구성 선택=분리형펌프+어댑터SET201207"/>
  </r>
  <r>
    <x v="2"/>
    <s v="수"/>
    <m/>
    <x v="10"/>
    <s v="프로젝트21 홈페이지"/>
    <x v="70"/>
    <n v="292"/>
    <n v="201207"/>
    <m/>
    <n v="876000"/>
    <n v="867240"/>
    <n v="96360"/>
    <s v="프로젝트21 홈페이지선인장정수기 부속선인장정수기 분리형 수중펌프구성 선택=분리형펌프201207"/>
  </r>
  <r>
    <x v="2"/>
    <s v="수"/>
    <m/>
    <x v="10"/>
    <s v="프로젝트21 홈페이지"/>
    <x v="72"/>
    <n v="293"/>
    <n v="201207"/>
    <m/>
    <n v="879000"/>
    <n v="870210"/>
    <n v="84970"/>
    <s v="프로젝트21 홈페이지선인장정수기 부속선인장정수기 실리콘호스 (3p)201207"/>
  </r>
  <r>
    <x v="2"/>
    <s v="수"/>
    <m/>
    <x v="10"/>
    <s v="프로젝트21 홈페이지"/>
    <x v="73"/>
    <n v="294"/>
    <n v="201207"/>
    <m/>
    <n v="1176000"/>
    <n v="1164240"/>
    <n v="108780"/>
    <s v="프로젝트21 홈페이지선인장정수기 부속선인장정수기 전용 드라이 매트201207"/>
  </r>
  <r>
    <x v="2"/>
    <s v="수"/>
    <m/>
    <x v="10"/>
    <s v="프로젝트21 홈페이지"/>
    <x v="74"/>
    <n v="295"/>
    <n v="201207"/>
    <m/>
    <n v="885000"/>
    <n v="876150"/>
    <n v="100300"/>
    <s v="프로젝트21 홈페이지선인장정수기 부속선인장정수기 정수필터 (3p)201207"/>
  </r>
  <r>
    <x v="2"/>
    <s v="수"/>
    <m/>
    <x v="10"/>
    <s v="프로젝트21 홈페이지"/>
    <x v="75"/>
    <n v="296"/>
    <n v="201207"/>
    <m/>
    <n v="888000"/>
    <n v="879120"/>
    <n v="44400"/>
    <s v="프로젝트21 홈페이지선인장정수기 부속선인장정수기 클리닝 브러쉬201207"/>
  </r>
  <r>
    <x v="2"/>
    <s v="수"/>
    <m/>
    <x v="10"/>
    <s v="프로젝트21 홈페이지"/>
    <x v="76"/>
    <n v="297"/>
    <n v="201207"/>
    <m/>
    <n v="891000"/>
    <n v="882090"/>
    <n v="68310"/>
    <s v="프로젝트21 홈페이지선인장정수기 부속선인장정수기 폼필터 (3p)201207"/>
  </r>
  <r>
    <x v="2"/>
    <s v="수"/>
    <m/>
    <x v="10"/>
    <s v="프로젝트21 홈페이지"/>
    <x v="77"/>
    <n v="298"/>
    <n v="201207"/>
    <m/>
    <n v="894000"/>
    <n v="885060"/>
    <n v="104300"/>
    <s v="프로젝트21 홈페이지선인장정수기 부속정수필터 &amp; 폼필터 세트 (30% 할인)201207"/>
  </r>
  <r>
    <x v="2"/>
    <s v="수"/>
    <m/>
    <x v="11"/>
    <s v="프로젝트21 홈페이지"/>
    <x v="78"/>
    <n v="299"/>
    <n v="201207"/>
    <m/>
    <n v="598000"/>
    <n v="592020"/>
    <n v="29900"/>
    <s v="프로젝트21 홈페이지츄르짜개츄르짜개(2ea)201207"/>
  </r>
  <r>
    <x v="2"/>
    <s v="수"/>
    <m/>
    <x v="6"/>
    <s v="프로젝트21 홈페이지"/>
    <x v="79"/>
    <n v="300"/>
    <n v="201207"/>
    <m/>
    <n v="1200000"/>
    <n v="1188000"/>
    <n v="114000"/>
    <s v="프로젝트21 홈페이지태평양 수반태평양 수반 (고양이 강아지 물그릇 밥그릇 식기)옵션=[기본 세트] 태평양 수반 1개201207"/>
  </r>
  <r>
    <x v="2"/>
    <s v="수"/>
    <m/>
    <x v="6"/>
    <s v="프로젝트21 홈페이지"/>
    <x v="80"/>
    <n v="301"/>
    <n v="201207"/>
    <m/>
    <n v="1204000"/>
    <n v="1191960"/>
    <n v="114380"/>
    <s v="프로젝트21 홈페이지태평양 수반태평양 수반 (고양이 강아지 물그릇 밥그릇 식기)옵션=[실용 세트] 태평양 수반 1개 + 글라스 1개 추가-11% off201207"/>
  </r>
  <r>
    <x v="2"/>
    <s v="수"/>
    <m/>
    <x v="6"/>
    <s v="프로젝트21 홈페이지"/>
    <x v="81"/>
    <n v="302"/>
    <n v="201207"/>
    <m/>
    <n v="1208000"/>
    <n v="1195920"/>
    <n v="117780"/>
    <s v="프로젝트21 홈페이지태평양 수반태평양 수반 (고양이 강아지 물그릇 밥그릇 식기)옵션=[음수량 케어 세트] 태평양 수반 2개-13% off201207"/>
  </r>
  <r>
    <x v="2"/>
    <s v="수"/>
    <m/>
    <x v="9"/>
    <s v="프로젝트21 홈페이지"/>
    <x v="120"/>
    <n v="303"/>
    <n v="201207"/>
    <m/>
    <n v="909000"/>
    <n v="899910"/>
    <n v="103020"/>
    <s v="프로젝트21 홈페이지벤토나이트프리미엄 퓨어 벤토나이트(플친 2천원 쿠폰 당첨자)201207"/>
  </r>
  <r>
    <x v="2"/>
    <s v="수"/>
    <m/>
    <x v="9"/>
    <s v="프로젝트21 홈페이지"/>
    <x v="121"/>
    <n v="304"/>
    <n v="201207"/>
    <m/>
    <n v="912000"/>
    <n v="902880"/>
    <n v="103360"/>
    <s v="프로젝트21 홈페이지벤토나이트[출시특가] 프리미엄 퓨어 벤토나이트옵션=프리미엄 퓨어 벤토나이트 1개-40% off201207"/>
  </r>
  <r>
    <x v="2"/>
    <s v="수"/>
    <m/>
    <x v="9"/>
    <s v="프로젝트21 홈페이지"/>
    <x v="122"/>
    <n v="305"/>
    <n v="201207"/>
    <m/>
    <n v="1525000"/>
    <n v="1509750"/>
    <n v="118950"/>
    <s v="프로젝트21 홈페이지벤토나이트[출시특가] 프리미엄 퓨어 벤토나이트옵션=프리미엄 퓨어 벤토나이트 3개-40%201207"/>
  </r>
  <r>
    <x v="2"/>
    <s v="수"/>
    <m/>
    <x v="5"/>
    <s v="프로젝트21 홈페이지"/>
    <x v="83"/>
    <n v="306"/>
    <n v="201207"/>
    <m/>
    <n v="1224000"/>
    <n v="1211760"/>
    <n v="113220"/>
    <s v="프로젝트21 홈페이지고양이 유산균유산균1박스201207"/>
  </r>
  <r>
    <x v="2"/>
    <s v="수"/>
    <m/>
    <x v="5"/>
    <s v="프로젝트21 홈페이지"/>
    <x v="84"/>
    <n v="307"/>
    <n v="201207"/>
    <m/>
    <n v="1535000"/>
    <n v="1519650"/>
    <n v="119730"/>
    <s v="프로젝트21 홈페이지고양이 유산균유산균2박스201207"/>
  </r>
  <r>
    <x v="2"/>
    <s v="수"/>
    <m/>
    <x v="5"/>
    <s v="프로젝트21 홈페이지"/>
    <x v="85"/>
    <n v="308"/>
    <n v="201207"/>
    <m/>
    <n v="1848000"/>
    <n v="1829520"/>
    <n v="120120"/>
    <s v="프로젝트21 홈페이지고양이 유산균유산균3박스201207"/>
  </r>
  <r>
    <x v="2"/>
    <s v="수"/>
    <m/>
    <x v="5"/>
    <s v="프로젝트21 홈페이지"/>
    <x v="86"/>
    <n v="309"/>
    <n v="201207"/>
    <m/>
    <n v="1236000"/>
    <n v="1223640"/>
    <n v="114330"/>
    <s v="프로젝트21 홈페이지고양이 유산균유산균1박스(최저가)201207"/>
  </r>
  <r>
    <x v="2"/>
    <s v="수"/>
    <m/>
    <x v="5"/>
    <s v="프로젝트21 홈페이지"/>
    <x v="87"/>
    <n v="310"/>
    <n v="201207"/>
    <m/>
    <n v="1550000"/>
    <n v="1534500"/>
    <n v="120900"/>
    <s v="프로젝트21 홈페이지고양이 유산균유산균2박스(최저가)201207"/>
  </r>
  <r>
    <x v="2"/>
    <s v="수"/>
    <m/>
    <x v="5"/>
    <s v="프로젝트21 홈페이지"/>
    <x v="88"/>
    <n v="311"/>
    <n v="201207"/>
    <m/>
    <n v="1866000"/>
    <n v="1847340"/>
    <n v="121290"/>
    <s v="프로젝트21 홈페이지고양이 유산균유산균3박스(최저가)201207"/>
  </r>
  <r>
    <x v="2"/>
    <s v="수"/>
    <m/>
    <x v="5"/>
    <s v="프로젝트21 홈페이지"/>
    <x v="89"/>
    <n v="312"/>
    <n v="201207"/>
    <m/>
    <n v="1248000"/>
    <n v="1235520"/>
    <n v="115440"/>
    <s v="프로젝트21 홈페이지고양이 유산균유산균1박스(정기배송)201207"/>
  </r>
  <r>
    <x v="2"/>
    <s v="수"/>
    <m/>
    <x v="5"/>
    <s v="프로젝트21 홈페이지"/>
    <x v="90"/>
    <n v="313"/>
    <n v="201207"/>
    <m/>
    <n v="1565000"/>
    <n v="1549350"/>
    <n v="122070"/>
    <s v="프로젝트21 홈페이지고양이 유산균유산균2박스(정기배송)201207"/>
  </r>
  <r>
    <x v="2"/>
    <s v="수"/>
    <m/>
    <x v="5"/>
    <s v="프로젝트21 홈페이지"/>
    <x v="91"/>
    <n v="314"/>
    <n v="201207"/>
    <m/>
    <n v="1884000"/>
    <n v="1865160"/>
    <n v="122460"/>
    <s v="프로젝트21 홈페이지고양이 유산균유산균3박스(정기배송)201207"/>
  </r>
  <r>
    <x v="3"/>
    <s v="목"/>
    <m/>
    <x v="3"/>
    <s v="프로젝트21 홈페이지"/>
    <x v="1"/>
    <n v="315"/>
    <n v="201207"/>
    <m/>
    <n v="2205000"/>
    <n v="2182950"/>
    <n v="122850"/>
    <s v="프로젝트21 홈페이지눕눕백눕눕백(NEW)_(중형)_그레이(LG)201207"/>
  </r>
  <r>
    <x v="3"/>
    <s v="목"/>
    <m/>
    <x v="3"/>
    <s v="프로젝트21 홈페이지"/>
    <x v="95"/>
    <n v="316"/>
    <n v="201207"/>
    <m/>
    <n v="948000"/>
    <n v="938520"/>
    <n v="107440"/>
    <s v="프로젝트21 홈페이지눕눕백눕눕백_패드(중형)_극세사201207"/>
  </r>
  <r>
    <x v="3"/>
    <s v="목"/>
    <m/>
    <x v="3"/>
    <s v="프로젝트21 홈페이지"/>
    <x v="1"/>
    <n v="317"/>
    <n v="201207"/>
    <m/>
    <n v="2219000"/>
    <n v="2196810"/>
    <n v="123630"/>
    <s v="프로젝트21 홈페이지눕눕백눕눕백(NEW)_(중형)_그레이(LG)201207"/>
  </r>
  <r>
    <x v="3"/>
    <s v="목"/>
    <m/>
    <x v="3"/>
    <s v="프로젝트21 홈페이지"/>
    <x v="13"/>
    <n v="318"/>
    <n v="201207"/>
    <m/>
    <n v="954000"/>
    <n v="944460"/>
    <n v="108120"/>
    <s v="프로젝트21 홈페이지눕눕백눕눕백_패드(중형)_인견201207"/>
  </r>
  <r>
    <x v="3"/>
    <s v="목"/>
    <m/>
    <x v="3"/>
    <s v="프로젝트21 홈페이지"/>
    <x v="3"/>
    <n v="319"/>
    <n v="201207"/>
    <m/>
    <n v="2233000"/>
    <n v="2210670"/>
    <n v="124410"/>
    <s v="프로젝트21 홈페이지눕눕백눕눕백(NEW)_(대형)_그레이(LG)201207"/>
  </r>
  <r>
    <x v="3"/>
    <s v="목"/>
    <m/>
    <x v="3"/>
    <s v="프로젝트21 홈페이지"/>
    <x v="4"/>
    <n v="320"/>
    <n v="201207"/>
    <m/>
    <n v="1280000"/>
    <n v="1267200"/>
    <n v="112000"/>
    <s v="프로젝트21 홈페이지눕눕백눕눕백_패드(대형)_극세사201207"/>
  </r>
  <r>
    <x v="3"/>
    <s v="목"/>
    <m/>
    <x v="3"/>
    <s v="프로젝트21 홈페이지"/>
    <x v="1"/>
    <n v="321"/>
    <n v="201207"/>
    <m/>
    <n v="2247000"/>
    <n v="2224530"/>
    <n v="125190"/>
    <s v="프로젝트21 홈페이지눕눕백눕눕백(NEW)_(중형)_그레이(LG)201207"/>
  </r>
  <r>
    <x v="3"/>
    <s v="목"/>
    <m/>
    <x v="3"/>
    <s v="프로젝트21 홈페이지"/>
    <x v="5"/>
    <n v="322"/>
    <n v="201207"/>
    <m/>
    <n v="966000"/>
    <n v="956340"/>
    <n v="106260"/>
    <s v="프로젝트21 홈페이지눕눕백눕눕백_패드(중형)_스크래쳐201207"/>
  </r>
  <r>
    <x v="3"/>
    <s v="목"/>
    <m/>
    <x v="3"/>
    <s v="프로젝트21 홈페이지"/>
    <x v="1"/>
    <n v="323"/>
    <n v="201207"/>
    <m/>
    <n v="2261000"/>
    <n v="2238390"/>
    <n v="125970"/>
    <s v="프로젝트21 홈페이지눕눕백눕눕백(NEW)_(중형)_그레이(LG)201207"/>
  </r>
  <r>
    <x v="3"/>
    <s v="목"/>
    <m/>
    <x v="3"/>
    <s v="프로젝트21 홈페이지"/>
    <x v="2"/>
    <n v="324"/>
    <n v="201207"/>
    <m/>
    <n v="972000"/>
    <n v="962280"/>
    <n v="106920"/>
    <s v="프로젝트21 홈페이지눕눕백눕눕백_패드(중형)_방수201207"/>
  </r>
  <r>
    <x v="3"/>
    <s v="목"/>
    <m/>
    <x v="3"/>
    <s v="프로젝트21 홈페이지"/>
    <x v="6"/>
    <n v="325"/>
    <n v="201207"/>
    <m/>
    <n v="2275000"/>
    <n v="2252250"/>
    <n v="126750"/>
    <s v="프로젝트21 홈페이지눕눕백눕눕백(NEW)_(중형)_네이비(DN)201207"/>
  </r>
  <r>
    <x v="3"/>
    <s v="목"/>
    <m/>
    <x v="3"/>
    <s v="프로젝트21 홈페이지"/>
    <x v="5"/>
    <n v="326"/>
    <n v="201207"/>
    <m/>
    <n v="978000"/>
    <n v="968220"/>
    <n v="107580"/>
    <s v="프로젝트21 홈페이지눕눕백눕눕백_패드(중형)_스크래쳐201207"/>
  </r>
  <r>
    <x v="3"/>
    <s v="목"/>
    <m/>
    <x v="3"/>
    <s v="프로젝트21 홈페이지"/>
    <x v="3"/>
    <n v="327"/>
    <n v="201207"/>
    <m/>
    <n v="2289000"/>
    <n v="2266110"/>
    <n v="127530"/>
    <s v="프로젝트21 홈페이지눕눕백눕눕백(NEW)_(대형)_그레이(LG)201207"/>
  </r>
  <r>
    <x v="3"/>
    <s v="목"/>
    <m/>
    <x v="3"/>
    <s v="프로젝트21 홈페이지"/>
    <x v="7"/>
    <n v="328"/>
    <n v="201207"/>
    <m/>
    <n v="984000"/>
    <n v="974160"/>
    <n v="111520"/>
    <s v="프로젝트21 홈페이지눕눕백눕눕백_패드(대형)_스크래쳐201207"/>
  </r>
  <r>
    <x v="3"/>
    <s v="목"/>
    <m/>
    <x v="3"/>
    <s v="프로젝트21 홈페이지"/>
    <x v="9"/>
    <n v="329"/>
    <n v="201207"/>
    <m/>
    <n v="2303000"/>
    <n v="2279970"/>
    <n v="128310"/>
    <s v="프로젝트21 홈페이지눕눕백눕눕백(NEW)_(대형)_네이비(DN)201207"/>
  </r>
  <r>
    <x v="3"/>
    <s v="목"/>
    <m/>
    <x v="3"/>
    <s v="프로젝트21 홈페이지"/>
    <x v="8"/>
    <n v="330"/>
    <n v="201207"/>
    <m/>
    <n v="990000"/>
    <n v="980100"/>
    <n v="108900"/>
    <s v="프로젝트21 홈페이지눕눕백눕눕백_패드(대형)_방수201207"/>
  </r>
  <r>
    <x v="3"/>
    <s v="목"/>
    <m/>
    <x v="3"/>
    <s v="프로젝트21 홈페이지"/>
    <x v="95"/>
    <n v="331"/>
    <n v="201207"/>
    <m/>
    <n v="993000"/>
    <n v="983070"/>
    <n v="112540"/>
    <s v="프로젝트21 홈페이지눕눕백눕눕백_패드(중형)_극세사201207"/>
  </r>
  <r>
    <x v="3"/>
    <s v="목"/>
    <m/>
    <x v="3"/>
    <s v="프로젝트21 홈페이지"/>
    <x v="4"/>
    <n v="332"/>
    <n v="201207"/>
    <m/>
    <n v="1328000"/>
    <n v="1314720"/>
    <n v="116200"/>
    <s v="프로젝트21 홈페이지눕눕백눕눕백_패드(대형)_극세사201207"/>
  </r>
  <r>
    <x v="3"/>
    <s v="목"/>
    <m/>
    <x v="3"/>
    <s v="프로젝트21 홈페이지"/>
    <x v="8"/>
    <n v="333"/>
    <n v="201207"/>
    <m/>
    <n v="999000"/>
    <n v="989010"/>
    <n v="109890"/>
    <s v="프로젝트21 홈페이지눕눕백눕눕백_패드(대형)_방수201207"/>
  </r>
  <r>
    <x v="3"/>
    <s v="목"/>
    <m/>
    <x v="3"/>
    <s v="프로젝트21 홈페이지"/>
    <x v="5"/>
    <n v="334"/>
    <n v="201207"/>
    <m/>
    <n v="1002000"/>
    <n v="991980"/>
    <n v="110220"/>
    <s v="프로젝트21 홈페이지눕눕백눕눕백_패드(중형)_스크래쳐201207"/>
  </r>
  <r>
    <x v="3"/>
    <s v="목"/>
    <m/>
    <x v="0"/>
    <s v="프로젝트21 홈페이지"/>
    <x v="115"/>
    <n v="335"/>
    <n v="201207"/>
    <m/>
    <n v="1340000"/>
    <n v="1326600"/>
    <n v="123950"/>
    <s v="프로젝트21 홈페이지하루채움(종료)★특별할인★[정기배송] 하루채움 (고양이 영양제 간식)옵션=(무료배송)국내산 무항생제 닭 2박스201207"/>
  </r>
  <r>
    <x v="3"/>
    <s v="목"/>
    <m/>
    <x v="0"/>
    <s v="프로젝트21 홈페이지"/>
    <x v="14"/>
    <n v="336"/>
    <n v="201207"/>
    <m/>
    <n v="1344000"/>
    <n v="1330560"/>
    <n v="124320"/>
    <s v="프로젝트21 홈페이지하루채움(종료)★특별할인★[정기배송] 하루채움 (고양이 영양제 간식)옵션=(무료배송)국내산 닭 1박스 + 자연산 가자미 1박스201207"/>
  </r>
  <r>
    <x v="3"/>
    <s v="목"/>
    <m/>
    <x v="0"/>
    <s v="프로젝트21 홈페이지"/>
    <x v="15"/>
    <n v="337"/>
    <n v="201207"/>
    <m/>
    <n v="1011000"/>
    <n v="1000890"/>
    <n v="111210"/>
    <s v="프로젝트21 홈페이지하루채움[정기배송] 하루채움 (고양이 영양제 간식)옵션=국내산 무항생제 닭 1박스201207"/>
  </r>
  <r>
    <x v="3"/>
    <s v="목"/>
    <m/>
    <x v="0"/>
    <s v="프로젝트21 홈페이지"/>
    <x v="16"/>
    <n v="338"/>
    <n v="201207"/>
    <m/>
    <n v="1352000"/>
    <n v="1338480"/>
    <n v="125060"/>
    <s v="프로젝트21 홈페이지하루채움[정기배송] 하루채움 (고양이 영양제 간식)옵션=(무료배송)국내산 무항생제 닭 2박스201207"/>
  </r>
  <r>
    <x v="3"/>
    <s v="목"/>
    <m/>
    <x v="0"/>
    <s v="프로젝트21 홈페이지"/>
    <x v="109"/>
    <n v="339"/>
    <n v="201207"/>
    <m/>
    <n v="1017000"/>
    <n v="1006830"/>
    <n v="111870"/>
    <s v="프로젝트21 홈페이지하루채움[정기배송] 하루채움 (고양이 영양제 간식)옵션=자연산 가자미 1박스201207"/>
  </r>
  <r>
    <x v="3"/>
    <s v="목"/>
    <m/>
    <x v="0"/>
    <s v="프로젝트21 홈페이지"/>
    <x v="18"/>
    <n v="340"/>
    <n v="201207"/>
    <m/>
    <n v="1360000"/>
    <n v="1346400"/>
    <n v="125800"/>
    <s v="프로젝트21 홈페이지하루채움[정기배송] 하루채움 (고양이 영양제 간식)옵션=(무료배송)국내산 닭 1박스 + 자연산 가자미 1박스201207"/>
  </r>
  <r>
    <x v="3"/>
    <s v="목"/>
    <m/>
    <x v="0"/>
    <s v="프로젝트21 홈페이지"/>
    <x v="14"/>
    <n v="341"/>
    <n v="201207"/>
    <m/>
    <n v="1364000"/>
    <n v="1350360"/>
    <n v="126170"/>
    <s v="프로젝트21 홈페이지하루채움(종료)★특별할인★[정기배송] 하루채움 (고양이 영양제 간식)옵션=(무료배송)국내산 닭 1박스 + 자연산 가자미 1박스201207"/>
  </r>
  <r>
    <x v="3"/>
    <s v="목"/>
    <m/>
    <x v="0"/>
    <s v="프로젝트21 홈페이지"/>
    <x v="14"/>
    <n v="342"/>
    <n v="201207"/>
    <m/>
    <n v="1368000"/>
    <n v="1354320"/>
    <n v="126540"/>
    <s v="프로젝트21 홈페이지하루채움(종료)★특별할인★[정기배송] 하루채움 (고양이 영양제 간식)옵션=(무료배송)국내산 닭 1박스 + 자연산 가자미 1박스201207"/>
  </r>
  <r>
    <x v="3"/>
    <s v="목"/>
    <m/>
    <x v="0"/>
    <s v="프로젝트21 홈페이지"/>
    <x v="19"/>
    <n v="343"/>
    <n v="201207"/>
    <m/>
    <n v="1372000"/>
    <n v="1358280"/>
    <n v="126910"/>
    <s v="프로젝트21 홈페이지하루채움하루채움 (고양이 영양제 간식)하루채움=(무료배송) 닭 1박스 + 가자미 1박스201207"/>
  </r>
  <r>
    <x v="3"/>
    <s v="목"/>
    <m/>
    <x v="0"/>
    <s v="프로젝트21 홈페이지"/>
    <x v="20"/>
    <n v="344"/>
    <n v="201207"/>
    <m/>
    <n v="1376000"/>
    <n v="1362240"/>
    <n v="113520"/>
    <s v="프로젝트21 홈페이지하루채움하루채움 (고양이 영양제 간식)하루채움=국내산 무항생제 닭 1박스201207"/>
  </r>
  <r>
    <x v="3"/>
    <s v="목"/>
    <m/>
    <x v="0"/>
    <s v="프로젝트21 홈페이지"/>
    <x v="21"/>
    <n v="345"/>
    <n v="201207"/>
    <m/>
    <n v="1380000"/>
    <n v="1366200"/>
    <n v="127650"/>
    <s v="프로젝트21 홈페이지하루채움하루채움 (고양이 영양제 간식)하루채움=국내산 무항생제 닭 2박스201207"/>
  </r>
  <r>
    <x v="3"/>
    <s v="목"/>
    <m/>
    <x v="0"/>
    <s v="프로젝트21 홈페이지"/>
    <x v="110"/>
    <n v="346"/>
    <n v="201207"/>
    <m/>
    <n v="1384000"/>
    <n v="1370160"/>
    <n v="114180"/>
    <s v="프로젝트21 홈페이지하루채움하루채움 (고양이 영양제 간식)하루채움=자연산 가자미 1박스201207"/>
  </r>
  <r>
    <x v="3"/>
    <s v="목"/>
    <m/>
    <x v="0"/>
    <s v="프로젝트21 홈페이지"/>
    <x v="22"/>
    <n v="347"/>
    <n v="201207"/>
    <m/>
    <n v="1388000"/>
    <n v="1374120"/>
    <n v="128390"/>
    <s v="프로젝트21 홈페이지하루채움하루채움 (고양이 영양제 간식)하루채움=자연산 가자미 2박스201207"/>
  </r>
  <r>
    <x v="3"/>
    <s v="목"/>
    <m/>
    <x v="0"/>
    <s v="프로젝트21 홈페이지"/>
    <x v="23"/>
    <n v="348"/>
    <n v="201207"/>
    <m/>
    <n v="1044000"/>
    <n v="1033560"/>
    <n v="45240"/>
    <s v="프로젝트21 홈페이지하루채움하루채움 (고양이 영양제 간식)샘플팩 추가 구매=닭 1스틱 + 가자미 1스틱201207"/>
  </r>
  <r>
    <x v="3"/>
    <s v="목"/>
    <m/>
    <x v="0"/>
    <s v="프로젝트21 홈페이지"/>
    <x v="24"/>
    <n v="349"/>
    <n v="201207"/>
    <m/>
    <n v="1396000"/>
    <n v="1382040"/>
    <n v="129130"/>
    <s v="프로젝트21 홈페이지하루채움하루채움 (고양이 영양제 간식)하루채움=(무료배송)닭 1박스 + 가자미 1박스201207"/>
  </r>
  <r>
    <x v="3"/>
    <s v="목"/>
    <m/>
    <x v="0"/>
    <s v="프로젝트21 홈페이지"/>
    <x v="20"/>
    <n v="350"/>
    <n v="201207"/>
    <m/>
    <n v="1400000"/>
    <n v="1386000"/>
    <n v="115500"/>
    <s v="프로젝트21 홈페이지하루채움하루채움 (고양이 영양제 간식)하루채움=국내산 무항생제 닭 1박스201207"/>
  </r>
  <r>
    <x v="3"/>
    <s v="목"/>
    <m/>
    <x v="0"/>
    <s v="프로젝트21 홈페이지"/>
    <x v="25"/>
    <n v="351"/>
    <n v="201207"/>
    <m/>
    <n v="1404000"/>
    <n v="1389960"/>
    <n v="129870"/>
    <s v="프로젝트21 홈페이지하루채움하루채움 (고양이 영양제 간식)하루채움=(무료배송)국내산 무항생제 닭 2박스201207"/>
  </r>
  <r>
    <x v="3"/>
    <s v="목"/>
    <m/>
    <x v="0"/>
    <s v="프로젝트21 홈페이지"/>
    <x v="23"/>
    <n v="352"/>
    <n v="201207"/>
    <m/>
    <n v="1056000"/>
    <n v="1045440"/>
    <n v="45760"/>
    <s v="프로젝트21 홈페이지하루채움하루채움 (고양이 영양제 간식)샘플팩 추가 구매=닭 1스틱 + 가자미 1스틱201207"/>
  </r>
  <r>
    <x v="3"/>
    <s v="목"/>
    <m/>
    <x v="0"/>
    <s v="프로젝트21 홈페이지"/>
    <x v="26"/>
    <n v="353"/>
    <n v="201207"/>
    <m/>
    <n v="1412000"/>
    <n v="1397880"/>
    <n v="116490"/>
    <s v="프로젝트21 홈페이지하루채움하루채움 국내산 무항생제 닭 (고양이 영양제 간식)하루채움=국내산 무항생제 닭 1박스201207"/>
  </r>
  <r>
    <x v="3"/>
    <s v="목"/>
    <m/>
    <x v="0"/>
    <s v="프로젝트21 홈페이지"/>
    <x v="29"/>
    <n v="354"/>
    <n v="201207"/>
    <m/>
    <n v="1062000"/>
    <n v="1051380"/>
    <n v="46020"/>
    <s v="프로젝트21 홈페이지하루채움하루채움 샘플팩 (고양이 영양제 간식)샘플팩=닭 1스틱 + 가자미 1스틱201207"/>
  </r>
  <r>
    <x v="3"/>
    <s v="목"/>
    <m/>
    <x v="0"/>
    <s v="프로젝트21 홈페이지"/>
    <x v="30"/>
    <n v="355"/>
    <n v="201207"/>
    <m/>
    <n v="1420000"/>
    <n v="1405800"/>
    <n v="131350"/>
    <s v="프로젝트21 홈페이지하루채움하루채움 자연산 가자미 (고양이 영양제 간식)하루채움=(무료배송)닭 1박스 + 가자미 1박스201207"/>
  </r>
  <r>
    <x v="3"/>
    <s v="목"/>
    <m/>
    <x v="4"/>
    <s v="프로젝트21 홈페이지"/>
    <x v="34"/>
    <n v="356"/>
    <n v="201207"/>
    <m/>
    <n v="1424000"/>
    <n v="1409760"/>
    <n v="131720"/>
    <s v="프로젝트21 홈페이지리얼스틱[정기배송] 리얼스틱(무료배송)정기배송 옵션=6종세트(맛별1팩)(15%off)201207"/>
  </r>
  <r>
    <x v="3"/>
    <s v="목"/>
    <m/>
    <x v="4"/>
    <s v="프로젝트21 홈페이지"/>
    <x v="35"/>
    <n v="357"/>
    <n v="201207"/>
    <m/>
    <n v="1428000"/>
    <n v="1413720"/>
    <n v="139230"/>
    <s v="프로젝트21 홈페이지리얼스틱[정기배송] 리얼스틱(무료배송)정기배송 옵션=6종세트x2(맛별2팩)(25%off)201207"/>
  </r>
  <r>
    <x v="3"/>
    <s v="목"/>
    <m/>
    <x v="4"/>
    <s v="프로젝트21 홈페이지"/>
    <x v="37"/>
    <n v="358"/>
    <n v="201207"/>
    <m/>
    <n v="1074000"/>
    <n v="1063260"/>
    <n v="96660"/>
    <s v="프로젝트21 홈페이지리얼스틱리얼스틱 (종합) (고양이 강아지 츄르 간식)리얼스틱 옵션선택=6종 맛보기 세트 (맛별 1스틱)201207"/>
  </r>
  <r>
    <x v="3"/>
    <s v="목"/>
    <m/>
    <x v="4"/>
    <s v="프로젝트21 홈페이지"/>
    <x v="38"/>
    <n v="359"/>
    <n v="201207"/>
    <m/>
    <n v="1436000"/>
    <n v="1421640"/>
    <n v="132830"/>
    <s v="프로젝트21 홈페이지리얼스틱리얼스틱 (종합) (고양이 강아지 츄르 간식)리얼스틱 옵션선택=★BEST★ 6종세트(맛별1팩)(10%off)201207"/>
  </r>
  <r>
    <x v="3"/>
    <s v="목"/>
    <m/>
    <x v="4"/>
    <s v="프로젝트21 홈페이지"/>
    <x v="39"/>
    <n v="360"/>
    <n v="201207"/>
    <m/>
    <n v="1800000"/>
    <n v="1782000"/>
    <n v="140400"/>
    <s v="프로젝트21 홈페이지리얼스틱리얼스틱 (종합) (고양이 강아지 츄르 간식)리얼스틱 옵션선택=6종세트x2(맛별2팩)(20%off)201207"/>
  </r>
  <r>
    <x v="3"/>
    <s v="목"/>
    <m/>
    <x v="4"/>
    <s v="프로젝트21 홈페이지"/>
    <x v="40"/>
    <n v="361"/>
    <n v="201207"/>
    <m/>
    <n v="1083000"/>
    <n v="1072170"/>
    <n v="64980"/>
    <s v="프로젝트21 홈페이지리얼스틱리얼스틱 (종합) (고양이 강아지 츄르 간식)리얼스틱 옵션선택=제천자연황토닭 1팩(5개입)201207"/>
  </r>
  <r>
    <x v="3"/>
    <s v="목"/>
    <m/>
    <x v="4"/>
    <s v="프로젝트21 홈페이지"/>
    <x v="41"/>
    <n v="362"/>
    <n v="201207"/>
    <m/>
    <n v="1448000"/>
    <n v="1433520"/>
    <n v="130320"/>
    <s v="프로젝트21 홈페이지리얼스틱리얼스틱 (종합) (고양이 강아지 츄르 간식)리얼스틱 옵션선택=제천자연황토닭 6팩(10%off)201207"/>
  </r>
  <r>
    <x v="3"/>
    <s v="목"/>
    <m/>
    <x v="4"/>
    <s v="프로젝트21 홈페이지"/>
    <x v="104"/>
    <n v="363"/>
    <n v="201207"/>
    <m/>
    <n v="1089000"/>
    <n v="1078110"/>
    <n v="61710"/>
    <s v="프로젝트21 홈페이지리얼스틱리얼스틱 (종합) (고양이 강아지 츄르 간식)리얼스틱 옵션선택=북태평양눈다랑어 1팩(5개입)201207"/>
  </r>
  <r>
    <x v="3"/>
    <s v="목"/>
    <m/>
    <x v="4"/>
    <s v="프로젝트21 홈페이지"/>
    <x v="45"/>
    <n v="364"/>
    <n v="201207"/>
    <m/>
    <n v="1092000"/>
    <n v="1081080"/>
    <n v="65520"/>
    <s v="프로젝트21 홈페이지리얼스틱리얼스틱 (종합) (고양이 강아지 츄르 간식)리얼스틱 옵션선택=지리산우리땅오리 1팩(5개입)201207"/>
  </r>
  <r>
    <x v="3"/>
    <s v="목"/>
    <m/>
    <x v="4"/>
    <s v="프로젝트21 홈페이지"/>
    <x v="46"/>
    <n v="365"/>
    <n v="201207"/>
    <m/>
    <n v="1095000"/>
    <n v="1084050"/>
    <n v="91250"/>
    <s v="프로젝트21 홈페이지리얼스틱리얼스틱 (종합) (고양이 강아지 츄르 간식)리얼스틱 옵션선택=오로라연어 1팩(5개입)201207"/>
  </r>
  <r>
    <x v="3"/>
    <s v="목"/>
    <m/>
    <x v="4"/>
    <s v="프로젝트21 홈페이지"/>
    <x v="47"/>
    <n v="366"/>
    <n v="201207"/>
    <m/>
    <n v="1464000"/>
    <n v="1449360"/>
    <n v="139080"/>
    <s v="프로젝트21 홈페이지리얼스틱리얼스틱 (종합) (고양이 강아지 츄르 간식)리얼스틱 옵션선택=오로라연어 6팩(10%off)201207"/>
  </r>
  <r>
    <x v="3"/>
    <s v="목"/>
    <m/>
    <x v="4"/>
    <s v="프로젝트21 홈페이지"/>
    <x v="123"/>
    <n v="367"/>
    <n v="201207"/>
    <m/>
    <n v="1835000"/>
    <n v="1816650"/>
    <n v="143130"/>
    <s v="프로젝트21 홈페이지리얼스틱리얼스틱 (종합) (고양이 강아지 츄르 간식)리얼스틱 옵션선택=오로라연어 12팩(20%off)201207"/>
  </r>
  <r>
    <x v="3"/>
    <s v="목"/>
    <m/>
    <x v="4"/>
    <s v="프로젝트21 홈페이지"/>
    <x v="48"/>
    <n v="368"/>
    <n v="201207"/>
    <m/>
    <n v="1104000"/>
    <n v="1092960"/>
    <n v="88320"/>
    <s v="프로젝트21 홈페이지리얼스틱리얼스틱 (종합) (고양이 강아지 츄르 간식)리얼스틱 옵션선택=뉴질랜드참돔 1팩(5개입)201207"/>
  </r>
  <r>
    <x v="3"/>
    <s v="목"/>
    <m/>
    <x v="4"/>
    <s v="프로젝트21 홈페이지"/>
    <x v="50"/>
    <n v="369"/>
    <n v="201207"/>
    <m/>
    <n v="1107000"/>
    <n v="1095930"/>
    <n v="95940"/>
    <s v="프로젝트21 홈페이지리얼스틱리얼스틱 (종합) (고양이 강아지 츄르 간식)리얼스틱 옵션선택=서호주청정양 1팩(5개입)201207"/>
  </r>
  <r>
    <x v="3"/>
    <s v="목"/>
    <m/>
    <x v="4"/>
    <s v="프로젝트21 홈페이지"/>
    <x v="51"/>
    <n v="370"/>
    <n v="201207"/>
    <m/>
    <n v="1110000"/>
    <n v="1098900"/>
    <n v="99900"/>
    <s v="프로젝트21 홈페이지리얼스틱리얼스틱 6종 맛보기 세트 (맛별 1스틱)201207"/>
  </r>
  <r>
    <x v="3"/>
    <s v="목"/>
    <m/>
    <x v="4"/>
    <s v="프로젝트21 홈페이지"/>
    <x v="52"/>
    <n v="371"/>
    <n v="201207"/>
    <m/>
    <n v="1113000"/>
    <n v="1101870"/>
    <n v="89040"/>
    <s v="프로젝트21 홈페이지리얼스틱리얼스틱 뉴질랜드참돔묶음 선택=뉴질랜드참돔 1팩201207"/>
  </r>
  <r>
    <x v="3"/>
    <s v="목"/>
    <m/>
    <x v="4"/>
    <s v="프로젝트21 홈페이지"/>
    <x v="106"/>
    <n v="372"/>
    <n v="201207"/>
    <m/>
    <n v="1488000"/>
    <n v="1473120"/>
    <n v="141360"/>
    <s v="프로젝트21 홈페이지리얼스틱리얼스틱 뉴질랜드참돔묶음 선택=뉴질랜드참돔 6팩 (10%off)201207"/>
  </r>
  <r>
    <x v="3"/>
    <s v="목"/>
    <m/>
    <x v="4"/>
    <s v="프로젝트21 홈페이지"/>
    <x v="108"/>
    <n v="373"/>
    <n v="201207"/>
    <m/>
    <n v="1492000"/>
    <n v="1477080"/>
    <n v="141740"/>
    <s v="프로젝트21 홈페이지리얼스틱리얼스틱 북태평양눈다랑어묶음 선택=북태평양눈다랑어 12팩(20% off)201207"/>
  </r>
  <r>
    <x v="3"/>
    <s v="목"/>
    <m/>
    <x v="4"/>
    <s v="프로젝트21 홈페이지"/>
    <x v="55"/>
    <n v="374"/>
    <n v="201207"/>
    <m/>
    <n v="1122000"/>
    <n v="1110780"/>
    <n v="97240"/>
    <s v="프로젝트21 홈페이지리얼스틱리얼스틱 서호주청정양묶음 선택=서호주청정양 1팩201207"/>
  </r>
  <r>
    <x v="3"/>
    <s v="목"/>
    <m/>
    <x v="4"/>
    <s v="프로젝트21 홈페이지"/>
    <x v="118"/>
    <n v="375"/>
    <n v="201207"/>
    <m/>
    <n v="1500000"/>
    <n v="1485000"/>
    <n v="142500"/>
    <s v="프로젝트21 홈페이지리얼스틱리얼스틱 서호주청정양묶음 선택=서호주청정양 6팩 (10%off)201207"/>
  </r>
  <r>
    <x v="3"/>
    <s v="목"/>
    <m/>
    <x v="4"/>
    <s v="프로젝트21 홈페이지"/>
    <x v="56"/>
    <n v="376"/>
    <n v="201207"/>
    <m/>
    <n v="1128000"/>
    <n v="1116720"/>
    <n v="94000"/>
    <s v="프로젝트21 홈페이지리얼스틱리얼스틱 오로라연어묶음 선택=오로라연어 1팩201207"/>
  </r>
  <r>
    <x v="3"/>
    <s v="목"/>
    <m/>
    <x v="4"/>
    <s v="프로젝트21 홈페이지"/>
    <x v="59"/>
    <n v="377"/>
    <n v="201207"/>
    <m/>
    <n v="1131000"/>
    <n v="1119690"/>
    <n v="67860"/>
    <s v="프로젝트21 홈페이지리얼스틱리얼스틱 제천자연황토닭묶음 선택=제천자연황토닭 1팩201207"/>
  </r>
  <r>
    <x v="3"/>
    <s v="목"/>
    <m/>
    <x v="10"/>
    <s v="프로젝트21 홈페이지"/>
    <x v="63"/>
    <n v="378"/>
    <n v="201207"/>
    <m/>
    <n v="1134000"/>
    <n v="1122660"/>
    <n v="132300"/>
    <s v="프로젝트21 홈페이지선인장정수기 부속[정기배송] 선인장정수기 필터 (30% 할인)정기배송 옵션=정수필터(3p) &amp; 폼필터(3p) - 30%off201207"/>
  </r>
  <r>
    <x v="3"/>
    <s v="목"/>
    <m/>
    <x v="9"/>
    <s v="프로젝트21 홈페이지"/>
    <x v="121"/>
    <n v="379"/>
    <n v="201207"/>
    <m/>
    <n v="1137000"/>
    <n v="1125630"/>
    <n v="128860"/>
    <s v="프로젝트21 홈페이지벤토나이트[출시특가] 프리미엄 퓨어 벤토나이트옵션=프리미엄 퓨어 벤토나이트 1개-40% off201207"/>
  </r>
  <r>
    <x v="3"/>
    <s v="목"/>
    <m/>
    <x v="9"/>
    <s v="프로젝트21 홈페이지"/>
    <x v="122"/>
    <n v="380"/>
    <n v="201207"/>
    <m/>
    <n v="1900000"/>
    <n v="1881000"/>
    <n v="148200"/>
    <s v="프로젝트21 홈페이지벤토나이트[출시특가] 프리미엄 퓨어 벤토나이트옵션=프리미엄 퓨어 벤토나이트 3개-40%201207"/>
  </r>
  <r>
    <x v="3"/>
    <s v="목"/>
    <m/>
    <x v="2"/>
    <s v="프로젝트21 홈페이지"/>
    <x v="64"/>
    <n v="381"/>
    <n v="201207"/>
    <m/>
    <n v="2286000"/>
    <n v="2263140"/>
    <n v="148590"/>
    <s v="프로젝트21 홈페이지선인장정수기고양이 선인장정수기 젠에디션옵션=선인장정수기(20%off)201207"/>
  </r>
  <r>
    <x v="3"/>
    <s v="목"/>
    <m/>
    <x v="2"/>
    <s v="프로젝트21 홈페이지"/>
    <x v="65"/>
    <n v="382"/>
    <n v="201207"/>
    <m/>
    <n v="2674000"/>
    <n v="2647260"/>
    <n v="148980"/>
    <s v="프로젝트21 홈페이지선인장정수기고양이 선인장정수기 젠에디션옵션=선인장정수기+필터세트201207"/>
  </r>
  <r>
    <x v="3"/>
    <s v="목"/>
    <m/>
    <x v="2"/>
    <s v="프로젝트21 홈페이지"/>
    <x v="66"/>
    <n v="383"/>
    <n v="201207"/>
    <m/>
    <n v="2681000"/>
    <n v="2654190"/>
    <n v="153200"/>
    <s v="프로젝트21 홈페이지선인장정수기고양이 선인장정수기 젠에디션옵션=선인장정수기+필터세트+드라이매트(별도배송)201207"/>
  </r>
  <r>
    <x v="3"/>
    <s v="목"/>
    <m/>
    <x v="10"/>
    <s v="프로젝트21 홈페이지"/>
    <x v="67"/>
    <n v="384"/>
    <n v="201207"/>
    <m/>
    <n v="1152000"/>
    <n v="1140480"/>
    <n v="122880"/>
    <s v="프로젝트21 홈페이지선인장정수기 부속생수 전용 호스 (2p)201207"/>
  </r>
  <r>
    <x v="3"/>
    <s v="목"/>
    <m/>
    <x v="10"/>
    <s v="프로젝트21 홈페이지"/>
    <x v="68"/>
    <n v="385"/>
    <n v="201207"/>
    <m/>
    <n v="770000"/>
    <n v="762300"/>
    <n v="42350"/>
    <s v="프로젝트21 홈페이지선인장정수기 부속선인장정수기 가이드스틱201207"/>
  </r>
  <r>
    <x v="3"/>
    <s v="목"/>
    <m/>
    <x v="10"/>
    <s v="프로젝트21 홈페이지"/>
    <x v="69"/>
    <n v="386"/>
    <n v="201207"/>
    <m/>
    <n v="1158000"/>
    <n v="1146420"/>
    <n v="138960"/>
    <s v="프로젝트21 홈페이지선인장정수기 부속선인장정수기 분리형 수중펌프구성 선택=분리형펌프+어댑터SET201207"/>
  </r>
  <r>
    <x v="3"/>
    <s v="목"/>
    <m/>
    <x v="10"/>
    <s v="프로젝트21 홈페이지"/>
    <x v="70"/>
    <n v="387"/>
    <n v="201207"/>
    <m/>
    <n v="1161000"/>
    <n v="1149390"/>
    <n v="127710"/>
    <s v="프로젝트21 홈페이지선인장정수기 부속선인장정수기 분리형 수중펌프구성 선택=분리형펌프201207"/>
  </r>
  <r>
    <x v="3"/>
    <s v="목"/>
    <m/>
    <x v="10"/>
    <s v="프로젝트21 홈페이지"/>
    <x v="72"/>
    <n v="388"/>
    <n v="201207"/>
    <m/>
    <n v="1164000"/>
    <n v="1152360"/>
    <n v="112520"/>
    <s v="프로젝트21 홈페이지선인장정수기 부속선인장정수기 실리콘호스 (3p)201207"/>
  </r>
  <r>
    <x v="3"/>
    <s v="목"/>
    <m/>
    <x v="10"/>
    <s v="프로젝트21 홈페이지"/>
    <x v="73"/>
    <n v="389"/>
    <n v="201207"/>
    <m/>
    <n v="1556000"/>
    <n v="1540440"/>
    <n v="143930"/>
    <s v="프로젝트21 홈페이지선인장정수기 부속선인장정수기 전용 드라이 매트201207"/>
  </r>
  <r>
    <x v="3"/>
    <s v="목"/>
    <m/>
    <x v="10"/>
    <s v="프로젝트21 홈페이지"/>
    <x v="74"/>
    <n v="390"/>
    <n v="201207"/>
    <m/>
    <n v="1170000"/>
    <n v="1158300"/>
    <n v="132600"/>
    <s v="프로젝트21 홈페이지선인장정수기 부속선인장정수기 정수필터 (3p)201207"/>
  </r>
  <r>
    <x v="3"/>
    <s v="목"/>
    <m/>
    <x v="10"/>
    <s v="프로젝트21 홈페이지"/>
    <x v="75"/>
    <n v="391"/>
    <n v="201207"/>
    <m/>
    <n v="1173000"/>
    <n v="1161270"/>
    <n v="58650"/>
    <s v="프로젝트21 홈페이지선인장정수기 부속선인장정수기 클리닝 브러쉬201207"/>
  </r>
  <r>
    <x v="3"/>
    <s v="목"/>
    <m/>
    <x v="10"/>
    <s v="프로젝트21 홈페이지"/>
    <x v="76"/>
    <n v="392"/>
    <n v="201207"/>
    <m/>
    <n v="1176000"/>
    <n v="1164240"/>
    <n v="90160"/>
    <s v="프로젝트21 홈페이지선인장정수기 부속선인장정수기 폼필터 (3p)201207"/>
  </r>
  <r>
    <x v="3"/>
    <s v="목"/>
    <m/>
    <x v="10"/>
    <s v="프로젝트21 홈페이지"/>
    <x v="77"/>
    <n v="393"/>
    <n v="201207"/>
    <m/>
    <n v="1179000"/>
    <n v="1167210"/>
    <n v="137550"/>
    <s v="프로젝트21 홈페이지선인장정수기 부속정수필터 &amp; 폼필터 세트 (30% 할인)201207"/>
  </r>
  <r>
    <x v="3"/>
    <s v="목"/>
    <m/>
    <x v="11"/>
    <s v="프로젝트21 홈페이지"/>
    <x v="78"/>
    <n v="394"/>
    <n v="201207"/>
    <m/>
    <n v="788000"/>
    <n v="780120"/>
    <n v="39400"/>
    <s v="프로젝트21 홈페이지츄르짜개츄르짜개(2ea)201207"/>
  </r>
  <r>
    <x v="3"/>
    <s v="목"/>
    <m/>
    <x v="6"/>
    <s v="프로젝트21 홈페이지"/>
    <x v="79"/>
    <n v="395"/>
    <n v="201207"/>
    <m/>
    <n v="1580000"/>
    <n v="1564200"/>
    <n v="150100"/>
    <s v="프로젝트21 홈페이지태평양 수반태평양 수반 (고양이 강아지 물그릇 밥그릇 식기)옵션=[기본 세트] 태평양 수반 1개201207"/>
  </r>
  <r>
    <x v="3"/>
    <s v="목"/>
    <m/>
    <x v="6"/>
    <s v="프로젝트21 홈페이지"/>
    <x v="80"/>
    <n v="396"/>
    <n v="201207"/>
    <m/>
    <n v="1584000"/>
    <n v="1568160"/>
    <n v="150480"/>
    <s v="프로젝트21 홈페이지태평양 수반태평양 수반 (고양이 강아지 물그릇 밥그릇 식기)옵션=[실용 세트] 태평양 수반 1개 + 글라스 1개 추가-11% off201207"/>
  </r>
  <r>
    <x v="3"/>
    <s v="목"/>
    <m/>
    <x v="6"/>
    <s v="프로젝트21 홈페이지"/>
    <x v="81"/>
    <n v="397"/>
    <n v="201207"/>
    <m/>
    <n v="1588000"/>
    <n v="1572120"/>
    <n v="154830"/>
    <s v="프로젝트21 홈페이지태평양 수반태평양 수반 (고양이 강아지 물그릇 밥그릇 식기)옵션=[음수량 케어 세트] 태평양 수반 2개-13% off201207"/>
  </r>
  <r>
    <x v="3"/>
    <s v="목"/>
    <m/>
    <x v="6"/>
    <s v="프로젝트21 홈페이지"/>
    <x v="124"/>
    <n v="398"/>
    <n v="201207"/>
    <m/>
    <n v="1194000"/>
    <n v="1182060"/>
    <n v="139300"/>
    <s v="프로젝트21 홈페이지태평양 수반태평양 수반 (고양이 강아지 물그릇 밥그릇 식기)옵션=수반 바디만(바디+고무패드)201207"/>
  </r>
  <r>
    <x v="3"/>
    <s v="목"/>
    <m/>
    <x v="9"/>
    <s v="프로젝트21 홈페이지"/>
    <x v="120"/>
    <n v="399"/>
    <n v="201207"/>
    <m/>
    <n v="1197000"/>
    <n v="1185030"/>
    <n v="135660"/>
    <s v="프로젝트21 홈페이지벤토나이트프리미엄 퓨어 벤토나이트(플친 2천원 쿠폰 당첨자)201207"/>
  </r>
  <r>
    <x v="3"/>
    <s v="목"/>
    <m/>
    <x v="5"/>
    <s v="프로젝트21 홈페이지"/>
    <x v="83"/>
    <n v="400"/>
    <n v="201207"/>
    <m/>
    <n v="1600000"/>
    <n v="1584000"/>
    <n v="148000"/>
    <s v="프로젝트21 홈페이지고양이 유산균유산균1박스201207"/>
  </r>
  <r>
    <x v="3"/>
    <s v="목"/>
    <m/>
    <x v="5"/>
    <s v="프로젝트21 홈페이지"/>
    <x v="84"/>
    <n v="401"/>
    <n v="201207"/>
    <m/>
    <n v="2005000"/>
    <n v="1984950"/>
    <n v="156390"/>
    <s v="프로젝트21 홈페이지고양이 유산균유산균2박스201207"/>
  </r>
  <r>
    <x v="3"/>
    <s v="목"/>
    <m/>
    <x v="5"/>
    <s v="프로젝트21 홈페이지"/>
    <x v="85"/>
    <n v="402"/>
    <n v="201207"/>
    <m/>
    <n v="2412000"/>
    <n v="2387880"/>
    <n v="156780"/>
    <s v="프로젝트21 홈페이지고양이 유산균유산균3박스201207"/>
  </r>
  <r>
    <x v="3"/>
    <s v="목"/>
    <m/>
    <x v="5"/>
    <s v="프로젝트21 홈페이지"/>
    <x v="86"/>
    <n v="403"/>
    <n v="201207"/>
    <m/>
    <n v="1612000"/>
    <n v="1595880"/>
    <n v="149110"/>
    <s v="프로젝트21 홈페이지고양이 유산균유산균1박스(최저가)201207"/>
  </r>
  <r>
    <x v="3"/>
    <s v="목"/>
    <m/>
    <x v="5"/>
    <s v="프로젝트21 홈페이지"/>
    <x v="87"/>
    <n v="404"/>
    <n v="201207"/>
    <m/>
    <n v="2020000"/>
    <n v="1999800"/>
    <n v="157560"/>
    <s v="프로젝트21 홈페이지고양이 유산균유산균2박스(최저가)201207"/>
  </r>
  <r>
    <x v="3"/>
    <s v="목"/>
    <m/>
    <x v="5"/>
    <s v="프로젝트21 홈페이지"/>
    <x v="88"/>
    <n v="405"/>
    <n v="201207"/>
    <m/>
    <n v="2430000"/>
    <n v="2405700"/>
    <n v="157950"/>
    <s v="프로젝트21 홈페이지고양이 유산균유산균3박스(최저가)201207"/>
  </r>
  <r>
    <x v="3"/>
    <s v="목"/>
    <m/>
    <x v="5"/>
    <s v="프로젝트21 홈페이지"/>
    <x v="89"/>
    <n v="406"/>
    <n v="201207"/>
    <m/>
    <n v="1624000"/>
    <n v="1607760"/>
    <n v="150220"/>
    <s v="프로젝트21 홈페이지고양이 유산균유산균1박스(정기배송)201207"/>
  </r>
  <r>
    <x v="3"/>
    <s v="목"/>
    <m/>
    <x v="5"/>
    <s v="프로젝트21 홈페이지"/>
    <x v="90"/>
    <n v="407"/>
    <n v="201207"/>
    <m/>
    <n v="2035000"/>
    <n v="2014650"/>
    <n v="158730"/>
    <s v="프로젝트21 홈페이지고양이 유산균유산균2박스(정기배송)201207"/>
  </r>
  <r>
    <x v="3"/>
    <s v="목"/>
    <m/>
    <x v="5"/>
    <s v="프로젝트21 홈페이지"/>
    <x v="91"/>
    <n v="408"/>
    <n v="201207"/>
    <m/>
    <n v="2448000"/>
    <n v="2423520"/>
    <n v="159120"/>
    <s v="프로젝트21 홈페이지고양이 유산균유산균3박스(정기배송)201207"/>
  </r>
  <r>
    <x v="4"/>
    <s v="금"/>
    <m/>
    <x v="5"/>
    <s v="프로젝트21 홈페이지"/>
    <x v="83"/>
    <n v="409"/>
    <n v="201207"/>
    <m/>
    <n v="1636000"/>
    <n v="1619640"/>
    <n v="151330"/>
    <s v="프로젝트21 홈페이지고양이 유산균유산균1박스201207"/>
  </r>
  <r>
    <x v="4"/>
    <s v="금"/>
    <m/>
    <x v="5"/>
    <s v="프로젝트21 홈페이지"/>
    <x v="84"/>
    <n v="410"/>
    <n v="201207"/>
    <m/>
    <n v="2050000"/>
    <n v="2029500"/>
    <n v="159900"/>
    <s v="프로젝트21 홈페이지고양이 유산균유산균2박스201207"/>
  </r>
  <r>
    <x v="4"/>
    <s v="금"/>
    <m/>
    <x v="5"/>
    <s v="프로젝트21 홈페이지"/>
    <x v="85"/>
    <n v="411"/>
    <n v="201207"/>
    <m/>
    <n v="2466000"/>
    <n v="2441340"/>
    <n v="160290"/>
    <s v="프로젝트21 홈페이지고양이 유산균유산균3박스201207"/>
  </r>
  <r>
    <x v="4"/>
    <s v="금"/>
    <m/>
    <x v="5"/>
    <s v="프로젝트21 홈페이지"/>
    <x v="86"/>
    <n v="412"/>
    <n v="201207"/>
    <m/>
    <n v="1648000"/>
    <n v="1631520"/>
    <n v="152440"/>
    <s v="프로젝트21 홈페이지고양이 유산균유산균1박스(최저가)201207"/>
  </r>
  <r>
    <x v="4"/>
    <s v="금"/>
    <m/>
    <x v="5"/>
    <s v="프로젝트21 홈페이지"/>
    <x v="87"/>
    <n v="413"/>
    <n v="201207"/>
    <m/>
    <n v="2065000"/>
    <n v="2044350"/>
    <n v="161070"/>
    <s v="프로젝트21 홈페이지고양이 유산균유산균2박스(최저가)201207"/>
  </r>
  <r>
    <x v="4"/>
    <s v="금"/>
    <m/>
    <x v="5"/>
    <s v="프로젝트21 홈페이지"/>
    <x v="88"/>
    <n v="414"/>
    <n v="201207"/>
    <m/>
    <n v="2484000"/>
    <n v="2459160"/>
    <n v="161460"/>
    <s v="프로젝트21 홈페이지고양이 유산균유산균3박스(최저가)201207"/>
  </r>
  <r>
    <x v="4"/>
    <s v="금"/>
    <m/>
    <x v="5"/>
    <s v="프로젝트21 홈페이지"/>
    <x v="89"/>
    <n v="415"/>
    <n v="201207"/>
    <m/>
    <n v="1660000"/>
    <n v="1643400"/>
    <n v="153550"/>
    <s v="프로젝트21 홈페이지고양이 유산균유산균1박스(정기배송)201207"/>
  </r>
  <r>
    <x v="4"/>
    <s v="금"/>
    <m/>
    <x v="5"/>
    <s v="프로젝트21 홈페이지"/>
    <x v="90"/>
    <n v="416"/>
    <n v="201207"/>
    <m/>
    <n v="2080000"/>
    <n v="2059200"/>
    <n v="162240"/>
    <s v="프로젝트21 홈페이지고양이 유산균유산균2박스(정기배송)201207"/>
  </r>
  <r>
    <x v="4"/>
    <s v="금"/>
    <m/>
    <x v="5"/>
    <s v="프로젝트21 홈페이지"/>
    <x v="91"/>
    <n v="417"/>
    <n v="201207"/>
    <m/>
    <n v="2502000"/>
    <n v="2476980"/>
    <n v="162630"/>
    <s v="프로젝트21 홈페이지고양이 유산균유산균3박스(정기배송)201207"/>
  </r>
  <r>
    <x v="5"/>
    <s v="토"/>
    <m/>
    <x v="5"/>
    <s v="프로젝트21 홈페이지"/>
    <x v="83"/>
    <n v="418"/>
    <n v="201207"/>
    <m/>
    <n v="1672000"/>
    <n v="1655280"/>
    <n v="154660"/>
    <s v="프로젝트21 홈페이지고양이 유산균유산균1박스201207"/>
  </r>
  <r>
    <x v="5"/>
    <s v="토"/>
    <m/>
    <x v="5"/>
    <s v="프로젝트21 홈페이지"/>
    <x v="84"/>
    <n v="419"/>
    <n v="201207"/>
    <m/>
    <n v="2095000"/>
    <n v="2074050"/>
    <n v="163410"/>
    <s v="프로젝트21 홈페이지고양이 유산균유산균2박스201207"/>
  </r>
  <r>
    <x v="5"/>
    <s v="토"/>
    <m/>
    <x v="5"/>
    <s v="프로젝트21 홈페이지"/>
    <x v="85"/>
    <n v="420"/>
    <n v="201207"/>
    <m/>
    <n v="2520000"/>
    <n v="2494800"/>
    <n v="163800"/>
    <s v="프로젝트21 홈페이지고양이 유산균유산균3박스201207"/>
  </r>
  <r>
    <x v="5"/>
    <s v="토"/>
    <m/>
    <x v="5"/>
    <s v="프로젝트21 홈페이지"/>
    <x v="86"/>
    <n v="421"/>
    <n v="201207"/>
    <m/>
    <n v="1684000"/>
    <n v="1667160"/>
    <n v="155770"/>
    <s v="프로젝트21 홈페이지고양이 유산균유산균1박스(최저가)201207"/>
  </r>
  <r>
    <x v="5"/>
    <s v="토"/>
    <m/>
    <x v="5"/>
    <s v="프로젝트21 홈페이지"/>
    <x v="87"/>
    <n v="422"/>
    <n v="201207"/>
    <m/>
    <n v="2110000"/>
    <n v="2088900"/>
    <n v="164580"/>
    <s v="프로젝트21 홈페이지고양이 유산균유산균2박스(최저가)201207"/>
  </r>
  <r>
    <x v="5"/>
    <s v="토"/>
    <m/>
    <x v="5"/>
    <s v="프로젝트21 홈페이지"/>
    <x v="88"/>
    <n v="423"/>
    <n v="201207"/>
    <m/>
    <n v="2538000"/>
    <n v="2512620"/>
    <n v="164970"/>
    <s v="프로젝트21 홈페이지고양이 유산균유산균3박스(최저가)201207"/>
  </r>
  <r>
    <x v="5"/>
    <s v="토"/>
    <m/>
    <x v="5"/>
    <s v="프로젝트21 홈페이지"/>
    <x v="89"/>
    <n v="424"/>
    <n v="201207"/>
    <m/>
    <n v="1696000"/>
    <n v="1679040"/>
    <n v="156880"/>
    <s v="프로젝트21 홈페이지고양이 유산균유산균1박스(정기배송)201207"/>
  </r>
  <r>
    <x v="5"/>
    <s v="토"/>
    <m/>
    <x v="5"/>
    <s v="프로젝트21 홈페이지"/>
    <x v="90"/>
    <n v="425"/>
    <n v="201207"/>
    <m/>
    <n v="2125000"/>
    <n v="2103750"/>
    <n v="165750"/>
    <s v="프로젝트21 홈페이지고양이 유산균유산균2박스(정기배송)201207"/>
  </r>
  <r>
    <x v="5"/>
    <s v="토"/>
    <m/>
    <x v="5"/>
    <s v="프로젝트21 홈페이지"/>
    <x v="91"/>
    <n v="426"/>
    <n v="201207"/>
    <m/>
    <n v="2556000"/>
    <n v="2530440"/>
    <n v="166140"/>
    <s v="프로젝트21 홈페이지고양이 유산균유산균3박스(정기배송)201207"/>
  </r>
  <r>
    <x v="6"/>
    <s v="일"/>
    <m/>
    <x v="5"/>
    <s v="프로젝트21 홈페이지"/>
    <x v="83"/>
    <n v="427"/>
    <n v="201207"/>
    <m/>
    <n v="1708000"/>
    <n v="1690920"/>
    <n v="157990"/>
    <s v="프로젝트21 홈페이지고양이 유산균유산균1박스201207"/>
  </r>
  <r>
    <x v="6"/>
    <s v="일"/>
    <m/>
    <x v="5"/>
    <s v="프로젝트21 홈페이지"/>
    <x v="84"/>
    <n v="428"/>
    <n v="201207"/>
    <m/>
    <n v="2140000"/>
    <n v="2118600"/>
    <n v="166920"/>
    <s v="프로젝트21 홈페이지고양이 유산균유산균2박스201207"/>
  </r>
  <r>
    <x v="6"/>
    <s v="일"/>
    <m/>
    <x v="5"/>
    <s v="프로젝트21 홈페이지"/>
    <x v="85"/>
    <n v="429"/>
    <n v="201207"/>
    <m/>
    <n v="2574000"/>
    <n v="2548260"/>
    <n v="167310"/>
    <s v="프로젝트21 홈페이지고양이 유산균유산균3박스201207"/>
  </r>
  <r>
    <x v="6"/>
    <s v="일"/>
    <m/>
    <x v="5"/>
    <s v="프로젝트21 홈페이지"/>
    <x v="86"/>
    <n v="430"/>
    <n v="201207"/>
    <m/>
    <n v="1720000"/>
    <n v="1702800"/>
    <n v="159100"/>
    <s v="프로젝트21 홈페이지고양이 유산균유산균1박스(최저가)201207"/>
  </r>
  <r>
    <x v="6"/>
    <s v="일"/>
    <m/>
    <x v="5"/>
    <s v="프로젝트21 홈페이지"/>
    <x v="87"/>
    <n v="431"/>
    <n v="201207"/>
    <m/>
    <n v="2155000"/>
    <n v="2133450"/>
    <n v="168090"/>
    <s v="프로젝트21 홈페이지고양이 유산균유산균2박스(최저가)201207"/>
  </r>
  <r>
    <x v="6"/>
    <s v="일"/>
    <m/>
    <x v="5"/>
    <s v="프로젝트21 홈페이지"/>
    <x v="88"/>
    <n v="432"/>
    <n v="201207"/>
    <m/>
    <n v="2592000"/>
    <n v="2566080"/>
    <n v="168480"/>
    <s v="프로젝트21 홈페이지고양이 유산균유산균3박스(최저가)201207"/>
  </r>
  <r>
    <x v="6"/>
    <s v="일"/>
    <m/>
    <x v="5"/>
    <s v="프로젝트21 홈페이지"/>
    <x v="89"/>
    <n v="433"/>
    <n v="201207"/>
    <m/>
    <n v="1732000"/>
    <n v="1714680"/>
    <n v="160210"/>
    <s v="프로젝트21 홈페이지고양이 유산균유산균1박스(정기배송)201207"/>
  </r>
  <r>
    <x v="6"/>
    <s v="일"/>
    <m/>
    <x v="5"/>
    <s v="프로젝트21 홈페이지"/>
    <x v="90"/>
    <n v="434"/>
    <n v="201207"/>
    <m/>
    <n v="2170000"/>
    <n v="2148300"/>
    <n v="169260"/>
    <s v="프로젝트21 홈페이지고양이 유산균유산균2박스(정기배송)201207"/>
  </r>
  <r>
    <x v="6"/>
    <s v="일"/>
    <m/>
    <x v="5"/>
    <s v="프로젝트21 홈페이지"/>
    <x v="91"/>
    <n v="435"/>
    <n v="201207"/>
    <m/>
    <n v="2610000"/>
    <n v="2583900"/>
    <n v="169650"/>
    <s v="프로젝트21 홈페이지고양이 유산균유산균3박스(정기배송)201207"/>
  </r>
  <r>
    <x v="5"/>
    <s v="토"/>
    <m/>
    <x v="3"/>
    <s v="프로젝트21 홈페이지"/>
    <x v="1"/>
    <n v="436"/>
    <n v="201207"/>
    <m/>
    <n v="3052000"/>
    <n v="3021480"/>
    <n v="170040"/>
    <s v="프로젝트21 홈페이지눕눕백눕눕백(NEW)_(중형)_그레이(LG)201207"/>
  </r>
  <r>
    <x v="5"/>
    <s v="토"/>
    <m/>
    <x v="3"/>
    <s v="프로젝트21 홈페이지"/>
    <x v="95"/>
    <n v="437"/>
    <n v="201207"/>
    <m/>
    <n v="1311000"/>
    <n v="1297890"/>
    <n v="148580"/>
    <s v="프로젝트21 홈페이지눕눕백눕눕백_패드(중형)_극세사201207"/>
  </r>
  <r>
    <x v="5"/>
    <s v="토"/>
    <m/>
    <x v="3"/>
    <s v="프로젝트21 홈페이지"/>
    <x v="1"/>
    <n v="438"/>
    <n v="201207"/>
    <m/>
    <n v="3066000"/>
    <n v="3035340"/>
    <n v="170820"/>
    <s v="프로젝트21 홈페이지눕눕백눕눕백(NEW)_(중형)_그레이(LG)201207"/>
  </r>
  <r>
    <x v="5"/>
    <s v="토"/>
    <m/>
    <x v="3"/>
    <s v="프로젝트21 홈페이지"/>
    <x v="2"/>
    <n v="439"/>
    <n v="201207"/>
    <m/>
    <n v="1317000"/>
    <n v="1303830"/>
    <n v="144870"/>
    <s v="프로젝트21 홈페이지눕눕백눕눕백_패드(중형)_방수201207"/>
  </r>
  <r>
    <x v="5"/>
    <s v="토"/>
    <m/>
    <x v="3"/>
    <s v="프로젝트21 홈페이지"/>
    <x v="6"/>
    <n v="440"/>
    <n v="201207"/>
    <m/>
    <n v="3080000"/>
    <n v="3049200"/>
    <n v="171600"/>
    <s v="프로젝트21 홈페이지눕눕백눕눕백(NEW)_(중형)_네이비(DN)201207"/>
  </r>
  <r>
    <x v="5"/>
    <s v="토"/>
    <m/>
    <x v="3"/>
    <s v="프로젝트21 홈페이지"/>
    <x v="95"/>
    <n v="441"/>
    <n v="201207"/>
    <m/>
    <n v="1323000"/>
    <n v="1309770"/>
    <n v="149940"/>
    <s v="프로젝트21 홈페이지눕눕백눕눕백_패드(중형)_극세사201207"/>
  </r>
  <r>
    <x v="5"/>
    <s v="토"/>
    <m/>
    <x v="3"/>
    <s v="프로젝트21 홈페이지"/>
    <x v="3"/>
    <n v="442"/>
    <n v="201207"/>
    <m/>
    <n v="3094000"/>
    <n v="3063060"/>
    <n v="172380"/>
    <s v="프로젝트21 홈페이지눕눕백눕눕백(NEW)_(대형)_그레이(LG)201207"/>
  </r>
  <r>
    <x v="5"/>
    <s v="토"/>
    <m/>
    <x v="3"/>
    <s v="프로젝트21 홈페이지"/>
    <x v="4"/>
    <n v="443"/>
    <n v="201207"/>
    <m/>
    <n v="1772000"/>
    <n v="1754280"/>
    <n v="155050"/>
    <s v="프로젝트21 홈페이지눕눕백눕눕백_패드(대형)_극세사201207"/>
  </r>
  <r>
    <x v="5"/>
    <s v="토"/>
    <m/>
    <x v="3"/>
    <s v="프로젝트21 홈페이지"/>
    <x v="9"/>
    <n v="444"/>
    <n v="201207"/>
    <m/>
    <n v="3108000"/>
    <n v="3076920"/>
    <n v="173160"/>
    <s v="프로젝트21 홈페이지눕눕백눕눕백(NEW)_(대형)_네이비(DN)201207"/>
  </r>
  <r>
    <x v="5"/>
    <s v="토"/>
    <m/>
    <x v="3"/>
    <s v="프로젝트21 홈페이지"/>
    <x v="4"/>
    <n v="445"/>
    <n v="201207"/>
    <m/>
    <n v="1780000"/>
    <n v="1762200"/>
    <n v="155750"/>
    <s v="프로젝트21 홈페이지눕눕백눕눕백_패드(대형)_극세사201207"/>
  </r>
  <r>
    <x v="5"/>
    <s v="토"/>
    <m/>
    <x v="3"/>
    <s v="프로젝트21 홈페이지"/>
    <x v="1"/>
    <n v="446"/>
    <n v="201207"/>
    <m/>
    <n v="3122000"/>
    <n v="3090780"/>
    <n v="173940"/>
    <s v="프로젝트21 홈페이지눕눕백눕눕백(NEW)_(중형)_그레이(LG)201207"/>
  </r>
  <r>
    <x v="5"/>
    <s v="토"/>
    <m/>
    <x v="3"/>
    <s v="프로젝트21 홈페이지"/>
    <x v="5"/>
    <n v="447"/>
    <n v="201207"/>
    <m/>
    <n v="1341000"/>
    <n v="1327590"/>
    <n v="147510"/>
    <s v="프로젝트21 홈페이지눕눕백눕눕백_패드(중형)_스크래쳐201207"/>
  </r>
  <r>
    <x v="5"/>
    <s v="토"/>
    <m/>
    <x v="3"/>
    <s v="프로젝트21 홈페이지"/>
    <x v="1"/>
    <n v="448"/>
    <n v="201207"/>
    <m/>
    <n v="3136000"/>
    <n v="3104640"/>
    <n v="174720"/>
    <s v="프로젝트21 홈페이지눕눕백눕눕백(NEW)_(중형)_그레이(LG)201207"/>
  </r>
  <r>
    <x v="5"/>
    <s v="토"/>
    <m/>
    <x v="3"/>
    <s v="프로젝트21 홈페이지"/>
    <x v="95"/>
    <n v="449"/>
    <n v="201207"/>
    <m/>
    <n v="1347000"/>
    <n v="1333530"/>
    <n v="152660"/>
    <s v="프로젝트21 홈페이지눕눕백눕눕백_패드(중형)_극세사201207"/>
  </r>
  <r>
    <x v="5"/>
    <s v="토"/>
    <m/>
    <x v="3"/>
    <s v="프로젝트21 홈페이지"/>
    <x v="1"/>
    <n v="450"/>
    <n v="201207"/>
    <m/>
    <n v="3150000"/>
    <n v="3118500"/>
    <n v="175500"/>
    <s v="프로젝트21 홈페이지눕눕백눕눕백(NEW)_(중형)_그레이(LG)201207"/>
  </r>
  <r>
    <x v="5"/>
    <s v="토"/>
    <m/>
    <x v="3"/>
    <s v="프로젝트21 홈페이지"/>
    <x v="2"/>
    <n v="451"/>
    <n v="201207"/>
    <m/>
    <n v="1353000"/>
    <n v="1339470"/>
    <n v="148830"/>
    <s v="프로젝트21 홈페이지눕눕백눕눕백_패드(중형)_방수201207"/>
  </r>
  <r>
    <x v="5"/>
    <s v="토"/>
    <m/>
    <x v="3"/>
    <s v="프로젝트21 홈페이지"/>
    <x v="6"/>
    <n v="452"/>
    <n v="201207"/>
    <m/>
    <n v="3164000"/>
    <n v="3132360"/>
    <n v="176280"/>
    <s v="프로젝트21 홈페이지눕눕백눕눕백(NEW)_(중형)_네이비(DN)201207"/>
  </r>
  <r>
    <x v="5"/>
    <s v="토"/>
    <m/>
    <x v="3"/>
    <s v="프로젝트21 홈페이지"/>
    <x v="5"/>
    <n v="453"/>
    <n v="201207"/>
    <m/>
    <n v="1359000"/>
    <n v="1345410"/>
    <n v="149490"/>
    <s v="프로젝트21 홈페이지눕눕백눕눕백_패드(중형)_스크래쳐201207"/>
  </r>
  <r>
    <x v="5"/>
    <s v="토"/>
    <m/>
    <x v="3"/>
    <s v="프로젝트21 홈페이지"/>
    <x v="3"/>
    <n v="454"/>
    <n v="201207"/>
    <m/>
    <n v="3178000"/>
    <n v="3146220"/>
    <n v="177060"/>
    <s v="프로젝트21 홈페이지눕눕백눕눕백(NEW)_(대형)_그레이(LG)201207"/>
  </r>
  <r>
    <x v="5"/>
    <s v="토"/>
    <m/>
    <x v="3"/>
    <s v="프로젝트21 홈페이지"/>
    <x v="7"/>
    <n v="455"/>
    <n v="201207"/>
    <m/>
    <n v="1365000"/>
    <n v="1351350"/>
    <n v="154700"/>
    <s v="프로젝트21 홈페이지눕눕백눕눕백_패드(대형)_스크래쳐201207"/>
  </r>
  <r>
    <x v="5"/>
    <s v="토"/>
    <m/>
    <x v="3"/>
    <s v="프로젝트21 홈페이지"/>
    <x v="10"/>
    <n v="456"/>
    <n v="201207"/>
    <m/>
    <n v="1368000"/>
    <n v="1354320"/>
    <n v="145920"/>
    <s v="프로젝트21 홈페이지눕눕백눕눕백_턱받침패드(중형)_극세사201207"/>
  </r>
  <r>
    <x v="5"/>
    <s v="토"/>
    <m/>
    <x v="3"/>
    <s v="프로젝트21 홈페이지"/>
    <x v="11"/>
    <n v="457"/>
    <n v="201207"/>
    <m/>
    <n v="1371000"/>
    <n v="1357290"/>
    <n v="150810"/>
    <s v="프로젝트21 홈페이지눕눕백눕눕백_턱받침패드(대형)_극세사201207"/>
  </r>
  <r>
    <x v="5"/>
    <s v="토"/>
    <m/>
    <x v="3"/>
    <s v="프로젝트21 홈페이지"/>
    <x v="12"/>
    <n v="458"/>
    <n v="201207"/>
    <m/>
    <n v="916000"/>
    <n v="906840"/>
    <n v="54960"/>
    <s v="프로젝트21 홈페이지눕눕백눕눕백_가방길이 조절 버클201207"/>
  </r>
  <r>
    <x v="6"/>
    <s v="일"/>
    <m/>
    <x v="3"/>
    <s v="프로젝트21 홈페이지"/>
    <x v="1"/>
    <n v="459"/>
    <n v="201207"/>
    <m/>
    <n v="3213000"/>
    <n v="3180870"/>
    <n v="179010"/>
    <s v="프로젝트21 홈페이지눕눕백눕눕백(NEW)_(중형)_그레이(LG)201207"/>
  </r>
  <r>
    <x v="6"/>
    <s v="일"/>
    <m/>
    <x v="3"/>
    <s v="프로젝트21 홈페이지"/>
    <x v="95"/>
    <n v="460"/>
    <n v="201207"/>
    <m/>
    <n v="1380000"/>
    <n v="1366200"/>
    <n v="156400"/>
    <s v="프로젝트21 홈페이지눕눕백눕눕백_패드(중형)_극세사201207"/>
  </r>
  <r>
    <x v="6"/>
    <s v="일"/>
    <m/>
    <x v="3"/>
    <s v="프로젝트21 홈페이지"/>
    <x v="1"/>
    <n v="461"/>
    <n v="201207"/>
    <m/>
    <n v="3227000"/>
    <n v="3194730"/>
    <n v="179790"/>
    <s v="프로젝트21 홈페이지눕눕백눕눕백(NEW)_(중형)_그레이(LG)201207"/>
  </r>
  <r>
    <x v="6"/>
    <s v="일"/>
    <m/>
    <x v="3"/>
    <s v="프로젝트21 홈페이지"/>
    <x v="2"/>
    <n v="462"/>
    <n v="201207"/>
    <m/>
    <n v="1386000"/>
    <n v="1372140"/>
    <n v="152460"/>
    <s v="프로젝트21 홈페이지눕눕백눕눕백_패드(중형)_방수201207"/>
  </r>
  <r>
    <x v="6"/>
    <s v="일"/>
    <m/>
    <x v="3"/>
    <s v="프로젝트21 홈페이지"/>
    <x v="1"/>
    <n v="463"/>
    <n v="201207"/>
    <m/>
    <n v="3241000"/>
    <n v="3208590"/>
    <n v="180570"/>
    <s v="프로젝트21 홈페이지눕눕백눕눕백(NEW)_(중형)_그레이(LG)201207"/>
  </r>
  <r>
    <x v="6"/>
    <s v="일"/>
    <m/>
    <x v="3"/>
    <s v="프로젝트21 홈페이지"/>
    <x v="5"/>
    <n v="464"/>
    <n v="201207"/>
    <m/>
    <n v="1392000"/>
    <n v="1378080"/>
    <n v="153120"/>
    <s v="프로젝트21 홈페이지눕눕백눕눕백_패드(중형)_스크래쳐201207"/>
  </r>
  <r>
    <x v="6"/>
    <s v="일"/>
    <m/>
    <x v="3"/>
    <s v="프로젝트21 홈페이지"/>
    <x v="3"/>
    <n v="465"/>
    <n v="201207"/>
    <m/>
    <n v="3255000"/>
    <n v="3222450"/>
    <n v="181350"/>
    <s v="프로젝트21 홈페이지눕눕백눕눕백(NEW)_(대형)_그레이(LG)201207"/>
  </r>
  <r>
    <x v="6"/>
    <s v="일"/>
    <m/>
    <x v="3"/>
    <s v="프로젝트21 홈페이지"/>
    <x v="8"/>
    <n v="466"/>
    <n v="201207"/>
    <m/>
    <n v="1398000"/>
    <n v="1384020"/>
    <n v="153780"/>
    <s v="프로젝트21 홈페이지눕눕백눕눕백_패드(대형)_방수201207"/>
  </r>
  <r>
    <x v="6"/>
    <s v="일"/>
    <m/>
    <x v="3"/>
    <s v="프로젝트21 홈페이지"/>
    <x v="9"/>
    <n v="467"/>
    <n v="201207"/>
    <m/>
    <n v="3269000"/>
    <n v="3236310"/>
    <n v="182130"/>
    <s v="프로젝트21 홈페이지눕눕백눕눕백(NEW)_(대형)_네이비(DN)201207"/>
  </r>
  <r>
    <x v="6"/>
    <s v="일"/>
    <m/>
    <x v="3"/>
    <s v="프로젝트21 홈페이지"/>
    <x v="8"/>
    <n v="468"/>
    <n v="201207"/>
    <m/>
    <n v="1404000"/>
    <n v="1389960"/>
    <n v="154440"/>
    <s v="프로젝트21 홈페이지눕눕백눕눕백_패드(대형)_방수201207"/>
  </r>
  <r>
    <x v="6"/>
    <s v="일"/>
    <m/>
    <x v="3"/>
    <s v="프로젝트21 홈페이지"/>
    <x v="10"/>
    <n v="469"/>
    <n v="201207"/>
    <m/>
    <n v="1407000"/>
    <n v="1392930"/>
    <n v="150080"/>
    <s v="프로젝트21 홈페이지눕눕백눕눕백_턱받침패드(중형)_극세사201207"/>
  </r>
  <r>
    <x v="6"/>
    <s v="일"/>
    <m/>
    <x v="3"/>
    <s v="프로젝트21 홈페이지"/>
    <x v="95"/>
    <n v="470"/>
    <n v="201207"/>
    <m/>
    <n v="1410000"/>
    <n v="1395900"/>
    <n v="159800"/>
    <s v="프로젝트21 홈페이지눕눕백눕눕백_패드(중형)_극세사201207"/>
  </r>
  <r>
    <x v="6"/>
    <s v="일"/>
    <m/>
    <x v="3"/>
    <s v="프로젝트21 홈페이지"/>
    <x v="2"/>
    <n v="471"/>
    <n v="201207"/>
    <m/>
    <n v="1413000"/>
    <n v="1398870"/>
    <n v="155430"/>
    <s v="프로젝트21 홈페이지눕눕백눕눕백_패드(중형)_방수201207"/>
  </r>
  <r>
    <x v="6"/>
    <s v="일"/>
    <m/>
    <x v="3"/>
    <s v="프로젝트21 홈페이지"/>
    <x v="96"/>
    <n v="472"/>
    <n v="201207"/>
    <m/>
    <n v="1416000"/>
    <n v="1401840"/>
    <n v="155760"/>
    <s v="프로젝트21 홈페이지눕눕백눕눕백_턱받침패드(중형)_인견201207"/>
  </r>
  <r>
    <x v="6"/>
    <s v="일"/>
    <m/>
    <x v="3"/>
    <s v="프로젝트21 홈페이지"/>
    <x v="13"/>
    <n v="473"/>
    <n v="201207"/>
    <m/>
    <n v="1419000"/>
    <n v="1404810"/>
    <n v="160820"/>
    <s v="프로젝트21 홈페이지눕눕백눕눕백_패드(중형)_인견201207"/>
  </r>
  <r>
    <x v="5"/>
    <s v="토"/>
    <m/>
    <x v="4"/>
    <s v="프로젝트21 홈페이지"/>
    <x v="101"/>
    <n v="474"/>
    <n v="201207"/>
    <m/>
    <n v="1896000"/>
    <n v="1877040"/>
    <n v="175380"/>
    <s v="프로젝트21 홈페이지리얼스틱[정기배송] 리얼스틱 (무료배송)(판매종료/프로모션 할인가)정기배송 옵션=6종세트(맛별1팩)(21%off)201207"/>
  </r>
  <r>
    <x v="5"/>
    <s v="토"/>
    <m/>
    <x v="4"/>
    <s v="프로젝트21 홈페이지"/>
    <x v="32"/>
    <n v="475"/>
    <n v="201207"/>
    <m/>
    <n v="1900000"/>
    <n v="1881000"/>
    <n v="185250"/>
    <s v="프로젝트21 홈페이지리얼스틱[정기배송] 리얼스틱 (무료배송)(판매종료/프로모션 할인가)정기배송 옵션=6종세트x2(맛별2팩)(30%off)201207"/>
  </r>
  <r>
    <x v="5"/>
    <s v="토"/>
    <m/>
    <x v="4"/>
    <s v="프로젝트21 홈페이지"/>
    <x v="125"/>
    <n v="476"/>
    <n v="201207"/>
    <m/>
    <n v="1904000"/>
    <n v="1884960"/>
    <n v="171360"/>
    <s v="프로젝트21 홈페이지리얼스틱[정기배송] 리얼스틱 (무료배송)(판매종료/프로모션 할인가)정기배송 옵션=제천자연황토닭 6팩(20%off)201207"/>
  </r>
  <r>
    <x v="5"/>
    <s v="토"/>
    <m/>
    <x v="4"/>
    <s v="프로젝트21 홈페이지"/>
    <x v="34"/>
    <n v="477"/>
    <n v="201207"/>
    <m/>
    <n v="1908000"/>
    <n v="1888920"/>
    <n v="176490"/>
    <s v="프로젝트21 홈페이지리얼스틱[정기배송] 리얼스틱(무료배송)정기배송 옵션=6종세트(맛별1팩)(15%off)201207"/>
  </r>
  <r>
    <x v="5"/>
    <s v="토"/>
    <m/>
    <x v="4"/>
    <s v="프로젝트21 홈페이지"/>
    <x v="35"/>
    <n v="478"/>
    <n v="201207"/>
    <m/>
    <n v="1912000"/>
    <n v="1892880"/>
    <n v="186420"/>
    <s v="프로젝트21 홈페이지리얼스틱[정기배송] 리얼스틱(무료배송)정기배송 옵션=6종세트x2(맛별2팩)(25%off)201207"/>
  </r>
  <r>
    <x v="5"/>
    <s v="토"/>
    <m/>
    <x v="4"/>
    <s v="프로젝트21 홈페이지"/>
    <x v="126"/>
    <n v="479"/>
    <n v="201207"/>
    <m/>
    <n v="1916000"/>
    <n v="1896840"/>
    <n v="182020"/>
    <s v="프로젝트21 홈페이지리얼스틱[정기배송] 리얼스틱(무료배송)정기배송 옵션=우리땅오리 12팩(25%off)201207"/>
  </r>
  <r>
    <x v="5"/>
    <s v="토"/>
    <m/>
    <x v="4"/>
    <s v="프로젝트21 홈페이지"/>
    <x v="127"/>
    <n v="480"/>
    <n v="201207"/>
    <m/>
    <n v="2400000"/>
    <n v="2376000"/>
    <n v="187200"/>
    <s v="프로젝트21 홈페이지리얼스틱[정기배송] 리얼스틱(무료배송)정기배송 옵션=오로라연어 12팩(25%off)201207"/>
  </r>
  <r>
    <x v="5"/>
    <s v="토"/>
    <m/>
    <x v="4"/>
    <s v="프로젝트21 홈페이지"/>
    <x v="37"/>
    <n v="481"/>
    <n v="201207"/>
    <m/>
    <n v="1443000"/>
    <n v="1428570"/>
    <n v="129870"/>
    <s v="프로젝트21 홈페이지리얼스틱리얼스틱 (종합) (고양이 강아지 츄르 간식)리얼스틱 옵션선택=6종 맛보기 세트 (맛별 1스틱)201207"/>
  </r>
  <r>
    <x v="5"/>
    <s v="토"/>
    <m/>
    <x v="4"/>
    <s v="프로젝트21 홈페이지"/>
    <x v="38"/>
    <n v="482"/>
    <n v="201207"/>
    <m/>
    <n v="1928000"/>
    <n v="1908720"/>
    <n v="178340"/>
    <s v="프로젝트21 홈페이지리얼스틱리얼스틱 (종합) (고양이 강아지 츄르 간식)리얼스틱 옵션선택=★BEST★ 6종세트(맛별1팩)(10%off)201207"/>
  </r>
  <r>
    <x v="5"/>
    <s v="토"/>
    <m/>
    <x v="4"/>
    <s v="프로젝트21 홈페이지"/>
    <x v="39"/>
    <n v="483"/>
    <n v="201207"/>
    <m/>
    <n v="2415000"/>
    <n v="2390850"/>
    <n v="188370"/>
    <s v="프로젝트21 홈페이지리얼스틱리얼스틱 (종합) (고양이 강아지 츄르 간식)리얼스틱 옵션선택=6종세트x2(맛별2팩)(20%off)201207"/>
  </r>
  <r>
    <x v="5"/>
    <s v="토"/>
    <m/>
    <x v="4"/>
    <s v="프로젝트21 홈페이지"/>
    <x v="40"/>
    <n v="484"/>
    <n v="201207"/>
    <m/>
    <n v="1452000"/>
    <n v="1437480"/>
    <n v="87120"/>
    <s v="프로젝트21 홈페이지리얼스틱리얼스틱 (종합) (고양이 강아지 츄르 간식)리얼스틱 옵션선택=제천자연황토닭 1팩(5개입)201207"/>
  </r>
  <r>
    <x v="5"/>
    <s v="토"/>
    <m/>
    <x v="4"/>
    <s v="프로젝트21 홈페이지"/>
    <x v="42"/>
    <n v="485"/>
    <n v="201207"/>
    <m/>
    <n v="1940000"/>
    <n v="1920600"/>
    <n v="184300"/>
    <s v="프로젝트21 홈페이지리얼스틱리얼스틱 (종합) (고양이 강아지 츄르 간식)리얼스틱 옵션선택=제천자연황토닭 12팩(20%off)201207"/>
  </r>
  <r>
    <x v="5"/>
    <s v="토"/>
    <m/>
    <x v="4"/>
    <s v="프로젝트21 홈페이지"/>
    <x v="104"/>
    <n v="486"/>
    <n v="201207"/>
    <m/>
    <n v="1458000"/>
    <n v="1443420"/>
    <n v="82620"/>
    <s v="프로젝트21 홈페이지리얼스틱리얼스틱 (종합) (고양이 강아지 츄르 간식)리얼스틱 옵션선택=북태평양눈다랑어 1팩(5개입)201207"/>
  </r>
  <r>
    <x v="5"/>
    <s v="토"/>
    <m/>
    <x v="4"/>
    <s v="프로젝트21 홈페이지"/>
    <x v="45"/>
    <n v="487"/>
    <n v="201207"/>
    <m/>
    <n v="1461000"/>
    <n v="1446390"/>
    <n v="87660"/>
    <s v="프로젝트21 홈페이지리얼스틱리얼스틱 (종합) (고양이 강아지 츄르 간식)리얼스틱 옵션선택=지리산우리땅오리 1팩(5개입)201207"/>
  </r>
  <r>
    <x v="5"/>
    <s v="토"/>
    <m/>
    <x v="4"/>
    <s v="프로젝트21 홈페이지"/>
    <x v="46"/>
    <n v="488"/>
    <n v="201207"/>
    <m/>
    <n v="1464000"/>
    <n v="1449360"/>
    <n v="122000"/>
    <s v="프로젝트21 홈페이지리얼스틱리얼스틱 (종합) (고양이 강아지 츄르 간식)리얼스틱 옵션선택=오로라연어 1팩(5개입)201207"/>
  </r>
  <r>
    <x v="5"/>
    <s v="토"/>
    <m/>
    <x v="4"/>
    <s v="프로젝트21 홈페이지"/>
    <x v="48"/>
    <n v="489"/>
    <n v="201207"/>
    <m/>
    <n v="1467000"/>
    <n v="1452330"/>
    <n v="117360"/>
    <s v="프로젝트21 홈페이지리얼스틱리얼스틱 (종합) (고양이 강아지 츄르 간식)리얼스틱 옵션선택=뉴질랜드참돔 1팩(5개입)201207"/>
  </r>
  <r>
    <x v="5"/>
    <s v="토"/>
    <m/>
    <x v="4"/>
    <s v="프로젝트21 홈페이지"/>
    <x v="128"/>
    <n v="490"/>
    <n v="201207"/>
    <m/>
    <n v="2450000"/>
    <n v="2425500"/>
    <n v="191100"/>
    <s v="프로젝트21 홈페이지리얼스틱리얼스틱 (종합) (고양이 강아지 츄르 간식)리얼스틱 옵션선택=뉴질랜드참돔 12팩(20%off)201207"/>
  </r>
  <r>
    <x v="5"/>
    <s v="토"/>
    <m/>
    <x v="4"/>
    <s v="프로젝트21 홈페이지"/>
    <x v="50"/>
    <n v="491"/>
    <n v="201207"/>
    <m/>
    <n v="1473000"/>
    <n v="1458270"/>
    <n v="127660"/>
    <s v="프로젝트21 홈페이지리얼스틱리얼스틱 (종합) (고양이 강아지 츄르 간식)리얼스틱 옵션선택=서호주청정양 1팩(5개입)201207"/>
  </r>
  <r>
    <x v="5"/>
    <s v="토"/>
    <m/>
    <x v="4"/>
    <s v="프로젝트21 홈페이지"/>
    <x v="51"/>
    <n v="492"/>
    <n v="201207"/>
    <m/>
    <n v="1476000"/>
    <n v="1461240"/>
    <n v="132840"/>
    <s v="프로젝트21 홈페이지리얼스틱리얼스틱 6종 맛보기 세트 (맛별 1스틱)201207"/>
  </r>
  <r>
    <x v="5"/>
    <s v="토"/>
    <m/>
    <x v="4"/>
    <s v="프로젝트21 홈페이지"/>
    <x v="106"/>
    <n v="493"/>
    <n v="201207"/>
    <m/>
    <n v="1972000"/>
    <n v="1952280"/>
    <n v="187340"/>
    <s v="프로젝트21 홈페이지리얼스틱리얼스틱 뉴질랜드참돔묶음 선택=뉴질랜드참돔 6팩 (10%off)201207"/>
  </r>
  <r>
    <x v="5"/>
    <s v="토"/>
    <m/>
    <x v="4"/>
    <s v="프로젝트21 홈페이지"/>
    <x v="107"/>
    <n v="494"/>
    <n v="201207"/>
    <m/>
    <n v="1976000"/>
    <n v="1956240"/>
    <n v="177840"/>
    <s v="프로젝트21 홈페이지리얼스틱리얼스틱 북태평양눈다랑어묶음 선택=북태평양눈다랑어 6팩(10%off)201207"/>
  </r>
  <r>
    <x v="5"/>
    <s v="토"/>
    <m/>
    <x v="4"/>
    <s v="프로젝트21 홈페이지"/>
    <x v="56"/>
    <n v="495"/>
    <n v="201207"/>
    <m/>
    <n v="1485000"/>
    <n v="1470150"/>
    <n v="123750"/>
    <s v="프로젝트21 홈페이지리얼스틱리얼스틱 오로라연어묶음 선택=오로라연어 1팩201207"/>
  </r>
  <r>
    <x v="5"/>
    <s v="토"/>
    <m/>
    <x v="4"/>
    <s v="프로젝트21 홈페이지"/>
    <x v="57"/>
    <n v="496"/>
    <n v="201207"/>
    <m/>
    <n v="1984000"/>
    <n v="1964160"/>
    <n v="188480"/>
    <s v="프로젝트21 홈페이지리얼스틱리얼스틱 오로라연어묶음 선택=오로라연어 6팩(10%off)201207"/>
  </r>
  <r>
    <x v="5"/>
    <s v="토"/>
    <m/>
    <x v="4"/>
    <s v="프로젝트21 홈페이지"/>
    <x v="60"/>
    <n v="497"/>
    <n v="201207"/>
    <m/>
    <n v="1988000"/>
    <n v="1968120"/>
    <n v="178920"/>
    <s v="프로젝트21 홈페이지리얼스틱리얼스틱 제천자연황토닭묶음 선택=제천자연황토닭 6팩(10%off)201207"/>
  </r>
  <r>
    <x v="5"/>
    <s v="토"/>
    <m/>
    <x v="4"/>
    <s v="프로젝트21 홈페이지"/>
    <x v="62"/>
    <n v="498"/>
    <n v="201207"/>
    <m/>
    <n v="1494000"/>
    <n v="1479060"/>
    <n v="89640"/>
    <s v="프로젝트21 홈페이지리얼스틱리얼스틱 지리산우리땅오리묶음 선택=지리산우리땅오리 1팩201207"/>
  </r>
  <r>
    <x v="6"/>
    <s v="일"/>
    <m/>
    <x v="4"/>
    <s v="프로젝트21 홈페이지"/>
    <x v="101"/>
    <n v="499"/>
    <n v="201207"/>
    <m/>
    <n v="1996000"/>
    <n v="1976040"/>
    <n v="184630"/>
    <s v="프로젝트21 홈페이지리얼스틱[정기배송] 리얼스틱 (무료배송)(판매종료/프로모션 할인가)정기배송 옵션=6종세트(맛별1팩)(21%off)201207"/>
  </r>
  <r>
    <x v="6"/>
    <s v="일"/>
    <m/>
    <x v="4"/>
    <s v="프로젝트21 홈페이지"/>
    <x v="32"/>
    <n v="500"/>
    <n v="201207"/>
    <m/>
    <n v="2000000"/>
    <n v="1980000"/>
    <n v="195000"/>
    <s v="프로젝트21 홈페이지리얼스틱[정기배송] 리얼스틱 (무료배송)(판매종료/프로모션 할인가)정기배송 옵션=6종세트x2(맛별2팩)(30%off)201207"/>
  </r>
  <r>
    <x v="6"/>
    <s v="일"/>
    <m/>
    <x v="4"/>
    <s v="프로젝트21 홈페이지"/>
    <x v="34"/>
    <n v="501"/>
    <n v="201207"/>
    <m/>
    <n v="2004000"/>
    <n v="1983960"/>
    <n v="185370"/>
    <s v="프로젝트21 홈페이지리얼스틱[정기배송] 리얼스틱(무료배송)정기배송 옵션=6종세트(맛별1팩)(15%off)201207"/>
  </r>
  <r>
    <x v="6"/>
    <s v="일"/>
    <m/>
    <x v="4"/>
    <s v="프로젝트21 홈페이지"/>
    <x v="35"/>
    <n v="502"/>
    <n v="201207"/>
    <m/>
    <n v="2008000"/>
    <n v="1987920"/>
    <n v="195780"/>
    <s v="프로젝트21 홈페이지리얼스틱[정기배송] 리얼스틱(무료배송)정기배송 옵션=6종세트x2(맛별2팩)(25%off)201207"/>
  </r>
  <r>
    <x v="6"/>
    <s v="일"/>
    <m/>
    <x v="4"/>
    <s v="프로젝트21 홈페이지"/>
    <x v="129"/>
    <n v="503"/>
    <n v="201207"/>
    <m/>
    <n v="2012000"/>
    <n v="1991880"/>
    <n v="181080"/>
    <s v="프로젝트21 홈페이지리얼스틱[정기배송] 리얼스틱(무료배송)정기배송 옵션=제천자연황토닭 6팩(15%off)201207"/>
  </r>
  <r>
    <x v="6"/>
    <s v="일"/>
    <m/>
    <x v="4"/>
    <s v="프로젝트21 홈페이지"/>
    <x v="37"/>
    <n v="504"/>
    <n v="201207"/>
    <m/>
    <n v="1512000"/>
    <n v="1496880"/>
    <n v="136080"/>
    <s v="프로젝트21 홈페이지리얼스틱리얼스틱 (종합) (고양이 강아지 츄르 간식)리얼스틱 옵션선택=6종 맛보기 세트 (맛별 1스틱)201207"/>
  </r>
  <r>
    <x v="6"/>
    <s v="일"/>
    <m/>
    <x v="4"/>
    <s v="프로젝트21 홈페이지"/>
    <x v="38"/>
    <n v="505"/>
    <n v="201207"/>
    <m/>
    <n v="2020000"/>
    <n v="1999800"/>
    <n v="186850"/>
    <s v="프로젝트21 홈페이지리얼스틱리얼스틱 (종합) (고양이 강아지 츄르 간식)리얼스틱 옵션선택=★BEST★ 6종세트(맛별1팩)(10%off)201207"/>
  </r>
  <r>
    <x v="6"/>
    <s v="일"/>
    <m/>
    <x v="4"/>
    <s v="프로젝트21 홈페이지"/>
    <x v="39"/>
    <n v="506"/>
    <n v="201207"/>
    <m/>
    <n v="2530000"/>
    <n v="2504700"/>
    <n v="197340"/>
    <s v="프로젝트21 홈페이지리얼스틱리얼스틱 (종합) (고양이 강아지 츄르 간식)리얼스틱 옵션선택=6종세트x2(맛별2팩)(20%off)201207"/>
  </r>
  <r>
    <x v="6"/>
    <s v="일"/>
    <m/>
    <x v="4"/>
    <s v="프로젝트21 홈페이지"/>
    <x v="40"/>
    <n v="507"/>
    <n v="201207"/>
    <m/>
    <n v="1521000"/>
    <n v="1505790"/>
    <n v="91260"/>
    <s v="프로젝트21 홈페이지리얼스틱리얼스틱 (종합) (고양이 강아지 츄르 간식)리얼스틱 옵션선택=제천자연황토닭 1팩(5개입)201207"/>
  </r>
  <r>
    <x v="6"/>
    <s v="일"/>
    <m/>
    <x v="4"/>
    <s v="프로젝트21 홈페이지"/>
    <x v="104"/>
    <n v="508"/>
    <n v="201207"/>
    <m/>
    <n v="1524000"/>
    <n v="1508760"/>
    <n v="86360"/>
    <s v="프로젝트21 홈페이지리얼스틱리얼스틱 (종합) (고양이 강아지 츄르 간식)리얼스틱 옵션선택=북태평양눈다랑어 1팩(5개입)201207"/>
  </r>
  <r>
    <x v="6"/>
    <s v="일"/>
    <m/>
    <x v="4"/>
    <s v="프로젝트21 홈페이지"/>
    <x v="45"/>
    <n v="509"/>
    <n v="201207"/>
    <m/>
    <n v="1527000"/>
    <n v="1511730"/>
    <n v="91620"/>
    <s v="프로젝트21 홈페이지리얼스틱리얼스틱 (종합) (고양이 강아지 츄르 간식)리얼스틱 옵션선택=지리산우리땅오리 1팩(5개입)201207"/>
  </r>
  <r>
    <x v="6"/>
    <s v="일"/>
    <m/>
    <x v="4"/>
    <s v="프로젝트21 홈페이지"/>
    <x v="46"/>
    <n v="510"/>
    <n v="201207"/>
    <m/>
    <n v="1530000"/>
    <n v="1514700"/>
    <n v="127500"/>
    <s v="프로젝트21 홈페이지리얼스틱리얼스틱 (종합) (고양이 강아지 츄르 간식)리얼스틱 옵션선택=오로라연어 1팩(5개입)201207"/>
  </r>
  <r>
    <x v="6"/>
    <s v="일"/>
    <m/>
    <x v="4"/>
    <s v="프로젝트21 홈페이지"/>
    <x v="48"/>
    <n v="511"/>
    <n v="201207"/>
    <m/>
    <n v="1533000"/>
    <n v="1517670"/>
    <n v="122640"/>
    <s v="프로젝트21 홈페이지리얼스틱리얼스틱 (종합) (고양이 강아지 츄르 간식)리얼스틱 옵션선택=뉴질랜드참돔 1팩(5개입)201207"/>
  </r>
  <r>
    <x v="6"/>
    <s v="일"/>
    <m/>
    <x v="4"/>
    <s v="프로젝트21 홈페이지"/>
    <x v="50"/>
    <n v="512"/>
    <n v="201207"/>
    <m/>
    <n v="1536000"/>
    <n v="1520640"/>
    <n v="133120"/>
    <s v="프로젝트21 홈페이지리얼스틱리얼스틱 (종합) (고양이 강아지 츄르 간식)리얼스틱 옵션선택=서호주청정양 1팩(5개입)201207"/>
  </r>
  <r>
    <x v="6"/>
    <s v="일"/>
    <m/>
    <x v="4"/>
    <s v="프로젝트21 홈페이지"/>
    <x v="130"/>
    <n v="513"/>
    <n v="201207"/>
    <m/>
    <n v="2565000"/>
    <n v="2539350"/>
    <n v="200070"/>
    <s v="프로젝트21 홈페이지리얼스틱리얼스틱 (종합) (고양이 강아지 츄르 간식)리얼스틱 옵션선택=서호주청정양 12팩(20%off)201207"/>
  </r>
  <r>
    <x v="6"/>
    <s v="일"/>
    <m/>
    <x v="4"/>
    <s v="프로젝트21 홈페이지"/>
    <x v="51"/>
    <n v="514"/>
    <n v="201207"/>
    <m/>
    <n v="1542000"/>
    <n v="1526580"/>
    <n v="138780"/>
    <s v="프로젝트21 홈페이지리얼스틱리얼스틱 6종 맛보기 세트 (맛별 1스틱)201207"/>
  </r>
  <r>
    <x v="6"/>
    <s v="일"/>
    <m/>
    <x v="4"/>
    <s v="프로젝트21 홈페이지"/>
    <x v="52"/>
    <n v="515"/>
    <n v="201207"/>
    <m/>
    <n v="1545000"/>
    <n v="1529550"/>
    <n v="123600"/>
    <s v="프로젝트21 홈페이지리얼스틱리얼스틱 뉴질랜드참돔묶음 선택=뉴질랜드참돔 1팩201207"/>
  </r>
  <r>
    <x v="6"/>
    <s v="일"/>
    <m/>
    <x v="4"/>
    <s v="프로젝트21 홈페이지"/>
    <x v="106"/>
    <n v="516"/>
    <n v="201207"/>
    <m/>
    <n v="2064000"/>
    <n v="2043360"/>
    <n v="196080"/>
    <s v="프로젝트21 홈페이지리얼스틱리얼스틱 뉴질랜드참돔묶음 선택=뉴질랜드참돔 6팩 (10%off)201207"/>
  </r>
  <r>
    <x v="6"/>
    <s v="일"/>
    <m/>
    <x v="4"/>
    <s v="프로젝트21 홈페이지"/>
    <x v="107"/>
    <n v="517"/>
    <n v="201207"/>
    <m/>
    <n v="2068000"/>
    <n v="2047320"/>
    <n v="186120"/>
    <s v="프로젝트21 홈페이지리얼스틱리얼스틱 북태평양눈다랑어묶음 선택=북태평양눈다랑어 6팩(10%off)201207"/>
  </r>
  <r>
    <x v="6"/>
    <s v="일"/>
    <m/>
    <x v="4"/>
    <s v="프로젝트21 홈페이지"/>
    <x v="55"/>
    <n v="518"/>
    <n v="201207"/>
    <m/>
    <n v="1554000"/>
    <n v="1538460"/>
    <n v="134680"/>
    <s v="프로젝트21 홈페이지리얼스틱리얼스틱 서호주청정양묶음 선택=서호주청정양 1팩201207"/>
  </r>
  <r>
    <x v="6"/>
    <s v="일"/>
    <m/>
    <x v="4"/>
    <s v="프로젝트21 홈페이지"/>
    <x v="118"/>
    <n v="519"/>
    <n v="201207"/>
    <m/>
    <n v="2076000"/>
    <n v="2055240"/>
    <n v="197220"/>
    <s v="프로젝트21 홈페이지리얼스틱리얼스틱 서호주청정양묶음 선택=서호주청정양 6팩 (10%off)201207"/>
  </r>
  <r>
    <x v="6"/>
    <s v="일"/>
    <m/>
    <x v="4"/>
    <s v="프로젝트21 홈페이지"/>
    <x v="56"/>
    <n v="520"/>
    <n v="201207"/>
    <m/>
    <n v="1560000"/>
    <n v="1544400"/>
    <n v="130000"/>
    <s v="프로젝트21 홈페이지리얼스틱리얼스틱 오로라연어묶음 선택=오로라연어 1팩201207"/>
  </r>
  <r>
    <x v="6"/>
    <s v="일"/>
    <m/>
    <x v="4"/>
    <s v="프로젝트21 홈페이지"/>
    <x v="57"/>
    <n v="521"/>
    <n v="201207"/>
    <m/>
    <n v="2084000"/>
    <n v="2063160"/>
    <n v="197980"/>
    <s v="프로젝트21 홈페이지리얼스틱리얼스틱 오로라연어묶음 선택=오로라연어 6팩(10%off)201207"/>
  </r>
  <r>
    <x v="6"/>
    <s v="일"/>
    <m/>
    <x v="4"/>
    <s v="프로젝트21 홈페이지"/>
    <x v="59"/>
    <n v="522"/>
    <n v="201207"/>
    <m/>
    <n v="1566000"/>
    <n v="1550340"/>
    <n v="93960"/>
    <s v="프로젝트21 홈페이지리얼스틱리얼스틱 제천자연황토닭묶음 선택=제천자연황토닭 1팩201207"/>
  </r>
  <r>
    <x v="6"/>
    <s v="일"/>
    <m/>
    <x v="4"/>
    <s v="프로젝트21 홈페이지"/>
    <x v="60"/>
    <n v="523"/>
    <n v="201207"/>
    <m/>
    <n v="2092000"/>
    <n v="2071080"/>
    <n v="188280"/>
    <s v="프로젝트21 홈페이지리얼스틱리얼스틱 제천자연황토닭묶음 선택=제천자연황토닭 6팩(10%off)201207"/>
  </r>
  <r>
    <x v="6"/>
    <s v="일"/>
    <m/>
    <x v="4"/>
    <s v="프로젝트21 홈페이지"/>
    <x v="62"/>
    <n v="524"/>
    <n v="201207"/>
    <m/>
    <n v="1572000"/>
    <n v="1556280"/>
    <n v="94320"/>
    <s v="프로젝트21 홈페이지리얼스틱리얼스틱 지리산우리땅오리묶음 선택=지리산우리땅오리 1팩201207"/>
  </r>
  <r>
    <x v="6"/>
    <s v="일"/>
    <m/>
    <x v="4"/>
    <s v="프로젝트21 홈페이지"/>
    <x v="131"/>
    <n v="525"/>
    <n v="201207"/>
    <m/>
    <n v="2100000"/>
    <n v="2079000"/>
    <n v="189000"/>
    <s v="프로젝트21 홈페이지리얼스틱리얼스틱 지리산우리땅오리묶음 선택=지리산우리땅오리 6팩(10%off)201207"/>
  </r>
  <r>
    <x v="5"/>
    <s v="토"/>
    <m/>
    <x v="0"/>
    <s v="프로젝트21 홈페이지"/>
    <x v="15"/>
    <n v="526"/>
    <n v="201207"/>
    <m/>
    <n v="1578000"/>
    <n v="1562220"/>
    <n v="173580"/>
    <s v="프로젝트21 홈페이지하루채움[정기배송] 하루채움 (고양이 영양제 간식)옵션=국내산 무항생제 닭 1박스201207"/>
  </r>
  <r>
    <x v="5"/>
    <s v="토"/>
    <m/>
    <x v="0"/>
    <s v="프로젝트21 홈페이지"/>
    <x v="16"/>
    <n v="527"/>
    <n v="201207"/>
    <m/>
    <n v="2108000"/>
    <n v="2086920"/>
    <n v="194990"/>
    <s v="프로젝트21 홈페이지하루채움[정기배송] 하루채움 (고양이 영양제 간식)옵션=(무료배송)국내산 무항생제 닭 2박스201207"/>
  </r>
  <r>
    <x v="5"/>
    <s v="토"/>
    <m/>
    <x v="0"/>
    <s v="프로젝트21 홈페이지"/>
    <x v="109"/>
    <n v="528"/>
    <n v="201207"/>
    <m/>
    <n v="1584000"/>
    <n v="1568160"/>
    <n v="174240"/>
    <s v="프로젝트21 홈페이지하루채움[정기배송] 하루채움 (고양이 영양제 간식)옵션=자연산 가자미 1박스201207"/>
  </r>
  <r>
    <x v="5"/>
    <s v="토"/>
    <m/>
    <x v="0"/>
    <s v="프로젝트21 홈페이지"/>
    <x v="17"/>
    <n v="529"/>
    <n v="201207"/>
    <m/>
    <n v="2116000"/>
    <n v="2094840"/>
    <n v="195730"/>
    <s v="프로젝트21 홈페이지하루채움[정기배송] 하루채움 (고양이 영양제 간식)옵션=(무료배송)자연산 가자미 2박스201207"/>
  </r>
  <r>
    <x v="5"/>
    <s v="토"/>
    <m/>
    <x v="0"/>
    <s v="프로젝트21 홈페이지"/>
    <x v="18"/>
    <n v="530"/>
    <n v="201207"/>
    <m/>
    <n v="2120000"/>
    <n v="2098800"/>
    <n v="196100"/>
    <s v="프로젝트21 홈페이지하루채움[정기배송] 하루채움 (고양이 영양제 간식)옵션=(무료배송)국내산 닭 1박스 + 자연산 가자미 1박스201207"/>
  </r>
  <r>
    <x v="5"/>
    <s v="토"/>
    <m/>
    <x v="0"/>
    <s v="프로젝트21 홈페이지"/>
    <x v="19"/>
    <n v="531"/>
    <n v="201207"/>
    <m/>
    <n v="2124000"/>
    <n v="2102760"/>
    <n v="196470"/>
    <s v="프로젝트21 홈페이지하루채움하루채움 (고양이 영양제 간식)하루채움=(무료배송) 닭 1박스 + 가자미 1박스201207"/>
  </r>
  <r>
    <x v="5"/>
    <s v="토"/>
    <m/>
    <x v="0"/>
    <s v="프로젝트21 홈페이지"/>
    <x v="20"/>
    <n v="532"/>
    <n v="201207"/>
    <m/>
    <n v="2128000"/>
    <n v="2106720"/>
    <n v="175560"/>
    <s v="프로젝트21 홈페이지하루채움하루채움 (고양이 영양제 간식)하루채움=국내산 무항생제 닭 1박스201207"/>
  </r>
  <r>
    <x v="5"/>
    <s v="토"/>
    <m/>
    <x v="0"/>
    <s v="프로젝트21 홈페이지"/>
    <x v="21"/>
    <n v="533"/>
    <n v="201207"/>
    <m/>
    <n v="2132000"/>
    <n v="2110680"/>
    <n v="197210"/>
    <s v="프로젝트21 홈페이지하루채움하루채움 (고양이 영양제 간식)하루채움=국내산 무항생제 닭 2박스201207"/>
  </r>
  <r>
    <x v="5"/>
    <s v="토"/>
    <m/>
    <x v="0"/>
    <s v="프로젝트21 홈페이지"/>
    <x v="110"/>
    <n v="534"/>
    <n v="201207"/>
    <m/>
    <n v="2136000"/>
    <n v="2114640"/>
    <n v="176220"/>
    <s v="프로젝트21 홈페이지하루채움하루채움 (고양이 영양제 간식)하루채움=자연산 가자미 1박스201207"/>
  </r>
  <r>
    <x v="5"/>
    <s v="토"/>
    <m/>
    <x v="0"/>
    <s v="프로젝트21 홈페이지"/>
    <x v="22"/>
    <n v="535"/>
    <n v="201207"/>
    <m/>
    <n v="2140000"/>
    <n v="2118600"/>
    <n v="197950"/>
    <s v="프로젝트21 홈페이지하루채움하루채움 (고양이 영양제 간식)하루채움=자연산 가자미 2박스201207"/>
  </r>
  <r>
    <x v="5"/>
    <s v="토"/>
    <m/>
    <x v="0"/>
    <s v="프로젝트21 홈페이지"/>
    <x v="23"/>
    <n v="536"/>
    <n v="201207"/>
    <m/>
    <n v="1608000"/>
    <n v="1591920"/>
    <n v="69680"/>
    <s v="프로젝트21 홈페이지하루채움하루채움 (고양이 영양제 간식)샘플팩 추가 구매=닭 1스틱 + 가자미 1스틱201207"/>
  </r>
  <r>
    <x v="5"/>
    <s v="토"/>
    <m/>
    <x v="0"/>
    <s v="프로젝트21 홈페이지"/>
    <x v="24"/>
    <n v="537"/>
    <n v="201207"/>
    <m/>
    <n v="2148000"/>
    <n v="2126520"/>
    <n v="198690"/>
    <s v="프로젝트21 홈페이지하루채움하루채움 (고양이 영양제 간식)하루채움=(무료배송)닭 1박스 + 가자미 1박스201207"/>
  </r>
  <r>
    <x v="5"/>
    <s v="토"/>
    <m/>
    <x v="0"/>
    <s v="프로젝트21 홈페이지"/>
    <x v="25"/>
    <n v="538"/>
    <n v="201207"/>
    <m/>
    <n v="2152000"/>
    <n v="2130480"/>
    <n v="199060"/>
    <s v="프로젝트21 홈페이지하루채움하루채움 (고양이 영양제 간식)하루채움=(무료배송)국내산 무항생제 닭 2박스201207"/>
  </r>
  <r>
    <x v="5"/>
    <s v="토"/>
    <m/>
    <x v="0"/>
    <s v="프로젝트21 홈페이지"/>
    <x v="110"/>
    <n v="539"/>
    <n v="201207"/>
    <m/>
    <n v="2156000"/>
    <n v="2134440"/>
    <n v="177870"/>
    <s v="프로젝트21 홈페이지하루채움하루채움 (고양이 영양제 간식)하루채움=자연산 가자미 1박스201207"/>
  </r>
  <r>
    <x v="5"/>
    <s v="토"/>
    <m/>
    <x v="0"/>
    <s v="프로젝트21 홈페이지"/>
    <x v="23"/>
    <n v="540"/>
    <n v="201207"/>
    <m/>
    <n v="1620000"/>
    <n v="1603800"/>
    <n v="70200"/>
    <s v="프로젝트21 홈페이지하루채움하루채움 (고양이 영양제 간식)샘플팩 추가 구매=닭 1스틱 + 가자미 1스틱201207"/>
  </r>
  <r>
    <x v="5"/>
    <s v="토"/>
    <m/>
    <x v="0"/>
    <s v="프로젝트21 홈페이지"/>
    <x v="117"/>
    <n v="541"/>
    <n v="201207"/>
    <m/>
    <n v="2164000"/>
    <n v="2142360"/>
    <n v="200170"/>
    <s v="프로젝트21 홈페이지하루채움하루채움 국내산 무항생제 닭 (고양이 영양제 간식)하루채움=(무료배송)닭 1박스 + 가자미 1박스201207"/>
  </r>
  <r>
    <x v="5"/>
    <s v="토"/>
    <m/>
    <x v="0"/>
    <s v="프로젝트21 홈페이지"/>
    <x v="27"/>
    <n v="542"/>
    <n v="201207"/>
    <m/>
    <n v="2168000"/>
    <n v="2146320"/>
    <n v="200540"/>
    <s v="프로젝트21 홈페이지하루채움하루채움 국내산 무항생제 닭 (고양이 영양제 간식)하루채움=(무료배송)국내산 무항생제 닭 2박스201207"/>
  </r>
  <r>
    <x v="5"/>
    <s v="토"/>
    <m/>
    <x v="0"/>
    <s v="프로젝트21 홈페이지"/>
    <x v="29"/>
    <n v="543"/>
    <n v="201207"/>
    <m/>
    <n v="1629000"/>
    <n v="1612710"/>
    <n v="70590"/>
    <s v="프로젝트21 홈페이지하루채움하루채움 샘플팩 (고양이 영양제 간식)샘플팩=닭 1스틱 + 가자미 1스틱201207"/>
  </r>
  <r>
    <x v="5"/>
    <s v="토"/>
    <m/>
    <x v="0"/>
    <s v="프로젝트21 홈페이지"/>
    <x v="132"/>
    <n v="544"/>
    <n v="201207"/>
    <m/>
    <n v="2176000"/>
    <n v="2154240"/>
    <n v="201280"/>
    <s v="프로젝트21 홈페이지하루채움하루채움 자연산 가자미 (고양이 영양제 간식)하루채움=(무료배송)자연산 가자미 2박스201207"/>
  </r>
  <r>
    <x v="6"/>
    <s v="일"/>
    <m/>
    <x v="0"/>
    <s v="프로젝트21 홈페이지"/>
    <x v="133"/>
    <n v="545"/>
    <n v="201207"/>
    <m/>
    <n v="1635000"/>
    <n v="1618650"/>
    <n v="179850"/>
    <s v="프로젝트21 홈페이지하루채움(종료)★특별할인★[정기배송] 하루채움 (고양이 영양제 간식)옵션=국내산 무항생제 닭 1박스201207"/>
  </r>
  <r>
    <x v="6"/>
    <s v="일"/>
    <m/>
    <x v="0"/>
    <s v="프로젝트21 홈페이지"/>
    <x v="115"/>
    <n v="546"/>
    <n v="201207"/>
    <m/>
    <n v="2184000"/>
    <n v="2162160"/>
    <n v="202020"/>
    <s v="프로젝트21 홈페이지하루채움(종료)★특별할인★[정기배송] 하루채움 (고양이 영양제 간식)옵션=(무료배송)국내산 무항생제 닭 2박스201207"/>
  </r>
  <r>
    <x v="6"/>
    <s v="일"/>
    <m/>
    <x v="0"/>
    <s v="프로젝트21 홈페이지"/>
    <x v="116"/>
    <n v="547"/>
    <n v="201207"/>
    <m/>
    <n v="2188000"/>
    <n v="2166120"/>
    <n v="202390"/>
    <s v="프로젝트21 홈페이지하루채움(종료)★특별할인★[정기배송] 하루채움 (고양이 영양제 간식)옵션=(무료배송)자연산 가자미 2박스201207"/>
  </r>
  <r>
    <x v="6"/>
    <s v="일"/>
    <m/>
    <x v="0"/>
    <s v="프로젝트21 홈페이지"/>
    <x v="14"/>
    <n v="548"/>
    <n v="201207"/>
    <m/>
    <n v="2192000"/>
    <n v="2170080"/>
    <n v="202760"/>
    <s v="프로젝트21 홈페이지하루채움(종료)★특별할인★[정기배송] 하루채움 (고양이 영양제 간식)옵션=(무료배송)국내산 닭 1박스 + 자연산 가자미 1박스201207"/>
  </r>
  <r>
    <x v="6"/>
    <s v="일"/>
    <m/>
    <x v="0"/>
    <s v="프로젝트21 홈페이지"/>
    <x v="15"/>
    <n v="549"/>
    <n v="201207"/>
    <m/>
    <n v="1647000"/>
    <n v="1630530"/>
    <n v="181170"/>
    <s v="프로젝트21 홈페이지하루채움[정기배송] 하루채움 (고양이 영양제 간식)옵션=국내산 무항생제 닭 1박스201207"/>
  </r>
  <r>
    <x v="6"/>
    <s v="일"/>
    <m/>
    <x v="0"/>
    <s v="프로젝트21 홈페이지"/>
    <x v="16"/>
    <n v="550"/>
    <n v="201207"/>
    <m/>
    <n v="2200000"/>
    <n v="2178000"/>
    <n v="203500"/>
    <s v="프로젝트21 홈페이지하루채움[정기배송] 하루채움 (고양이 영양제 간식)옵션=(무료배송)국내산 무항생제 닭 2박스201207"/>
  </r>
  <r>
    <x v="6"/>
    <s v="일"/>
    <m/>
    <x v="0"/>
    <s v="프로젝트21 홈페이지"/>
    <x v="17"/>
    <n v="551"/>
    <n v="201207"/>
    <m/>
    <n v="2204000"/>
    <n v="2181960"/>
    <n v="203870"/>
    <s v="프로젝트21 홈페이지하루채움[정기배송] 하루채움 (고양이 영양제 간식)옵션=(무료배송)자연산 가자미 2박스201207"/>
  </r>
  <r>
    <x v="6"/>
    <s v="일"/>
    <m/>
    <x v="0"/>
    <s v="프로젝트21 홈페이지"/>
    <x v="18"/>
    <n v="552"/>
    <n v="201207"/>
    <m/>
    <n v="2208000"/>
    <n v="2185920"/>
    <n v="204240"/>
    <s v="프로젝트21 홈페이지하루채움[정기배송] 하루채움 (고양이 영양제 간식)옵션=(무료배송)국내산 닭 1박스 + 자연산 가자미 1박스201207"/>
  </r>
  <r>
    <x v="6"/>
    <s v="일"/>
    <m/>
    <x v="0"/>
    <s v="프로젝트21 홈페이지"/>
    <x v="19"/>
    <n v="553"/>
    <n v="201207"/>
    <m/>
    <n v="2212000"/>
    <n v="2189880"/>
    <n v="204610"/>
    <s v="프로젝트21 홈페이지하루채움하루채움 (고양이 영양제 간식)하루채움=(무료배송) 닭 1박스 + 가자미 1박스201207"/>
  </r>
  <r>
    <x v="6"/>
    <s v="일"/>
    <m/>
    <x v="0"/>
    <s v="프로젝트21 홈페이지"/>
    <x v="20"/>
    <n v="554"/>
    <n v="201207"/>
    <m/>
    <n v="2216000"/>
    <n v="2193840"/>
    <n v="182820"/>
    <s v="프로젝트21 홈페이지하루채움하루채움 (고양이 영양제 간식)하루채움=국내산 무항생제 닭 1박스201207"/>
  </r>
  <r>
    <x v="6"/>
    <s v="일"/>
    <m/>
    <x v="0"/>
    <s v="프로젝트21 홈페이지"/>
    <x v="21"/>
    <n v="555"/>
    <n v="201207"/>
    <m/>
    <n v="2220000"/>
    <n v="2197800"/>
    <n v="205350"/>
    <s v="프로젝트21 홈페이지하루채움하루채움 (고양이 영양제 간식)하루채움=국내산 무항생제 닭 2박스201207"/>
  </r>
  <r>
    <x v="6"/>
    <s v="일"/>
    <m/>
    <x v="0"/>
    <s v="프로젝트21 홈페이지"/>
    <x v="110"/>
    <n v="556"/>
    <n v="201207"/>
    <m/>
    <n v="2224000"/>
    <n v="2201760"/>
    <n v="183480"/>
    <s v="프로젝트21 홈페이지하루채움하루채움 (고양이 영양제 간식)하루채움=자연산 가자미 1박스201207"/>
  </r>
  <r>
    <x v="6"/>
    <s v="일"/>
    <m/>
    <x v="0"/>
    <s v="프로젝트21 홈페이지"/>
    <x v="22"/>
    <n v="557"/>
    <n v="201207"/>
    <m/>
    <n v="2228000"/>
    <n v="2205720"/>
    <n v="206090"/>
    <s v="프로젝트21 홈페이지하루채움하루채움 (고양이 영양제 간식)하루채움=자연산 가자미 2박스201207"/>
  </r>
  <r>
    <x v="6"/>
    <s v="일"/>
    <m/>
    <x v="0"/>
    <s v="프로젝트21 홈페이지"/>
    <x v="23"/>
    <n v="558"/>
    <n v="201207"/>
    <m/>
    <n v="1674000"/>
    <n v="1657260"/>
    <n v="72540"/>
    <s v="프로젝트21 홈페이지하루채움하루채움 (고양이 영양제 간식)샘플팩 추가 구매=닭 1스틱 + 가자미 1스틱201207"/>
  </r>
  <r>
    <x v="6"/>
    <s v="일"/>
    <m/>
    <x v="0"/>
    <s v="프로젝트21 홈페이지"/>
    <x v="24"/>
    <n v="559"/>
    <n v="201207"/>
    <m/>
    <n v="2236000"/>
    <n v="2213640"/>
    <n v="206830"/>
    <s v="프로젝트21 홈페이지하루채움하루채움 (고양이 영양제 간식)하루채움=(무료배송)닭 1박스 + 가자미 1박스201207"/>
  </r>
  <r>
    <x v="6"/>
    <s v="일"/>
    <m/>
    <x v="0"/>
    <s v="프로젝트21 홈페이지"/>
    <x v="20"/>
    <n v="560"/>
    <n v="201207"/>
    <m/>
    <n v="2240000"/>
    <n v="2217600"/>
    <n v="184800"/>
    <s v="프로젝트21 홈페이지하루채움하루채움 (고양이 영양제 간식)하루채움=국내산 무항생제 닭 1박스201207"/>
  </r>
  <r>
    <x v="6"/>
    <s v="일"/>
    <m/>
    <x v="0"/>
    <s v="프로젝트21 홈페이지"/>
    <x v="25"/>
    <n v="561"/>
    <n v="201207"/>
    <m/>
    <n v="2244000"/>
    <n v="2221560"/>
    <n v="207570"/>
    <s v="프로젝트21 홈페이지하루채움하루채움 (고양이 영양제 간식)하루채움=(무료배송)국내산 무항생제 닭 2박스201207"/>
  </r>
  <r>
    <x v="6"/>
    <s v="일"/>
    <m/>
    <x v="0"/>
    <s v="프로젝트21 홈페이지"/>
    <x v="111"/>
    <n v="562"/>
    <n v="201207"/>
    <m/>
    <n v="2248000"/>
    <n v="2225520"/>
    <n v="207940"/>
    <s v="프로젝트21 홈페이지하루채움하루채움 (고양이 영양제 간식)하루채움=(무료배송)자연산 가자미 2박스201207"/>
  </r>
  <r>
    <x v="6"/>
    <s v="일"/>
    <m/>
    <x v="0"/>
    <s v="프로젝트21 홈페이지"/>
    <x v="23"/>
    <n v="563"/>
    <n v="201207"/>
    <m/>
    <n v="1689000"/>
    <n v="1672110"/>
    <n v="73190"/>
    <s v="프로젝트21 홈페이지하루채움하루채움 (고양이 영양제 간식)샘플팩 추가 구매=닭 1스틱 + 가자미 1스틱201207"/>
  </r>
  <r>
    <x v="6"/>
    <s v="일"/>
    <m/>
    <x v="0"/>
    <s v="프로젝트21 홈페이지"/>
    <x v="26"/>
    <n v="564"/>
    <n v="201207"/>
    <m/>
    <n v="2256000"/>
    <n v="2233440"/>
    <n v="186120"/>
    <s v="프로젝트21 홈페이지하루채움하루채움 국내산 무항생제 닭 (고양이 영양제 간식)하루채움=국내산 무항생제 닭 1박스201207"/>
  </r>
  <r>
    <x v="6"/>
    <s v="일"/>
    <m/>
    <x v="0"/>
    <s v="프로젝트21 홈페이지"/>
    <x v="27"/>
    <n v="565"/>
    <n v="201207"/>
    <m/>
    <n v="2260000"/>
    <n v="2237400"/>
    <n v="209050"/>
    <s v="프로젝트21 홈페이지하루채움하루채움 국내산 무항생제 닭 (고양이 영양제 간식)하루채움=(무료배송)국내산 무항생제 닭 2박스201207"/>
  </r>
  <r>
    <x v="6"/>
    <s v="일"/>
    <m/>
    <x v="0"/>
    <s v="프로젝트21 홈페이지"/>
    <x v="28"/>
    <n v="566"/>
    <n v="201207"/>
    <m/>
    <n v="1698000"/>
    <n v="1681020"/>
    <n v="73580"/>
    <s v="프로젝트21 홈페이지하루채움하루채움 국내산 무항생제 닭 (고양이 영양제 간식)샘플팩 추가 구매=닭 1스틱 + 가자미 1스틱201207"/>
  </r>
  <r>
    <x v="6"/>
    <s v="일"/>
    <m/>
    <x v="0"/>
    <s v="프로젝트21 홈페이지"/>
    <x v="29"/>
    <n v="567"/>
    <n v="201207"/>
    <m/>
    <n v="1701000"/>
    <n v="1683990"/>
    <n v="73710"/>
    <s v="프로젝트21 홈페이지하루채움하루채움 샘플팩 (고양이 영양제 간식)샘플팩=닭 1스틱 + 가자미 1스틱201207"/>
  </r>
  <r>
    <x v="6"/>
    <s v="일"/>
    <m/>
    <x v="0"/>
    <s v="프로젝트21 홈페이지"/>
    <x v="30"/>
    <n v="568"/>
    <n v="201207"/>
    <m/>
    <n v="2272000"/>
    <n v="2249280"/>
    <n v="210160"/>
    <s v="프로젝트21 홈페이지하루채움하루채움 자연산 가자미 (고양이 영양제 간식)하루채움=(무료배송)닭 1박스 + 가자미 1박스201207"/>
  </r>
  <r>
    <x v="6"/>
    <s v="일"/>
    <m/>
    <x v="0"/>
    <s v="프로젝트21 홈페이지"/>
    <x v="132"/>
    <n v="569"/>
    <n v="201207"/>
    <m/>
    <n v="2276000"/>
    <n v="2253240"/>
    <n v="210530"/>
    <s v="프로젝트21 홈페이지하루채움하루채움 자연산 가자미 (고양이 영양제 간식)하루채움=(무료배송)자연산 가자미 2박스201207"/>
  </r>
  <r>
    <x v="5"/>
    <s v="토"/>
    <m/>
    <x v="10"/>
    <s v="프로젝트21 홈페이지"/>
    <x v="63"/>
    <n v="570"/>
    <n v="201207"/>
    <m/>
    <n v="1710000"/>
    <n v="1692900"/>
    <n v="199500"/>
    <s v="프로젝트21 홈페이지선인장정수기 부속[정기배송] 선인장정수기 필터 (30% 할인)정기배송 옵션=정수필터(3p) &amp; 폼필터(3p) - 30%off201207"/>
  </r>
  <r>
    <x v="5"/>
    <s v="토"/>
    <m/>
    <x v="9"/>
    <s v="프로젝트21 홈페이지"/>
    <x v="121"/>
    <n v="571"/>
    <n v="201207"/>
    <m/>
    <n v="1713000"/>
    <n v="1695870"/>
    <n v="194140"/>
    <s v="프로젝트21 홈페이지벤토나이트[출시특가] 프리미엄 퓨어 벤토나이트옵션=프리미엄 퓨어 벤토나이트 1개-40% off201207"/>
  </r>
  <r>
    <x v="5"/>
    <s v="토"/>
    <m/>
    <x v="9"/>
    <s v="프로젝트21 홈페이지"/>
    <x v="122"/>
    <n v="572"/>
    <n v="201207"/>
    <m/>
    <n v="2860000"/>
    <n v="2831400"/>
    <n v="223080"/>
    <s v="프로젝트21 홈페이지벤토나이트[출시특가] 프리미엄 퓨어 벤토나이트옵션=프리미엄 퓨어 벤토나이트 3개-40%201207"/>
  </r>
  <r>
    <x v="5"/>
    <s v="토"/>
    <m/>
    <x v="2"/>
    <s v="프로젝트21 홈페이지"/>
    <x v="64"/>
    <n v="573"/>
    <n v="201207"/>
    <m/>
    <n v="3438000"/>
    <n v="3403620"/>
    <n v="223470"/>
    <s v="프로젝트21 홈페이지선인장정수기고양이 선인장정수기 젠에디션옵션=선인장정수기(20%off)201207"/>
  </r>
  <r>
    <x v="5"/>
    <s v="토"/>
    <m/>
    <x v="2"/>
    <s v="프로젝트21 홈페이지"/>
    <x v="65"/>
    <n v="574"/>
    <n v="201207"/>
    <m/>
    <n v="4018000"/>
    <n v="3977820"/>
    <n v="223860"/>
    <s v="프로젝트21 홈페이지선인장정수기고양이 선인장정수기 젠에디션옵션=선인장정수기+필터세트201207"/>
  </r>
  <r>
    <x v="5"/>
    <s v="토"/>
    <m/>
    <x v="2"/>
    <s v="프로젝트21 홈페이지"/>
    <x v="66"/>
    <n v="575"/>
    <n v="201207"/>
    <m/>
    <n v="4025000"/>
    <n v="3984750"/>
    <n v="230000"/>
    <s v="프로젝트21 홈페이지선인장정수기고양이 선인장정수기 젠에디션옵션=선인장정수기+필터세트+드라이매트(별도배송)201207"/>
  </r>
  <r>
    <x v="5"/>
    <s v="토"/>
    <m/>
    <x v="10"/>
    <s v="프로젝트21 홈페이지"/>
    <x v="67"/>
    <n v="576"/>
    <n v="201207"/>
    <m/>
    <n v="1728000"/>
    <n v="1710720"/>
    <n v="184320"/>
    <s v="프로젝트21 홈페이지선인장정수기 부속생수 전용 호스 (2p)201207"/>
  </r>
  <r>
    <x v="5"/>
    <s v="토"/>
    <m/>
    <x v="10"/>
    <s v="프로젝트21 홈페이지"/>
    <x v="68"/>
    <n v="577"/>
    <n v="201207"/>
    <m/>
    <n v="1154000"/>
    <n v="1142460"/>
    <n v="63470"/>
    <s v="프로젝트21 홈페이지선인장정수기 부속선인장정수기 가이드스틱201207"/>
  </r>
  <r>
    <x v="5"/>
    <s v="토"/>
    <m/>
    <x v="10"/>
    <s v="프로젝트21 홈페이지"/>
    <x v="69"/>
    <n v="578"/>
    <n v="201207"/>
    <m/>
    <n v="1734000"/>
    <n v="1716660"/>
    <n v="208080"/>
    <s v="프로젝트21 홈페이지선인장정수기 부속선인장정수기 분리형 수중펌프구성 선택=분리형펌프+어댑터SET201207"/>
  </r>
  <r>
    <x v="5"/>
    <s v="토"/>
    <m/>
    <x v="10"/>
    <s v="프로젝트21 홈페이지"/>
    <x v="70"/>
    <n v="579"/>
    <n v="201207"/>
    <m/>
    <n v="1737000"/>
    <n v="1719630"/>
    <n v="191070"/>
    <s v="프로젝트21 홈페이지선인장정수기 부속선인장정수기 분리형 수중펌프구성 선택=분리형펌프201207"/>
  </r>
  <r>
    <x v="5"/>
    <s v="토"/>
    <m/>
    <x v="10"/>
    <s v="프로젝트21 홈페이지"/>
    <x v="71"/>
    <n v="580"/>
    <n v="201207"/>
    <m/>
    <n v="1740000"/>
    <n v="1722600"/>
    <n v="179800"/>
    <s v="프로젝트21 홈페이지선인장정수기 부속선인장정수기 분리형 수중펌프구성 선택=어댑터201207"/>
  </r>
  <r>
    <x v="5"/>
    <s v="토"/>
    <m/>
    <x v="10"/>
    <s v="프로젝트21 홈페이지"/>
    <x v="72"/>
    <n v="581"/>
    <n v="201207"/>
    <m/>
    <n v="1743000"/>
    <n v="1725570"/>
    <n v="168490"/>
    <s v="프로젝트21 홈페이지선인장정수기 부속선인장정수기 실리콘호스 (3p)201207"/>
  </r>
  <r>
    <x v="5"/>
    <s v="토"/>
    <m/>
    <x v="10"/>
    <s v="프로젝트21 홈페이지"/>
    <x v="73"/>
    <n v="582"/>
    <n v="201207"/>
    <m/>
    <n v="2328000"/>
    <n v="2304720"/>
    <n v="215340"/>
    <s v="프로젝트21 홈페이지선인장정수기 부속선인장정수기 전용 드라이 매트201207"/>
  </r>
  <r>
    <x v="5"/>
    <s v="토"/>
    <m/>
    <x v="10"/>
    <s v="프로젝트21 홈페이지"/>
    <x v="74"/>
    <n v="583"/>
    <n v="201207"/>
    <m/>
    <n v="1749000"/>
    <n v="1731510"/>
    <n v="198220"/>
    <s v="프로젝트21 홈페이지선인장정수기 부속선인장정수기 정수필터 (3p)201207"/>
  </r>
  <r>
    <x v="5"/>
    <s v="토"/>
    <m/>
    <x v="10"/>
    <s v="프로젝트21 홈페이지"/>
    <x v="75"/>
    <n v="584"/>
    <n v="201207"/>
    <m/>
    <n v="1752000"/>
    <n v="1734480"/>
    <n v="87600"/>
    <s v="프로젝트21 홈페이지선인장정수기 부속선인장정수기 클리닝 브러쉬201207"/>
  </r>
  <r>
    <x v="5"/>
    <s v="토"/>
    <m/>
    <x v="10"/>
    <s v="프로젝트21 홈페이지"/>
    <x v="76"/>
    <n v="585"/>
    <n v="201207"/>
    <m/>
    <n v="1755000"/>
    <n v="1737450"/>
    <n v="134550"/>
    <s v="프로젝트21 홈페이지선인장정수기 부속선인장정수기 폼필터 (3p)201207"/>
  </r>
  <r>
    <x v="5"/>
    <s v="토"/>
    <m/>
    <x v="10"/>
    <s v="프로젝트21 홈페이지"/>
    <x v="77"/>
    <n v="586"/>
    <n v="201207"/>
    <m/>
    <n v="1758000"/>
    <n v="1740420"/>
    <n v="205100"/>
    <s v="프로젝트21 홈페이지선인장정수기 부속정수필터 &amp; 폼필터 세트 (30% 할인)201207"/>
  </r>
  <r>
    <x v="5"/>
    <s v="토"/>
    <m/>
    <x v="11"/>
    <s v="프로젝트21 홈페이지"/>
    <x v="78"/>
    <n v="587"/>
    <n v="201207"/>
    <m/>
    <n v="1174000"/>
    <n v="1162260"/>
    <n v="58700"/>
    <s v="프로젝트21 홈페이지츄르짜개츄르짜개(2ea)201207"/>
  </r>
  <r>
    <x v="5"/>
    <s v="토"/>
    <m/>
    <x v="6"/>
    <s v="프로젝트21 홈페이지"/>
    <x v="79"/>
    <n v="588"/>
    <n v="201207"/>
    <m/>
    <n v="2352000"/>
    <n v="2328480"/>
    <n v="223440"/>
    <s v="프로젝트21 홈페이지태평양 수반태평양 수반 (고양이 강아지 물그릇 밥그릇 식기)옵션=[기본 세트] 태평양 수반 1개201207"/>
  </r>
  <r>
    <x v="5"/>
    <s v="토"/>
    <m/>
    <x v="6"/>
    <s v="프로젝트21 홈페이지"/>
    <x v="80"/>
    <n v="589"/>
    <n v="201207"/>
    <m/>
    <n v="2356000"/>
    <n v="2332440"/>
    <n v="223820"/>
    <s v="프로젝트21 홈페이지태평양 수반태평양 수반 (고양이 강아지 물그릇 밥그릇 식기)옵션=[실용 세트] 태평양 수반 1개 + 글라스 1개 추가-11% off201207"/>
  </r>
  <r>
    <x v="5"/>
    <s v="토"/>
    <m/>
    <x v="6"/>
    <s v="프로젝트21 홈페이지"/>
    <x v="81"/>
    <n v="590"/>
    <n v="201207"/>
    <m/>
    <n v="2360000"/>
    <n v="2336400"/>
    <n v="230100"/>
    <s v="프로젝트21 홈페이지태평양 수반태평양 수반 (고양이 강아지 물그릇 밥그릇 식기)옵션=[음수량 케어 세트] 태평양 수반 2개-13% off201207"/>
  </r>
  <r>
    <x v="6"/>
    <s v="일"/>
    <m/>
    <x v="10"/>
    <s v="프로젝트21 홈페이지"/>
    <x v="63"/>
    <n v="591"/>
    <n v="201207"/>
    <m/>
    <n v="1773000"/>
    <n v="1755270"/>
    <n v="206850"/>
    <s v="프로젝트21 홈페이지선인장정수기 부속[정기배송] 선인장정수기 필터 (30% 할인)정기배송 옵션=정수필터(3p) &amp; 폼필터(3p) - 30%off201207"/>
  </r>
  <r>
    <x v="6"/>
    <s v="일"/>
    <m/>
    <x v="9"/>
    <s v="프로젝트21 홈페이지"/>
    <x v="121"/>
    <n v="592"/>
    <n v="201207"/>
    <m/>
    <n v="1776000"/>
    <n v="1758240"/>
    <n v="201280"/>
    <s v="프로젝트21 홈페이지벤토나이트[출시특가] 프리미엄 퓨어 벤토나이트옵션=프리미엄 퓨어 벤토나이트 1개-40% off201207"/>
  </r>
  <r>
    <x v="6"/>
    <s v="일"/>
    <m/>
    <x v="9"/>
    <s v="프로젝트21 홈페이지"/>
    <x v="122"/>
    <n v="593"/>
    <n v="201207"/>
    <m/>
    <n v="2965000"/>
    <n v="2935350"/>
    <n v="231270"/>
    <s v="프로젝트21 홈페이지벤토나이트[출시특가] 프리미엄 퓨어 벤토나이트옵션=프리미엄 퓨어 벤토나이트 3개-40%201207"/>
  </r>
  <r>
    <x v="6"/>
    <s v="일"/>
    <m/>
    <x v="2"/>
    <s v="프로젝트21 홈페이지"/>
    <x v="64"/>
    <n v="594"/>
    <n v="201207"/>
    <m/>
    <n v="3564000"/>
    <n v="3528360"/>
    <n v="231660"/>
    <s v="프로젝트21 홈페이지선인장정수기고양이 선인장정수기 젠에디션옵션=선인장정수기(20%off)201207"/>
  </r>
  <r>
    <x v="6"/>
    <s v="일"/>
    <m/>
    <x v="2"/>
    <s v="프로젝트21 홈페이지"/>
    <x v="65"/>
    <n v="595"/>
    <n v="201207"/>
    <m/>
    <n v="4165000"/>
    <n v="4123350"/>
    <n v="232050"/>
    <s v="프로젝트21 홈페이지선인장정수기고양이 선인장정수기 젠에디션옵션=선인장정수기+필터세트201207"/>
  </r>
  <r>
    <x v="6"/>
    <s v="일"/>
    <m/>
    <x v="2"/>
    <s v="프로젝트21 홈페이지"/>
    <x v="113"/>
    <n v="596"/>
    <n v="201207"/>
    <m/>
    <n v="4172000"/>
    <n v="4130280"/>
    <n v="232440"/>
    <s v="프로젝트21 홈페이지선인장정수기고양이 선인장정수기 젠에디션옵션=선인장정수기+드라이매트(별도배송)201207"/>
  </r>
  <r>
    <x v="6"/>
    <s v="일"/>
    <m/>
    <x v="2"/>
    <s v="프로젝트21 홈페이지"/>
    <x v="66"/>
    <n v="597"/>
    <n v="201207"/>
    <m/>
    <n v="4179000"/>
    <n v="4137210"/>
    <n v="238800"/>
    <s v="프로젝트21 홈페이지선인장정수기고양이 선인장정수기 젠에디션옵션=선인장정수기+필터세트+드라이매트(별도배송)201207"/>
  </r>
  <r>
    <x v="6"/>
    <s v="일"/>
    <m/>
    <x v="10"/>
    <s v="프로젝트21 홈페이지"/>
    <x v="67"/>
    <n v="598"/>
    <n v="201207"/>
    <m/>
    <n v="1794000"/>
    <n v="1776060"/>
    <n v="191360"/>
    <s v="프로젝트21 홈페이지선인장정수기 부속생수 전용 호스 (2p)201207"/>
  </r>
  <r>
    <x v="6"/>
    <s v="일"/>
    <m/>
    <x v="10"/>
    <s v="프로젝트21 홈페이지"/>
    <x v="68"/>
    <n v="599"/>
    <n v="201207"/>
    <m/>
    <n v="1198000"/>
    <n v="1186020"/>
    <n v="65890"/>
    <s v="프로젝트21 홈페이지선인장정수기 부속선인장정수기 가이드스틱201207"/>
  </r>
  <r>
    <x v="6"/>
    <s v="일"/>
    <m/>
    <x v="10"/>
    <s v="프로젝트21 홈페이지"/>
    <x v="69"/>
    <n v="600"/>
    <n v="201207"/>
    <m/>
    <n v="1800000"/>
    <n v="1782000"/>
    <n v="216000"/>
    <s v="프로젝트21 홈페이지선인장정수기 부속선인장정수기 분리형 수중펌프구성 선택=분리형펌프+어댑터SET201207"/>
  </r>
  <r>
    <x v="6"/>
    <s v="일"/>
    <m/>
    <x v="10"/>
    <s v="프로젝트21 홈페이지"/>
    <x v="70"/>
    <n v="601"/>
    <n v="201207"/>
    <m/>
    <n v="1803000"/>
    <n v="1784970"/>
    <n v="198330"/>
    <s v="프로젝트21 홈페이지선인장정수기 부속선인장정수기 분리형 수중펌프구성 선택=분리형펌프201207"/>
  </r>
  <r>
    <x v="6"/>
    <s v="일"/>
    <m/>
    <x v="10"/>
    <s v="프로젝트21 홈페이지"/>
    <x v="72"/>
    <n v="602"/>
    <n v="201207"/>
    <m/>
    <n v="1806000"/>
    <n v="1787940"/>
    <n v="174580"/>
    <s v="프로젝트21 홈페이지선인장정수기 부속선인장정수기 실리콘호스 (3p)201207"/>
  </r>
  <r>
    <x v="6"/>
    <s v="일"/>
    <m/>
    <x v="10"/>
    <s v="프로젝트21 홈페이지"/>
    <x v="73"/>
    <n v="603"/>
    <n v="201207"/>
    <m/>
    <n v="2412000"/>
    <n v="2387880"/>
    <n v="223110"/>
    <s v="프로젝트21 홈페이지선인장정수기 부속선인장정수기 전용 드라이 매트201207"/>
  </r>
  <r>
    <x v="6"/>
    <s v="일"/>
    <m/>
    <x v="10"/>
    <s v="프로젝트21 홈페이지"/>
    <x v="74"/>
    <n v="604"/>
    <n v="201207"/>
    <m/>
    <n v="1812000"/>
    <n v="1793880"/>
    <n v="205360"/>
    <s v="프로젝트21 홈페이지선인장정수기 부속선인장정수기 정수필터 (3p)201207"/>
  </r>
  <r>
    <x v="6"/>
    <s v="일"/>
    <m/>
    <x v="10"/>
    <s v="프로젝트21 홈페이지"/>
    <x v="75"/>
    <n v="605"/>
    <n v="201207"/>
    <m/>
    <n v="1815000"/>
    <n v="1796850"/>
    <n v="90750"/>
    <s v="프로젝트21 홈페이지선인장정수기 부속선인장정수기 클리닝 브러쉬201207"/>
  </r>
  <r>
    <x v="6"/>
    <s v="일"/>
    <m/>
    <x v="10"/>
    <s v="프로젝트21 홈페이지"/>
    <x v="76"/>
    <n v="606"/>
    <n v="201207"/>
    <m/>
    <n v="1818000"/>
    <n v="1799820"/>
    <n v="139380"/>
    <s v="프로젝트21 홈페이지선인장정수기 부속선인장정수기 폼필터 (3p)201207"/>
  </r>
  <r>
    <x v="6"/>
    <s v="일"/>
    <m/>
    <x v="10"/>
    <s v="프로젝트21 홈페이지"/>
    <x v="77"/>
    <n v="607"/>
    <n v="201207"/>
    <m/>
    <n v="1821000"/>
    <n v="1802790"/>
    <n v="212450"/>
    <s v="프로젝트21 홈페이지선인장정수기 부속정수필터 &amp; 폼필터 세트 (30% 할인)201207"/>
  </r>
  <r>
    <x v="6"/>
    <s v="일"/>
    <m/>
    <x v="11"/>
    <s v="프로젝트21 홈페이지"/>
    <x v="78"/>
    <n v="608"/>
    <n v="201207"/>
    <m/>
    <n v="1216000"/>
    <n v="1203840"/>
    <n v="60800"/>
    <s v="프로젝트21 홈페이지츄르짜개츄르짜개(2ea)201207"/>
  </r>
  <r>
    <x v="6"/>
    <s v="일"/>
    <m/>
    <x v="6"/>
    <s v="프로젝트21 홈페이지"/>
    <x v="79"/>
    <n v="609"/>
    <n v="201207"/>
    <m/>
    <n v="2436000"/>
    <n v="2411640"/>
    <n v="231420"/>
    <s v="프로젝트21 홈페이지태평양 수반태평양 수반 (고양이 강아지 물그릇 밥그릇 식기)옵션=[기본 세트] 태평양 수반 1개201207"/>
  </r>
  <r>
    <x v="6"/>
    <s v="일"/>
    <m/>
    <x v="6"/>
    <s v="프로젝트21 홈페이지"/>
    <x v="80"/>
    <n v="610"/>
    <n v="201207"/>
    <m/>
    <n v="2440000"/>
    <n v="2415600"/>
    <n v="231800"/>
    <s v="프로젝트21 홈페이지태평양 수반태평양 수반 (고양이 강아지 물그릇 밥그릇 식기)옵션=[실용 세트] 태평양 수반 1개 + 글라스 1개 추가-11% off201207"/>
  </r>
  <r>
    <x v="6"/>
    <s v="일"/>
    <m/>
    <x v="6"/>
    <s v="프로젝트21 홈페이지"/>
    <x v="81"/>
    <n v="611"/>
    <n v="201207"/>
    <m/>
    <n v="2444000"/>
    <n v="2419560"/>
    <n v="238290"/>
    <s v="프로젝트21 홈페이지태평양 수반태평양 수반 (고양이 강아지 물그릇 밥그릇 식기)옵션=[음수량 케어 세트] 태평양 수반 2개-13% off201207"/>
  </r>
  <r>
    <x v="6"/>
    <s v="일"/>
    <m/>
    <x v="6"/>
    <s v="프로젝트21 홈페이지"/>
    <x v="82"/>
    <n v="612"/>
    <n v="201207"/>
    <m/>
    <n v="1836000"/>
    <n v="1817640"/>
    <n v="195840"/>
    <s v="프로젝트21 홈페이지태평양 수반태평양 수반 (고양이 강아지 물그릇 밥그릇 식기)옵션=수반 글라스만201207"/>
  </r>
  <r>
    <x v="4"/>
    <s v="금"/>
    <m/>
    <x v="4"/>
    <s v="프로젝트21 CS"/>
    <x v="97"/>
    <n v="613"/>
    <n v="201207"/>
    <m/>
    <n v="0"/>
    <n v="0"/>
    <n v="98080"/>
    <s v="프로젝트21 CS리얼스틱리얼스틱_북태평양 눈다랑어201207"/>
  </r>
  <r>
    <x v="4"/>
    <s v="금"/>
    <m/>
    <x v="10"/>
    <s v="프로젝트21 CS"/>
    <x v="112"/>
    <n v="614"/>
    <n v="201207"/>
    <m/>
    <n v="0"/>
    <n v="0"/>
    <n v="202620"/>
    <s v="프로젝트21 CS선인장정수기 부속수중펌프 분리형 (white)201207"/>
  </r>
  <r>
    <x v="4"/>
    <s v="금"/>
    <m/>
    <x v="0"/>
    <s v="프로젝트21 CS"/>
    <x v="94"/>
    <n v="615"/>
    <n v="201207"/>
    <m/>
    <n v="0"/>
    <n v="0"/>
    <n v="202950"/>
    <s v="프로젝트21 CS하루채움하루채움_국내산 무항생제 닭201207"/>
  </r>
  <r>
    <x v="4"/>
    <s v="금"/>
    <m/>
    <x v="0"/>
    <s v="프로젝트21 홈페이지"/>
    <x v="115"/>
    <n v="616"/>
    <n v="201207"/>
    <m/>
    <n v="2464000"/>
    <n v="2439360"/>
    <n v="227920"/>
    <s v="프로젝트21 홈페이지하루채움(종료)★특별할인★[정기배송] 하루채움 (고양이 영양제 간식)옵션=(무료배송)국내산 무항생제 닭 2박스201207"/>
  </r>
  <r>
    <x v="4"/>
    <s v="금"/>
    <m/>
    <x v="0"/>
    <s v="프로젝트21 홈페이지"/>
    <x v="116"/>
    <n v="617"/>
    <n v="201207"/>
    <m/>
    <n v="2468000"/>
    <n v="2443320"/>
    <n v="228290"/>
    <s v="프로젝트21 홈페이지하루채움(종료)★특별할인★[정기배송] 하루채움 (고양이 영양제 간식)옵션=(무료배송)자연산 가자미 2박스201207"/>
  </r>
  <r>
    <x v="4"/>
    <s v="금"/>
    <m/>
    <x v="0"/>
    <s v="프로젝트21 홈페이지"/>
    <x v="14"/>
    <n v="618"/>
    <n v="201207"/>
    <m/>
    <n v="2472000"/>
    <n v="2447280"/>
    <n v="228660"/>
    <s v="프로젝트21 홈페이지하루채움(종료)★특별할인★[정기배송] 하루채움 (고양이 영양제 간식)옵션=(무료배송)국내산 닭 1박스 + 자연산 가자미 1박스201207"/>
  </r>
  <r>
    <x v="4"/>
    <s v="금"/>
    <m/>
    <x v="4"/>
    <s v="프로젝트21 홈페이지"/>
    <x v="33"/>
    <n v="619"/>
    <n v="201207"/>
    <m/>
    <n v="2476000"/>
    <n v="2451240"/>
    <n v="235220"/>
    <s v="프로젝트21 홈페이지리얼스틱[정기배송] 리얼스틱 (무료배송)(판매종료/프로모션 할인가)정기배송 옵션=제천자연황토닭 12팩(30%off)201207"/>
  </r>
  <r>
    <x v="4"/>
    <s v="금"/>
    <m/>
    <x v="4"/>
    <s v="프로젝트21 홈페이지"/>
    <x v="34"/>
    <n v="620"/>
    <n v="201207"/>
    <m/>
    <n v="2480000"/>
    <n v="2455200"/>
    <n v="229400"/>
    <s v="프로젝트21 홈페이지리얼스틱[정기배송] 리얼스틱(무료배송)정기배송 옵션=6종세트(맛별1팩)(15%off)201207"/>
  </r>
  <r>
    <x v="4"/>
    <s v="금"/>
    <m/>
    <x v="4"/>
    <s v="프로젝트21 홈페이지"/>
    <x v="35"/>
    <n v="621"/>
    <n v="201207"/>
    <m/>
    <n v="2484000"/>
    <n v="2459160"/>
    <n v="242190"/>
    <s v="프로젝트21 홈페이지리얼스틱[정기배송] 리얼스틱(무료배송)정기배송 옵션=6종세트x2(맛별2팩)(25%off)201207"/>
  </r>
  <r>
    <x v="4"/>
    <s v="금"/>
    <m/>
    <x v="4"/>
    <s v="프로젝트21 홈페이지"/>
    <x v="129"/>
    <n v="622"/>
    <n v="201207"/>
    <m/>
    <n v="2488000"/>
    <n v="2463120"/>
    <n v="223920"/>
    <s v="프로젝트21 홈페이지리얼스틱[정기배송] 리얼스틱(무료배송)정기배송 옵션=제천자연황토닭 6팩(15%off)201207"/>
  </r>
  <r>
    <x v="4"/>
    <s v="금"/>
    <m/>
    <x v="4"/>
    <s v="프로젝트21 홈페이지"/>
    <x v="36"/>
    <n v="623"/>
    <n v="201207"/>
    <m/>
    <n v="2492000"/>
    <n v="2467080"/>
    <n v="236740"/>
    <s v="프로젝트21 홈페이지리얼스틱[정기배송] 리얼스틱(무료배송)정기배송 옵션=제천자연황토닭 12팩(25%off)201207"/>
  </r>
  <r>
    <x v="4"/>
    <s v="금"/>
    <m/>
    <x v="4"/>
    <s v="프로젝트21 홈페이지"/>
    <x v="126"/>
    <n v="624"/>
    <n v="201207"/>
    <m/>
    <n v="2496000"/>
    <n v="2471040"/>
    <n v="237120"/>
    <s v="프로젝트21 홈페이지리얼스틱[정기배송] 리얼스틱(무료배송)정기배송 옵션=우리땅오리 12팩(25%off)201207"/>
  </r>
  <r>
    <x v="4"/>
    <s v="금"/>
    <m/>
    <x v="10"/>
    <s v="프로젝트21 홈페이지"/>
    <x v="63"/>
    <n v="625"/>
    <n v="201207"/>
    <m/>
    <n v="1875000"/>
    <n v="1856250"/>
    <n v="218750"/>
    <s v="프로젝트21 홈페이지선인장정수기 부속[정기배송] 선인장정수기 필터 (30% 할인)정기배송 옵션=정수필터(3p) &amp; 폼필터(3p) - 30%off201207"/>
  </r>
  <r>
    <x v="4"/>
    <s v="금"/>
    <m/>
    <x v="0"/>
    <s v="프로젝트21 홈페이지"/>
    <x v="15"/>
    <n v="626"/>
    <n v="201207"/>
    <m/>
    <n v="1878000"/>
    <n v="1859220"/>
    <n v="206580"/>
    <s v="프로젝트21 홈페이지하루채움[정기배송] 하루채움 (고양이 영양제 간식)옵션=국내산 무항생제 닭 1박스201207"/>
  </r>
  <r>
    <x v="4"/>
    <s v="금"/>
    <m/>
    <x v="0"/>
    <s v="프로젝트21 홈페이지"/>
    <x v="16"/>
    <n v="627"/>
    <n v="201207"/>
    <m/>
    <n v="2508000"/>
    <n v="2482920"/>
    <n v="231990"/>
    <s v="프로젝트21 홈페이지하루채움[정기배송] 하루채움 (고양이 영양제 간식)옵션=(무료배송)국내산 무항생제 닭 2박스201207"/>
  </r>
  <r>
    <x v="4"/>
    <s v="금"/>
    <m/>
    <x v="0"/>
    <s v="프로젝트21 홈페이지"/>
    <x v="109"/>
    <n v="628"/>
    <n v="201207"/>
    <m/>
    <n v="1884000"/>
    <n v="1865160"/>
    <n v="207240"/>
    <s v="프로젝트21 홈페이지하루채움[정기배송] 하루채움 (고양이 영양제 간식)옵션=자연산 가자미 1박스201207"/>
  </r>
  <r>
    <x v="4"/>
    <s v="금"/>
    <m/>
    <x v="0"/>
    <s v="프로젝트21 홈페이지"/>
    <x v="17"/>
    <n v="629"/>
    <n v="201207"/>
    <m/>
    <n v="2516000"/>
    <n v="2490840"/>
    <n v="232730"/>
    <s v="프로젝트21 홈페이지하루채움[정기배송] 하루채움 (고양이 영양제 간식)옵션=(무료배송)자연산 가자미 2박스201207"/>
  </r>
  <r>
    <x v="4"/>
    <s v="금"/>
    <m/>
    <x v="0"/>
    <s v="프로젝트21 홈페이지"/>
    <x v="18"/>
    <n v="630"/>
    <n v="201207"/>
    <m/>
    <n v="2520000"/>
    <n v="2494800"/>
    <n v="233100"/>
    <s v="프로젝트21 홈페이지하루채움[정기배송] 하루채움 (고양이 영양제 간식)옵션=(무료배송)국내산 닭 1박스 + 자연산 가자미 1박스201207"/>
  </r>
  <r>
    <x v="4"/>
    <s v="금"/>
    <m/>
    <x v="9"/>
    <s v="프로젝트21 홈페이지"/>
    <x v="121"/>
    <n v="631"/>
    <n v="201207"/>
    <m/>
    <n v="1893000"/>
    <n v="1874070"/>
    <n v="214540"/>
    <s v="프로젝트21 홈페이지벤토나이트[출시특가] 프리미엄 퓨어 벤토나이트옵션=프리미엄 퓨어 벤토나이트 1개-40% off201207"/>
  </r>
  <r>
    <x v="4"/>
    <s v="금"/>
    <m/>
    <x v="9"/>
    <s v="프로젝트21 홈페이지"/>
    <x v="122"/>
    <n v="632"/>
    <n v="201207"/>
    <m/>
    <n v="3160000"/>
    <n v="3128400"/>
    <n v="246480"/>
    <s v="프로젝트21 홈페이지벤토나이트[출시특가] 프리미엄 퓨어 벤토나이트옵션=프리미엄 퓨어 벤토나이트 3개-40%201207"/>
  </r>
  <r>
    <x v="4"/>
    <s v="금"/>
    <m/>
    <x v="2"/>
    <s v="프로젝트21 홈페이지"/>
    <x v="64"/>
    <n v="633"/>
    <n v="201207"/>
    <m/>
    <n v="3798000"/>
    <n v="3760020"/>
    <n v="246870"/>
    <s v="프로젝트21 홈페이지선인장정수기고양이 선인장정수기 젠에디션옵션=선인장정수기(20%off)201207"/>
  </r>
  <r>
    <x v="4"/>
    <s v="금"/>
    <m/>
    <x v="2"/>
    <s v="프로젝트21 홈페이지"/>
    <x v="65"/>
    <n v="634"/>
    <n v="201207"/>
    <m/>
    <n v="4438000"/>
    <n v="4393620"/>
    <n v="247260"/>
    <s v="프로젝트21 홈페이지선인장정수기고양이 선인장정수기 젠에디션옵션=선인장정수기+필터세트201207"/>
  </r>
  <r>
    <x v="4"/>
    <s v="금"/>
    <m/>
    <x v="2"/>
    <s v="프로젝트21 홈페이지"/>
    <x v="113"/>
    <n v="635"/>
    <n v="201207"/>
    <m/>
    <n v="4445000"/>
    <n v="4400550"/>
    <n v="247650"/>
    <s v="프로젝트21 홈페이지선인장정수기고양이 선인장정수기 젠에디션옵션=선인장정수기+드라이매트(별도배송)201207"/>
  </r>
  <r>
    <x v="4"/>
    <s v="금"/>
    <m/>
    <x v="2"/>
    <s v="프로젝트21 홈페이지"/>
    <x v="66"/>
    <n v="636"/>
    <n v="201207"/>
    <m/>
    <n v="4452000"/>
    <n v="4407480"/>
    <n v="254400"/>
    <s v="프로젝트21 홈페이지선인장정수기고양이 선인장정수기 젠에디션옵션=선인장정수기+필터세트+드라이매트(별도배송)201207"/>
  </r>
  <r>
    <x v="4"/>
    <s v="금"/>
    <m/>
    <x v="4"/>
    <s v="프로젝트21 홈페이지"/>
    <x v="37"/>
    <n v="637"/>
    <n v="201207"/>
    <m/>
    <n v="1911000"/>
    <n v="1891890"/>
    <n v="171990"/>
    <s v="프로젝트21 홈페이지리얼스틱리얼스틱 (종합) (고양이 강아지 츄르 간식)리얼스틱 옵션선택=6종 맛보기 세트 (맛별 1스틱)201207"/>
  </r>
  <r>
    <x v="4"/>
    <s v="금"/>
    <m/>
    <x v="4"/>
    <s v="프로젝트21 홈페이지"/>
    <x v="38"/>
    <n v="638"/>
    <n v="201207"/>
    <m/>
    <n v="2552000"/>
    <n v="2526480"/>
    <n v="236060"/>
    <s v="프로젝트21 홈페이지리얼스틱리얼스틱 (종합) (고양이 강아지 츄르 간식)리얼스틱 옵션선택=★BEST★ 6종세트(맛별1팩)(10%off)201207"/>
  </r>
  <r>
    <x v="4"/>
    <s v="금"/>
    <m/>
    <x v="4"/>
    <s v="프로젝트21 홈페이지"/>
    <x v="39"/>
    <n v="639"/>
    <n v="201207"/>
    <m/>
    <n v="3195000"/>
    <n v="3163050"/>
    <n v="249210"/>
    <s v="프로젝트21 홈페이지리얼스틱리얼스틱 (종합) (고양이 강아지 츄르 간식)리얼스틱 옵션선택=6종세트x2(맛별2팩)(20%off)201207"/>
  </r>
  <r>
    <x v="4"/>
    <s v="금"/>
    <m/>
    <x v="4"/>
    <s v="프로젝트21 홈페이지"/>
    <x v="40"/>
    <n v="640"/>
    <n v="201207"/>
    <m/>
    <n v="1920000"/>
    <n v="1900800"/>
    <n v="115200"/>
    <s v="프로젝트21 홈페이지리얼스틱리얼스틱 (종합) (고양이 강아지 츄르 간식)리얼스틱 옵션선택=제천자연황토닭 1팩(5개입)201207"/>
  </r>
  <r>
    <x v="4"/>
    <s v="금"/>
    <m/>
    <x v="4"/>
    <s v="프로젝트21 홈페이지"/>
    <x v="41"/>
    <n v="641"/>
    <n v="201207"/>
    <m/>
    <n v="2564000"/>
    <n v="2538360"/>
    <n v="230760"/>
    <s v="프로젝트21 홈페이지리얼스틱리얼스틱 (종합) (고양이 강아지 츄르 간식)리얼스틱 옵션선택=제천자연황토닭 6팩(10%off)201207"/>
  </r>
  <r>
    <x v="4"/>
    <s v="금"/>
    <m/>
    <x v="4"/>
    <s v="프로젝트21 홈페이지"/>
    <x v="42"/>
    <n v="642"/>
    <n v="201207"/>
    <m/>
    <n v="2568000"/>
    <n v="2542320"/>
    <n v="243960"/>
    <s v="프로젝트21 홈페이지리얼스틱리얼스틱 (종합) (고양이 강아지 츄르 간식)리얼스틱 옵션선택=제천자연황토닭 12팩(20%off)201207"/>
  </r>
  <r>
    <x v="4"/>
    <s v="금"/>
    <m/>
    <x v="4"/>
    <s v="프로젝트21 홈페이지"/>
    <x v="104"/>
    <n v="643"/>
    <n v="201207"/>
    <m/>
    <n v="1929000"/>
    <n v="1909710"/>
    <n v="109310"/>
    <s v="프로젝트21 홈페이지리얼스틱리얼스틱 (종합) (고양이 강아지 츄르 간식)리얼스틱 옵션선택=북태평양눈다랑어 1팩(5개입)201207"/>
  </r>
  <r>
    <x v="4"/>
    <s v="금"/>
    <m/>
    <x v="4"/>
    <s v="프로젝트21 홈페이지"/>
    <x v="45"/>
    <n v="644"/>
    <n v="201207"/>
    <m/>
    <n v="1932000"/>
    <n v="1912680"/>
    <n v="115920"/>
    <s v="프로젝트21 홈페이지리얼스틱리얼스틱 (종합) (고양이 강아지 츄르 간식)리얼스틱 옵션선택=지리산우리땅오리 1팩(5개입)201207"/>
  </r>
  <r>
    <x v="4"/>
    <s v="금"/>
    <m/>
    <x v="4"/>
    <s v="프로젝트21 홈페이지"/>
    <x v="105"/>
    <n v="645"/>
    <n v="201207"/>
    <m/>
    <n v="2580000"/>
    <n v="2554200"/>
    <n v="232200"/>
    <s v="프로젝트21 홈페이지리얼스틱리얼스틱 (종합) (고양이 강아지 츄르 간식)리얼스틱 옵션선택=지리산우리땅오리 6팩(10%off)201207"/>
  </r>
  <r>
    <x v="4"/>
    <s v="금"/>
    <m/>
    <x v="4"/>
    <s v="프로젝트21 홈페이지"/>
    <x v="46"/>
    <n v="646"/>
    <n v="201207"/>
    <m/>
    <n v="1938000"/>
    <n v="1918620"/>
    <n v="161500"/>
    <s v="프로젝트21 홈페이지리얼스틱리얼스틱 (종합) (고양이 강아지 츄르 간식)리얼스틱 옵션선택=오로라연어 1팩(5개입)201207"/>
  </r>
  <r>
    <x v="4"/>
    <s v="금"/>
    <m/>
    <x v="4"/>
    <s v="프로젝트21 홈페이지"/>
    <x v="47"/>
    <n v="647"/>
    <n v="201207"/>
    <m/>
    <n v="2588000"/>
    <n v="2562120"/>
    <n v="245860"/>
    <s v="프로젝트21 홈페이지리얼스틱리얼스틱 (종합) (고양이 강아지 츄르 간식)리얼스틱 옵션선택=오로라연어 6팩(10%off)201207"/>
  </r>
  <r>
    <x v="4"/>
    <s v="금"/>
    <m/>
    <x v="4"/>
    <s v="프로젝트21 홈페이지"/>
    <x v="123"/>
    <n v="648"/>
    <n v="201207"/>
    <m/>
    <n v="3240000"/>
    <n v="3207600"/>
    <n v="252720"/>
    <s v="프로젝트21 홈페이지리얼스틱리얼스틱 (종합) (고양이 강아지 츄르 간식)리얼스틱 옵션선택=오로라연어 12팩(20%off)201207"/>
  </r>
  <r>
    <x v="4"/>
    <s v="금"/>
    <m/>
    <x v="4"/>
    <s v="프로젝트21 홈페이지"/>
    <x v="48"/>
    <n v="649"/>
    <n v="201207"/>
    <m/>
    <n v="1947000"/>
    <n v="1927530"/>
    <n v="155760"/>
    <s v="프로젝트21 홈페이지리얼스틱리얼스틱 (종합) (고양이 강아지 츄르 간식)리얼스틱 옵션선택=뉴질랜드참돔 1팩(5개입)201207"/>
  </r>
  <r>
    <x v="4"/>
    <s v="금"/>
    <m/>
    <x v="4"/>
    <s v="프로젝트21 홈페이지"/>
    <x v="49"/>
    <n v="650"/>
    <n v="201207"/>
    <m/>
    <n v="2600000"/>
    <n v="2574000"/>
    <n v="247000"/>
    <s v="프로젝트21 홈페이지리얼스틱리얼스틱 (종합) (고양이 강아지 츄르 간식)리얼스틱 옵션선택=뉴질랜드참돔 6팩(10%off)201207"/>
  </r>
  <r>
    <x v="4"/>
    <s v="금"/>
    <m/>
    <x v="4"/>
    <s v="프로젝트21 홈페이지"/>
    <x v="134"/>
    <n v="651"/>
    <n v="201207"/>
    <m/>
    <n v="2604000"/>
    <n v="2577960"/>
    <n v="247380"/>
    <s v="프로젝트21 홈페이지리얼스틱리얼스틱 (종합) (고양이 강아지 츄르 간식)리얼스틱 옵션선택=서호주청정양 6팩(10%off)201207"/>
  </r>
  <r>
    <x v="4"/>
    <s v="금"/>
    <m/>
    <x v="4"/>
    <s v="프로젝트21 홈페이지"/>
    <x v="51"/>
    <n v="652"/>
    <n v="201207"/>
    <m/>
    <n v="1956000"/>
    <n v="1936440"/>
    <n v="176040"/>
    <s v="프로젝트21 홈페이지리얼스틱리얼스틱 6종 맛보기 세트 (맛별 1스틱)201207"/>
  </r>
  <r>
    <x v="4"/>
    <s v="금"/>
    <m/>
    <x v="4"/>
    <s v="프로젝트21 홈페이지"/>
    <x v="53"/>
    <n v="653"/>
    <n v="201207"/>
    <m/>
    <n v="3265000"/>
    <n v="3232350"/>
    <n v="254670"/>
    <s v="프로젝트21 홈페이지리얼스틱리얼스틱 뉴질랜드참돔묶음 선택=뉴질랜드참돔 12팩 (20% off)201207"/>
  </r>
  <r>
    <x v="4"/>
    <s v="금"/>
    <m/>
    <x v="4"/>
    <s v="프로젝트21 홈페이지"/>
    <x v="56"/>
    <n v="654"/>
    <n v="201207"/>
    <m/>
    <n v="1962000"/>
    <n v="1942380"/>
    <n v="163500"/>
    <s v="프로젝트21 홈페이지리얼스틱리얼스틱 오로라연어묶음 선택=오로라연어 1팩201207"/>
  </r>
  <r>
    <x v="4"/>
    <s v="금"/>
    <m/>
    <x v="4"/>
    <s v="프로젝트21 홈페이지"/>
    <x v="59"/>
    <n v="655"/>
    <n v="201207"/>
    <m/>
    <n v="1965000"/>
    <n v="1945350"/>
    <n v="117900"/>
    <s v="프로젝트21 홈페이지리얼스틱리얼스틱 제천자연황토닭묶음 선택=제천자연황토닭 1팩201207"/>
  </r>
  <r>
    <x v="4"/>
    <s v="금"/>
    <m/>
    <x v="4"/>
    <s v="프로젝트21 홈페이지"/>
    <x v="61"/>
    <n v="656"/>
    <n v="201207"/>
    <m/>
    <n v="2624000"/>
    <n v="2597760"/>
    <n v="249280"/>
    <s v="프로젝트21 홈페이지리얼스틱리얼스틱 제천자연황토닭묶음 선택=제천자연황토닭 12팩(20% off)201207"/>
  </r>
  <r>
    <x v="4"/>
    <s v="금"/>
    <m/>
    <x v="4"/>
    <s v="프로젝트21 홈페이지"/>
    <x v="62"/>
    <n v="657"/>
    <n v="201207"/>
    <m/>
    <n v="1971000"/>
    <n v="1951290"/>
    <n v="118260"/>
    <s v="프로젝트21 홈페이지리얼스틱리얼스틱 지리산우리땅오리묶음 선택=지리산우리땅오리 1팩201207"/>
  </r>
  <r>
    <x v="4"/>
    <s v="금"/>
    <m/>
    <x v="10"/>
    <s v="프로젝트21 홈페이지"/>
    <x v="67"/>
    <n v="658"/>
    <n v="201207"/>
    <m/>
    <n v="1974000"/>
    <n v="1954260"/>
    <n v="210560"/>
    <s v="프로젝트21 홈페이지선인장정수기 부속생수 전용 호스 (2p)201207"/>
  </r>
  <r>
    <x v="4"/>
    <s v="금"/>
    <m/>
    <x v="10"/>
    <s v="프로젝트21 홈페이지"/>
    <x v="68"/>
    <n v="659"/>
    <n v="201207"/>
    <m/>
    <n v="1318000"/>
    <n v="1304820"/>
    <n v="72490"/>
    <s v="프로젝트21 홈페이지선인장정수기 부속선인장정수기 가이드스틱201207"/>
  </r>
  <r>
    <x v="4"/>
    <s v="금"/>
    <m/>
    <x v="10"/>
    <s v="프로젝트21 홈페이지"/>
    <x v="69"/>
    <n v="660"/>
    <n v="201207"/>
    <m/>
    <n v="1980000"/>
    <n v="1960200"/>
    <n v="237600"/>
    <s v="프로젝트21 홈페이지선인장정수기 부속선인장정수기 분리형 수중펌프구성 선택=분리형펌프+어댑터SET201207"/>
  </r>
  <r>
    <x v="4"/>
    <s v="금"/>
    <m/>
    <x v="10"/>
    <s v="프로젝트21 홈페이지"/>
    <x v="70"/>
    <n v="661"/>
    <n v="201207"/>
    <m/>
    <n v="1983000"/>
    <n v="1963170"/>
    <n v="218130"/>
    <s v="프로젝트21 홈페이지선인장정수기 부속선인장정수기 분리형 수중펌프구성 선택=분리형펌프201207"/>
  </r>
  <r>
    <x v="4"/>
    <s v="금"/>
    <m/>
    <x v="10"/>
    <s v="프로젝트21 홈페이지"/>
    <x v="71"/>
    <n v="662"/>
    <n v="201207"/>
    <m/>
    <n v="1986000"/>
    <n v="1966140"/>
    <n v="205220"/>
    <s v="프로젝트21 홈페이지선인장정수기 부속선인장정수기 분리형 수중펌프구성 선택=어댑터201207"/>
  </r>
  <r>
    <x v="4"/>
    <s v="금"/>
    <m/>
    <x v="10"/>
    <s v="프로젝트21 홈페이지"/>
    <x v="72"/>
    <n v="663"/>
    <n v="201207"/>
    <m/>
    <n v="1989000"/>
    <n v="1969110"/>
    <n v="192270"/>
    <s v="프로젝트21 홈페이지선인장정수기 부속선인장정수기 실리콘호스 (3p)201207"/>
  </r>
  <r>
    <x v="4"/>
    <s v="금"/>
    <m/>
    <x v="10"/>
    <s v="프로젝트21 홈페이지"/>
    <x v="73"/>
    <n v="664"/>
    <n v="201207"/>
    <m/>
    <n v="2656000"/>
    <n v="2629440"/>
    <n v="245680"/>
    <s v="프로젝트21 홈페이지선인장정수기 부속선인장정수기 전용 드라이 매트201207"/>
  </r>
  <r>
    <x v="4"/>
    <s v="금"/>
    <m/>
    <x v="10"/>
    <s v="프로젝트21 홈페이지"/>
    <x v="74"/>
    <n v="665"/>
    <n v="201207"/>
    <m/>
    <n v="1995000"/>
    <n v="1975050"/>
    <n v="226100"/>
    <s v="프로젝트21 홈페이지선인장정수기 부속선인장정수기 정수필터 (3p)201207"/>
  </r>
  <r>
    <x v="4"/>
    <s v="금"/>
    <m/>
    <x v="10"/>
    <s v="프로젝트21 홈페이지"/>
    <x v="75"/>
    <n v="666"/>
    <n v="201207"/>
    <m/>
    <n v="1998000"/>
    <n v="1978020"/>
    <n v="99900"/>
    <s v="프로젝트21 홈페이지선인장정수기 부속선인장정수기 클리닝 브러쉬201207"/>
  </r>
  <r>
    <x v="4"/>
    <s v="금"/>
    <m/>
    <x v="10"/>
    <s v="프로젝트21 홈페이지"/>
    <x v="76"/>
    <n v="667"/>
    <n v="201207"/>
    <m/>
    <n v="2001000"/>
    <n v="1980990"/>
    <n v="153410"/>
    <s v="프로젝트21 홈페이지선인장정수기 부속선인장정수기 폼필터 (3p)201207"/>
  </r>
  <r>
    <x v="4"/>
    <s v="금"/>
    <m/>
    <x v="0"/>
    <s v="프로젝트21 홈페이지"/>
    <x v="14"/>
    <n v="668"/>
    <n v="201207"/>
    <m/>
    <n v="2672000"/>
    <n v="2645280"/>
    <n v="247160"/>
    <s v="프로젝트21 홈페이지하루채움(종료)★특별할인★[정기배송] 하루채움 (고양이 영양제 간식)옵션=(무료배송)국내산 닭 1박스 + 자연산 가자미 1박스201207"/>
  </r>
  <r>
    <x v="4"/>
    <s v="금"/>
    <m/>
    <x v="0"/>
    <s v="프로젝트21 홈페이지"/>
    <x v="14"/>
    <n v="669"/>
    <n v="201207"/>
    <m/>
    <n v="2676000"/>
    <n v="2649240"/>
    <n v="247530"/>
    <s v="프로젝트21 홈페이지하루채움(종료)★특별할인★[정기배송] 하루채움 (고양이 영양제 간식)옵션=(무료배송)국내산 닭 1박스 + 자연산 가자미 1박스201207"/>
  </r>
  <r>
    <x v="4"/>
    <s v="금"/>
    <m/>
    <x v="10"/>
    <s v="프로젝트21 홈페이지"/>
    <x v="77"/>
    <n v="670"/>
    <n v="201207"/>
    <m/>
    <n v="2010000"/>
    <n v="1989900"/>
    <n v="234500"/>
    <s v="프로젝트21 홈페이지선인장정수기 부속정수필터 &amp; 폼필터 세트 (30% 할인)201207"/>
  </r>
  <r>
    <x v="4"/>
    <s v="금"/>
    <m/>
    <x v="11"/>
    <s v="프로젝트21 홈페이지"/>
    <x v="78"/>
    <n v="671"/>
    <n v="201207"/>
    <m/>
    <n v="1342000"/>
    <n v="1328580"/>
    <n v="67100"/>
    <s v="프로젝트21 홈페이지츄르짜개츄르짜개(2ea)201207"/>
  </r>
  <r>
    <x v="4"/>
    <s v="금"/>
    <m/>
    <x v="6"/>
    <s v="프로젝트21 홈페이지"/>
    <x v="79"/>
    <n v="672"/>
    <n v="201207"/>
    <m/>
    <n v="2688000"/>
    <n v="2661120"/>
    <n v="255360"/>
    <s v="프로젝트21 홈페이지태평양 수반태평양 수반 (고양이 강아지 물그릇 밥그릇 식기)옵션=[기본 세트] 태평양 수반 1개201207"/>
  </r>
  <r>
    <x v="4"/>
    <s v="금"/>
    <m/>
    <x v="6"/>
    <s v="프로젝트21 홈페이지"/>
    <x v="80"/>
    <n v="673"/>
    <n v="201207"/>
    <m/>
    <n v="2692000"/>
    <n v="2665080"/>
    <n v="255740"/>
    <s v="프로젝트21 홈페이지태평양 수반태평양 수반 (고양이 강아지 물그릇 밥그릇 식기)옵션=[실용 세트] 태평양 수반 1개 + 글라스 1개 추가-11% off201207"/>
  </r>
  <r>
    <x v="4"/>
    <s v="금"/>
    <m/>
    <x v="6"/>
    <s v="프로젝트21 홈페이지"/>
    <x v="81"/>
    <n v="674"/>
    <n v="201207"/>
    <m/>
    <n v="2696000"/>
    <n v="2669040"/>
    <n v="262860"/>
    <s v="프로젝트21 홈페이지태평양 수반태평양 수반 (고양이 강아지 물그릇 밥그릇 식기)옵션=[음수량 케어 세트] 태평양 수반 2개-13% off201207"/>
  </r>
  <r>
    <x v="4"/>
    <s v="금"/>
    <m/>
    <x v="6"/>
    <s v="프로젝트21 홈페이지"/>
    <x v="82"/>
    <n v="675"/>
    <n v="201207"/>
    <m/>
    <n v="2025000"/>
    <n v="2004750"/>
    <n v="216000"/>
    <s v="프로젝트21 홈페이지태평양 수반태평양 수반 (고양이 강아지 물그릇 밥그릇 식기)옵션=수반 글라스만201207"/>
  </r>
  <r>
    <x v="4"/>
    <s v="금"/>
    <m/>
    <x v="0"/>
    <s v="프로젝트21 홈페이지"/>
    <x v="19"/>
    <n v="676"/>
    <n v="201207"/>
    <m/>
    <n v="2704000"/>
    <n v="2676960"/>
    <n v="250120"/>
    <s v="프로젝트21 홈페이지하루채움하루채움 (고양이 영양제 간식)하루채움=(무료배송) 닭 1박스 + 가자미 1박스201207"/>
  </r>
  <r>
    <x v="4"/>
    <s v="금"/>
    <m/>
    <x v="0"/>
    <s v="프로젝트21 홈페이지"/>
    <x v="20"/>
    <n v="677"/>
    <n v="201207"/>
    <m/>
    <n v="2708000"/>
    <n v="2680920"/>
    <n v="223410"/>
    <s v="프로젝트21 홈페이지하루채움하루채움 (고양이 영양제 간식)하루채움=국내산 무항생제 닭 1박스201207"/>
  </r>
  <r>
    <x v="4"/>
    <s v="금"/>
    <m/>
    <x v="0"/>
    <s v="프로젝트21 홈페이지"/>
    <x v="21"/>
    <n v="678"/>
    <n v="201207"/>
    <m/>
    <n v="2712000"/>
    <n v="2684880"/>
    <n v="250860"/>
    <s v="프로젝트21 홈페이지하루채움하루채움 (고양이 영양제 간식)하루채움=국내산 무항생제 닭 2박스201207"/>
  </r>
  <r>
    <x v="4"/>
    <s v="금"/>
    <m/>
    <x v="0"/>
    <s v="프로젝트21 홈페이지"/>
    <x v="22"/>
    <n v="679"/>
    <n v="201207"/>
    <m/>
    <n v="2716000"/>
    <n v="2688840"/>
    <n v="251230"/>
    <s v="프로젝트21 홈페이지하루채움하루채움 (고양이 영양제 간식)하루채움=자연산 가자미 2박스201207"/>
  </r>
  <r>
    <x v="4"/>
    <s v="금"/>
    <m/>
    <x v="0"/>
    <s v="프로젝트21 홈페이지"/>
    <x v="23"/>
    <n v="680"/>
    <n v="201207"/>
    <m/>
    <n v="2040000"/>
    <n v="2019600"/>
    <n v="88400"/>
    <s v="프로젝트21 홈페이지하루채움하루채움 (고양이 영양제 간식)샘플팩 추가 구매=닭 1스틱 + 가자미 1스틱201207"/>
  </r>
  <r>
    <x v="4"/>
    <s v="금"/>
    <m/>
    <x v="0"/>
    <s v="프로젝트21 홈페이지"/>
    <x v="24"/>
    <n v="681"/>
    <n v="201207"/>
    <m/>
    <n v="2724000"/>
    <n v="2696760"/>
    <n v="251970"/>
    <s v="프로젝트21 홈페이지하루채움하루채움 (고양이 영양제 간식)하루채움=(무료배송)닭 1박스 + 가자미 1박스201207"/>
  </r>
  <r>
    <x v="4"/>
    <s v="금"/>
    <m/>
    <x v="0"/>
    <s v="프로젝트21 홈페이지"/>
    <x v="24"/>
    <n v="682"/>
    <n v="201207"/>
    <m/>
    <n v="2728000"/>
    <n v="2700720"/>
    <n v="252340"/>
    <s v="프로젝트21 홈페이지하루채움하루채움 (고양이 영양제 간식)하루채움=(무료배송)닭 1박스 + 가자미 1박스201207"/>
  </r>
  <r>
    <x v="4"/>
    <s v="금"/>
    <m/>
    <x v="0"/>
    <s v="프로젝트21 홈페이지"/>
    <x v="20"/>
    <n v="683"/>
    <n v="201207"/>
    <m/>
    <n v="2732000"/>
    <n v="2704680"/>
    <n v="225390"/>
    <s v="프로젝트21 홈페이지하루채움하루채움 (고양이 영양제 간식)하루채움=국내산 무항생제 닭 1박스201207"/>
  </r>
  <r>
    <x v="4"/>
    <s v="금"/>
    <m/>
    <x v="0"/>
    <s v="프로젝트21 홈페이지"/>
    <x v="23"/>
    <n v="684"/>
    <n v="201207"/>
    <m/>
    <n v="2052000"/>
    <n v="2031480"/>
    <n v="88920"/>
    <s v="프로젝트21 홈페이지하루채움하루채움 (고양이 영양제 간식)샘플팩 추가 구매=닭 1스틱 + 가자미 1스틱201207"/>
  </r>
  <r>
    <x v="4"/>
    <s v="금"/>
    <m/>
    <x v="0"/>
    <s v="프로젝트21 홈페이지"/>
    <x v="117"/>
    <n v="685"/>
    <n v="201207"/>
    <m/>
    <n v="2740000"/>
    <n v="2712600"/>
    <n v="253450"/>
    <s v="프로젝트21 홈페이지하루채움하루채움 국내산 무항생제 닭 (고양이 영양제 간식)하루채움=(무료배송)닭 1박스 + 가자미 1박스201207"/>
  </r>
  <r>
    <x v="4"/>
    <s v="금"/>
    <m/>
    <x v="0"/>
    <s v="프로젝트21 홈페이지"/>
    <x v="26"/>
    <n v="686"/>
    <n v="201207"/>
    <m/>
    <n v="2744000"/>
    <n v="2716560"/>
    <n v="226380"/>
    <s v="프로젝트21 홈페이지하루채움하루채움 국내산 무항생제 닭 (고양이 영양제 간식)하루채움=국내산 무항생제 닭 1박스201207"/>
  </r>
  <r>
    <x v="4"/>
    <s v="금"/>
    <m/>
    <x v="0"/>
    <s v="프로젝트21 홈페이지"/>
    <x v="27"/>
    <n v="687"/>
    <n v="201207"/>
    <m/>
    <n v="2748000"/>
    <n v="2720520"/>
    <n v="254190"/>
    <s v="프로젝트21 홈페이지하루채움하루채움 국내산 무항생제 닭 (고양이 영양제 간식)하루채움=(무료배송)국내산 무항생제 닭 2박스201207"/>
  </r>
  <r>
    <x v="4"/>
    <s v="금"/>
    <m/>
    <x v="0"/>
    <s v="프로젝트21 홈페이지"/>
    <x v="28"/>
    <n v="688"/>
    <n v="201207"/>
    <m/>
    <n v="2064000"/>
    <n v="2043360"/>
    <n v="89440"/>
    <s v="프로젝트21 홈페이지하루채움하루채움 국내산 무항생제 닭 (고양이 영양제 간식)샘플팩 추가 구매=닭 1스틱 + 가자미 1스틱201207"/>
  </r>
  <r>
    <x v="4"/>
    <s v="금"/>
    <m/>
    <x v="0"/>
    <s v="프로젝트21 홈페이지"/>
    <x v="29"/>
    <n v="689"/>
    <n v="201207"/>
    <m/>
    <n v="2067000"/>
    <n v="2046330"/>
    <n v="89570"/>
    <s v="프로젝트21 홈페이지하루채움하루채움 샘플팩 (고양이 영양제 간식)샘플팩=닭 1스틱 + 가자미 1스틱201207"/>
  </r>
  <r>
    <x v="4"/>
    <s v="금"/>
    <m/>
    <x v="0"/>
    <s v="프로젝트21 홈페이지"/>
    <x v="30"/>
    <n v="690"/>
    <n v="201207"/>
    <m/>
    <n v="2760000"/>
    <n v="2732400"/>
    <n v="255300"/>
    <s v="프로젝트21 홈페이지하루채움하루채움 자연산 가자미 (고양이 영양제 간식)하루채움=(무료배송)닭 1박스 + 가자미 1박스201207"/>
  </r>
  <r>
    <x v="4"/>
    <s v="금"/>
    <m/>
    <x v="0"/>
    <s v="프로젝트21 홈페이지"/>
    <x v="31"/>
    <n v="691"/>
    <n v="201207"/>
    <m/>
    <n v="2764000"/>
    <n v="2736360"/>
    <n v="228030"/>
    <s v="프로젝트21 홈페이지하루채움하루채움 자연산 가자미 (고양이 영양제 간식)하루채움=자연산 가자미 1박스201207"/>
  </r>
  <r>
    <x v="4"/>
    <s v="금"/>
    <m/>
    <x v="0"/>
    <s v="프로젝트21 홈페이지"/>
    <x v="135"/>
    <n v="692"/>
    <n v="201207"/>
    <m/>
    <n v="2076000"/>
    <n v="2055240"/>
    <n v="89960"/>
    <s v="프로젝트21 홈페이지하루채움하루채움 자연산 가자미 (고양이 영양제 간식)샘플팩 추가 구매=닭 1스틱 + 가자미 1스틱201207"/>
  </r>
  <r>
    <x v="4"/>
    <s v="금"/>
    <m/>
    <x v="3"/>
    <s v="프로젝트21 홈페이지"/>
    <x v="1"/>
    <n v="693"/>
    <n v="201207"/>
    <m/>
    <n v="4851000"/>
    <n v="4802490"/>
    <n v="270270"/>
    <s v="프로젝트21 홈페이지눕눕백눕눕백(NEW)_(중형)_그레이(LG)201207"/>
  </r>
  <r>
    <x v="4"/>
    <s v="금"/>
    <m/>
    <x v="3"/>
    <s v="프로젝트21 홈페이지"/>
    <x v="95"/>
    <n v="694"/>
    <n v="201207"/>
    <m/>
    <n v="2082000"/>
    <n v="2061180"/>
    <n v="235960"/>
    <s v="프로젝트21 홈페이지눕눕백눕눕백_패드(중형)_극세사201207"/>
  </r>
  <r>
    <x v="4"/>
    <s v="금"/>
    <m/>
    <x v="3"/>
    <s v="프로젝트21 홈페이지"/>
    <x v="9"/>
    <n v="695"/>
    <n v="201207"/>
    <m/>
    <n v="4865000"/>
    <n v="4816350"/>
    <n v="271050"/>
    <s v="프로젝트21 홈페이지눕눕백눕눕백(NEW)_(대형)_네이비(DN)201207"/>
  </r>
  <r>
    <x v="4"/>
    <s v="금"/>
    <m/>
    <x v="3"/>
    <s v="프로젝트21 홈페이지"/>
    <x v="4"/>
    <n v="696"/>
    <n v="201207"/>
    <m/>
    <n v="2784000"/>
    <n v="2756160"/>
    <n v="243600"/>
    <s v="프로젝트21 홈페이지눕눕백눕눕백_패드(대형)_극세사201207"/>
  </r>
  <r>
    <x v="4"/>
    <s v="금"/>
    <m/>
    <x v="3"/>
    <s v="프로젝트21 홈페이지"/>
    <x v="1"/>
    <n v="697"/>
    <n v="201207"/>
    <m/>
    <n v="4879000"/>
    <n v="4830210"/>
    <n v="271830"/>
    <s v="프로젝트21 홈페이지눕눕백눕눕백(NEW)_(중형)_그레이(LG)201207"/>
  </r>
  <r>
    <x v="4"/>
    <s v="금"/>
    <m/>
    <x v="3"/>
    <s v="프로젝트21 홈페이지"/>
    <x v="5"/>
    <n v="698"/>
    <n v="201207"/>
    <m/>
    <n v="2094000"/>
    <n v="2073060"/>
    <n v="230340"/>
    <s v="프로젝트21 홈페이지눕눕백눕눕백_패드(중형)_스크래쳐201207"/>
  </r>
  <r>
    <x v="4"/>
    <s v="금"/>
    <m/>
    <x v="3"/>
    <s v="프로젝트21 홈페이지"/>
    <x v="6"/>
    <n v="699"/>
    <n v="201207"/>
    <m/>
    <n v="4893000"/>
    <n v="4844070"/>
    <n v="272610"/>
    <s v="프로젝트21 홈페이지눕눕백눕눕백(NEW)_(중형)_네이비(DN)201207"/>
  </r>
  <r>
    <x v="4"/>
    <s v="금"/>
    <m/>
    <x v="3"/>
    <s v="프로젝트21 홈페이지"/>
    <x v="2"/>
    <n v="700"/>
    <n v="201207"/>
    <m/>
    <n v="2100000"/>
    <n v="2079000"/>
    <n v="231000"/>
    <s v="프로젝트21 홈페이지눕눕백눕눕백_패드(중형)_방수201207"/>
  </r>
  <r>
    <x v="4"/>
    <s v="금"/>
    <m/>
    <x v="3"/>
    <s v="프로젝트21 홈페이지"/>
    <x v="3"/>
    <n v="701"/>
    <n v="201207"/>
    <m/>
    <n v="4907000"/>
    <n v="4857930"/>
    <n v="273390"/>
    <s v="프로젝트21 홈페이지눕눕백눕눕백(NEW)_(대형)_그레이(LG)201207"/>
  </r>
  <r>
    <x v="4"/>
    <s v="금"/>
    <m/>
    <x v="3"/>
    <s v="프로젝트21 홈페이지"/>
    <x v="7"/>
    <n v="702"/>
    <n v="201207"/>
    <m/>
    <n v="2106000"/>
    <n v="2084940"/>
    <n v="238680"/>
    <s v="프로젝트21 홈페이지눕눕백눕눕백_패드(대형)_스크래쳐201207"/>
  </r>
  <r>
    <x v="4"/>
    <s v="금"/>
    <m/>
    <x v="3"/>
    <s v="프로젝트21 홈페이지"/>
    <x v="3"/>
    <n v="703"/>
    <n v="201207"/>
    <m/>
    <n v="4921000"/>
    <n v="4871790"/>
    <n v="274170"/>
    <s v="프로젝트21 홈페이지눕눕백눕눕백(NEW)_(대형)_그레이(LG)201207"/>
  </r>
  <r>
    <x v="4"/>
    <s v="금"/>
    <m/>
    <x v="3"/>
    <s v="프로젝트21 홈페이지"/>
    <x v="8"/>
    <n v="704"/>
    <n v="201207"/>
    <m/>
    <n v="2112000"/>
    <n v="2090880"/>
    <n v="232320"/>
    <s v="프로젝트21 홈페이지눕눕백눕눕백_패드(대형)_방수201207"/>
  </r>
  <r>
    <x v="4"/>
    <s v="금"/>
    <m/>
    <x v="3"/>
    <s v="프로젝트21 홈페이지"/>
    <x v="9"/>
    <n v="705"/>
    <n v="201207"/>
    <m/>
    <n v="4935000"/>
    <n v="4885650"/>
    <n v="274950"/>
    <s v="프로젝트21 홈페이지눕눕백눕눕백(NEW)_(대형)_네이비(DN)201207"/>
  </r>
  <r>
    <x v="4"/>
    <s v="금"/>
    <m/>
    <x v="3"/>
    <s v="프로젝트21 홈페이지"/>
    <x v="7"/>
    <n v="706"/>
    <n v="201207"/>
    <m/>
    <n v="2118000"/>
    <n v="2096820"/>
    <n v="240040"/>
    <s v="프로젝트21 홈페이지눕눕백눕눕백_패드(대형)_스크래쳐201207"/>
  </r>
  <r>
    <x v="4"/>
    <s v="금"/>
    <m/>
    <x v="3"/>
    <s v="프로젝트21 홈페이지"/>
    <x v="9"/>
    <n v="707"/>
    <n v="201207"/>
    <m/>
    <n v="4949000"/>
    <n v="4899510"/>
    <n v="275730"/>
    <s v="프로젝트21 홈페이지눕눕백눕눕백(NEW)_(대형)_네이비(DN)201207"/>
  </r>
  <r>
    <x v="4"/>
    <s v="금"/>
    <m/>
    <x v="3"/>
    <s v="프로젝트21 홈페이지"/>
    <x v="4"/>
    <n v="708"/>
    <n v="201207"/>
    <m/>
    <n v="2832000"/>
    <n v="2803680"/>
    <n v="247800"/>
    <s v="프로젝트21 홈페이지눕눕백눕눕백_패드(대형)_극세사201207"/>
  </r>
  <r>
    <x v="4"/>
    <s v="금"/>
    <m/>
    <x v="3"/>
    <s v="프로젝트21 홈페이지"/>
    <x v="9"/>
    <n v="709"/>
    <n v="201207"/>
    <m/>
    <n v="4963000"/>
    <n v="4913370"/>
    <n v="276510"/>
    <s v="프로젝트21 홈페이지눕눕백눕눕백(NEW)_(대형)_네이비(DN)201207"/>
  </r>
  <r>
    <x v="4"/>
    <s v="금"/>
    <m/>
    <x v="3"/>
    <s v="프로젝트21 홈페이지"/>
    <x v="8"/>
    <n v="710"/>
    <n v="201207"/>
    <m/>
    <n v="2130000"/>
    <n v="2108700"/>
    <n v="234300"/>
    <s v="프로젝트21 홈페이지눕눕백눕눕백_패드(대형)_방수201207"/>
  </r>
  <r>
    <x v="4"/>
    <s v="금"/>
    <m/>
    <x v="3"/>
    <s v="프로젝트21 홈페이지"/>
    <x v="10"/>
    <n v="711"/>
    <n v="201207"/>
    <m/>
    <n v="2133000"/>
    <n v="2111670"/>
    <n v="227520"/>
    <s v="프로젝트21 홈페이지눕눕백눕눕백_턱받침패드(중형)_극세사201207"/>
  </r>
  <r>
    <x v="4"/>
    <s v="금"/>
    <m/>
    <x v="3"/>
    <s v="프로젝트21 홈페이지"/>
    <x v="95"/>
    <n v="712"/>
    <n v="201207"/>
    <m/>
    <n v="2136000"/>
    <n v="2114640"/>
    <n v="242080"/>
    <s v="프로젝트21 홈페이지눕눕백눕눕백_패드(중형)_극세사201207"/>
  </r>
  <r>
    <x v="4"/>
    <s v="금"/>
    <m/>
    <x v="3"/>
    <s v="프로젝트21 홈페이지"/>
    <x v="7"/>
    <n v="713"/>
    <n v="201207"/>
    <m/>
    <n v="2139000"/>
    <n v="2117610"/>
    <n v="242420"/>
    <s v="프로젝트21 홈페이지눕눕백눕눕백_패드(대형)_스크래쳐201207"/>
  </r>
  <r>
    <x v="4"/>
    <s v="금"/>
    <m/>
    <x v="3"/>
    <s v="프로젝트21 홈페이지"/>
    <x v="12"/>
    <n v="714"/>
    <n v="201207"/>
    <m/>
    <n v="1428000"/>
    <n v="1413720"/>
    <n v="85680"/>
    <s v="프로젝트21 홈페이지눕눕백눕눕백_가방길이 조절 버클201207"/>
  </r>
  <r>
    <x v="4"/>
    <s v="금"/>
    <m/>
    <x v="3"/>
    <s v="프로젝트21 홈페이지"/>
    <x v="13"/>
    <n v="715"/>
    <n v="201207"/>
    <m/>
    <n v="2145000"/>
    <n v="2123550"/>
    <n v="243100"/>
    <s v="프로젝트21 홈페이지눕눕백눕눕백_패드(중형)_인견201207"/>
  </r>
  <r>
    <x v="4"/>
    <s v="금"/>
    <m/>
    <x v="3"/>
    <s v="프로젝트21 홈페이지"/>
    <x v="114"/>
    <n v="716"/>
    <n v="201207"/>
    <m/>
    <n v="2148000"/>
    <n v="2126520"/>
    <n v="250600"/>
    <s v="프로젝트21 홈페이지눕눕백눕눕백_패드(대형)_인견201207"/>
  </r>
  <r>
    <x v="7"/>
    <s v="월"/>
    <m/>
    <x v="3"/>
    <s v="프로젝트21 홈페이지"/>
    <x v="6"/>
    <n v="717"/>
    <n v="201207"/>
    <m/>
    <n v="5019000"/>
    <n v="4968810"/>
    <n v="279630"/>
    <s v="프로젝트21 홈페이지눕눕백눕눕백(NEW)_(중형)_네이비(DN)201207"/>
  </r>
  <r>
    <x v="7"/>
    <s v="월"/>
    <m/>
    <x v="3"/>
    <s v="프로젝트21 홈페이지"/>
    <x v="95"/>
    <n v="718"/>
    <n v="201207"/>
    <m/>
    <n v="2154000"/>
    <n v="2132460"/>
    <n v="244120"/>
    <s v="프로젝트21 홈페이지눕눕백눕눕백_패드(중형)_극세사201207"/>
  </r>
  <r>
    <x v="7"/>
    <s v="월"/>
    <m/>
    <x v="3"/>
    <s v="프로젝트21 홈페이지"/>
    <x v="6"/>
    <n v="719"/>
    <n v="201207"/>
    <m/>
    <n v="5033000"/>
    <n v="4982670"/>
    <n v="280410"/>
    <s v="프로젝트21 홈페이지눕눕백눕눕백(NEW)_(중형)_네이비(DN)201207"/>
  </r>
  <r>
    <x v="7"/>
    <s v="월"/>
    <m/>
    <x v="3"/>
    <s v="프로젝트21 홈페이지"/>
    <x v="2"/>
    <n v="720"/>
    <n v="201207"/>
    <m/>
    <n v="2160000"/>
    <n v="2138400"/>
    <n v="237600"/>
    <s v="프로젝트21 홈페이지눕눕백눕눕백_패드(중형)_방수201207"/>
  </r>
  <r>
    <x v="7"/>
    <s v="월"/>
    <m/>
    <x v="3"/>
    <s v="프로젝트21 홈페이지"/>
    <x v="9"/>
    <n v="721"/>
    <n v="201207"/>
    <m/>
    <n v="5047000"/>
    <n v="4996530"/>
    <n v="281190"/>
    <s v="프로젝트21 홈페이지눕눕백눕눕백(NEW)_(대형)_네이비(DN)201207"/>
  </r>
  <r>
    <x v="7"/>
    <s v="월"/>
    <m/>
    <x v="3"/>
    <s v="프로젝트21 홈페이지"/>
    <x v="4"/>
    <n v="722"/>
    <n v="201207"/>
    <m/>
    <n v="2888000"/>
    <n v="2859120"/>
    <n v="252700"/>
    <s v="프로젝트21 홈페이지눕눕백눕눕백_패드(대형)_극세사201207"/>
  </r>
  <r>
    <x v="7"/>
    <s v="월"/>
    <m/>
    <x v="3"/>
    <s v="프로젝트21 홈페이지"/>
    <x v="1"/>
    <n v="723"/>
    <n v="201207"/>
    <m/>
    <n v="5061000"/>
    <n v="5010390"/>
    <n v="281970"/>
    <s v="프로젝트21 홈페이지눕눕백눕눕백(NEW)_(중형)_그레이(LG)201207"/>
  </r>
  <r>
    <x v="7"/>
    <s v="월"/>
    <m/>
    <x v="3"/>
    <s v="프로젝트21 홈페이지"/>
    <x v="5"/>
    <n v="724"/>
    <n v="201207"/>
    <m/>
    <n v="2172000"/>
    <n v="2150280"/>
    <n v="238920"/>
    <s v="프로젝트21 홈페이지눕눕백눕눕백_패드(중형)_스크래쳐201207"/>
  </r>
  <r>
    <x v="7"/>
    <s v="월"/>
    <m/>
    <x v="3"/>
    <s v="프로젝트21 홈페이지"/>
    <x v="1"/>
    <n v="725"/>
    <n v="201207"/>
    <m/>
    <n v="5075000"/>
    <n v="5024250"/>
    <n v="282750"/>
    <s v="프로젝트21 홈페이지눕눕백눕눕백(NEW)_(중형)_그레이(LG)201207"/>
  </r>
  <r>
    <x v="7"/>
    <s v="월"/>
    <m/>
    <x v="3"/>
    <s v="프로젝트21 홈페이지"/>
    <x v="95"/>
    <n v="726"/>
    <n v="201207"/>
    <m/>
    <n v="2178000"/>
    <n v="2156220"/>
    <n v="246840"/>
    <s v="프로젝트21 홈페이지눕눕백눕눕백_패드(중형)_극세사201207"/>
  </r>
  <r>
    <x v="7"/>
    <s v="월"/>
    <m/>
    <x v="3"/>
    <s v="프로젝트21 홈페이지"/>
    <x v="1"/>
    <n v="727"/>
    <n v="201207"/>
    <m/>
    <n v="5089000"/>
    <n v="5038110"/>
    <n v="283530"/>
    <s v="프로젝트21 홈페이지눕눕백눕눕백(NEW)_(중형)_그레이(LG)201207"/>
  </r>
  <r>
    <x v="7"/>
    <s v="월"/>
    <m/>
    <x v="3"/>
    <s v="프로젝트21 홈페이지"/>
    <x v="2"/>
    <n v="728"/>
    <n v="201207"/>
    <m/>
    <n v="2184000"/>
    <n v="2162160"/>
    <n v="240240"/>
    <s v="프로젝트21 홈페이지눕눕백눕눕백_패드(중형)_방수201207"/>
  </r>
  <r>
    <x v="7"/>
    <s v="월"/>
    <m/>
    <x v="3"/>
    <s v="프로젝트21 홈페이지"/>
    <x v="6"/>
    <n v="729"/>
    <n v="201207"/>
    <m/>
    <n v="5103000"/>
    <n v="5051970"/>
    <n v="284310"/>
    <s v="프로젝트21 홈페이지눕눕백눕눕백(NEW)_(중형)_네이비(DN)201207"/>
  </r>
  <r>
    <x v="7"/>
    <s v="월"/>
    <m/>
    <x v="3"/>
    <s v="프로젝트21 홈페이지"/>
    <x v="5"/>
    <n v="730"/>
    <n v="201207"/>
    <m/>
    <n v="2190000"/>
    <n v="2168100"/>
    <n v="240900"/>
    <s v="프로젝트21 홈페이지눕눕백눕눕백_패드(중형)_스크래쳐201207"/>
  </r>
  <r>
    <x v="7"/>
    <s v="월"/>
    <m/>
    <x v="3"/>
    <s v="프로젝트21 홈페이지"/>
    <x v="6"/>
    <n v="731"/>
    <n v="201207"/>
    <m/>
    <n v="5117000"/>
    <n v="5065830"/>
    <n v="285090"/>
    <s v="프로젝트21 홈페이지눕눕백눕눕백(NEW)_(중형)_네이비(DN)201207"/>
  </r>
  <r>
    <x v="7"/>
    <s v="월"/>
    <m/>
    <x v="3"/>
    <s v="프로젝트21 홈페이지"/>
    <x v="95"/>
    <n v="732"/>
    <n v="201207"/>
    <m/>
    <n v="2196000"/>
    <n v="2174040"/>
    <n v="248880"/>
    <s v="프로젝트21 홈페이지눕눕백눕눕백_패드(중형)_극세사201207"/>
  </r>
  <r>
    <x v="7"/>
    <s v="월"/>
    <m/>
    <x v="3"/>
    <s v="프로젝트21 홈페이지"/>
    <x v="3"/>
    <n v="733"/>
    <n v="201207"/>
    <m/>
    <n v="5131000"/>
    <n v="5079690"/>
    <n v="285870"/>
    <s v="프로젝트21 홈페이지눕눕백눕눕백(NEW)_(대형)_그레이(LG)201207"/>
  </r>
  <r>
    <x v="7"/>
    <s v="월"/>
    <m/>
    <x v="3"/>
    <s v="프로젝트21 홈페이지"/>
    <x v="7"/>
    <n v="734"/>
    <n v="201207"/>
    <m/>
    <n v="2202000"/>
    <n v="2179980"/>
    <n v="249560"/>
    <s v="프로젝트21 홈페이지눕눕백눕눕백_패드(대형)_스크래쳐201207"/>
  </r>
  <r>
    <x v="7"/>
    <s v="월"/>
    <m/>
    <x v="3"/>
    <s v="프로젝트21 홈페이지"/>
    <x v="3"/>
    <n v="735"/>
    <n v="201207"/>
    <m/>
    <n v="5145000"/>
    <n v="5093550"/>
    <n v="286650"/>
    <s v="프로젝트21 홈페이지눕눕백눕눕백(NEW)_(대형)_그레이(LG)201207"/>
  </r>
  <r>
    <x v="7"/>
    <s v="월"/>
    <m/>
    <x v="3"/>
    <s v="프로젝트21 홈페이지"/>
    <x v="4"/>
    <n v="736"/>
    <n v="201207"/>
    <m/>
    <n v="2944000"/>
    <n v="2914560"/>
    <n v="257600"/>
    <s v="프로젝트21 홈페이지눕눕백눕눕백_패드(대형)_극세사201207"/>
  </r>
  <r>
    <x v="7"/>
    <s v="월"/>
    <m/>
    <x v="3"/>
    <s v="프로젝트21 홈페이지"/>
    <x v="3"/>
    <n v="737"/>
    <n v="201207"/>
    <m/>
    <n v="5159000"/>
    <n v="5107410"/>
    <n v="287430"/>
    <s v="프로젝트21 홈페이지눕눕백눕눕백(NEW)_(대형)_그레이(LG)201207"/>
  </r>
  <r>
    <x v="7"/>
    <s v="월"/>
    <m/>
    <x v="3"/>
    <s v="프로젝트21 홈페이지"/>
    <x v="8"/>
    <n v="738"/>
    <n v="201207"/>
    <m/>
    <n v="2214000"/>
    <n v="2191860"/>
    <n v="243540"/>
    <s v="프로젝트21 홈페이지눕눕백눕눕백_패드(대형)_방수201207"/>
  </r>
  <r>
    <x v="7"/>
    <s v="월"/>
    <m/>
    <x v="3"/>
    <s v="프로젝트21 홈페이지"/>
    <x v="9"/>
    <n v="739"/>
    <n v="201207"/>
    <m/>
    <n v="5173000"/>
    <n v="5121270"/>
    <n v="288210"/>
    <s v="프로젝트21 홈페이지눕눕백눕눕백(NEW)_(대형)_네이비(DN)201207"/>
  </r>
  <r>
    <x v="7"/>
    <s v="월"/>
    <m/>
    <x v="3"/>
    <s v="프로젝트21 홈페이지"/>
    <x v="4"/>
    <n v="740"/>
    <n v="201207"/>
    <m/>
    <n v="2960000"/>
    <n v="2930400"/>
    <n v="259000"/>
    <s v="프로젝트21 홈페이지눕눕백눕눕백_패드(대형)_극세사201207"/>
  </r>
  <r>
    <x v="7"/>
    <s v="월"/>
    <m/>
    <x v="3"/>
    <s v="프로젝트21 홈페이지"/>
    <x v="4"/>
    <n v="741"/>
    <n v="201207"/>
    <m/>
    <n v="2964000"/>
    <n v="2934360"/>
    <n v="259350"/>
    <s v="프로젝트21 홈페이지눕눕백눕눕백_패드(대형)_극세사201207"/>
  </r>
  <r>
    <x v="7"/>
    <s v="월"/>
    <m/>
    <x v="3"/>
    <s v="프로젝트21 홈페이지"/>
    <x v="2"/>
    <n v="742"/>
    <n v="201207"/>
    <m/>
    <n v="2226000"/>
    <n v="2203740"/>
    <n v="244860"/>
    <s v="프로젝트21 홈페이지눕눕백눕눕백_패드(중형)_방수201207"/>
  </r>
  <r>
    <x v="7"/>
    <s v="월"/>
    <m/>
    <x v="3"/>
    <s v="프로젝트21 홈페이지"/>
    <x v="5"/>
    <n v="743"/>
    <n v="201207"/>
    <m/>
    <n v="2229000"/>
    <n v="2206710"/>
    <n v="245190"/>
    <s v="프로젝트21 홈페이지눕눕백눕눕백_패드(중형)_스크래쳐201207"/>
  </r>
  <r>
    <x v="7"/>
    <s v="월"/>
    <m/>
    <x v="3"/>
    <s v="프로젝트21 홈페이지"/>
    <x v="7"/>
    <n v="744"/>
    <n v="201207"/>
    <m/>
    <n v="2232000"/>
    <n v="2209680"/>
    <n v="252960"/>
    <s v="프로젝트21 홈페이지눕눕백눕눕백_패드(대형)_스크래쳐201207"/>
  </r>
  <r>
    <x v="7"/>
    <s v="월"/>
    <m/>
    <x v="3"/>
    <s v="프로젝트21 홈페이지"/>
    <x v="12"/>
    <n v="745"/>
    <n v="201207"/>
    <m/>
    <n v="1490000"/>
    <n v="1475100"/>
    <n v="89400"/>
    <s v="프로젝트21 홈페이지눕눕백눕눕백_가방길이 조절 버클201207"/>
  </r>
  <r>
    <x v="7"/>
    <s v="월"/>
    <m/>
    <x v="3"/>
    <s v="프로젝트21 홈페이지"/>
    <x v="13"/>
    <n v="746"/>
    <n v="201207"/>
    <m/>
    <n v="2238000"/>
    <n v="2215620"/>
    <n v="253640"/>
    <s v="프로젝트21 홈페이지눕눕백눕눕백_패드(중형)_인견201207"/>
  </r>
  <r>
    <x v="7"/>
    <s v="월"/>
    <m/>
    <x v="9"/>
    <s v="프로젝트21 CS"/>
    <x v="136"/>
    <n v="747"/>
    <n v="201207"/>
    <m/>
    <n v="0"/>
    <n v="0"/>
    <n v="253980"/>
    <s v="프로젝트21 CS벤토나이트모래_벤토나이트 6KG201207"/>
  </r>
  <r>
    <x v="7"/>
    <s v="월"/>
    <m/>
    <x v="0"/>
    <s v="프로젝트21 홈페이지"/>
    <x v="115"/>
    <n v="748"/>
    <n v="201207"/>
    <m/>
    <n v="2992000"/>
    <n v="2962080"/>
    <n v="276760"/>
    <s v="프로젝트21 홈페이지하루채움(종료)★특별할인★[정기배송] 하루채움 (고양이 영양제 간식)옵션=(무료배송)국내산 무항생제 닭 2박스201207"/>
  </r>
  <r>
    <x v="7"/>
    <s v="월"/>
    <m/>
    <x v="0"/>
    <s v="프로젝트21 홈페이지"/>
    <x v="116"/>
    <n v="749"/>
    <n v="201207"/>
    <m/>
    <n v="2996000"/>
    <n v="2966040"/>
    <n v="277130"/>
    <s v="프로젝트21 홈페이지하루채움(종료)★특별할인★[정기배송] 하루채움 (고양이 영양제 간식)옵션=(무료배송)자연산 가자미 2박스201207"/>
  </r>
  <r>
    <x v="7"/>
    <s v="월"/>
    <m/>
    <x v="0"/>
    <s v="프로젝트21 홈페이지"/>
    <x v="14"/>
    <n v="750"/>
    <n v="201207"/>
    <m/>
    <n v="3000000"/>
    <n v="2970000"/>
    <n v="277500"/>
    <s v="프로젝트21 홈페이지하루채움(종료)★특별할인★[정기배송] 하루채움 (고양이 영양제 간식)옵션=(무료배송)국내산 닭 1박스 + 자연산 가자미 1박스201207"/>
  </r>
  <r>
    <x v="7"/>
    <s v="월"/>
    <m/>
    <x v="4"/>
    <s v="프로젝트21 홈페이지"/>
    <x v="101"/>
    <n v="751"/>
    <n v="201207"/>
    <m/>
    <n v="3004000"/>
    <n v="2973960"/>
    <n v="277870"/>
    <s v="프로젝트21 홈페이지리얼스틱[정기배송] 리얼스틱 (무료배송)(판매종료/프로모션 할인가)정기배송 옵션=6종세트(맛별1팩)(21%off)201207"/>
  </r>
  <r>
    <x v="7"/>
    <s v="월"/>
    <m/>
    <x v="4"/>
    <s v="프로젝트21 홈페이지"/>
    <x v="32"/>
    <n v="752"/>
    <n v="201207"/>
    <m/>
    <n v="3008000"/>
    <n v="2977920"/>
    <n v="293280"/>
    <s v="프로젝트21 홈페이지리얼스틱[정기배송] 리얼스틱 (무료배송)(판매종료/프로모션 할인가)정기배송 옵션=6종세트x2(맛별2팩)(30%off)201207"/>
  </r>
  <r>
    <x v="7"/>
    <s v="월"/>
    <m/>
    <x v="4"/>
    <s v="프로젝트21 홈페이지"/>
    <x v="35"/>
    <n v="753"/>
    <n v="201207"/>
    <m/>
    <n v="3012000"/>
    <n v="2981880"/>
    <n v="293670"/>
    <s v="프로젝트21 홈페이지리얼스틱[정기배송] 리얼스틱(무료배송)정기배송 옵션=6종세트x2(맛별2팩)(25%off)201207"/>
  </r>
  <r>
    <x v="7"/>
    <s v="월"/>
    <m/>
    <x v="4"/>
    <s v="프로젝트21 홈페이지"/>
    <x v="137"/>
    <n v="754"/>
    <n v="201207"/>
    <m/>
    <n v="3016000"/>
    <n v="2985840"/>
    <n v="271440"/>
    <s v="프로젝트21 홈페이지리얼스틱[정기배송] 리얼스틱(무료배송)정기배송 옵션=북태평양눈다랑어 6팩(15%off)201207"/>
  </r>
  <r>
    <x v="7"/>
    <s v="월"/>
    <m/>
    <x v="4"/>
    <s v="프로젝트21 홈페이지"/>
    <x v="138"/>
    <n v="755"/>
    <n v="201207"/>
    <m/>
    <n v="3020000"/>
    <n v="2989800"/>
    <n v="294450"/>
    <s v="프로젝트21 홈페이지리얼스틱[정기배송] 리얼스틱(무료배송) (개인결제창)정기배송 옵션=6종세트x2(맛별2팩)(25%off)201207"/>
  </r>
  <r>
    <x v="7"/>
    <s v="월"/>
    <m/>
    <x v="10"/>
    <s v="프로젝트21 홈페이지"/>
    <x v="63"/>
    <n v="756"/>
    <n v="201207"/>
    <m/>
    <n v="2268000"/>
    <n v="2245320"/>
    <n v="264600"/>
    <s v="프로젝트21 홈페이지선인장정수기 부속[정기배송] 선인장정수기 필터 (30% 할인)정기배송 옵션=정수필터(3p) &amp; 폼필터(3p) - 30%off201207"/>
  </r>
  <r>
    <x v="7"/>
    <s v="월"/>
    <m/>
    <x v="0"/>
    <s v="프로젝트21 홈페이지"/>
    <x v="15"/>
    <n v="757"/>
    <n v="201207"/>
    <m/>
    <n v="2271000"/>
    <n v="2248290"/>
    <n v="249810"/>
    <s v="프로젝트21 홈페이지하루채움[정기배송] 하루채움 (고양이 영양제 간식)옵션=국내산 무항생제 닭 1박스201207"/>
  </r>
  <r>
    <x v="7"/>
    <s v="월"/>
    <m/>
    <x v="0"/>
    <s v="프로젝트21 홈페이지"/>
    <x v="16"/>
    <n v="758"/>
    <n v="201207"/>
    <m/>
    <n v="3032000"/>
    <n v="3001680"/>
    <n v="280460"/>
    <s v="프로젝트21 홈페이지하루채움[정기배송] 하루채움 (고양이 영양제 간식)옵션=(무료배송)국내산 무항생제 닭 2박스201207"/>
  </r>
  <r>
    <x v="7"/>
    <s v="월"/>
    <m/>
    <x v="0"/>
    <s v="프로젝트21 홈페이지"/>
    <x v="17"/>
    <n v="759"/>
    <n v="201207"/>
    <m/>
    <n v="3036000"/>
    <n v="3005640"/>
    <n v="280830"/>
    <s v="프로젝트21 홈페이지하루채움[정기배송] 하루채움 (고양이 영양제 간식)옵션=(무료배송)자연산 가자미 2박스201207"/>
  </r>
  <r>
    <x v="7"/>
    <s v="월"/>
    <m/>
    <x v="0"/>
    <s v="프로젝트21 홈페이지"/>
    <x v="18"/>
    <n v="760"/>
    <n v="201207"/>
    <m/>
    <n v="3040000"/>
    <n v="3009600"/>
    <n v="281200"/>
    <s v="프로젝트21 홈페이지하루채움[정기배송] 하루채움 (고양이 영양제 간식)옵션=(무료배송)국내산 닭 1박스 + 자연산 가자미 1박스201207"/>
  </r>
  <r>
    <x v="7"/>
    <s v="월"/>
    <m/>
    <x v="9"/>
    <s v="프로젝트21 홈페이지"/>
    <x v="121"/>
    <n v="761"/>
    <n v="201207"/>
    <m/>
    <n v="2283000"/>
    <n v="2260170"/>
    <n v="258740"/>
    <s v="프로젝트21 홈페이지벤토나이트[출시특가] 프리미엄 퓨어 벤토나이트옵션=프리미엄 퓨어 벤토나이트 1개-40% off201207"/>
  </r>
  <r>
    <x v="7"/>
    <s v="월"/>
    <m/>
    <x v="9"/>
    <s v="프로젝트21 홈페이지"/>
    <x v="122"/>
    <n v="762"/>
    <n v="201207"/>
    <m/>
    <n v="3810000"/>
    <n v="3771900"/>
    <n v="297180"/>
    <s v="프로젝트21 홈페이지벤토나이트[출시특가] 프리미엄 퓨어 벤토나이트옵션=프리미엄 퓨어 벤토나이트 3개-40%201207"/>
  </r>
  <r>
    <x v="7"/>
    <s v="월"/>
    <m/>
    <x v="2"/>
    <s v="프로젝트21 홈페이지"/>
    <x v="64"/>
    <n v="763"/>
    <n v="201207"/>
    <m/>
    <n v="4578000"/>
    <n v="4532220"/>
    <n v="297570"/>
    <s v="프로젝트21 홈페이지선인장정수기고양이 선인장정수기 젠에디션옵션=선인장정수기(20%off)201207"/>
  </r>
  <r>
    <x v="7"/>
    <s v="월"/>
    <m/>
    <x v="2"/>
    <s v="프로젝트21 홈페이지"/>
    <x v="65"/>
    <n v="764"/>
    <n v="201207"/>
    <m/>
    <n v="5348000"/>
    <n v="5294520"/>
    <n v="297960"/>
    <s v="프로젝트21 홈페이지선인장정수기고양이 선인장정수기 젠에디션옵션=선인장정수기+필터세트201207"/>
  </r>
  <r>
    <x v="7"/>
    <s v="월"/>
    <m/>
    <x v="2"/>
    <s v="프로젝트21 홈페이지"/>
    <x v="113"/>
    <n v="765"/>
    <n v="201207"/>
    <m/>
    <n v="5355000"/>
    <n v="5301450"/>
    <n v="298350"/>
    <s v="프로젝트21 홈페이지선인장정수기고양이 선인장정수기 젠에디션옵션=선인장정수기+드라이매트(별도배송)201207"/>
  </r>
  <r>
    <x v="7"/>
    <s v="월"/>
    <m/>
    <x v="2"/>
    <s v="프로젝트21 홈페이지"/>
    <x v="66"/>
    <n v="766"/>
    <n v="201207"/>
    <m/>
    <n v="5362000"/>
    <n v="5308380"/>
    <n v="306400"/>
    <s v="프로젝트21 홈페이지선인장정수기고양이 선인장정수기 젠에디션옵션=선인장정수기+필터세트+드라이매트(별도배송)201207"/>
  </r>
  <r>
    <x v="7"/>
    <s v="월"/>
    <m/>
    <x v="4"/>
    <s v="프로젝트21 홈페이지"/>
    <x v="37"/>
    <n v="767"/>
    <n v="201207"/>
    <m/>
    <n v="2301000"/>
    <n v="2277990"/>
    <n v="207090"/>
    <s v="프로젝트21 홈페이지리얼스틱리얼스틱 (종합) (고양이 강아지 츄르 간식)리얼스틱 옵션선택=6종 맛보기 세트 (맛별 1스틱)201207"/>
  </r>
  <r>
    <x v="7"/>
    <s v="월"/>
    <m/>
    <x v="4"/>
    <s v="프로젝트21 홈페이지"/>
    <x v="38"/>
    <n v="768"/>
    <n v="201207"/>
    <m/>
    <n v="3072000"/>
    <n v="3041280"/>
    <n v="284160"/>
    <s v="프로젝트21 홈페이지리얼스틱리얼스틱 (종합) (고양이 강아지 츄르 간식)리얼스틱 옵션선택=★BEST★ 6종세트(맛별1팩)(10%off)201207"/>
  </r>
  <r>
    <x v="7"/>
    <s v="월"/>
    <m/>
    <x v="4"/>
    <s v="프로젝트21 홈페이지"/>
    <x v="39"/>
    <n v="769"/>
    <n v="201207"/>
    <m/>
    <n v="3845000"/>
    <n v="3806550"/>
    <n v="299910"/>
    <s v="프로젝트21 홈페이지리얼스틱리얼스틱 (종합) (고양이 강아지 츄르 간식)리얼스틱 옵션선택=6종세트x2(맛별2팩)(20%off)201207"/>
  </r>
  <r>
    <x v="7"/>
    <s v="월"/>
    <m/>
    <x v="4"/>
    <s v="프로젝트21 홈페이지"/>
    <x v="40"/>
    <n v="770"/>
    <n v="201207"/>
    <m/>
    <n v="2310000"/>
    <n v="2286900"/>
    <n v="138600"/>
    <s v="프로젝트21 홈페이지리얼스틱리얼스틱 (종합) (고양이 강아지 츄르 간식)리얼스틱 옵션선택=제천자연황토닭 1팩(5개입)201207"/>
  </r>
  <r>
    <x v="7"/>
    <s v="월"/>
    <m/>
    <x v="4"/>
    <s v="프로젝트21 홈페이지"/>
    <x v="41"/>
    <n v="771"/>
    <n v="201207"/>
    <m/>
    <n v="3084000"/>
    <n v="3053160"/>
    <n v="277560"/>
    <s v="프로젝트21 홈페이지리얼스틱리얼스틱 (종합) (고양이 강아지 츄르 간식)리얼스틱 옵션선택=제천자연황토닭 6팩(10%off)201207"/>
  </r>
  <r>
    <x v="7"/>
    <s v="월"/>
    <m/>
    <x v="4"/>
    <s v="프로젝트21 홈페이지"/>
    <x v="42"/>
    <n v="772"/>
    <n v="201207"/>
    <m/>
    <n v="3088000"/>
    <n v="3057120"/>
    <n v="293360"/>
    <s v="프로젝트21 홈페이지리얼스틱리얼스틱 (종합) (고양이 강아지 츄르 간식)리얼스틱 옵션선택=제천자연황토닭 12팩(20%off)201207"/>
  </r>
  <r>
    <x v="7"/>
    <s v="월"/>
    <m/>
    <x v="4"/>
    <s v="프로젝트21 홈페이지"/>
    <x v="104"/>
    <n v="773"/>
    <n v="201207"/>
    <m/>
    <n v="2319000"/>
    <n v="2295810"/>
    <n v="131410"/>
    <s v="프로젝트21 홈페이지리얼스틱리얼스틱 (종합) (고양이 강아지 츄르 간식)리얼스틱 옵션선택=북태평양눈다랑어 1팩(5개입)201207"/>
  </r>
  <r>
    <x v="7"/>
    <s v="월"/>
    <m/>
    <x v="4"/>
    <s v="프로젝트21 홈페이지"/>
    <x v="43"/>
    <n v="774"/>
    <n v="201207"/>
    <m/>
    <n v="3096000"/>
    <n v="3065040"/>
    <n v="278640"/>
    <s v="프로젝트21 홈페이지리얼스틱리얼스틱 (종합) (고양이 강아지 츄르 간식)리얼스틱 옵션선택=북태평양눈다랑어 6팩(10%off)201207"/>
  </r>
  <r>
    <x v="7"/>
    <s v="월"/>
    <m/>
    <x v="4"/>
    <s v="프로젝트21 홈페이지"/>
    <x v="45"/>
    <n v="775"/>
    <n v="201207"/>
    <m/>
    <n v="2325000"/>
    <n v="2301750"/>
    <n v="139500"/>
    <s v="프로젝트21 홈페이지리얼스틱리얼스틱 (종합) (고양이 강아지 츄르 간식)리얼스틱 옵션선택=지리산우리땅오리 1팩(5개입)201207"/>
  </r>
  <r>
    <x v="7"/>
    <s v="월"/>
    <m/>
    <x v="4"/>
    <s v="프로젝트21 홈페이지"/>
    <x v="46"/>
    <n v="776"/>
    <n v="201207"/>
    <m/>
    <n v="2328000"/>
    <n v="2304720"/>
    <n v="194000"/>
    <s v="프로젝트21 홈페이지리얼스틱리얼스틱 (종합) (고양이 강아지 츄르 간식)리얼스틱 옵션선택=오로라연어 1팩(5개입)201207"/>
  </r>
  <r>
    <x v="7"/>
    <s v="월"/>
    <m/>
    <x v="4"/>
    <s v="프로젝트21 홈페이지"/>
    <x v="123"/>
    <n v="777"/>
    <n v="201207"/>
    <m/>
    <n v="3885000"/>
    <n v="3846150"/>
    <n v="303030"/>
    <s v="프로젝트21 홈페이지리얼스틱리얼스틱 (종합) (고양이 강아지 츄르 간식)리얼스틱 옵션선택=오로라연어 12팩(20%off)201207"/>
  </r>
  <r>
    <x v="7"/>
    <s v="월"/>
    <m/>
    <x v="4"/>
    <s v="프로젝트21 홈페이지"/>
    <x v="48"/>
    <n v="778"/>
    <n v="201207"/>
    <m/>
    <n v="2334000"/>
    <n v="2310660"/>
    <n v="186720"/>
    <s v="프로젝트21 홈페이지리얼스틱리얼스틱 (종합) (고양이 강아지 츄르 간식)리얼스틱 옵션선택=뉴질랜드참돔 1팩(5개입)201207"/>
  </r>
  <r>
    <x v="7"/>
    <s v="월"/>
    <m/>
    <x v="4"/>
    <s v="프로젝트21 홈페이지"/>
    <x v="128"/>
    <n v="779"/>
    <n v="201207"/>
    <m/>
    <n v="3895000"/>
    <n v="3856050"/>
    <n v="303810"/>
    <s v="프로젝트21 홈페이지리얼스틱리얼스틱 (종합) (고양이 강아지 츄르 간식)리얼스틱 옵션선택=뉴질랜드참돔 12팩(20%off)201207"/>
  </r>
  <r>
    <x v="7"/>
    <s v="월"/>
    <m/>
    <x v="4"/>
    <s v="프로젝트21 홈페이지"/>
    <x v="50"/>
    <n v="780"/>
    <n v="201207"/>
    <m/>
    <n v="2340000"/>
    <n v="2316600"/>
    <n v="202800"/>
    <s v="프로젝트21 홈페이지리얼스틱리얼스틱 (종합) (고양이 강아지 츄르 간식)리얼스틱 옵션선택=서호주청정양 1팩(5개입)201207"/>
  </r>
  <r>
    <x v="7"/>
    <s v="월"/>
    <m/>
    <x v="4"/>
    <s v="프로젝트21 홈페이지"/>
    <x v="51"/>
    <n v="781"/>
    <n v="201207"/>
    <m/>
    <n v="2343000"/>
    <n v="2319570"/>
    <n v="210870"/>
    <s v="프로젝트21 홈페이지리얼스틱리얼스틱 6종 맛보기 세트 (맛별 1스틱)201207"/>
  </r>
  <r>
    <x v="7"/>
    <s v="월"/>
    <m/>
    <x v="4"/>
    <s v="프로젝트21 홈페이지"/>
    <x v="52"/>
    <n v="782"/>
    <n v="201207"/>
    <m/>
    <n v="2346000"/>
    <n v="2322540"/>
    <n v="187680"/>
    <s v="프로젝트21 홈페이지리얼스틱리얼스틱 뉴질랜드참돔묶음 선택=뉴질랜드참돔 1팩201207"/>
  </r>
  <r>
    <x v="7"/>
    <s v="월"/>
    <m/>
    <x v="4"/>
    <s v="프로젝트21 홈페이지"/>
    <x v="54"/>
    <n v="783"/>
    <n v="201207"/>
    <m/>
    <n v="2349000"/>
    <n v="2325510"/>
    <n v="133110"/>
    <s v="프로젝트21 홈페이지리얼스틱리얼스틱 북태평양눈다랑어묶음 선택=북태평양눈다랑어 1팩201207"/>
  </r>
  <r>
    <x v="7"/>
    <s v="월"/>
    <m/>
    <x v="4"/>
    <s v="프로젝트21 홈페이지"/>
    <x v="55"/>
    <n v="784"/>
    <n v="201207"/>
    <m/>
    <n v="2352000"/>
    <n v="2328480"/>
    <n v="203840"/>
    <s v="프로젝트21 홈페이지리얼스틱리얼스틱 서호주청정양묶음 선택=서호주청정양 1팩201207"/>
  </r>
  <r>
    <x v="7"/>
    <s v="월"/>
    <m/>
    <x v="4"/>
    <s v="프로젝트21 홈페이지"/>
    <x v="118"/>
    <n v="785"/>
    <n v="201207"/>
    <m/>
    <n v="3140000"/>
    <n v="3108600"/>
    <n v="298300"/>
    <s v="프로젝트21 홈페이지리얼스틱리얼스틱 서호주청정양묶음 선택=서호주청정양 6팩 (10%off)201207"/>
  </r>
  <r>
    <x v="7"/>
    <s v="월"/>
    <m/>
    <x v="4"/>
    <s v="프로젝트21 홈페이지"/>
    <x v="56"/>
    <n v="786"/>
    <n v="201207"/>
    <m/>
    <n v="2358000"/>
    <n v="2334420"/>
    <n v="196500"/>
    <s v="프로젝트21 홈페이지리얼스틱리얼스틱 오로라연어묶음 선택=오로라연어 1팩201207"/>
  </r>
  <r>
    <x v="7"/>
    <s v="월"/>
    <m/>
    <x v="4"/>
    <s v="프로젝트21 홈페이지"/>
    <x v="57"/>
    <n v="787"/>
    <n v="201207"/>
    <m/>
    <n v="3148000"/>
    <n v="3116520"/>
    <n v="299060"/>
    <s v="프로젝트21 홈페이지리얼스틱리얼스틱 오로라연어묶음 선택=오로라연어 6팩(10%off)201207"/>
  </r>
  <r>
    <x v="7"/>
    <s v="월"/>
    <m/>
    <x v="4"/>
    <s v="프로젝트21 홈페이지"/>
    <x v="58"/>
    <n v="788"/>
    <n v="201207"/>
    <m/>
    <n v="3940000"/>
    <n v="3900600"/>
    <n v="307320"/>
    <s v="프로젝트21 홈페이지리얼스틱리얼스틱 오로라연어묶음 선택=오로라연어 12팩(20% off)201207"/>
  </r>
  <r>
    <x v="7"/>
    <s v="월"/>
    <m/>
    <x v="4"/>
    <s v="프로젝트21 홈페이지"/>
    <x v="59"/>
    <n v="789"/>
    <n v="201207"/>
    <m/>
    <n v="2367000"/>
    <n v="2343330"/>
    <n v="142020"/>
    <s v="프로젝트21 홈페이지리얼스틱리얼스틱 제천자연황토닭묶음 선택=제천자연황토닭 1팩201207"/>
  </r>
  <r>
    <x v="7"/>
    <s v="월"/>
    <m/>
    <x v="4"/>
    <s v="프로젝트21 홈페이지"/>
    <x v="60"/>
    <n v="790"/>
    <n v="201207"/>
    <m/>
    <n v="3160000"/>
    <n v="3128400"/>
    <n v="284400"/>
    <s v="프로젝트21 홈페이지리얼스틱리얼스틱 제천자연황토닭묶음 선택=제천자연황토닭 6팩(10%off)201207"/>
  </r>
  <r>
    <x v="7"/>
    <s v="월"/>
    <m/>
    <x v="4"/>
    <s v="프로젝트21 홈페이지"/>
    <x v="62"/>
    <n v="791"/>
    <n v="201207"/>
    <m/>
    <n v="2373000"/>
    <n v="2349270"/>
    <n v="142380"/>
    <s v="프로젝트21 홈페이지리얼스틱리얼스틱 지리산우리땅오리묶음 선택=지리산우리땅오리 1팩201207"/>
  </r>
  <r>
    <x v="7"/>
    <s v="월"/>
    <m/>
    <x v="10"/>
    <s v="프로젝트21 홈페이지"/>
    <x v="67"/>
    <n v="792"/>
    <n v="201207"/>
    <m/>
    <n v="2376000"/>
    <n v="2352240"/>
    <n v="253440"/>
    <s v="프로젝트21 홈페이지선인장정수기 부속생수 전용 호스 (2p)201207"/>
  </r>
  <r>
    <x v="7"/>
    <s v="월"/>
    <m/>
    <x v="10"/>
    <s v="프로젝트21 홈페이지"/>
    <x v="68"/>
    <n v="793"/>
    <n v="201207"/>
    <m/>
    <n v="1586000"/>
    <n v="1570140"/>
    <n v="87230"/>
    <s v="프로젝트21 홈페이지선인장정수기 부속선인장정수기 가이드스틱201207"/>
  </r>
  <r>
    <x v="7"/>
    <s v="월"/>
    <m/>
    <x v="10"/>
    <s v="프로젝트21 홈페이지"/>
    <x v="69"/>
    <n v="794"/>
    <n v="201207"/>
    <m/>
    <n v="2382000"/>
    <n v="2358180"/>
    <n v="285840"/>
    <s v="프로젝트21 홈페이지선인장정수기 부속선인장정수기 분리형 수중펌프구성 선택=분리형펌프+어댑터SET201207"/>
  </r>
  <r>
    <x v="7"/>
    <s v="월"/>
    <m/>
    <x v="10"/>
    <s v="프로젝트21 홈페이지"/>
    <x v="70"/>
    <n v="795"/>
    <n v="201207"/>
    <m/>
    <n v="2385000"/>
    <n v="2361150"/>
    <n v="262350"/>
    <s v="프로젝트21 홈페이지선인장정수기 부속선인장정수기 분리형 수중펌프구성 선택=분리형펌프201207"/>
  </r>
  <r>
    <x v="7"/>
    <s v="월"/>
    <m/>
    <x v="10"/>
    <s v="프로젝트21 홈페이지"/>
    <x v="71"/>
    <n v="796"/>
    <n v="201207"/>
    <m/>
    <n v="2388000"/>
    <n v="2364120"/>
    <n v="246760"/>
    <s v="프로젝트21 홈페이지선인장정수기 부속선인장정수기 분리형 수중펌프구성 선택=어댑터201207"/>
  </r>
  <r>
    <x v="7"/>
    <s v="월"/>
    <m/>
    <x v="10"/>
    <s v="프로젝트21 홈페이지"/>
    <x v="72"/>
    <n v="797"/>
    <n v="201207"/>
    <m/>
    <n v="2391000"/>
    <n v="2367090"/>
    <n v="231130"/>
    <s v="프로젝트21 홈페이지선인장정수기 부속선인장정수기 실리콘호스 (3p)201207"/>
  </r>
  <r>
    <x v="7"/>
    <s v="월"/>
    <m/>
    <x v="10"/>
    <s v="프로젝트21 홈페이지"/>
    <x v="73"/>
    <n v="798"/>
    <n v="201207"/>
    <m/>
    <n v="3192000"/>
    <n v="3160080"/>
    <n v="295260"/>
    <s v="프로젝트21 홈페이지선인장정수기 부속선인장정수기 전용 드라이 매트201207"/>
  </r>
  <r>
    <x v="7"/>
    <s v="월"/>
    <m/>
    <x v="10"/>
    <s v="프로젝트21 홈페이지"/>
    <x v="74"/>
    <n v="799"/>
    <n v="201207"/>
    <m/>
    <n v="2397000"/>
    <n v="2373030"/>
    <n v="271660"/>
    <s v="프로젝트21 홈페이지선인장정수기 부속선인장정수기 정수필터 (3p)201207"/>
  </r>
  <r>
    <x v="7"/>
    <s v="월"/>
    <m/>
    <x v="10"/>
    <s v="프로젝트21 홈페이지"/>
    <x v="75"/>
    <n v="800"/>
    <n v="201207"/>
    <m/>
    <n v="2400000"/>
    <n v="2376000"/>
    <n v="120000"/>
    <s v="프로젝트21 홈페이지선인장정수기 부속선인장정수기 클리닝 브러쉬201207"/>
  </r>
  <r>
    <x v="7"/>
    <s v="월"/>
    <m/>
    <x v="10"/>
    <s v="프로젝트21 홈페이지"/>
    <x v="76"/>
    <n v="801"/>
    <n v="201207"/>
    <m/>
    <n v="2403000"/>
    <n v="2378970"/>
    <n v="184230"/>
    <s v="프로젝트21 홈페이지선인장정수기 부속선인장정수기 폼필터 (3p)201207"/>
  </r>
  <r>
    <x v="7"/>
    <s v="월"/>
    <m/>
    <x v="10"/>
    <s v="프로젝트21 홈페이지"/>
    <x v="77"/>
    <n v="802"/>
    <n v="201207"/>
    <m/>
    <n v="2406000"/>
    <n v="2381940"/>
    <n v="280700"/>
    <s v="프로젝트21 홈페이지선인장정수기 부속정수필터 &amp; 폼필터 세트 (30% 할인)201207"/>
  </r>
  <r>
    <x v="7"/>
    <s v="월"/>
    <m/>
    <x v="11"/>
    <s v="프로젝트21 홈페이지"/>
    <x v="78"/>
    <n v="803"/>
    <n v="201207"/>
    <m/>
    <n v="1606000"/>
    <n v="1589940"/>
    <n v="80300"/>
    <s v="프로젝트21 홈페이지츄르짜개츄르짜개(2ea)201207"/>
  </r>
  <r>
    <x v="7"/>
    <s v="월"/>
    <m/>
    <x v="6"/>
    <s v="프로젝트21 홈페이지"/>
    <x v="79"/>
    <n v="804"/>
    <n v="201207"/>
    <m/>
    <n v="3216000"/>
    <n v="3183840"/>
    <n v="305520"/>
    <s v="프로젝트21 홈페이지태평양 수반태평양 수반 (고양이 강아지 물그릇 밥그릇 식기)옵션=[기본 세트] 태평양 수반 1개201207"/>
  </r>
  <r>
    <x v="7"/>
    <s v="월"/>
    <m/>
    <x v="6"/>
    <s v="프로젝트21 홈페이지"/>
    <x v="80"/>
    <n v="805"/>
    <n v="201207"/>
    <m/>
    <n v="3220000"/>
    <n v="3187800"/>
    <n v="305900"/>
    <s v="프로젝트21 홈페이지태평양 수반태평양 수반 (고양이 강아지 물그릇 밥그릇 식기)옵션=[실용 세트] 태평양 수반 1개 + 글라스 1개 추가-11% off201207"/>
  </r>
  <r>
    <x v="7"/>
    <s v="월"/>
    <m/>
    <x v="6"/>
    <s v="프로젝트21 홈페이지"/>
    <x v="81"/>
    <n v="806"/>
    <n v="201207"/>
    <m/>
    <n v="3224000"/>
    <n v="3191760"/>
    <n v="314340"/>
    <s v="프로젝트21 홈페이지태평양 수반태평양 수반 (고양이 강아지 물그릇 밥그릇 식기)옵션=[음수량 케어 세트] 태평양 수반 2개-13% off201207"/>
  </r>
  <r>
    <x v="7"/>
    <s v="월"/>
    <m/>
    <x v="6"/>
    <s v="프로젝트21 홈페이지"/>
    <x v="124"/>
    <n v="807"/>
    <n v="201207"/>
    <m/>
    <n v="2421000"/>
    <n v="2396790"/>
    <n v="282450"/>
    <s v="프로젝트21 홈페이지태평양 수반태평양 수반 (고양이 강아지 물그릇 밥그릇 식기)옵션=수반 바디만(바디+고무패드)201207"/>
  </r>
  <r>
    <x v="7"/>
    <s v="월"/>
    <m/>
    <x v="0"/>
    <s v="프로젝트21 홈페이지"/>
    <x v="19"/>
    <n v="808"/>
    <n v="201207"/>
    <m/>
    <n v="3232000"/>
    <n v="3199680"/>
    <n v="298960"/>
    <s v="프로젝트21 홈페이지하루채움하루채움 (고양이 영양제 간식)하루채움=(무료배송) 닭 1박스 + 가자미 1박스201207"/>
  </r>
  <r>
    <x v="7"/>
    <s v="월"/>
    <m/>
    <x v="0"/>
    <s v="프로젝트21 홈페이지"/>
    <x v="20"/>
    <n v="809"/>
    <n v="201207"/>
    <m/>
    <n v="3236000"/>
    <n v="3203640"/>
    <n v="266970"/>
    <s v="프로젝트21 홈페이지하루채움하루채움 (고양이 영양제 간식)하루채움=국내산 무항생제 닭 1박스201207"/>
  </r>
  <r>
    <x v="7"/>
    <s v="월"/>
    <m/>
    <x v="0"/>
    <s v="프로젝트21 홈페이지"/>
    <x v="21"/>
    <n v="810"/>
    <n v="201207"/>
    <m/>
    <n v="3240000"/>
    <n v="3207600"/>
    <n v="299700"/>
    <s v="프로젝트21 홈페이지하루채움하루채움 (고양이 영양제 간식)하루채움=국내산 무항생제 닭 2박스201207"/>
  </r>
  <r>
    <x v="7"/>
    <s v="월"/>
    <m/>
    <x v="0"/>
    <s v="프로젝트21 홈페이지"/>
    <x v="110"/>
    <n v="811"/>
    <n v="201207"/>
    <m/>
    <n v="3244000"/>
    <n v="3211560"/>
    <n v="267630"/>
    <s v="프로젝트21 홈페이지하루채움하루채움 (고양이 영양제 간식)하루채움=자연산 가자미 1박스201207"/>
  </r>
  <r>
    <x v="7"/>
    <s v="월"/>
    <m/>
    <x v="0"/>
    <s v="프로젝트21 홈페이지"/>
    <x v="22"/>
    <n v="812"/>
    <n v="201207"/>
    <m/>
    <n v="3248000"/>
    <n v="3215520"/>
    <n v="300440"/>
    <s v="프로젝트21 홈페이지하루채움하루채움 (고양이 영양제 간식)하루채움=자연산 가자미 2박스201207"/>
  </r>
  <r>
    <x v="7"/>
    <s v="월"/>
    <m/>
    <x v="0"/>
    <s v="프로젝트21 홈페이지"/>
    <x v="23"/>
    <n v="813"/>
    <n v="201207"/>
    <m/>
    <n v="2439000"/>
    <n v="2414610"/>
    <n v="105690"/>
    <s v="프로젝트21 홈페이지하루채움하루채움 (고양이 영양제 간식)샘플팩 추가 구매=닭 1스틱 + 가자미 1스틱201207"/>
  </r>
  <r>
    <x v="7"/>
    <s v="월"/>
    <m/>
    <x v="0"/>
    <s v="프로젝트21 홈페이지"/>
    <x v="24"/>
    <n v="814"/>
    <n v="201207"/>
    <m/>
    <n v="3256000"/>
    <n v="3223440"/>
    <n v="301180"/>
    <s v="프로젝트21 홈페이지하루채움하루채움 (고양이 영양제 간식)하루채움=(무료배송)닭 1박스 + 가자미 1박스201207"/>
  </r>
  <r>
    <x v="7"/>
    <s v="월"/>
    <m/>
    <x v="0"/>
    <s v="프로젝트21 홈페이지"/>
    <x v="25"/>
    <n v="815"/>
    <n v="201207"/>
    <m/>
    <n v="3260000"/>
    <n v="3227400"/>
    <n v="301550"/>
    <s v="프로젝트21 홈페이지하루채움하루채움 (고양이 영양제 간식)하루채움=(무료배송)국내산 무항생제 닭 2박스201207"/>
  </r>
  <r>
    <x v="7"/>
    <s v="월"/>
    <m/>
    <x v="0"/>
    <s v="프로젝트21 홈페이지"/>
    <x v="23"/>
    <n v="816"/>
    <n v="201207"/>
    <m/>
    <n v="2448000"/>
    <n v="2423520"/>
    <n v="106080"/>
    <s v="프로젝트21 홈페이지하루채움하루채움 (고양이 영양제 간식)샘플팩 추가 구매=닭 1스틱 + 가자미 1스틱201207"/>
  </r>
  <r>
    <x v="7"/>
    <s v="월"/>
    <m/>
    <x v="0"/>
    <s v="프로젝트21 홈페이지"/>
    <x v="26"/>
    <n v="817"/>
    <n v="201207"/>
    <m/>
    <n v="3268000"/>
    <n v="3235320"/>
    <n v="269610"/>
    <s v="프로젝트21 홈페이지하루채움하루채움 국내산 무항생제 닭 (고양이 영양제 간식)하루채움=국내산 무항생제 닭 1박스201207"/>
  </r>
  <r>
    <x v="7"/>
    <s v="월"/>
    <m/>
    <x v="0"/>
    <s v="프로젝트21 홈페이지"/>
    <x v="27"/>
    <n v="818"/>
    <n v="201207"/>
    <m/>
    <n v="3272000"/>
    <n v="3239280"/>
    <n v="302660"/>
    <s v="프로젝트21 홈페이지하루채움하루채움 국내산 무항생제 닭 (고양이 영양제 간식)하루채움=(무료배송)국내산 무항생제 닭 2박스201207"/>
  </r>
  <r>
    <x v="7"/>
    <s v="월"/>
    <m/>
    <x v="0"/>
    <s v="프로젝트21 홈페이지"/>
    <x v="28"/>
    <n v="819"/>
    <n v="201207"/>
    <m/>
    <n v="2457000"/>
    <n v="2432430"/>
    <n v="106470"/>
    <s v="프로젝트21 홈페이지하루채움하루채움 국내산 무항생제 닭 (고양이 영양제 간식)샘플팩 추가 구매=닭 1스틱 + 가자미 1스틱201207"/>
  </r>
  <r>
    <x v="7"/>
    <s v="월"/>
    <m/>
    <x v="0"/>
    <s v="프로젝트21 홈페이지"/>
    <x v="29"/>
    <n v="820"/>
    <n v="201207"/>
    <m/>
    <n v="2460000"/>
    <n v="2435400"/>
    <n v="106600"/>
    <s v="프로젝트21 홈페이지하루채움하루채움 샘플팩 (고양이 영양제 간식)샘플팩=닭 1스틱 + 가자미 1스틱201207"/>
  </r>
  <r>
    <x v="7"/>
    <s v="월"/>
    <m/>
    <x v="0"/>
    <s v="프로젝트21 홈페이지"/>
    <x v="31"/>
    <n v="821"/>
    <n v="201207"/>
    <m/>
    <n v="3284000"/>
    <n v="3251160"/>
    <n v="270930"/>
    <s v="프로젝트21 홈페이지하루채움하루채움 자연산 가자미 (고양이 영양제 간식)하루채움=자연산 가자미 1박스201207"/>
  </r>
  <r>
    <x v="7"/>
    <s v="월"/>
    <m/>
    <x v="0"/>
    <s v="프로젝트21 홈페이지"/>
    <x v="132"/>
    <n v="822"/>
    <n v="201207"/>
    <m/>
    <n v="3288000"/>
    <n v="3255120"/>
    <n v="304140"/>
    <s v="프로젝트21 홈페이지하루채움하루채움 자연산 가자미 (고양이 영양제 간식)하루채움=(무료배송)자연산 가자미 2박스201207"/>
  </r>
  <r>
    <x v="7"/>
    <s v="월"/>
    <m/>
    <x v="5"/>
    <s v="프로젝트21 홈페이지"/>
    <x v="83"/>
    <n v="823"/>
    <n v="201207"/>
    <m/>
    <n v="3292000"/>
    <n v="3259080"/>
    <n v="304510"/>
    <s v="프로젝트21 홈페이지고양이 유산균유산균1박스201207"/>
  </r>
  <r>
    <x v="7"/>
    <s v="월"/>
    <m/>
    <x v="5"/>
    <s v="프로젝트21 홈페이지"/>
    <x v="84"/>
    <n v="824"/>
    <n v="201207"/>
    <m/>
    <n v="4120000"/>
    <n v="4078800"/>
    <n v="321360"/>
    <s v="프로젝트21 홈페이지고양이 유산균유산균2박스201207"/>
  </r>
  <r>
    <x v="7"/>
    <s v="월"/>
    <m/>
    <x v="5"/>
    <s v="프로젝트21 홈페이지"/>
    <x v="85"/>
    <n v="825"/>
    <n v="201207"/>
    <m/>
    <n v="4950000"/>
    <n v="4900500"/>
    <n v="321750"/>
    <s v="프로젝트21 홈페이지고양이 유산균유산균3박스201207"/>
  </r>
  <r>
    <x v="7"/>
    <s v="월"/>
    <m/>
    <x v="5"/>
    <s v="프로젝트21 홈페이지"/>
    <x v="86"/>
    <n v="826"/>
    <n v="201207"/>
    <m/>
    <n v="3304000"/>
    <n v="3270960"/>
    <n v="305620"/>
    <s v="프로젝트21 홈페이지고양이 유산균유산균1박스(최저가)201207"/>
  </r>
  <r>
    <x v="7"/>
    <s v="월"/>
    <m/>
    <x v="5"/>
    <s v="프로젝트21 홈페이지"/>
    <x v="87"/>
    <n v="827"/>
    <n v="201207"/>
    <m/>
    <n v="4135000"/>
    <n v="4093650"/>
    <n v="322530"/>
    <s v="프로젝트21 홈페이지고양이 유산균유산균2박스(최저가)201207"/>
  </r>
  <r>
    <x v="7"/>
    <s v="월"/>
    <m/>
    <x v="5"/>
    <s v="프로젝트21 홈페이지"/>
    <x v="88"/>
    <n v="828"/>
    <n v="201207"/>
    <m/>
    <n v="4968000"/>
    <n v="4918320"/>
    <n v="322920"/>
    <s v="프로젝트21 홈페이지고양이 유산균유산균3박스(최저가)201207"/>
  </r>
  <r>
    <x v="7"/>
    <s v="월"/>
    <m/>
    <x v="5"/>
    <s v="프로젝트21 홈페이지"/>
    <x v="89"/>
    <n v="829"/>
    <n v="201207"/>
    <m/>
    <n v="3316000"/>
    <n v="3282840"/>
    <n v="306730"/>
    <s v="프로젝트21 홈페이지고양이 유산균유산균1박스(정기배송)201207"/>
  </r>
  <r>
    <x v="7"/>
    <s v="월"/>
    <m/>
    <x v="5"/>
    <s v="프로젝트21 홈페이지"/>
    <x v="90"/>
    <n v="830"/>
    <n v="201207"/>
    <m/>
    <n v="4150000"/>
    <n v="4108500"/>
    <n v="323700"/>
    <s v="프로젝트21 홈페이지고양이 유산균유산균2박스(정기배송)201207"/>
  </r>
  <r>
    <x v="7"/>
    <s v="월"/>
    <m/>
    <x v="5"/>
    <s v="프로젝트21 홈페이지"/>
    <x v="91"/>
    <n v="831"/>
    <n v="201207"/>
    <m/>
    <n v="4986000"/>
    <n v="4936140"/>
    <n v="324090"/>
    <s v="프로젝트21 홈페이지고양이 유산균유산균3박스(정기배송)201207"/>
  </r>
  <r>
    <x v="8"/>
    <s v="화"/>
    <m/>
    <x v="3"/>
    <s v="프로젝트21 홈페이지"/>
    <x v="1"/>
    <n v="832"/>
    <n v="201207"/>
    <m/>
    <n v="5824000"/>
    <n v="5765760"/>
    <n v="324480"/>
    <s v="프로젝트21 홈페이지눕눕백눕눕백(NEW)_(중형)_그레이(LG)201207"/>
  </r>
  <r>
    <x v="8"/>
    <s v="화"/>
    <m/>
    <x v="3"/>
    <s v="프로젝트21 홈페이지"/>
    <x v="5"/>
    <n v="833"/>
    <n v="201207"/>
    <m/>
    <n v="2499000"/>
    <n v="2474010"/>
    <n v="274890"/>
    <s v="프로젝트21 홈페이지눕눕백눕눕백_패드(중형)_스크래쳐201207"/>
  </r>
  <r>
    <x v="8"/>
    <s v="화"/>
    <m/>
    <x v="3"/>
    <s v="프로젝트21 홈페이지"/>
    <x v="1"/>
    <n v="834"/>
    <n v="201207"/>
    <m/>
    <n v="5838000"/>
    <n v="5779620"/>
    <n v="325260"/>
    <s v="프로젝트21 홈페이지눕눕백눕눕백(NEW)_(중형)_그레이(LG)201207"/>
  </r>
  <r>
    <x v="8"/>
    <s v="화"/>
    <m/>
    <x v="3"/>
    <s v="프로젝트21 홈페이지"/>
    <x v="2"/>
    <n v="835"/>
    <n v="201207"/>
    <m/>
    <n v="2505000"/>
    <n v="2479950"/>
    <n v="275550"/>
    <s v="프로젝트21 홈페이지눕눕백눕눕백_패드(중형)_방수201207"/>
  </r>
  <r>
    <x v="8"/>
    <s v="화"/>
    <m/>
    <x v="3"/>
    <s v="프로젝트21 홈페이지"/>
    <x v="6"/>
    <n v="836"/>
    <n v="201207"/>
    <m/>
    <n v="5852000"/>
    <n v="5793480"/>
    <n v="326040"/>
    <s v="프로젝트21 홈페이지눕눕백눕눕백(NEW)_(중형)_네이비(DN)201207"/>
  </r>
  <r>
    <x v="8"/>
    <s v="화"/>
    <m/>
    <x v="3"/>
    <s v="프로젝트21 홈페이지"/>
    <x v="95"/>
    <n v="837"/>
    <n v="201207"/>
    <m/>
    <n v="2511000"/>
    <n v="2485890"/>
    <n v="284580"/>
    <s v="프로젝트21 홈페이지눕눕백눕눕백_패드(중형)_극세사201207"/>
  </r>
  <r>
    <x v="8"/>
    <s v="화"/>
    <m/>
    <x v="3"/>
    <s v="프로젝트21 홈페이지"/>
    <x v="3"/>
    <n v="838"/>
    <n v="201207"/>
    <m/>
    <n v="5866000"/>
    <n v="5807340"/>
    <n v="326820"/>
    <s v="프로젝트21 홈페이지눕눕백눕눕백(NEW)_(대형)_그레이(LG)201207"/>
  </r>
  <r>
    <x v="8"/>
    <s v="화"/>
    <m/>
    <x v="3"/>
    <s v="프로젝트21 홈페이지"/>
    <x v="7"/>
    <n v="839"/>
    <n v="201207"/>
    <m/>
    <n v="2517000"/>
    <n v="2491830"/>
    <n v="285260"/>
    <s v="프로젝트21 홈페이지눕눕백눕눕백_패드(대형)_스크래쳐201207"/>
  </r>
  <r>
    <x v="8"/>
    <s v="화"/>
    <m/>
    <x v="3"/>
    <s v="프로젝트21 홈페이지"/>
    <x v="3"/>
    <n v="840"/>
    <n v="201207"/>
    <m/>
    <n v="5880000"/>
    <n v="5821200"/>
    <n v="327600"/>
    <s v="프로젝트21 홈페이지눕눕백눕눕백(NEW)_(대형)_그레이(LG)201207"/>
  </r>
  <r>
    <x v="8"/>
    <s v="화"/>
    <m/>
    <x v="3"/>
    <s v="프로젝트21 홈페이지"/>
    <x v="4"/>
    <n v="841"/>
    <n v="201207"/>
    <m/>
    <n v="3364000"/>
    <n v="3330360"/>
    <n v="294350"/>
    <s v="프로젝트21 홈페이지눕눕백눕눕백_패드(대형)_극세사201207"/>
  </r>
  <r>
    <x v="8"/>
    <s v="화"/>
    <m/>
    <x v="3"/>
    <s v="프로젝트21 홈페이지"/>
    <x v="1"/>
    <n v="842"/>
    <n v="201207"/>
    <m/>
    <n v="5894000"/>
    <n v="5835060"/>
    <n v="328380"/>
    <s v="프로젝트21 홈페이지눕눕백눕눕백(NEW)_(중형)_그레이(LG)201207"/>
  </r>
  <r>
    <x v="8"/>
    <s v="화"/>
    <m/>
    <x v="3"/>
    <s v="프로젝트21 홈페이지"/>
    <x v="5"/>
    <n v="843"/>
    <n v="201207"/>
    <m/>
    <n v="2529000"/>
    <n v="2503710"/>
    <n v="278190"/>
    <s v="프로젝트21 홈페이지눕눕백눕눕백_패드(중형)_스크래쳐201207"/>
  </r>
  <r>
    <x v="8"/>
    <s v="화"/>
    <m/>
    <x v="3"/>
    <s v="프로젝트21 홈페이지"/>
    <x v="1"/>
    <n v="844"/>
    <n v="201207"/>
    <m/>
    <n v="5908000"/>
    <n v="5848920"/>
    <n v="329160"/>
    <s v="프로젝트21 홈페이지눕눕백눕눕백(NEW)_(중형)_그레이(LG)201207"/>
  </r>
  <r>
    <x v="8"/>
    <s v="화"/>
    <m/>
    <x v="3"/>
    <s v="프로젝트21 홈페이지"/>
    <x v="95"/>
    <n v="845"/>
    <n v="201207"/>
    <m/>
    <n v="2535000"/>
    <n v="2509650"/>
    <n v="287300"/>
    <s v="프로젝트21 홈페이지눕눕백눕눕백_패드(중형)_극세사201207"/>
  </r>
  <r>
    <x v="8"/>
    <s v="화"/>
    <m/>
    <x v="3"/>
    <s v="프로젝트21 홈페이지"/>
    <x v="6"/>
    <n v="846"/>
    <n v="201207"/>
    <m/>
    <n v="5922000"/>
    <n v="5862780"/>
    <n v="329940"/>
    <s v="프로젝트21 홈페이지눕눕백눕눕백(NEW)_(중형)_네이비(DN)201207"/>
  </r>
  <r>
    <x v="8"/>
    <s v="화"/>
    <m/>
    <x v="3"/>
    <s v="프로젝트21 홈페이지"/>
    <x v="5"/>
    <n v="847"/>
    <n v="201207"/>
    <m/>
    <n v="2541000"/>
    <n v="2515590"/>
    <n v="279510"/>
    <s v="프로젝트21 홈페이지눕눕백눕눕백_패드(중형)_스크래쳐201207"/>
  </r>
  <r>
    <x v="8"/>
    <s v="화"/>
    <m/>
    <x v="3"/>
    <s v="프로젝트21 홈페이지"/>
    <x v="3"/>
    <n v="848"/>
    <n v="201207"/>
    <m/>
    <n v="5936000"/>
    <n v="5876640"/>
    <n v="330720"/>
    <s v="프로젝트21 홈페이지눕눕백눕눕백(NEW)_(대형)_그레이(LG)201207"/>
  </r>
  <r>
    <x v="8"/>
    <s v="화"/>
    <m/>
    <x v="3"/>
    <s v="프로젝트21 홈페이지"/>
    <x v="7"/>
    <n v="849"/>
    <n v="201207"/>
    <m/>
    <n v="2547000"/>
    <n v="2521530"/>
    <n v="288660"/>
    <s v="프로젝트21 홈페이지눕눕백눕눕백_패드(대형)_스크래쳐201207"/>
  </r>
  <r>
    <x v="8"/>
    <s v="화"/>
    <m/>
    <x v="3"/>
    <s v="프로젝트21 홈페이지"/>
    <x v="3"/>
    <n v="850"/>
    <n v="201207"/>
    <m/>
    <n v="5950000"/>
    <n v="5890500"/>
    <n v="331500"/>
    <s v="프로젝트21 홈페이지눕눕백눕눕백(NEW)_(대형)_그레이(LG)201207"/>
  </r>
  <r>
    <x v="8"/>
    <s v="화"/>
    <m/>
    <x v="3"/>
    <s v="프로젝트21 홈페이지"/>
    <x v="4"/>
    <n v="851"/>
    <n v="201207"/>
    <m/>
    <n v="3404000"/>
    <n v="3369960"/>
    <n v="297850"/>
    <s v="프로젝트21 홈페이지눕눕백눕눕백_패드(대형)_극세사201207"/>
  </r>
  <r>
    <x v="8"/>
    <s v="화"/>
    <m/>
    <x v="3"/>
    <s v="프로젝트21 홈페이지"/>
    <x v="3"/>
    <n v="852"/>
    <n v="201207"/>
    <m/>
    <n v="5964000"/>
    <n v="5904360"/>
    <n v="332280"/>
    <s v="프로젝트21 홈페이지눕눕백눕눕백(NEW)_(대형)_그레이(LG)201207"/>
  </r>
  <r>
    <x v="8"/>
    <s v="화"/>
    <m/>
    <x v="3"/>
    <s v="프로젝트21 홈페이지"/>
    <x v="8"/>
    <n v="853"/>
    <n v="201207"/>
    <m/>
    <n v="2559000"/>
    <n v="2533410"/>
    <n v="281490"/>
    <s v="프로젝트21 홈페이지눕눕백눕눕백_패드(대형)_방수201207"/>
  </r>
  <r>
    <x v="8"/>
    <s v="화"/>
    <m/>
    <x v="3"/>
    <s v="프로젝트21 홈페이지"/>
    <x v="9"/>
    <n v="854"/>
    <n v="201207"/>
    <m/>
    <n v="5978000"/>
    <n v="5918220"/>
    <n v="333060"/>
    <s v="프로젝트21 홈페이지눕눕백눕눕백(NEW)_(대형)_네이비(DN)201207"/>
  </r>
  <r>
    <x v="8"/>
    <s v="화"/>
    <m/>
    <x v="3"/>
    <s v="프로젝트21 홈페이지"/>
    <x v="8"/>
    <n v="855"/>
    <n v="201207"/>
    <m/>
    <n v="2565000"/>
    <n v="2539350"/>
    <n v="282150"/>
    <s v="프로젝트21 홈페이지눕눕백눕눕백_패드(대형)_방수201207"/>
  </r>
  <r>
    <x v="8"/>
    <s v="화"/>
    <m/>
    <x v="3"/>
    <s v="프로젝트21 홈페이지"/>
    <x v="4"/>
    <n v="856"/>
    <n v="201207"/>
    <m/>
    <n v="3424000"/>
    <n v="3389760"/>
    <n v="299600"/>
    <s v="프로젝트21 홈페이지눕눕백눕눕백_패드(대형)_극세사201207"/>
  </r>
  <r>
    <x v="8"/>
    <s v="화"/>
    <m/>
    <x v="3"/>
    <s v="프로젝트21 홈페이지"/>
    <x v="2"/>
    <n v="857"/>
    <n v="201207"/>
    <m/>
    <n v="2571000"/>
    <n v="2545290"/>
    <n v="282810"/>
    <s v="프로젝트21 홈페이지눕눕백눕눕백_패드(중형)_방수201207"/>
  </r>
  <r>
    <x v="8"/>
    <s v="화"/>
    <m/>
    <x v="3"/>
    <s v="프로젝트21 홈페이지"/>
    <x v="5"/>
    <n v="858"/>
    <n v="201207"/>
    <m/>
    <n v="2574000"/>
    <n v="2548260"/>
    <n v="283140"/>
    <s v="프로젝트21 홈페이지눕눕백눕눕백_패드(중형)_스크래쳐201207"/>
  </r>
  <r>
    <x v="8"/>
    <s v="화"/>
    <m/>
    <x v="3"/>
    <s v="프로젝트21 홈페이지"/>
    <x v="12"/>
    <n v="859"/>
    <n v="201207"/>
    <m/>
    <n v="1718000"/>
    <n v="1700820"/>
    <n v="103080"/>
    <s v="프로젝트21 홈페이지눕눕백눕눕백_가방길이 조절 버클201207"/>
  </r>
  <r>
    <x v="8"/>
    <s v="화"/>
    <m/>
    <x v="3"/>
    <s v="프로젝트21 홈페이지"/>
    <x v="13"/>
    <n v="860"/>
    <n v="201207"/>
    <m/>
    <n v="2580000"/>
    <n v="2554200"/>
    <n v="292400"/>
    <s v="프로젝트21 홈페이지눕눕백눕눕백_패드(중형)_인견201207"/>
  </r>
  <r>
    <x v="8"/>
    <s v="화"/>
    <m/>
    <x v="10"/>
    <s v="프로젝트21 CS"/>
    <x v="139"/>
    <n v="861"/>
    <n v="201207"/>
    <m/>
    <n v="4305000"/>
    <n v="4261950"/>
    <n v="335790"/>
    <s v="프로젝트21 CS선인장정수기 부속도자기 별도판매(선인장정수기)201207"/>
  </r>
  <r>
    <x v="8"/>
    <s v="화"/>
    <m/>
    <x v="9"/>
    <s v="프로젝트21 CS"/>
    <x v="92"/>
    <n v="862"/>
    <n v="201207"/>
    <m/>
    <n v="0"/>
    <n v="0"/>
    <n v="336180"/>
    <s v="프로젝트21 CS벤토나이트모래_벤토나이트 6KG*3201207"/>
  </r>
  <r>
    <x v="8"/>
    <s v="화"/>
    <m/>
    <x v="0"/>
    <s v="프로젝트21 홈페이지"/>
    <x v="115"/>
    <n v="863"/>
    <n v="201207"/>
    <m/>
    <n v="3452000"/>
    <n v="3417480"/>
    <n v="319310"/>
    <s v="프로젝트21 홈페이지하루채움(종료)★특별할인★[정기배송] 하루채움 (고양이 영양제 간식)옵션=(무료배송)국내산 무항생제 닭 2박스201207"/>
  </r>
  <r>
    <x v="8"/>
    <s v="화"/>
    <m/>
    <x v="0"/>
    <s v="프로젝트21 홈페이지"/>
    <x v="14"/>
    <n v="864"/>
    <n v="201207"/>
    <m/>
    <n v="3456000"/>
    <n v="3421440"/>
    <n v="319680"/>
    <s v="프로젝트21 홈페이지하루채움(종료)★특별할인★[정기배송] 하루채움 (고양이 영양제 간식)옵션=(무료배송)국내산 닭 1박스 + 자연산 가자미 1박스201207"/>
  </r>
  <r>
    <x v="8"/>
    <s v="화"/>
    <m/>
    <x v="4"/>
    <s v="프로젝트21 홈페이지"/>
    <x v="34"/>
    <n v="865"/>
    <n v="201207"/>
    <m/>
    <n v="3460000"/>
    <n v="3425400"/>
    <n v="320050"/>
    <s v="프로젝트21 홈페이지리얼스틱[정기배송] 리얼스틱(무료배송)정기배송 옵션=6종세트(맛별1팩)(15%off)201207"/>
  </r>
  <r>
    <x v="8"/>
    <s v="화"/>
    <m/>
    <x v="4"/>
    <s v="프로젝트21 홈페이지"/>
    <x v="35"/>
    <n v="866"/>
    <n v="201207"/>
    <m/>
    <n v="3464000"/>
    <n v="3429360"/>
    <n v="337740"/>
    <s v="프로젝트21 홈페이지리얼스틱[정기배송] 리얼스틱(무료배송)정기배송 옵션=6종세트x2(맛별2팩)(25%off)201207"/>
  </r>
  <r>
    <x v="8"/>
    <s v="화"/>
    <m/>
    <x v="4"/>
    <s v="프로젝트21 홈페이지"/>
    <x v="140"/>
    <n v="867"/>
    <n v="201207"/>
    <m/>
    <n v="3468000"/>
    <n v="3433320"/>
    <n v="312120"/>
    <s v="프로젝트21 홈페이지리얼스틱[정기배송] 리얼스틱(무료배송)정기배송 옵션=우리땅오리 6팩(15%off)201207"/>
  </r>
  <r>
    <x v="8"/>
    <s v="화"/>
    <m/>
    <x v="4"/>
    <s v="프로젝트21 홈페이지"/>
    <x v="103"/>
    <n v="868"/>
    <n v="201207"/>
    <m/>
    <n v="3472000"/>
    <n v="3437280"/>
    <n v="329840"/>
    <s v="프로젝트21 홈페이지리얼스틱[정기배송] 리얼스틱(무료배송)정기배송 옵션=서호주청정양 6팩(15%off)201207"/>
  </r>
  <r>
    <x v="8"/>
    <s v="화"/>
    <m/>
    <x v="10"/>
    <s v="프로젝트21 홈페이지"/>
    <x v="63"/>
    <n v="869"/>
    <n v="201207"/>
    <m/>
    <n v="2607000"/>
    <n v="2580930"/>
    <n v="304150"/>
    <s v="프로젝트21 홈페이지선인장정수기 부속[정기배송] 선인장정수기 필터 (30% 할인)정기배송 옵션=정수필터(3p) &amp; 폼필터(3p) - 30%off201207"/>
  </r>
  <r>
    <x v="8"/>
    <s v="화"/>
    <m/>
    <x v="10"/>
    <s v="프로젝트21 홈페이지"/>
    <x v="141"/>
    <n v="870"/>
    <n v="201207"/>
    <m/>
    <n v="2610000"/>
    <n v="2583900"/>
    <n v="200100"/>
    <s v="프로젝트21 홈페이지선인장정수기 부속[정기배송] 선인장정수기 필터 (30% 할인)정기배송 옵션=폼필터(3p) - 25%off201207"/>
  </r>
  <r>
    <x v="8"/>
    <s v="화"/>
    <m/>
    <x v="0"/>
    <s v="프로젝트21 홈페이지"/>
    <x v="15"/>
    <n v="871"/>
    <n v="201207"/>
    <m/>
    <n v="2613000"/>
    <n v="2586870"/>
    <n v="287430"/>
    <s v="프로젝트21 홈페이지하루채움[정기배송] 하루채움 (고양이 영양제 간식)옵션=국내산 무항생제 닭 1박스201207"/>
  </r>
  <r>
    <x v="8"/>
    <s v="화"/>
    <m/>
    <x v="0"/>
    <s v="프로젝트21 홈페이지"/>
    <x v="16"/>
    <n v="872"/>
    <n v="201207"/>
    <m/>
    <n v="3488000"/>
    <n v="3453120"/>
    <n v="322640"/>
    <s v="프로젝트21 홈페이지하루채움[정기배송] 하루채움 (고양이 영양제 간식)옵션=(무료배송)국내산 무항생제 닭 2박스201207"/>
  </r>
  <r>
    <x v="8"/>
    <s v="화"/>
    <m/>
    <x v="0"/>
    <s v="프로젝트21 홈페이지"/>
    <x v="17"/>
    <n v="873"/>
    <n v="201207"/>
    <m/>
    <n v="3492000"/>
    <n v="3457080"/>
    <n v="323010"/>
    <s v="프로젝트21 홈페이지하루채움[정기배송] 하루채움 (고양이 영양제 간식)옵션=(무료배송)자연산 가자미 2박스201207"/>
  </r>
  <r>
    <x v="8"/>
    <s v="화"/>
    <m/>
    <x v="0"/>
    <s v="프로젝트21 홈페이지"/>
    <x v="18"/>
    <n v="874"/>
    <n v="201207"/>
    <m/>
    <n v="3496000"/>
    <n v="3461040"/>
    <n v="323380"/>
    <s v="프로젝트21 홈페이지하루채움[정기배송] 하루채움 (고양이 영양제 간식)옵션=(무료배송)국내산 닭 1박스 + 자연산 가자미 1박스201207"/>
  </r>
  <r>
    <x v="8"/>
    <s v="화"/>
    <m/>
    <x v="9"/>
    <s v="프로젝트21 홈페이지"/>
    <x v="121"/>
    <n v="875"/>
    <n v="201207"/>
    <m/>
    <n v="2625000"/>
    <n v="2598750"/>
    <n v="297500"/>
    <s v="프로젝트21 홈페이지벤토나이트[출시특가] 프리미엄 퓨어 벤토나이트옵션=프리미엄 퓨어 벤토나이트 1개-40% off201207"/>
  </r>
  <r>
    <x v="8"/>
    <s v="화"/>
    <m/>
    <x v="9"/>
    <s v="프로젝트21 홈페이지"/>
    <x v="122"/>
    <n v="876"/>
    <n v="201207"/>
    <m/>
    <n v="4380000"/>
    <n v="4336200"/>
    <n v="341640"/>
    <s v="프로젝트21 홈페이지벤토나이트[출시특가] 프리미엄 퓨어 벤토나이트옵션=프리미엄 퓨어 벤토나이트 3개-40%201207"/>
  </r>
  <r>
    <x v="8"/>
    <s v="화"/>
    <m/>
    <x v="2"/>
    <s v="프로젝트21 홈페이지"/>
    <x v="64"/>
    <n v="877"/>
    <n v="201207"/>
    <m/>
    <n v="5262000"/>
    <n v="5209380"/>
    <n v="342030"/>
    <s v="프로젝트21 홈페이지선인장정수기고양이 선인장정수기 젠에디션옵션=선인장정수기(20%off)201207"/>
  </r>
  <r>
    <x v="8"/>
    <s v="화"/>
    <m/>
    <x v="2"/>
    <s v="프로젝트21 홈페이지"/>
    <x v="65"/>
    <n v="878"/>
    <n v="201207"/>
    <m/>
    <n v="6146000"/>
    <n v="6084540"/>
    <n v="342420"/>
    <s v="프로젝트21 홈페이지선인장정수기고양이 선인장정수기 젠에디션옵션=선인장정수기+필터세트201207"/>
  </r>
  <r>
    <x v="8"/>
    <s v="화"/>
    <m/>
    <x v="2"/>
    <s v="프로젝트21 홈페이지"/>
    <x v="66"/>
    <n v="879"/>
    <n v="201207"/>
    <m/>
    <n v="6153000"/>
    <n v="6091470"/>
    <n v="351600"/>
    <s v="프로젝트21 홈페이지선인장정수기고양이 선인장정수기 젠에디션옵션=선인장정수기+필터세트+드라이매트(별도배송)201207"/>
  </r>
  <r>
    <x v="8"/>
    <s v="화"/>
    <m/>
    <x v="4"/>
    <s v="프로젝트21 홈페이지"/>
    <x v="37"/>
    <n v="880"/>
    <n v="201207"/>
    <m/>
    <n v="2640000"/>
    <n v="2613600"/>
    <n v="237600"/>
    <s v="프로젝트21 홈페이지리얼스틱리얼스틱 (종합) (고양이 강아지 츄르 간식)리얼스틱 옵션선택=6종 맛보기 세트 (맛별 1스틱)201207"/>
  </r>
  <r>
    <x v="8"/>
    <s v="화"/>
    <m/>
    <x v="4"/>
    <s v="프로젝트21 홈페이지"/>
    <x v="38"/>
    <n v="881"/>
    <n v="201207"/>
    <m/>
    <n v="3524000"/>
    <n v="3488760"/>
    <n v="325970"/>
    <s v="프로젝트21 홈페이지리얼스틱리얼스틱 (종합) (고양이 강아지 츄르 간식)리얼스틱 옵션선택=★BEST★ 6종세트(맛별1팩)(10%off)201207"/>
  </r>
  <r>
    <x v="8"/>
    <s v="화"/>
    <m/>
    <x v="4"/>
    <s v="프로젝트21 홈페이지"/>
    <x v="39"/>
    <n v="882"/>
    <n v="201207"/>
    <m/>
    <n v="4410000"/>
    <n v="4365900"/>
    <n v="343980"/>
    <s v="프로젝트21 홈페이지리얼스틱리얼스틱 (종합) (고양이 강아지 츄르 간식)리얼스틱 옵션선택=6종세트x2(맛별2팩)(20%off)201207"/>
  </r>
  <r>
    <x v="8"/>
    <s v="화"/>
    <m/>
    <x v="4"/>
    <s v="프로젝트21 홈페이지"/>
    <x v="40"/>
    <n v="883"/>
    <n v="201207"/>
    <m/>
    <n v="2649000"/>
    <n v="2622510"/>
    <n v="158940"/>
    <s v="프로젝트21 홈페이지리얼스틱리얼스틱 (종합) (고양이 강아지 츄르 간식)리얼스틱 옵션선택=제천자연황토닭 1팩(5개입)201207"/>
  </r>
  <r>
    <x v="8"/>
    <s v="화"/>
    <m/>
    <x v="4"/>
    <s v="프로젝트21 홈페이지"/>
    <x v="41"/>
    <n v="884"/>
    <n v="201207"/>
    <m/>
    <n v="3536000"/>
    <n v="3500640"/>
    <n v="318240"/>
    <s v="프로젝트21 홈페이지리얼스틱리얼스틱 (종합) (고양이 강아지 츄르 간식)리얼스틱 옵션선택=제천자연황토닭 6팩(10%off)201207"/>
  </r>
  <r>
    <x v="8"/>
    <s v="화"/>
    <m/>
    <x v="4"/>
    <s v="프로젝트21 홈페이지"/>
    <x v="104"/>
    <n v="885"/>
    <n v="201207"/>
    <m/>
    <n v="2655000"/>
    <n v="2628450"/>
    <n v="150450"/>
    <s v="프로젝트21 홈페이지리얼스틱리얼스틱 (종합) (고양이 강아지 츄르 간식)리얼스틱 옵션선택=북태평양눈다랑어 1팩(5개입)201207"/>
  </r>
  <r>
    <x v="8"/>
    <s v="화"/>
    <m/>
    <x v="4"/>
    <s v="프로젝트21 홈페이지"/>
    <x v="43"/>
    <n v="886"/>
    <n v="201207"/>
    <m/>
    <n v="3544000"/>
    <n v="3508560"/>
    <n v="318960"/>
    <s v="프로젝트21 홈페이지리얼스틱리얼스틱 (종합) (고양이 강아지 츄르 간식)리얼스틱 옵션선택=북태평양눈다랑어 6팩(10%off)201207"/>
  </r>
  <r>
    <x v="8"/>
    <s v="화"/>
    <m/>
    <x v="4"/>
    <s v="프로젝트21 홈페이지"/>
    <x v="44"/>
    <n v="887"/>
    <n v="201207"/>
    <m/>
    <n v="3548000"/>
    <n v="3512520"/>
    <n v="337060"/>
    <s v="프로젝트21 홈페이지리얼스틱리얼스틱 (종합) (고양이 강아지 츄르 간식)리얼스틱 옵션선택=북태평양눈다랑어 12팩(20%off)201207"/>
  </r>
  <r>
    <x v="8"/>
    <s v="화"/>
    <m/>
    <x v="4"/>
    <s v="프로젝트21 홈페이지"/>
    <x v="45"/>
    <n v="888"/>
    <n v="201207"/>
    <m/>
    <n v="2664000"/>
    <n v="2637360"/>
    <n v="159840"/>
    <s v="프로젝트21 홈페이지리얼스틱리얼스틱 (종합) (고양이 강아지 츄르 간식)리얼스틱 옵션선택=지리산우리땅오리 1팩(5개입)201207"/>
  </r>
  <r>
    <x v="8"/>
    <s v="화"/>
    <m/>
    <x v="4"/>
    <s v="프로젝트21 홈페이지"/>
    <x v="46"/>
    <n v="889"/>
    <n v="201207"/>
    <m/>
    <n v="2667000"/>
    <n v="2640330"/>
    <n v="222250"/>
    <s v="프로젝트21 홈페이지리얼스틱리얼스틱 (종합) (고양이 강아지 츄르 간식)리얼스틱 옵션선택=오로라연어 1팩(5개입)201207"/>
  </r>
  <r>
    <x v="8"/>
    <s v="화"/>
    <m/>
    <x v="4"/>
    <s v="프로젝트21 홈페이지"/>
    <x v="47"/>
    <n v="890"/>
    <n v="201207"/>
    <m/>
    <n v="3560000"/>
    <n v="3524400"/>
    <n v="338200"/>
    <s v="프로젝트21 홈페이지리얼스틱리얼스틱 (종합) (고양이 강아지 츄르 간식)리얼스틱 옵션선택=오로라연어 6팩(10%off)201207"/>
  </r>
  <r>
    <x v="8"/>
    <s v="화"/>
    <m/>
    <x v="4"/>
    <s v="프로젝트21 홈페이지"/>
    <x v="123"/>
    <n v="891"/>
    <n v="201207"/>
    <m/>
    <n v="4455000"/>
    <n v="4410450"/>
    <n v="347490"/>
    <s v="프로젝트21 홈페이지리얼스틱리얼스틱 (종합) (고양이 강아지 츄르 간식)리얼스틱 옵션선택=오로라연어 12팩(20%off)201207"/>
  </r>
  <r>
    <x v="8"/>
    <s v="화"/>
    <m/>
    <x v="4"/>
    <s v="프로젝트21 홈페이지"/>
    <x v="48"/>
    <n v="892"/>
    <n v="201207"/>
    <m/>
    <n v="2676000"/>
    <n v="2649240"/>
    <n v="214080"/>
    <s v="프로젝트21 홈페이지리얼스틱리얼스틱 (종합) (고양이 강아지 츄르 간식)리얼스틱 옵션선택=뉴질랜드참돔 1팩(5개입)201207"/>
  </r>
  <r>
    <x v="8"/>
    <s v="화"/>
    <m/>
    <x v="4"/>
    <s v="프로젝트21 홈페이지"/>
    <x v="51"/>
    <n v="893"/>
    <n v="201207"/>
    <m/>
    <n v="2679000"/>
    <n v="2652210"/>
    <n v="241110"/>
    <s v="프로젝트21 홈페이지리얼스틱리얼스틱 6종 맛보기 세트 (맛별 1스틱)201207"/>
  </r>
  <r>
    <x v="8"/>
    <s v="화"/>
    <m/>
    <x v="4"/>
    <s v="프로젝트21 홈페이지"/>
    <x v="52"/>
    <n v="894"/>
    <n v="201207"/>
    <m/>
    <n v="2682000"/>
    <n v="2655180"/>
    <n v="214560"/>
    <s v="프로젝트21 홈페이지리얼스틱리얼스틱 뉴질랜드참돔묶음 선택=뉴질랜드참돔 1팩201207"/>
  </r>
  <r>
    <x v="8"/>
    <s v="화"/>
    <m/>
    <x v="4"/>
    <s v="프로젝트21 홈페이지"/>
    <x v="54"/>
    <n v="895"/>
    <n v="201207"/>
    <m/>
    <n v="2685000"/>
    <n v="2658150"/>
    <n v="152150"/>
    <s v="프로젝트21 홈페이지리얼스틱리얼스틱 북태평양눈다랑어묶음 선택=북태평양눈다랑어 1팩201207"/>
  </r>
  <r>
    <x v="8"/>
    <s v="화"/>
    <m/>
    <x v="4"/>
    <s v="프로젝트21 홈페이지"/>
    <x v="108"/>
    <n v="896"/>
    <n v="201207"/>
    <m/>
    <n v="3584000"/>
    <n v="3548160"/>
    <n v="340480"/>
    <s v="프로젝트21 홈페이지리얼스틱리얼스틱 북태평양눈다랑어묶음 선택=북태평양눈다랑어 12팩(20% off)201207"/>
  </r>
  <r>
    <x v="8"/>
    <s v="화"/>
    <m/>
    <x v="4"/>
    <s v="프로젝트21 홈페이지"/>
    <x v="55"/>
    <n v="897"/>
    <n v="201207"/>
    <m/>
    <n v="2691000"/>
    <n v="2664090"/>
    <n v="233220"/>
    <s v="프로젝트21 홈페이지리얼스틱리얼스틱 서호주청정양묶음 선택=서호주청정양 1팩201207"/>
  </r>
  <r>
    <x v="8"/>
    <s v="화"/>
    <m/>
    <x v="4"/>
    <s v="프로젝트21 홈페이지"/>
    <x v="56"/>
    <n v="898"/>
    <n v="201207"/>
    <m/>
    <n v="2694000"/>
    <n v="2667060"/>
    <n v="224500"/>
    <s v="프로젝트21 홈페이지리얼스틱리얼스틱 오로라연어묶음 선택=오로라연어 1팩201207"/>
  </r>
  <r>
    <x v="8"/>
    <s v="화"/>
    <m/>
    <x v="4"/>
    <s v="프로젝트21 홈페이지"/>
    <x v="57"/>
    <n v="899"/>
    <n v="201207"/>
    <m/>
    <n v="3596000"/>
    <n v="3560040"/>
    <n v="341620"/>
    <s v="프로젝트21 홈페이지리얼스틱리얼스틱 오로라연어묶음 선택=오로라연어 6팩(10%off)201207"/>
  </r>
  <r>
    <x v="8"/>
    <s v="화"/>
    <m/>
    <x v="4"/>
    <s v="프로젝트21 홈페이지"/>
    <x v="59"/>
    <n v="900"/>
    <n v="201207"/>
    <m/>
    <n v="2700000"/>
    <n v="2673000"/>
    <n v="162000"/>
    <s v="프로젝트21 홈페이지리얼스틱리얼스틱 제천자연황토닭묶음 선택=제천자연황토닭 1팩201207"/>
  </r>
  <r>
    <x v="8"/>
    <s v="화"/>
    <m/>
    <x v="4"/>
    <s v="프로젝트21 홈페이지"/>
    <x v="60"/>
    <n v="901"/>
    <n v="201207"/>
    <m/>
    <n v="3604000"/>
    <n v="3567960"/>
    <n v="324360"/>
    <s v="프로젝트21 홈페이지리얼스틱리얼스틱 제천자연황토닭묶음 선택=제천자연황토닭 6팩(10%off)201207"/>
  </r>
  <r>
    <x v="8"/>
    <s v="화"/>
    <m/>
    <x v="4"/>
    <s v="프로젝트21 홈페이지"/>
    <x v="62"/>
    <n v="902"/>
    <n v="201207"/>
    <m/>
    <n v="2706000"/>
    <n v="2678940"/>
    <n v="162360"/>
    <s v="프로젝트21 홈페이지리얼스틱리얼스틱 지리산우리땅오리묶음 선택=지리산우리땅오리 1팩201207"/>
  </r>
  <r>
    <x v="8"/>
    <s v="화"/>
    <m/>
    <x v="4"/>
    <s v="프로젝트21 홈페이지"/>
    <x v="131"/>
    <n v="903"/>
    <n v="201207"/>
    <m/>
    <n v="3612000"/>
    <n v="3575880"/>
    <n v="325080"/>
    <s v="프로젝트21 홈페이지리얼스틱리얼스틱 지리산우리땅오리묶음 선택=지리산우리땅오리 6팩(10%off)201207"/>
  </r>
  <r>
    <x v="8"/>
    <s v="화"/>
    <m/>
    <x v="10"/>
    <s v="프로젝트21 홈페이지"/>
    <x v="67"/>
    <n v="904"/>
    <n v="201207"/>
    <m/>
    <n v="2712000"/>
    <n v="2684880"/>
    <n v="289280"/>
    <s v="프로젝트21 홈페이지선인장정수기 부속생수 전용 호스 (2p)201207"/>
  </r>
  <r>
    <x v="8"/>
    <s v="화"/>
    <m/>
    <x v="10"/>
    <s v="프로젝트21 홈페이지"/>
    <x v="69"/>
    <n v="905"/>
    <n v="201207"/>
    <m/>
    <n v="2715000"/>
    <n v="2687850"/>
    <n v="325800"/>
    <s v="프로젝트21 홈페이지선인장정수기 부속선인장정수기 분리형 수중펌프구성 선택=분리형펌프+어댑터SET201207"/>
  </r>
  <r>
    <x v="8"/>
    <s v="화"/>
    <m/>
    <x v="10"/>
    <s v="프로젝트21 홈페이지"/>
    <x v="70"/>
    <n v="906"/>
    <n v="201207"/>
    <m/>
    <n v="2718000"/>
    <n v="2690820"/>
    <n v="298980"/>
    <s v="프로젝트21 홈페이지선인장정수기 부속선인장정수기 분리형 수중펌프구성 선택=분리형펌프201207"/>
  </r>
  <r>
    <x v="8"/>
    <s v="화"/>
    <m/>
    <x v="10"/>
    <s v="프로젝트21 홈페이지"/>
    <x v="71"/>
    <n v="907"/>
    <n v="201207"/>
    <m/>
    <n v="2721000"/>
    <n v="2693790"/>
    <n v="281170"/>
    <s v="프로젝트21 홈페이지선인장정수기 부속선인장정수기 분리형 수중펌프구성 선택=어댑터201207"/>
  </r>
  <r>
    <x v="8"/>
    <s v="화"/>
    <m/>
    <x v="10"/>
    <s v="프로젝트21 홈페이지"/>
    <x v="72"/>
    <n v="908"/>
    <n v="201207"/>
    <m/>
    <n v="2724000"/>
    <n v="2696760"/>
    <n v="263320"/>
    <s v="프로젝트21 홈페이지선인장정수기 부속선인장정수기 실리콘호스 (3p)201207"/>
  </r>
  <r>
    <x v="8"/>
    <s v="화"/>
    <m/>
    <x v="10"/>
    <s v="프로젝트21 홈페이지"/>
    <x v="73"/>
    <n v="909"/>
    <n v="201207"/>
    <m/>
    <n v="3636000"/>
    <n v="3599640"/>
    <n v="336330"/>
    <s v="프로젝트21 홈페이지선인장정수기 부속선인장정수기 전용 드라이 매트201207"/>
  </r>
  <r>
    <x v="8"/>
    <s v="화"/>
    <m/>
    <x v="10"/>
    <s v="프로젝트21 홈페이지"/>
    <x v="74"/>
    <n v="910"/>
    <n v="201207"/>
    <m/>
    <n v="2730000"/>
    <n v="2702700"/>
    <n v="309400"/>
    <s v="프로젝트21 홈페이지선인장정수기 부속선인장정수기 정수필터 (3p)201207"/>
  </r>
  <r>
    <x v="8"/>
    <s v="화"/>
    <m/>
    <x v="10"/>
    <s v="프로젝트21 홈페이지"/>
    <x v="75"/>
    <n v="911"/>
    <n v="201207"/>
    <m/>
    <n v="2733000"/>
    <n v="2705670"/>
    <n v="136650"/>
    <s v="프로젝트21 홈페이지선인장정수기 부속선인장정수기 클리닝 브러쉬201207"/>
  </r>
  <r>
    <x v="8"/>
    <s v="화"/>
    <m/>
    <x v="10"/>
    <s v="프로젝트21 홈페이지"/>
    <x v="76"/>
    <n v="912"/>
    <n v="201207"/>
    <m/>
    <n v="2736000"/>
    <n v="2708640"/>
    <n v="209760"/>
    <s v="프로젝트21 홈페이지선인장정수기 부속선인장정수기 폼필터 (3p)201207"/>
  </r>
  <r>
    <x v="8"/>
    <s v="화"/>
    <m/>
    <x v="4"/>
    <s v="프로젝트21 홈페이지"/>
    <x v="142"/>
    <n v="913"/>
    <n v="201207"/>
    <m/>
    <n v="3652000"/>
    <n v="3615480"/>
    <n v="328680"/>
    <s v="프로젝트21 홈페이지리얼스틱리얼스틱 (종합) (고양이 강아지 츄르 간식)리얼스틱 옵션선택=조선토종닭 6팩(10%off)201207"/>
  </r>
  <r>
    <x v="8"/>
    <s v="화"/>
    <m/>
    <x v="0"/>
    <s v="프로젝트21 홈페이지"/>
    <x v="17"/>
    <n v="914"/>
    <n v="201207"/>
    <m/>
    <n v="3656000"/>
    <n v="3619440"/>
    <n v="338180"/>
    <s v="프로젝트21 홈페이지하루채움[정기배송] 하루채움 (고양이 영양제 간식)옵션=(무료배송)자연산 가자미 2박스201207"/>
  </r>
  <r>
    <x v="8"/>
    <s v="화"/>
    <m/>
    <x v="10"/>
    <s v="프로젝트21 홈페이지"/>
    <x v="77"/>
    <n v="915"/>
    <n v="201207"/>
    <m/>
    <n v="2745000"/>
    <n v="2717550"/>
    <n v="320250"/>
    <s v="프로젝트21 홈페이지선인장정수기 부속정수필터 &amp; 폼필터 세트 (30% 할인)201207"/>
  </r>
  <r>
    <x v="8"/>
    <s v="화"/>
    <m/>
    <x v="11"/>
    <s v="프로젝트21 홈페이지"/>
    <x v="78"/>
    <n v="916"/>
    <n v="201207"/>
    <m/>
    <n v="1832000"/>
    <n v="1813680"/>
    <n v="91600"/>
    <s v="프로젝트21 홈페이지츄르짜개츄르짜개(2ea)201207"/>
  </r>
  <r>
    <x v="8"/>
    <s v="화"/>
    <m/>
    <x v="6"/>
    <s v="프로젝트21 홈페이지"/>
    <x v="79"/>
    <n v="917"/>
    <n v="201207"/>
    <m/>
    <n v="3668000"/>
    <n v="3631320"/>
    <n v="348460"/>
    <s v="프로젝트21 홈페이지태평양 수반태평양 수반 (고양이 강아지 물그릇 밥그릇 식기)옵션=[기본 세트] 태평양 수반 1개201207"/>
  </r>
  <r>
    <x v="8"/>
    <s v="화"/>
    <m/>
    <x v="6"/>
    <s v="프로젝트21 홈페이지"/>
    <x v="80"/>
    <n v="918"/>
    <n v="201207"/>
    <m/>
    <n v="3672000"/>
    <n v="3635280"/>
    <n v="348840"/>
    <s v="프로젝트21 홈페이지태평양 수반태평양 수반 (고양이 강아지 물그릇 밥그릇 식기)옵션=[실용 세트] 태평양 수반 1개 + 글라스 1개 추가-11% off201207"/>
  </r>
  <r>
    <x v="8"/>
    <s v="화"/>
    <m/>
    <x v="6"/>
    <s v="프로젝트21 홈페이지"/>
    <x v="81"/>
    <n v="919"/>
    <n v="201207"/>
    <m/>
    <n v="3676000"/>
    <n v="3639240"/>
    <n v="358410"/>
    <s v="프로젝트21 홈페이지태평양 수반태평양 수반 (고양이 강아지 물그릇 밥그릇 식기)옵션=[음수량 케어 세트] 태평양 수반 2개-13% off201207"/>
  </r>
  <r>
    <x v="8"/>
    <s v="화"/>
    <m/>
    <x v="0"/>
    <s v="프로젝트21 홈페이지"/>
    <x v="19"/>
    <n v="920"/>
    <n v="201207"/>
    <m/>
    <n v="3680000"/>
    <n v="3643200"/>
    <n v="340400"/>
    <s v="프로젝트21 홈페이지하루채움하루채움 (고양이 영양제 간식)하루채움=(무료배송) 닭 1박스 + 가자미 1박스201207"/>
  </r>
  <r>
    <x v="8"/>
    <s v="화"/>
    <m/>
    <x v="0"/>
    <s v="프로젝트21 홈페이지"/>
    <x v="20"/>
    <n v="921"/>
    <n v="201207"/>
    <m/>
    <n v="3684000"/>
    <n v="3647160"/>
    <n v="303930"/>
    <s v="프로젝트21 홈페이지하루채움하루채움 (고양이 영양제 간식)하루채움=국내산 무항생제 닭 1박스201207"/>
  </r>
  <r>
    <x v="8"/>
    <s v="화"/>
    <m/>
    <x v="0"/>
    <s v="프로젝트21 홈페이지"/>
    <x v="21"/>
    <n v="922"/>
    <n v="201207"/>
    <m/>
    <n v="3688000"/>
    <n v="3651120"/>
    <n v="341140"/>
    <s v="프로젝트21 홈페이지하루채움하루채움 (고양이 영양제 간식)하루채움=국내산 무항생제 닭 2박스201207"/>
  </r>
  <r>
    <x v="8"/>
    <s v="화"/>
    <m/>
    <x v="0"/>
    <s v="프로젝트21 홈페이지"/>
    <x v="110"/>
    <n v="923"/>
    <n v="201207"/>
    <m/>
    <n v="3692000"/>
    <n v="3655080"/>
    <n v="304590"/>
    <s v="프로젝트21 홈페이지하루채움하루채움 (고양이 영양제 간식)하루채움=자연산 가자미 1박스201207"/>
  </r>
  <r>
    <x v="8"/>
    <s v="화"/>
    <m/>
    <x v="0"/>
    <s v="프로젝트21 홈페이지"/>
    <x v="22"/>
    <n v="924"/>
    <n v="201207"/>
    <m/>
    <n v="3696000"/>
    <n v="3659040"/>
    <n v="341880"/>
    <s v="프로젝트21 홈페이지하루채움하루채움 (고양이 영양제 간식)하루채움=자연산 가자미 2박스201207"/>
  </r>
  <r>
    <x v="8"/>
    <s v="화"/>
    <m/>
    <x v="0"/>
    <s v="프로젝트21 홈페이지"/>
    <x v="23"/>
    <n v="925"/>
    <n v="201207"/>
    <m/>
    <n v="2775000"/>
    <n v="2747250"/>
    <n v="120250"/>
    <s v="프로젝트21 홈페이지하루채움하루채움 (고양이 영양제 간식)샘플팩 추가 구매=닭 1스틱 + 가자미 1스틱201207"/>
  </r>
  <r>
    <x v="8"/>
    <s v="화"/>
    <m/>
    <x v="0"/>
    <s v="프로젝트21 홈페이지"/>
    <x v="24"/>
    <n v="926"/>
    <n v="201207"/>
    <m/>
    <n v="3704000"/>
    <n v="3666960"/>
    <n v="342620"/>
    <s v="프로젝트21 홈페이지하루채움하루채움 (고양이 영양제 간식)하루채움=(무료배송)닭 1박스 + 가자미 1박스201207"/>
  </r>
  <r>
    <x v="8"/>
    <s v="화"/>
    <m/>
    <x v="0"/>
    <s v="프로젝트21 홈페이지"/>
    <x v="20"/>
    <n v="927"/>
    <n v="201207"/>
    <m/>
    <n v="3708000"/>
    <n v="3670920"/>
    <n v="305910"/>
    <s v="프로젝트21 홈페이지하루채움하루채움 (고양이 영양제 간식)하루채움=국내산 무항생제 닭 1박스201207"/>
  </r>
  <r>
    <x v="8"/>
    <s v="화"/>
    <m/>
    <x v="0"/>
    <s v="프로젝트21 홈페이지"/>
    <x v="25"/>
    <n v="928"/>
    <n v="201207"/>
    <m/>
    <n v="3712000"/>
    <n v="3674880"/>
    <n v="343360"/>
    <s v="프로젝트21 홈페이지하루채움하루채움 (고양이 영양제 간식)하루채움=(무료배송)국내산 무항생제 닭 2박스201207"/>
  </r>
  <r>
    <x v="8"/>
    <s v="화"/>
    <m/>
    <x v="0"/>
    <s v="프로젝트21 홈페이지"/>
    <x v="110"/>
    <n v="929"/>
    <n v="201207"/>
    <m/>
    <n v="3716000"/>
    <n v="3678840"/>
    <n v="306570"/>
    <s v="프로젝트21 홈페이지하루채움하루채움 (고양이 영양제 간식)하루채움=자연산 가자미 1박스201207"/>
  </r>
  <r>
    <x v="8"/>
    <s v="화"/>
    <m/>
    <x v="0"/>
    <s v="프로젝트21 홈페이지"/>
    <x v="111"/>
    <n v="930"/>
    <n v="201207"/>
    <m/>
    <n v="3720000"/>
    <n v="3682800"/>
    <n v="344100"/>
    <s v="프로젝트21 홈페이지하루채움하루채움 (고양이 영양제 간식)하루채움=(무료배송)자연산 가자미 2박스201207"/>
  </r>
  <r>
    <x v="8"/>
    <s v="화"/>
    <m/>
    <x v="0"/>
    <s v="프로젝트21 홈페이지"/>
    <x v="23"/>
    <n v="931"/>
    <n v="201207"/>
    <m/>
    <n v="2793000"/>
    <n v="2765070"/>
    <n v="121030"/>
    <s v="프로젝트21 홈페이지하루채움하루채움 (고양이 영양제 간식)샘플팩 추가 구매=닭 1스틱 + 가자미 1스틱201207"/>
  </r>
  <r>
    <x v="8"/>
    <s v="화"/>
    <m/>
    <x v="0"/>
    <s v="프로젝트21 홈페이지"/>
    <x v="117"/>
    <n v="932"/>
    <n v="201207"/>
    <m/>
    <n v="3728000"/>
    <n v="3690720"/>
    <n v="344840"/>
    <s v="프로젝트21 홈페이지하루채움하루채움 국내산 무항생제 닭 (고양이 영양제 간식)하루채움=(무료배송)닭 1박스 + 가자미 1박스201207"/>
  </r>
  <r>
    <x v="8"/>
    <s v="화"/>
    <m/>
    <x v="0"/>
    <s v="프로젝트21 홈페이지"/>
    <x v="26"/>
    <n v="933"/>
    <n v="201207"/>
    <m/>
    <n v="3732000"/>
    <n v="3694680"/>
    <n v="307890"/>
    <s v="프로젝트21 홈페이지하루채움하루채움 국내산 무항생제 닭 (고양이 영양제 간식)하루채움=국내산 무항생제 닭 1박스201207"/>
  </r>
  <r>
    <x v="8"/>
    <s v="화"/>
    <m/>
    <x v="0"/>
    <s v="프로젝트21 홈페이지"/>
    <x v="27"/>
    <n v="934"/>
    <n v="201207"/>
    <m/>
    <n v="3736000"/>
    <n v="3698640"/>
    <n v="345580"/>
    <s v="프로젝트21 홈페이지하루채움하루채움 국내산 무항생제 닭 (고양이 영양제 간식)하루채움=(무료배송)국내산 무항생제 닭 2박스201207"/>
  </r>
  <r>
    <x v="8"/>
    <s v="화"/>
    <m/>
    <x v="0"/>
    <s v="프로젝트21 홈페이지"/>
    <x v="29"/>
    <n v="935"/>
    <n v="201207"/>
    <m/>
    <n v="2805000"/>
    <n v="2776950"/>
    <n v="121550"/>
    <s v="프로젝트21 홈페이지하루채움하루채움 샘플팩 (고양이 영양제 간식)샘플팩=닭 1스틱 + 가자미 1스틱201207"/>
  </r>
  <r>
    <x v="8"/>
    <s v="화"/>
    <m/>
    <x v="0"/>
    <s v="프로젝트21 홈페이지"/>
    <x v="30"/>
    <n v="936"/>
    <n v="201207"/>
    <m/>
    <n v="3744000"/>
    <n v="3706560"/>
    <n v="346320"/>
    <s v="프로젝트21 홈페이지하루채움하루채움 자연산 가자미 (고양이 영양제 간식)하루채움=(무료배송)닭 1박스 + 가자미 1박스201207"/>
  </r>
  <r>
    <x v="8"/>
    <s v="화"/>
    <m/>
    <x v="0"/>
    <s v="프로젝트21 홈페이지"/>
    <x v="132"/>
    <n v="937"/>
    <n v="201207"/>
    <m/>
    <n v="3748000"/>
    <n v="3710520"/>
    <n v="346690"/>
    <s v="프로젝트21 홈페이지하루채움하루채움 자연산 가자미 (고양이 영양제 간식)하루채움=(무료배송)자연산 가자미 2박스201207"/>
  </r>
  <r>
    <x v="8"/>
    <s v="화"/>
    <m/>
    <x v="5"/>
    <s v="프로젝트21 홈페이지"/>
    <x v="83"/>
    <n v="938"/>
    <n v="201207"/>
    <m/>
    <n v="3752000"/>
    <n v="3714480"/>
    <n v="347060"/>
    <s v="프로젝트21 홈페이지고양이 유산균유산균1박스201207"/>
  </r>
  <r>
    <x v="8"/>
    <s v="화"/>
    <m/>
    <x v="5"/>
    <s v="프로젝트21 홈페이지"/>
    <x v="84"/>
    <n v="939"/>
    <n v="201207"/>
    <m/>
    <n v="4695000"/>
    <n v="4648050"/>
    <n v="366210"/>
    <s v="프로젝트21 홈페이지고양이 유산균유산균2박스201207"/>
  </r>
  <r>
    <x v="8"/>
    <s v="화"/>
    <m/>
    <x v="5"/>
    <s v="프로젝트21 홈페이지"/>
    <x v="85"/>
    <n v="940"/>
    <n v="201207"/>
    <m/>
    <n v="5640000"/>
    <n v="5583600"/>
    <n v="366600"/>
    <s v="프로젝트21 홈페이지고양이 유산균유산균3박스201207"/>
  </r>
  <r>
    <x v="8"/>
    <s v="화"/>
    <m/>
    <x v="5"/>
    <s v="프로젝트21 홈페이지"/>
    <x v="86"/>
    <n v="941"/>
    <n v="201207"/>
    <m/>
    <n v="3764000"/>
    <n v="3726360"/>
    <n v="348170"/>
    <s v="프로젝트21 홈페이지고양이 유산균유산균1박스(최저가)201207"/>
  </r>
  <r>
    <x v="8"/>
    <s v="화"/>
    <m/>
    <x v="5"/>
    <s v="프로젝트21 홈페이지"/>
    <x v="87"/>
    <n v="942"/>
    <n v="201207"/>
    <m/>
    <n v="4710000"/>
    <n v="4662900"/>
    <n v="367380"/>
    <s v="프로젝트21 홈페이지고양이 유산균유산균2박스(최저가)201207"/>
  </r>
  <r>
    <x v="8"/>
    <s v="화"/>
    <m/>
    <x v="5"/>
    <s v="프로젝트21 홈페이지"/>
    <x v="88"/>
    <n v="943"/>
    <n v="201207"/>
    <m/>
    <n v="5658000"/>
    <n v="5601420"/>
    <n v="367770"/>
    <s v="프로젝트21 홈페이지고양이 유산균유산균3박스(최저가)201207"/>
  </r>
  <r>
    <x v="8"/>
    <s v="화"/>
    <m/>
    <x v="5"/>
    <s v="프로젝트21 홈페이지"/>
    <x v="89"/>
    <n v="944"/>
    <n v="201207"/>
    <m/>
    <n v="3776000"/>
    <n v="3738240"/>
    <n v="349280"/>
    <s v="프로젝트21 홈페이지고양이 유산균유산균1박스(정기배송)201207"/>
  </r>
  <r>
    <x v="8"/>
    <s v="화"/>
    <m/>
    <x v="5"/>
    <s v="프로젝트21 홈페이지"/>
    <x v="90"/>
    <n v="945"/>
    <n v="201207"/>
    <m/>
    <n v="4725000"/>
    <n v="4677750"/>
    <n v="368550"/>
    <s v="프로젝트21 홈페이지고양이 유산균유산균2박스(정기배송)201207"/>
  </r>
  <r>
    <x v="8"/>
    <s v="화"/>
    <m/>
    <x v="5"/>
    <s v="프로젝트21 홈페이지"/>
    <x v="91"/>
    <n v="946"/>
    <n v="201207"/>
    <m/>
    <n v="5676000"/>
    <n v="5619240"/>
    <n v="368940"/>
    <s v="프로젝트21 홈페이지고양이 유산균유산균3박스(정기배송)201207"/>
  </r>
  <r>
    <x v="9"/>
    <s v="수"/>
    <m/>
    <x v="3"/>
    <s v="프로젝트21 홈페이지"/>
    <x v="1"/>
    <n v="947"/>
    <n v="201207"/>
    <m/>
    <n v="6629000"/>
    <n v="6562710"/>
    <n v="369330"/>
    <s v="프로젝트21 홈페이지눕눕백눕눕백(NEW)_(중형)_그레이(LG)201207"/>
  </r>
  <r>
    <x v="9"/>
    <s v="수"/>
    <m/>
    <x v="3"/>
    <s v="프로젝트21 홈페이지"/>
    <x v="95"/>
    <n v="948"/>
    <n v="201207"/>
    <m/>
    <n v="2844000"/>
    <n v="2815560"/>
    <n v="322320"/>
    <s v="프로젝트21 홈페이지눕눕백눕눕백_패드(중형)_극세사201207"/>
  </r>
  <r>
    <x v="9"/>
    <s v="수"/>
    <m/>
    <x v="3"/>
    <s v="프로젝트21 홈페이지"/>
    <x v="3"/>
    <n v="949"/>
    <n v="201207"/>
    <m/>
    <n v="6643000"/>
    <n v="6576570"/>
    <n v="370110"/>
    <s v="프로젝트21 홈페이지눕눕백눕눕백(NEW)_(대형)_그레이(LG)201207"/>
  </r>
  <r>
    <x v="9"/>
    <s v="수"/>
    <m/>
    <x v="3"/>
    <s v="프로젝트21 홈페이지"/>
    <x v="4"/>
    <n v="950"/>
    <n v="201207"/>
    <m/>
    <n v="3800000"/>
    <n v="3762000"/>
    <n v="332500"/>
    <s v="프로젝트21 홈페이지눕눕백눕눕백_패드(대형)_극세사201207"/>
  </r>
  <r>
    <x v="9"/>
    <s v="수"/>
    <m/>
    <x v="3"/>
    <s v="프로젝트21 홈페이지"/>
    <x v="1"/>
    <n v="951"/>
    <n v="201207"/>
    <m/>
    <n v="6657000"/>
    <n v="6590430"/>
    <n v="370890"/>
    <s v="프로젝트21 홈페이지눕눕백눕눕백(NEW)_(중형)_그레이(LG)201207"/>
  </r>
  <r>
    <x v="9"/>
    <s v="수"/>
    <m/>
    <x v="3"/>
    <s v="프로젝트21 홈페이지"/>
    <x v="5"/>
    <n v="952"/>
    <n v="201207"/>
    <m/>
    <n v="2856000"/>
    <n v="2827440"/>
    <n v="314160"/>
    <s v="프로젝트21 홈페이지눕눕백눕눕백_패드(중형)_스크래쳐201207"/>
  </r>
  <r>
    <x v="9"/>
    <s v="수"/>
    <m/>
    <x v="3"/>
    <s v="프로젝트21 홈페이지"/>
    <x v="1"/>
    <n v="953"/>
    <n v="201207"/>
    <m/>
    <n v="6671000"/>
    <n v="6604290"/>
    <n v="371670"/>
    <s v="프로젝트21 홈페이지눕눕백눕눕백(NEW)_(중형)_그레이(LG)201207"/>
  </r>
  <r>
    <x v="9"/>
    <s v="수"/>
    <m/>
    <x v="3"/>
    <s v="프로젝트21 홈페이지"/>
    <x v="95"/>
    <n v="954"/>
    <n v="201207"/>
    <m/>
    <n v="2862000"/>
    <n v="2833380"/>
    <n v="324360"/>
    <s v="프로젝트21 홈페이지눕눕백눕눕백_패드(중형)_극세사201207"/>
  </r>
  <r>
    <x v="9"/>
    <s v="수"/>
    <m/>
    <x v="3"/>
    <s v="프로젝트21 홈페이지"/>
    <x v="3"/>
    <n v="955"/>
    <n v="201207"/>
    <m/>
    <n v="6685000"/>
    <n v="6618150"/>
    <n v="372450"/>
    <s v="프로젝트21 홈페이지눕눕백눕눕백(NEW)_(대형)_그레이(LG)201207"/>
  </r>
  <r>
    <x v="9"/>
    <s v="수"/>
    <m/>
    <x v="3"/>
    <s v="프로젝트21 홈페이지"/>
    <x v="7"/>
    <n v="956"/>
    <n v="201207"/>
    <m/>
    <n v="2868000"/>
    <n v="2839320"/>
    <n v="325040"/>
    <s v="프로젝트21 홈페이지눕눕백눕눕백_패드(대형)_스크래쳐201207"/>
  </r>
  <r>
    <x v="9"/>
    <s v="수"/>
    <m/>
    <x v="3"/>
    <s v="프로젝트21 홈페이지"/>
    <x v="3"/>
    <n v="957"/>
    <n v="201207"/>
    <m/>
    <n v="6699000"/>
    <n v="6632010"/>
    <n v="373230"/>
    <s v="프로젝트21 홈페이지눕눕백눕눕백(NEW)_(대형)_그레이(LG)201207"/>
  </r>
  <r>
    <x v="9"/>
    <s v="수"/>
    <m/>
    <x v="3"/>
    <s v="프로젝트21 홈페이지"/>
    <x v="4"/>
    <n v="958"/>
    <n v="201207"/>
    <m/>
    <n v="3832000"/>
    <n v="3793680"/>
    <n v="335300"/>
    <s v="프로젝트21 홈페이지눕눕백눕눕백_패드(대형)_극세사201207"/>
  </r>
  <r>
    <x v="9"/>
    <s v="수"/>
    <m/>
    <x v="3"/>
    <s v="프로젝트21 홈페이지"/>
    <x v="3"/>
    <n v="959"/>
    <n v="201207"/>
    <m/>
    <n v="6713000"/>
    <n v="6645870"/>
    <n v="374010"/>
    <s v="프로젝트21 홈페이지눕눕백눕눕백(NEW)_(대형)_그레이(LG)201207"/>
  </r>
  <r>
    <x v="9"/>
    <s v="수"/>
    <m/>
    <x v="3"/>
    <s v="프로젝트21 홈페이지"/>
    <x v="8"/>
    <n v="960"/>
    <n v="201207"/>
    <m/>
    <n v="2880000"/>
    <n v="2851200"/>
    <n v="316800"/>
    <s v="프로젝트21 홈페이지눕눕백눕눕백_패드(대형)_방수201207"/>
  </r>
  <r>
    <x v="9"/>
    <s v="수"/>
    <m/>
    <x v="3"/>
    <s v="프로젝트21 홈페이지"/>
    <x v="9"/>
    <n v="961"/>
    <n v="201207"/>
    <m/>
    <n v="6727000"/>
    <n v="6659730"/>
    <n v="374790"/>
    <s v="프로젝트21 홈페이지눕눕백눕눕백(NEW)_(대형)_네이비(DN)201207"/>
  </r>
  <r>
    <x v="9"/>
    <s v="수"/>
    <m/>
    <x v="3"/>
    <s v="프로젝트21 홈페이지"/>
    <x v="7"/>
    <n v="962"/>
    <n v="201207"/>
    <m/>
    <n v="2886000"/>
    <n v="2857140"/>
    <n v="327080"/>
    <s v="프로젝트21 홈페이지눕눕백눕눕백_패드(대형)_스크래쳐201207"/>
  </r>
  <r>
    <x v="9"/>
    <s v="수"/>
    <m/>
    <x v="3"/>
    <s v="프로젝트21 홈페이지"/>
    <x v="9"/>
    <n v="963"/>
    <n v="201207"/>
    <m/>
    <n v="6741000"/>
    <n v="6673590"/>
    <n v="375570"/>
    <s v="프로젝트21 홈페이지눕눕백눕눕백(NEW)_(대형)_네이비(DN)201207"/>
  </r>
  <r>
    <x v="9"/>
    <s v="수"/>
    <m/>
    <x v="3"/>
    <s v="프로젝트21 홈페이지"/>
    <x v="8"/>
    <n v="964"/>
    <n v="201207"/>
    <m/>
    <n v="2892000"/>
    <n v="2863080"/>
    <n v="318120"/>
    <s v="프로젝트21 홈페이지눕눕백눕눕백_패드(대형)_방수201207"/>
  </r>
  <r>
    <x v="9"/>
    <s v="수"/>
    <m/>
    <x v="3"/>
    <s v="프로젝트21 홈페이지"/>
    <x v="10"/>
    <n v="965"/>
    <n v="201207"/>
    <m/>
    <n v="2895000"/>
    <n v="2866050"/>
    <n v="308800"/>
    <s v="프로젝트21 홈페이지눕눕백눕눕백_턱받침패드(중형)_극세사201207"/>
  </r>
  <r>
    <x v="9"/>
    <s v="수"/>
    <m/>
    <x v="3"/>
    <s v="프로젝트21 홈페이지"/>
    <x v="95"/>
    <n v="966"/>
    <n v="201207"/>
    <m/>
    <n v="2898000"/>
    <n v="2869020"/>
    <n v="328440"/>
    <s v="프로젝트21 홈페이지눕눕백눕눕백_패드(중형)_극세사201207"/>
  </r>
  <r>
    <x v="9"/>
    <s v="수"/>
    <m/>
    <x v="3"/>
    <s v="프로젝트21 홈페이지"/>
    <x v="2"/>
    <n v="967"/>
    <n v="201207"/>
    <m/>
    <n v="2901000"/>
    <n v="2871990"/>
    <n v="319110"/>
    <s v="프로젝트21 홈페이지눕눕백눕눕백_패드(중형)_방수201207"/>
  </r>
  <r>
    <x v="9"/>
    <s v="수"/>
    <m/>
    <x v="3"/>
    <s v="프로젝트21 홈페이지"/>
    <x v="8"/>
    <n v="968"/>
    <n v="201207"/>
    <m/>
    <n v="2904000"/>
    <n v="2874960"/>
    <n v="319440"/>
    <s v="프로젝트21 홈페이지눕눕백눕눕백_패드(대형)_방수201207"/>
  </r>
  <r>
    <x v="9"/>
    <s v="수"/>
    <m/>
    <x v="3"/>
    <s v="프로젝트21 홈페이지"/>
    <x v="96"/>
    <n v="969"/>
    <n v="201207"/>
    <m/>
    <n v="2907000"/>
    <n v="2877930"/>
    <n v="319770"/>
    <s v="프로젝트21 홈페이지눕눕백눕눕백_턱받침패드(중형)_인견201207"/>
  </r>
  <r>
    <x v="9"/>
    <s v="수"/>
    <m/>
    <x v="3"/>
    <s v="프로젝트21 홈페이지"/>
    <x v="13"/>
    <n v="970"/>
    <n v="201207"/>
    <m/>
    <n v="2910000"/>
    <n v="2880900"/>
    <n v="329800"/>
    <s v="프로젝트21 홈페이지눕눕백눕눕백_패드(중형)_인견201207"/>
  </r>
  <r>
    <x v="9"/>
    <s v="수"/>
    <m/>
    <x v="0"/>
    <s v="프로젝트21 홈페이지"/>
    <x v="115"/>
    <n v="971"/>
    <n v="201207"/>
    <m/>
    <n v="3884000"/>
    <n v="3845160"/>
    <n v="359270"/>
    <s v="프로젝트21 홈페이지하루채움(종료)★특별할인★[정기배송] 하루채움 (고양이 영양제 간식)옵션=(무료배송)국내산 무항생제 닭 2박스201207"/>
  </r>
  <r>
    <x v="9"/>
    <s v="수"/>
    <m/>
    <x v="0"/>
    <s v="프로젝트21 홈페이지"/>
    <x v="116"/>
    <n v="972"/>
    <n v="201207"/>
    <m/>
    <n v="3888000"/>
    <n v="3849120"/>
    <n v="359640"/>
    <s v="프로젝트21 홈페이지하루채움(종료)★특별할인★[정기배송] 하루채움 (고양이 영양제 간식)옵션=(무료배송)자연산 가자미 2박스201207"/>
  </r>
  <r>
    <x v="9"/>
    <s v="수"/>
    <m/>
    <x v="0"/>
    <s v="프로젝트21 홈페이지"/>
    <x v="14"/>
    <n v="973"/>
    <n v="201207"/>
    <m/>
    <n v="3892000"/>
    <n v="3853080"/>
    <n v="360010"/>
    <s v="프로젝트21 홈페이지하루채움(종료)★특별할인★[정기배송] 하루채움 (고양이 영양제 간식)옵션=(무료배송)국내산 닭 1박스 + 자연산 가자미 1박스201207"/>
  </r>
  <r>
    <x v="9"/>
    <s v="수"/>
    <m/>
    <x v="4"/>
    <s v="프로젝트21 홈페이지"/>
    <x v="32"/>
    <n v="974"/>
    <n v="201207"/>
    <m/>
    <n v="3896000"/>
    <n v="3857040"/>
    <n v="379860"/>
    <s v="프로젝트21 홈페이지리얼스틱[정기배송] 리얼스틱 (무료배송)(판매종료/프로모션 할인가)정기배송 옵션=6종세트x2(맛별2팩)(30%off)201207"/>
  </r>
  <r>
    <x v="9"/>
    <s v="수"/>
    <m/>
    <x v="4"/>
    <s v="프로젝트21 홈페이지"/>
    <x v="34"/>
    <n v="975"/>
    <n v="201207"/>
    <m/>
    <n v="3900000"/>
    <n v="3861000"/>
    <n v="360750"/>
    <s v="프로젝트21 홈페이지리얼스틱[정기배송] 리얼스틱(무료배송)정기배송 옵션=6종세트(맛별1팩)(15%off)201207"/>
  </r>
  <r>
    <x v="9"/>
    <s v="수"/>
    <m/>
    <x v="4"/>
    <s v="프로젝트21 홈페이지"/>
    <x v="35"/>
    <n v="976"/>
    <n v="201207"/>
    <m/>
    <n v="3904000"/>
    <n v="3864960"/>
    <n v="380640"/>
    <s v="프로젝트21 홈페이지리얼스틱[정기배송] 리얼스틱(무료배송)정기배송 옵션=6종세트x2(맛별2팩)(25%off)201207"/>
  </r>
  <r>
    <x v="9"/>
    <s v="수"/>
    <m/>
    <x v="4"/>
    <s v="프로젝트21 홈페이지"/>
    <x v="102"/>
    <n v="977"/>
    <n v="201207"/>
    <m/>
    <n v="3908000"/>
    <n v="3868920"/>
    <n v="371260"/>
    <s v="프로젝트21 홈페이지리얼스틱[정기배송] 리얼스틱(무료배송)정기배송 옵션=북태평양눈다랑어 12팩(25%off)201207"/>
  </r>
  <r>
    <x v="9"/>
    <s v="수"/>
    <m/>
    <x v="10"/>
    <s v="프로젝트21 홈페이지"/>
    <x v="63"/>
    <n v="978"/>
    <n v="201207"/>
    <m/>
    <n v="2934000"/>
    <n v="2904660"/>
    <n v="342300"/>
    <s v="프로젝트21 홈페이지선인장정수기 부속[정기배송] 선인장정수기 필터 (30% 할인)정기배송 옵션=정수필터(3p) &amp; 폼필터(3p) - 30%off201207"/>
  </r>
  <r>
    <x v="9"/>
    <s v="수"/>
    <m/>
    <x v="0"/>
    <s v="프로젝트21 홈페이지"/>
    <x v="15"/>
    <n v="979"/>
    <n v="201207"/>
    <m/>
    <n v="2937000"/>
    <n v="2907630"/>
    <n v="323070"/>
    <s v="프로젝트21 홈페이지하루채움[정기배송] 하루채움 (고양이 영양제 간식)옵션=국내산 무항생제 닭 1박스201207"/>
  </r>
  <r>
    <x v="9"/>
    <s v="수"/>
    <m/>
    <x v="0"/>
    <s v="프로젝트21 홈페이지"/>
    <x v="16"/>
    <n v="980"/>
    <n v="201207"/>
    <m/>
    <n v="3920000"/>
    <n v="3880800"/>
    <n v="362600"/>
    <s v="프로젝트21 홈페이지하루채움[정기배송] 하루채움 (고양이 영양제 간식)옵션=(무료배송)국내산 무항생제 닭 2박스201207"/>
  </r>
  <r>
    <x v="9"/>
    <s v="수"/>
    <m/>
    <x v="0"/>
    <s v="프로젝트21 홈페이지"/>
    <x v="17"/>
    <n v="981"/>
    <n v="201207"/>
    <m/>
    <n v="3924000"/>
    <n v="3884760"/>
    <n v="362970"/>
    <s v="프로젝트21 홈페이지하루채움[정기배송] 하루채움 (고양이 영양제 간식)옵션=(무료배송)자연산 가자미 2박스201207"/>
  </r>
  <r>
    <x v="9"/>
    <s v="수"/>
    <m/>
    <x v="0"/>
    <s v="프로젝트21 홈페이지"/>
    <x v="18"/>
    <n v="982"/>
    <n v="201207"/>
    <m/>
    <n v="3928000"/>
    <n v="3888720"/>
    <n v="363340"/>
    <s v="프로젝트21 홈페이지하루채움[정기배송] 하루채움 (고양이 영양제 간식)옵션=(무료배송)국내산 닭 1박스 + 자연산 가자미 1박스201207"/>
  </r>
  <r>
    <x v="9"/>
    <s v="수"/>
    <m/>
    <x v="9"/>
    <s v="프로젝트21 홈페이지"/>
    <x v="122"/>
    <n v="983"/>
    <n v="201207"/>
    <m/>
    <n v="4915000"/>
    <n v="4865850"/>
    <n v="383370"/>
    <s v="프로젝트21 홈페이지벤토나이트[출시특가] 프리미엄 퓨어 벤토나이트옵션=프리미엄 퓨어 벤토나이트 3개-40%201207"/>
  </r>
  <r>
    <x v="9"/>
    <s v="수"/>
    <m/>
    <x v="2"/>
    <s v="프로젝트21 홈페이지"/>
    <x v="64"/>
    <n v="984"/>
    <n v="201207"/>
    <m/>
    <n v="5904000"/>
    <n v="5844960"/>
    <n v="383760"/>
    <s v="프로젝트21 홈페이지선인장정수기고양이 선인장정수기 젠에디션옵션=선인장정수기(20%off)201207"/>
  </r>
  <r>
    <x v="9"/>
    <s v="수"/>
    <m/>
    <x v="2"/>
    <s v="프로젝트21 홈페이지"/>
    <x v="65"/>
    <n v="985"/>
    <n v="201207"/>
    <m/>
    <n v="6895000"/>
    <n v="6826050"/>
    <n v="384150"/>
    <s v="프로젝트21 홈페이지선인장정수기고양이 선인장정수기 젠에디션옵션=선인장정수기+필터세트201207"/>
  </r>
  <r>
    <x v="9"/>
    <s v="수"/>
    <m/>
    <x v="2"/>
    <s v="프로젝트21 홈페이지"/>
    <x v="66"/>
    <n v="986"/>
    <n v="201207"/>
    <m/>
    <n v="6902000"/>
    <n v="6832980"/>
    <n v="394400"/>
    <s v="프로젝트21 홈페이지선인장정수기고양이 선인장정수기 젠에디션옵션=선인장정수기+필터세트+드라이매트(별도배송)201207"/>
  </r>
  <r>
    <x v="9"/>
    <s v="수"/>
    <m/>
    <x v="4"/>
    <s v="프로젝트21 홈페이지"/>
    <x v="37"/>
    <n v="987"/>
    <n v="201207"/>
    <m/>
    <n v="2961000"/>
    <n v="2931390"/>
    <n v="266490"/>
    <s v="프로젝트21 홈페이지리얼스틱리얼스틱 (종합) (고양이 강아지 츄르 간식)리얼스틱 옵션선택=6종 맛보기 세트 (맛별 1스틱)201207"/>
  </r>
  <r>
    <x v="9"/>
    <s v="수"/>
    <m/>
    <x v="4"/>
    <s v="프로젝트21 홈페이지"/>
    <x v="38"/>
    <n v="988"/>
    <n v="201207"/>
    <m/>
    <n v="3952000"/>
    <n v="3912480"/>
    <n v="365560"/>
    <s v="프로젝트21 홈페이지리얼스틱리얼스틱 (종합) (고양이 강아지 츄르 간식)리얼스틱 옵션선택=★BEST★ 6종세트(맛별1팩)(10%off)201207"/>
  </r>
  <r>
    <x v="9"/>
    <s v="수"/>
    <m/>
    <x v="4"/>
    <s v="프로젝트21 홈페이지"/>
    <x v="39"/>
    <n v="989"/>
    <n v="201207"/>
    <m/>
    <n v="4945000"/>
    <n v="4895550"/>
    <n v="385710"/>
    <s v="프로젝트21 홈페이지리얼스틱리얼스틱 (종합) (고양이 강아지 츄르 간식)리얼스틱 옵션선택=6종세트x2(맛별2팩)(20%off)201207"/>
  </r>
  <r>
    <x v="9"/>
    <s v="수"/>
    <m/>
    <x v="4"/>
    <s v="프로젝트21 홈페이지"/>
    <x v="40"/>
    <n v="990"/>
    <n v="201207"/>
    <m/>
    <n v="2970000"/>
    <n v="2940300"/>
    <n v="178200"/>
    <s v="프로젝트21 홈페이지리얼스틱리얼스틱 (종합) (고양이 강아지 츄르 간식)리얼스틱 옵션선택=제천자연황토닭 1팩(5개입)201207"/>
  </r>
  <r>
    <x v="9"/>
    <s v="수"/>
    <m/>
    <x v="4"/>
    <s v="프로젝트21 홈페이지"/>
    <x v="41"/>
    <n v="991"/>
    <n v="201207"/>
    <m/>
    <n v="3964000"/>
    <n v="3924360"/>
    <n v="356760"/>
    <s v="프로젝트21 홈페이지리얼스틱리얼스틱 (종합) (고양이 강아지 츄르 간식)리얼스틱 옵션선택=제천자연황토닭 6팩(10%off)201207"/>
  </r>
  <r>
    <x v="9"/>
    <s v="수"/>
    <m/>
    <x v="4"/>
    <s v="프로젝트21 홈페이지"/>
    <x v="42"/>
    <n v="992"/>
    <n v="201207"/>
    <m/>
    <n v="3968000"/>
    <n v="3928320"/>
    <n v="376960"/>
    <s v="프로젝트21 홈페이지리얼스틱리얼스틱 (종합) (고양이 강아지 츄르 간식)리얼스틱 옵션선택=제천자연황토닭 12팩(20%off)201207"/>
  </r>
  <r>
    <x v="9"/>
    <s v="수"/>
    <m/>
    <x v="4"/>
    <s v="프로젝트21 홈페이지"/>
    <x v="104"/>
    <n v="993"/>
    <n v="201207"/>
    <m/>
    <n v="2979000"/>
    <n v="2949210"/>
    <n v="168810"/>
    <s v="프로젝트21 홈페이지리얼스틱리얼스틱 (종합) (고양이 강아지 츄르 간식)리얼스틱 옵션선택=북태평양눈다랑어 1팩(5개입)201207"/>
  </r>
  <r>
    <x v="9"/>
    <s v="수"/>
    <m/>
    <x v="4"/>
    <s v="프로젝트21 홈페이지"/>
    <x v="43"/>
    <n v="994"/>
    <n v="201207"/>
    <m/>
    <n v="3976000"/>
    <n v="3936240"/>
    <n v="357840"/>
    <s v="프로젝트21 홈페이지리얼스틱리얼스틱 (종합) (고양이 강아지 츄르 간식)리얼스틱 옵션선택=북태평양눈다랑어 6팩(10%off)201207"/>
  </r>
  <r>
    <x v="9"/>
    <s v="수"/>
    <m/>
    <x v="4"/>
    <s v="프로젝트21 홈페이지"/>
    <x v="45"/>
    <n v="995"/>
    <n v="201207"/>
    <m/>
    <n v="2985000"/>
    <n v="2955150"/>
    <n v="179100"/>
    <s v="프로젝트21 홈페이지리얼스틱리얼스틱 (종합) (고양이 강아지 츄르 간식)리얼스틱 옵션선택=지리산우리땅오리 1팩(5개입)201207"/>
  </r>
  <r>
    <x v="9"/>
    <s v="수"/>
    <m/>
    <x v="4"/>
    <s v="프로젝트21 홈페이지"/>
    <x v="46"/>
    <n v="996"/>
    <n v="201207"/>
    <m/>
    <n v="2988000"/>
    <n v="2958120"/>
    <n v="249000"/>
    <s v="프로젝트21 홈페이지리얼스틱리얼스틱 (종합) (고양이 강아지 츄르 간식)리얼스틱 옵션선택=오로라연어 1팩(5개입)201207"/>
  </r>
  <r>
    <x v="9"/>
    <s v="수"/>
    <m/>
    <x v="4"/>
    <s v="프로젝트21 홈페이지"/>
    <x v="47"/>
    <n v="997"/>
    <n v="201207"/>
    <m/>
    <n v="3988000"/>
    <n v="3948120"/>
    <n v="378860"/>
    <s v="프로젝트21 홈페이지리얼스틱리얼스틱 (종합) (고양이 강아지 츄르 간식)리얼스틱 옵션선택=오로라연어 6팩(10%off)201207"/>
  </r>
  <r>
    <x v="9"/>
    <s v="수"/>
    <m/>
    <x v="4"/>
    <s v="프로젝트21 홈페이지"/>
    <x v="123"/>
    <n v="998"/>
    <n v="201207"/>
    <m/>
    <n v="4990000"/>
    <n v="4940100"/>
    <n v="389220"/>
    <s v="프로젝트21 홈페이지리얼스틱리얼스틱 (종합) (고양이 강아지 츄르 간식)리얼스틱 옵션선택=오로라연어 12팩(20%off)201207"/>
  </r>
  <r>
    <x v="9"/>
    <s v="수"/>
    <m/>
    <x v="4"/>
    <s v="프로젝트21 홈페이지"/>
    <x v="51"/>
    <n v="999"/>
    <n v="201207"/>
    <m/>
    <n v="2997000"/>
    <n v="2967030"/>
    <n v="269730"/>
    <s v="프로젝트21 홈페이지리얼스틱리얼스틱 6종 맛보기 세트 (맛별 1스틱)201207"/>
  </r>
  <r>
    <x v="9"/>
    <s v="수"/>
    <m/>
    <x v="4"/>
    <s v="프로젝트21 홈페이지"/>
    <x v="52"/>
    <n v="1000"/>
    <n v="201207"/>
    <m/>
    <n v="3000000"/>
    <n v="2970000"/>
    <n v="240000"/>
    <s v="프로젝트21 홈페이지리얼스틱리얼스틱 뉴질랜드참돔묶음 선택=뉴질랜드참돔 1팩201207"/>
  </r>
  <r>
    <x v="9"/>
    <s v="수"/>
    <m/>
    <x v="4"/>
    <s v="프로젝트21 홈페이지"/>
    <x v="54"/>
    <n v="1001"/>
    <n v="201207"/>
    <m/>
    <n v="3003000"/>
    <n v="2972970"/>
    <n v="170170"/>
    <s v="프로젝트21 홈페이지리얼스틱리얼스틱 북태평양눈다랑어묶음 선택=북태평양눈다랑어 1팩201207"/>
  </r>
  <r>
    <x v="9"/>
    <s v="수"/>
    <m/>
    <x v="4"/>
    <s v="프로젝트21 홈페이지"/>
    <x v="55"/>
    <n v="1002"/>
    <n v="201207"/>
    <m/>
    <n v="3006000"/>
    <n v="2975940"/>
    <n v="260520"/>
    <s v="프로젝트21 홈페이지리얼스틱리얼스틱 서호주청정양묶음 선택=서호주청정양 1팩201207"/>
  </r>
  <r>
    <x v="9"/>
    <s v="수"/>
    <m/>
    <x v="4"/>
    <s v="프로젝트21 홈페이지"/>
    <x v="56"/>
    <n v="1003"/>
    <n v="201207"/>
    <m/>
    <n v="3009000"/>
    <n v="2978910"/>
    <n v="250750"/>
    <s v="프로젝트21 홈페이지리얼스틱리얼스틱 오로라연어묶음 선택=오로라연어 1팩201207"/>
  </r>
  <r>
    <x v="9"/>
    <s v="수"/>
    <m/>
    <x v="4"/>
    <s v="프로젝트21 홈페이지"/>
    <x v="59"/>
    <n v="1004"/>
    <n v="201207"/>
    <m/>
    <n v="3012000"/>
    <n v="2981880"/>
    <n v="180720"/>
    <s v="프로젝트21 홈페이지리얼스틱리얼스틱 제천자연황토닭묶음 선택=제천자연황토닭 1팩201207"/>
  </r>
  <r>
    <x v="9"/>
    <s v="수"/>
    <m/>
    <x v="4"/>
    <s v="프로젝트21 홈페이지"/>
    <x v="62"/>
    <n v="1005"/>
    <n v="201207"/>
    <m/>
    <n v="3015000"/>
    <n v="2984850"/>
    <n v="180900"/>
    <s v="프로젝트21 홈페이지리얼스틱리얼스틱 지리산우리땅오리묶음 선택=지리산우리땅오리 1팩201207"/>
  </r>
  <r>
    <x v="9"/>
    <s v="수"/>
    <m/>
    <x v="10"/>
    <s v="프로젝트21 홈페이지"/>
    <x v="67"/>
    <n v="1006"/>
    <n v="201207"/>
    <m/>
    <n v="3018000"/>
    <n v="2987820"/>
    <n v="321920"/>
    <s v="프로젝트21 홈페이지선인장정수기 부속생수 전용 호스 (2p)201207"/>
  </r>
  <r>
    <x v="9"/>
    <s v="수"/>
    <m/>
    <x v="10"/>
    <s v="프로젝트21 홈페이지"/>
    <x v="68"/>
    <n v="1007"/>
    <n v="201207"/>
    <m/>
    <n v="2014000"/>
    <n v="1993860"/>
    <n v="110770"/>
    <s v="프로젝트21 홈페이지선인장정수기 부속선인장정수기 가이드스틱201207"/>
  </r>
  <r>
    <x v="9"/>
    <s v="수"/>
    <m/>
    <x v="10"/>
    <s v="프로젝트21 홈페이지"/>
    <x v="69"/>
    <n v="1008"/>
    <n v="201207"/>
    <m/>
    <n v="3024000"/>
    <n v="2993760"/>
    <n v="362880"/>
    <s v="프로젝트21 홈페이지선인장정수기 부속선인장정수기 분리형 수중펌프구성 선택=분리형펌프+어댑터SET201207"/>
  </r>
  <r>
    <x v="9"/>
    <s v="수"/>
    <m/>
    <x v="10"/>
    <s v="프로젝트21 홈페이지"/>
    <x v="70"/>
    <n v="1009"/>
    <n v="201207"/>
    <m/>
    <n v="3027000"/>
    <n v="2996730"/>
    <n v="332970"/>
    <s v="프로젝트21 홈페이지선인장정수기 부속선인장정수기 분리형 수중펌프구성 선택=분리형펌프201207"/>
  </r>
  <r>
    <x v="9"/>
    <s v="수"/>
    <m/>
    <x v="10"/>
    <s v="프로젝트21 홈페이지"/>
    <x v="71"/>
    <n v="1010"/>
    <n v="201207"/>
    <m/>
    <n v="3030000"/>
    <n v="2999700"/>
    <n v="313100"/>
    <s v="프로젝트21 홈페이지선인장정수기 부속선인장정수기 분리형 수중펌프구성 선택=어댑터201207"/>
  </r>
  <r>
    <x v="9"/>
    <s v="수"/>
    <m/>
    <x v="10"/>
    <s v="프로젝트21 홈페이지"/>
    <x v="72"/>
    <n v="1011"/>
    <n v="201207"/>
    <m/>
    <n v="3033000"/>
    <n v="3002670"/>
    <n v="293190"/>
    <s v="프로젝트21 홈페이지선인장정수기 부속선인장정수기 실리콘호스 (3p)201207"/>
  </r>
  <r>
    <x v="9"/>
    <s v="수"/>
    <m/>
    <x v="10"/>
    <s v="프로젝트21 홈페이지"/>
    <x v="73"/>
    <n v="1012"/>
    <n v="201207"/>
    <m/>
    <n v="4048000"/>
    <n v="4007520"/>
    <n v="374440"/>
    <s v="프로젝트21 홈페이지선인장정수기 부속선인장정수기 전용 드라이 매트201207"/>
  </r>
  <r>
    <x v="9"/>
    <s v="수"/>
    <m/>
    <x v="10"/>
    <s v="프로젝트21 홈페이지"/>
    <x v="74"/>
    <n v="1013"/>
    <n v="201207"/>
    <m/>
    <n v="3039000"/>
    <n v="3008610"/>
    <n v="344420"/>
    <s v="프로젝트21 홈페이지선인장정수기 부속선인장정수기 정수필터 (3p)201207"/>
  </r>
  <r>
    <x v="9"/>
    <s v="수"/>
    <m/>
    <x v="10"/>
    <s v="프로젝트21 홈페이지"/>
    <x v="75"/>
    <n v="1014"/>
    <n v="201207"/>
    <m/>
    <n v="3042000"/>
    <n v="3011580"/>
    <n v="152100"/>
    <s v="프로젝트21 홈페이지선인장정수기 부속선인장정수기 클리닝 브러쉬201207"/>
  </r>
  <r>
    <x v="9"/>
    <s v="수"/>
    <m/>
    <x v="10"/>
    <s v="프로젝트21 홈페이지"/>
    <x v="76"/>
    <n v="1015"/>
    <n v="201207"/>
    <m/>
    <n v="3045000"/>
    <n v="3014550"/>
    <n v="233450"/>
    <s v="프로젝트21 홈페이지선인장정수기 부속선인장정수기 폼필터 (3p)201207"/>
  </r>
  <r>
    <x v="9"/>
    <s v="수"/>
    <m/>
    <x v="10"/>
    <s v="프로젝트21 홈페이지"/>
    <x v="77"/>
    <n v="1016"/>
    <n v="201207"/>
    <m/>
    <n v="3048000"/>
    <n v="3017520"/>
    <n v="355600"/>
    <s v="프로젝트21 홈페이지선인장정수기 부속정수필터 &amp; 폼필터 세트 (30% 할인)201207"/>
  </r>
  <r>
    <x v="9"/>
    <s v="수"/>
    <m/>
    <x v="11"/>
    <s v="프로젝트21 홈페이지"/>
    <x v="78"/>
    <n v="1017"/>
    <n v="201207"/>
    <m/>
    <n v="2034000"/>
    <n v="2013660"/>
    <n v="101700"/>
    <s v="프로젝트21 홈페이지츄르짜개츄르짜개(2ea)201207"/>
  </r>
  <r>
    <x v="9"/>
    <s v="수"/>
    <m/>
    <x v="6"/>
    <s v="프로젝트21 홈페이지"/>
    <x v="79"/>
    <n v="1018"/>
    <n v="201207"/>
    <m/>
    <n v="4072000"/>
    <n v="4031280"/>
    <n v="386840"/>
    <s v="프로젝트21 홈페이지태평양 수반태평양 수반 (고양이 강아지 물그릇 밥그릇 식기)옵션=[기본 세트] 태평양 수반 1개201207"/>
  </r>
  <r>
    <x v="9"/>
    <s v="수"/>
    <m/>
    <x v="6"/>
    <s v="프로젝트21 홈페이지"/>
    <x v="80"/>
    <n v="1019"/>
    <n v="201207"/>
    <m/>
    <n v="4076000"/>
    <n v="4035240"/>
    <n v="387220"/>
    <s v="프로젝트21 홈페이지태평양 수반태평양 수반 (고양이 강아지 물그릇 밥그릇 식기)옵션=[실용 세트] 태평양 수반 1개 + 글라스 1개 추가-11% off201207"/>
  </r>
  <r>
    <x v="9"/>
    <s v="수"/>
    <m/>
    <x v="6"/>
    <s v="프로젝트21 홈페이지"/>
    <x v="81"/>
    <n v="1020"/>
    <n v="201207"/>
    <m/>
    <n v="4080000"/>
    <n v="4039200"/>
    <n v="397800"/>
    <s v="프로젝트21 홈페이지태평양 수반태평양 수반 (고양이 강아지 물그릇 밥그릇 식기)옵션=[음수량 케어 세트] 태평양 수반 2개-13% off201207"/>
  </r>
  <r>
    <x v="9"/>
    <s v="수"/>
    <m/>
    <x v="6"/>
    <s v="프로젝트21 홈페이지"/>
    <x v="124"/>
    <n v="1021"/>
    <n v="201207"/>
    <m/>
    <n v="3063000"/>
    <n v="3032370"/>
    <n v="357350"/>
    <s v="프로젝트21 홈페이지태평양 수반태평양 수반 (고양이 강아지 물그릇 밥그릇 식기)옵션=수반 바디만(바디+고무패드)201207"/>
  </r>
  <r>
    <x v="9"/>
    <s v="수"/>
    <m/>
    <x v="9"/>
    <s v="프로젝트21 홈페이지"/>
    <x v="143"/>
    <n v="1022"/>
    <n v="201207"/>
    <m/>
    <n v="4088000"/>
    <n v="4047120"/>
    <n v="347480"/>
    <s v="프로젝트21 홈페이지벤토나이트프리미엄 퓨어 벤토나이트(고양이 모래)옵션=프리미엄 퓨어 벤토나이트 1개-15% off201207"/>
  </r>
  <r>
    <x v="9"/>
    <s v="수"/>
    <m/>
    <x v="9"/>
    <s v="프로젝트21 홈페이지"/>
    <x v="144"/>
    <n v="1023"/>
    <n v="201207"/>
    <m/>
    <n v="5115000"/>
    <n v="5063850"/>
    <n v="398970"/>
    <s v="프로젝트21 홈페이지벤토나이트프리미엄 퓨어 벤토나이트(고양이 모래)옵션=프리미엄 퓨어 벤토나이트 3개-29% off(무료배송)201207"/>
  </r>
  <r>
    <x v="9"/>
    <s v="수"/>
    <m/>
    <x v="0"/>
    <s v="프로젝트21 홈페이지"/>
    <x v="19"/>
    <n v="1024"/>
    <n v="201207"/>
    <m/>
    <n v="4096000"/>
    <n v="4055040"/>
    <n v="378880"/>
    <s v="프로젝트21 홈페이지하루채움하루채움 (고양이 영양제 간식)하루채움=(무료배송) 닭 1박스 + 가자미 1박스201207"/>
  </r>
  <r>
    <x v="9"/>
    <s v="수"/>
    <m/>
    <x v="0"/>
    <s v="프로젝트21 홈페이지"/>
    <x v="20"/>
    <n v="1025"/>
    <n v="201207"/>
    <m/>
    <n v="4100000"/>
    <n v="4059000"/>
    <n v="338250"/>
    <s v="프로젝트21 홈페이지하루채움하루채움 (고양이 영양제 간식)하루채움=국내산 무항생제 닭 1박스201207"/>
  </r>
  <r>
    <x v="9"/>
    <s v="수"/>
    <m/>
    <x v="0"/>
    <s v="프로젝트21 홈페이지"/>
    <x v="21"/>
    <n v="1026"/>
    <n v="201207"/>
    <m/>
    <n v="4104000"/>
    <n v="4062960"/>
    <n v="379620"/>
    <s v="프로젝트21 홈페이지하루채움하루채움 (고양이 영양제 간식)하루채움=국내산 무항생제 닭 2박스201207"/>
  </r>
  <r>
    <x v="9"/>
    <s v="수"/>
    <m/>
    <x v="0"/>
    <s v="프로젝트21 홈페이지"/>
    <x v="110"/>
    <n v="1027"/>
    <n v="201207"/>
    <m/>
    <n v="4108000"/>
    <n v="4066920"/>
    <n v="338910"/>
    <s v="프로젝트21 홈페이지하루채움하루채움 (고양이 영양제 간식)하루채움=자연산 가자미 1박스201207"/>
  </r>
  <r>
    <x v="9"/>
    <s v="수"/>
    <m/>
    <x v="0"/>
    <s v="프로젝트21 홈페이지"/>
    <x v="23"/>
    <n v="1028"/>
    <n v="201207"/>
    <m/>
    <n v="3084000"/>
    <n v="3053160"/>
    <n v="133640"/>
    <s v="프로젝트21 홈페이지하루채움하루채움 (고양이 영양제 간식)샘플팩 추가 구매=닭 1스틱 + 가자미 1스틱201207"/>
  </r>
  <r>
    <x v="9"/>
    <s v="수"/>
    <m/>
    <x v="0"/>
    <s v="프로젝트21 홈페이지"/>
    <x v="24"/>
    <n v="1029"/>
    <n v="201207"/>
    <m/>
    <n v="4116000"/>
    <n v="4074840"/>
    <n v="380730"/>
    <s v="프로젝트21 홈페이지하루채움하루채움 (고양이 영양제 간식)하루채움=(무료배송)닭 1박스 + 가자미 1박스201207"/>
  </r>
  <r>
    <x v="9"/>
    <s v="수"/>
    <m/>
    <x v="0"/>
    <s v="프로젝트21 홈페이지"/>
    <x v="20"/>
    <n v="1030"/>
    <n v="201207"/>
    <m/>
    <n v="4120000"/>
    <n v="4078800"/>
    <n v="339900"/>
    <s v="프로젝트21 홈페이지하루채움하루채움 (고양이 영양제 간식)하루채움=국내산 무항생제 닭 1박스201207"/>
  </r>
  <r>
    <x v="9"/>
    <s v="수"/>
    <m/>
    <x v="0"/>
    <s v="프로젝트21 홈페이지"/>
    <x v="25"/>
    <n v="1031"/>
    <n v="201207"/>
    <m/>
    <n v="4124000"/>
    <n v="4082760"/>
    <n v="381470"/>
    <s v="프로젝트21 홈페이지하루채움하루채움 (고양이 영양제 간식)하루채움=(무료배송)국내산 무항생제 닭 2박스201207"/>
  </r>
  <r>
    <x v="9"/>
    <s v="수"/>
    <m/>
    <x v="0"/>
    <s v="프로젝트21 홈페이지"/>
    <x v="110"/>
    <n v="1032"/>
    <n v="201207"/>
    <m/>
    <n v="4128000"/>
    <n v="4086720"/>
    <n v="340560"/>
    <s v="프로젝트21 홈페이지하루채움하루채움 (고양이 영양제 간식)하루채움=자연산 가자미 1박스201207"/>
  </r>
  <r>
    <x v="9"/>
    <s v="수"/>
    <m/>
    <x v="0"/>
    <s v="프로젝트21 홈페이지"/>
    <x v="26"/>
    <n v="1033"/>
    <n v="201207"/>
    <m/>
    <n v="4132000"/>
    <n v="4090680"/>
    <n v="340890"/>
    <s v="프로젝트21 홈페이지하루채움하루채움 국내산 무항생제 닭 (고양이 영양제 간식)하루채움=국내산 무항생제 닭 1박스201207"/>
  </r>
  <r>
    <x v="9"/>
    <s v="수"/>
    <m/>
    <x v="0"/>
    <s v="프로젝트21 홈페이지"/>
    <x v="27"/>
    <n v="1034"/>
    <n v="201207"/>
    <m/>
    <n v="4136000"/>
    <n v="4094640"/>
    <n v="382580"/>
    <s v="프로젝트21 홈페이지하루채움하루채움 국내산 무항생제 닭 (고양이 영양제 간식)하루채움=(무료배송)국내산 무항생제 닭 2박스201207"/>
  </r>
  <r>
    <x v="9"/>
    <s v="수"/>
    <m/>
    <x v="0"/>
    <s v="프로젝트21 홈페이지"/>
    <x v="29"/>
    <n v="1035"/>
    <n v="201207"/>
    <m/>
    <n v="3105000"/>
    <n v="3073950"/>
    <n v="134550"/>
    <s v="프로젝트21 홈페이지하루채움하루채움 샘플팩 (고양이 영양제 간식)샘플팩=닭 1스틱 + 가자미 1스틱201207"/>
  </r>
  <r>
    <x v="9"/>
    <s v="수"/>
    <m/>
    <x v="0"/>
    <s v="프로젝트21 홈페이지"/>
    <x v="30"/>
    <n v="1036"/>
    <n v="201207"/>
    <m/>
    <n v="4144000"/>
    <n v="4102560"/>
    <n v="383320"/>
    <s v="프로젝트21 홈페이지하루채움하루채움 자연산 가자미 (고양이 영양제 간식)하루채움=(무료배송)닭 1박스 + 가자미 1박스201207"/>
  </r>
  <r>
    <x v="9"/>
    <s v="수"/>
    <m/>
    <x v="0"/>
    <s v="프로젝트21 홈페이지"/>
    <x v="132"/>
    <n v="1037"/>
    <n v="201207"/>
    <m/>
    <n v="4148000"/>
    <n v="4106520"/>
    <n v="383690"/>
    <s v="프로젝트21 홈페이지하루채움하루채움 자연산 가자미 (고양이 영양제 간식)하루채움=(무료배송)자연산 가자미 2박스201207"/>
  </r>
  <r>
    <x v="9"/>
    <s v="수"/>
    <m/>
    <x v="5"/>
    <s v="프로젝트21 홈페이지"/>
    <x v="83"/>
    <n v="1038"/>
    <n v="201207"/>
    <m/>
    <n v="4152000"/>
    <n v="4110480"/>
    <n v="384060"/>
    <s v="프로젝트21 홈페이지고양이 유산균유산균1박스201207"/>
  </r>
  <r>
    <x v="9"/>
    <s v="수"/>
    <m/>
    <x v="5"/>
    <s v="프로젝트21 홈페이지"/>
    <x v="84"/>
    <n v="1039"/>
    <n v="201207"/>
    <m/>
    <n v="5195000"/>
    <n v="5143050"/>
    <n v="405210"/>
    <s v="프로젝트21 홈페이지고양이 유산균유산균2박스201207"/>
  </r>
  <r>
    <x v="9"/>
    <s v="수"/>
    <m/>
    <x v="5"/>
    <s v="프로젝트21 홈페이지"/>
    <x v="85"/>
    <n v="1040"/>
    <n v="201207"/>
    <m/>
    <n v="6240000"/>
    <n v="6177600"/>
    <n v="405600"/>
    <s v="프로젝트21 홈페이지고양이 유산균유산균3박스201207"/>
  </r>
  <r>
    <x v="9"/>
    <s v="수"/>
    <m/>
    <x v="5"/>
    <s v="프로젝트21 홈페이지"/>
    <x v="86"/>
    <n v="1041"/>
    <n v="201207"/>
    <m/>
    <n v="4164000"/>
    <n v="4122360"/>
    <n v="385170"/>
    <s v="프로젝트21 홈페이지고양이 유산균유산균1박스(최저가)201207"/>
  </r>
  <r>
    <x v="9"/>
    <s v="수"/>
    <m/>
    <x v="5"/>
    <s v="프로젝트21 홈페이지"/>
    <x v="87"/>
    <n v="1042"/>
    <n v="201207"/>
    <m/>
    <n v="5210000"/>
    <n v="5157900"/>
    <n v="406380"/>
    <s v="프로젝트21 홈페이지고양이 유산균유산균2박스(최저가)201207"/>
  </r>
  <r>
    <x v="9"/>
    <s v="수"/>
    <m/>
    <x v="5"/>
    <s v="프로젝트21 홈페이지"/>
    <x v="88"/>
    <n v="1043"/>
    <n v="201207"/>
    <m/>
    <n v="6258000"/>
    <n v="6195420"/>
    <n v="406770"/>
    <s v="프로젝트21 홈페이지고양이 유산균유산균3박스(최저가)201207"/>
  </r>
  <r>
    <x v="9"/>
    <s v="수"/>
    <m/>
    <x v="5"/>
    <s v="프로젝트21 홈페이지"/>
    <x v="89"/>
    <n v="1044"/>
    <n v="201207"/>
    <m/>
    <n v="4176000"/>
    <n v="4134240"/>
    <n v="386280"/>
    <s v="프로젝트21 홈페이지고양이 유산균유산균1박스(정기배송)201207"/>
  </r>
  <r>
    <x v="9"/>
    <s v="수"/>
    <m/>
    <x v="5"/>
    <s v="프로젝트21 홈페이지"/>
    <x v="90"/>
    <n v="1045"/>
    <n v="201207"/>
    <m/>
    <n v="5225000"/>
    <n v="5172750"/>
    <n v="407550"/>
    <s v="프로젝트21 홈페이지고양이 유산균유산균2박스(정기배송)201207"/>
  </r>
  <r>
    <x v="9"/>
    <s v="수"/>
    <m/>
    <x v="5"/>
    <s v="프로젝트21 홈페이지"/>
    <x v="91"/>
    <n v="1046"/>
    <n v="201207"/>
    <m/>
    <n v="6276000"/>
    <n v="6213240"/>
    <n v="407940"/>
    <s v="프로젝트21 홈페이지고양이 유산균유산균3박스(정기배송)201207"/>
  </r>
  <r>
    <x v="10"/>
    <s v="목"/>
    <m/>
    <x v="3"/>
    <s v="프로젝트21 홈페이지"/>
    <x v="1"/>
    <n v="1047"/>
    <n v="201207"/>
    <m/>
    <n v="7329000"/>
    <n v="7255710"/>
    <n v="408330"/>
    <s v="프로젝트21 홈페이지눕눕백눕눕백(NEW)_(중형)_그레이(LG)201207"/>
  </r>
  <r>
    <x v="10"/>
    <s v="목"/>
    <m/>
    <x v="3"/>
    <s v="프로젝트21 홈페이지"/>
    <x v="95"/>
    <n v="1048"/>
    <n v="201207"/>
    <m/>
    <n v="3144000"/>
    <n v="3112560"/>
    <n v="356320"/>
    <s v="프로젝트21 홈페이지눕눕백눕눕백_패드(중형)_극세사201207"/>
  </r>
  <r>
    <x v="10"/>
    <s v="목"/>
    <m/>
    <x v="3"/>
    <s v="프로젝트21 홈페이지"/>
    <x v="1"/>
    <n v="1049"/>
    <n v="201207"/>
    <m/>
    <n v="7343000"/>
    <n v="7269570"/>
    <n v="409110"/>
    <s v="프로젝트21 홈페이지눕눕백눕눕백(NEW)_(중형)_그레이(LG)201207"/>
  </r>
  <r>
    <x v="10"/>
    <s v="목"/>
    <m/>
    <x v="3"/>
    <s v="프로젝트21 홈페이지"/>
    <x v="2"/>
    <n v="1050"/>
    <n v="201207"/>
    <m/>
    <n v="3150000"/>
    <n v="3118500"/>
    <n v="346500"/>
    <s v="프로젝트21 홈페이지눕눕백눕눕백_패드(중형)_방수201207"/>
  </r>
  <r>
    <x v="10"/>
    <s v="목"/>
    <m/>
    <x v="3"/>
    <s v="프로젝트21 홈페이지"/>
    <x v="3"/>
    <n v="1051"/>
    <n v="201207"/>
    <m/>
    <n v="7357000"/>
    <n v="7283430"/>
    <n v="409890"/>
    <s v="프로젝트21 홈페이지눕눕백눕눕백(NEW)_(대형)_그레이(LG)201207"/>
  </r>
  <r>
    <x v="10"/>
    <s v="목"/>
    <m/>
    <x v="3"/>
    <s v="프로젝트21 홈페이지"/>
    <x v="8"/>
    <n v="1052"/>
    <n v="201207"/>
    <m/>
    <n v="3156000"/>
    <n v="3124440"/>
    <n v="347160"/>
    <s v="프로젝트21 홈페이지눕눕백눕눕백_패드(대형)_방수201207"/>
  </r>
  <r>
    <x v="10"/>
    <s v="목"/>
    <m/>
    <x v="3"/>
    <s v="프로젝트21 홈페이지"/>
    <x v="1"/>
    <n v="1053"/>
    <n v="201207"/>
    <m/>
    <n v="7371000"/>
    <n v="7297290"/>
    <n v="410670"/>
    <s v="프로젝트21 홈페이지눕눕백눕눕백(NEW)_(중형)_그레이(LG)201207"/>
  </r>
  <r>
    <x v="10"/>
    <s v="목"/>
    <m/>
    <x v="3"/>
    <s v="프로젝트21 홈페이지"/>
    <x v="5"/>
    <n v="1054"/>
    <n v="201207"/>
    <m/>
    <n v="3162000"/>
    <n v="3130380"/>
    <n v="347820"/>
    <s v="프로젝트21 홈페이지눕눕백눕눕백_패드(중형)_스크래쳐201207"/>
  </r>
  <r>
    <x v="10"/>
    <s v="목"/>
    <m/>
    <x v="3"/>
    <s v="프로젝트21 홈페이지"/>
    <x v="1"/>
    <n v="1055"/>
    <n v="201207"/>
    <m/>
    <n v="7385000"/>
    <n v="7311150"/>
    <n v="411450"/>
    <s v="프로젝트21 홈페이지눕눕백눕눕백(NEW)_(중형)_그레이(LG)201207"/>
  </r>
  <r>
    <x v="10"/>
    <s v="목"/>
    <m/>
    <x v="3"/>
    <s v="프로젝트21 홈페이지"/>
    <x v="95"/>
    <n v="1056"/>
    <n v="201207"/>
    <m/>
    <n v="3168000"/>
    <n v="3136320"/>
    <n v="359040"/>
    <s v="프로젝트21 홈페이지눕눕백눕눕백_패드(중형)_극세사201207"/>
  </r>
  <r>
    <x v="10"/>
    <s v="목"/>
    <m/>
    <x v="3"/>
    <s v="프로젝트21 홈페이지"/>
    <x v="1"/>
    <n v="1057"/>
    <n v="201207"/>
    <m/>
    <n v="7399000"/>
    <n v="7325010"/>
    <n v="412230"/>
    <s v="프로젝트21 홈페이지눕눕백눕눕백(NEW)_(중형)_그레이(LG)201207"/>
  </r>
  <r>
    <x v="10"/>
    <s v="목"/>
    <m/>
    <x v="3"/>
    <s v="프로젝트21 홈페이지"/>
    <x v="2"/>
    <n v="1058"/>
    <n v="201207"/>
    <m/>
    <n v="3174000"/>
    <n v="3142260"/>
    <n v="349140"/>
    <s v="프로젝트21 홈페이지눕눕백눕눕백_패드(중형)_방수201207"/>
  </r>
  <r>
    <x v="10"/>
    <s v="목"/>
    <m/>
    <x v="3"/>
    <s v="프로젝트21 홈페이지"/>
    <x v="6"/>
    <n v="1059"/>
    <n v="201207"/>
    <m/>
    <n v="7413000"/>
    <n v="7338870"/>
    <n v="413010"/>
    <s v="프로젝트21 홈페이지눕눕백눕눕백(NEW)_(중형)_네이비(DN)201207"/>
  </r>
  <r>
    <x v="10"/>
    <s v="목"/>
    <m/>
    <x v="3"/>
    <s v="프로젝트21 홈페이지"/>
    <x v="2"/>
    <n v="1060"/>
    <n v="201207"/>
    <m/>
    <n v="3180000"/>
    <n v="3148200"/>
    <n v="349800"/>
    <s v="프로젝트21 홈페이지눕눕백눕눕백_패드(중형)_방수201207"/>
  </r>
  <r>
    <x v="10"/>
    <s v="목"/>
    <m/>
    <x v="3"/>
    <s v="프로젝트21 홈페이지"/>
    <x v="3"/>
    <n v="1061"/>
    <n v="201207"/>
    <m/>
    <n v="7427000"/>
    <n v="7352730"/>
    <n v="413790"/>
    <s v="프로젝트21 홈페이지눕눕백눕눕백(NEW)_(대형)_그레이(LG)201207"/>
  </r>
  <r>
    <x v="10"/>
    <s v="목"/>
    <m/>
    <x v="3"/>
    <s v="프로젝트21 홈페이지"/>
    <x v="7"/>
    <n v="1062"/>
    <n v="201207"/>
    <m/>
    <n v="3186000"/>
    <n v="3154140"/>
    <n v="361080"/>
    <s v="프로젝트21 홈페이지눕눕백눕눕백_패드(대형)_스크래쳐201207"/>
  </r>
  <r>
    <x v="10"/>
    <s v="목"/>
    <m/>
    <x v="3"/>
    <s v="프로젝트21 홈페이지"/>
    <x v="3"/>
    <n v="1063"/>
    <n v="201207"/>
    <m/>
    <n v="7441000"/>
    <n v="7366590"/>
    <n v="414570"/>
    <s v="프로젝트21 홈페이지눕눕백눕눕백(NEW)_(대형)_그레이(LG)201207"/>
  </r>
  <r>
    <x v="10"/>
    <s v="목"/>
    <m/>
    <x v="3"/>
    <s v="프로젝트21 홈페이지"/>
    <x v="4"/>
    <n v="1064"/>
    <n v="201207"/>
    <m/>
    <n v="4256000"/>
    <n v="4213440"/>
    <n v="372400"/>
    <s v="프로젝트21 홈페이지눕눕백눕눕백_패드(대형)_극세사201207"/>
  </r>
  <r>
    <x v="10"/>
    <s v="목"/>
    <m/>
    <x v="3"/>
    <s v="프로젝트21 홈페이지"/>
    <x v="3"/>
    <n v="1065"/>
    <n v="201207"/>
    <m/>
    <n v="7455000"/>
    <n v="7380450"/>
    <n v="415350"/>
    <s v="프로젝트21 홈페이지눕눕백눕눕백(NEW)_(대형)_그레이(LG)201207"/>
  </r>
  <r>
    <x v="10"/>
    <s v="목"/>
    <m/>
    <x v="3"/>
    <s v="프로젝트21 홈페이지"/>
    <x v="8"/>
    <n v="1066"/>
    <n v="201207"/>
    <m/>
    <n v="3198000"/>
    <n v="3166020"/>
    <n v="351780"/>
    <s v="프로젝트21 홈페이지눕눕백눕눕백_패드(대형)_방수201207"/>
  </r>
  <r>
    <x v="10"/>
    <s v="목"/>
    <m/>
    <x v="3"/>
    <s v="프로젝트21 홈페이지"/>
    <x v="3"/>
    <n v="1067"/>
    <n v="201207"/>
    <m/>
    <n v="7469000"/>
    <n v="7394310"/>
    <n v="416130"/>
    <s v="프로젝트21 홈페이지눕눕백눕눕백(NEW)_(대형)_그레이(LG)201207"/>
  </r>
  <r>
    <x v="10"/>
    <s v="목"/>
    <m/>
    <x v="3"/>
    <s v="프로젝트21 홈페이지"/>
    <x v="114"/>
    <n v="1068"/>
    <n v="201207"/>
    <m/>
    <n v="3204000"/>
    <n v="3171960"/>
    <n v="373800"/>
    <s v="프로젝트21 홈페이지눕눕백눕눕백_패드(대형)_인견201207"/>
  </r>
  <r>
    <x v="10"/>
    <s v="목"/>
    <m/>
    <x v="3"/>
    <s v="프로젝트21 홈페이지"/>
    <x v="95"/>
    <n v="1069"/>
    <n v="201207"/>
    <m/>
    <n v="3207000"/>
    <n v="3174930"/>
    <n v="363460"/>
    <s v="프로젝트21 홈페이지눕눕백눕눕백_패드(중형)_극세사201207"/>
  </r>
  <r>
    <x v="10"/>
    <s v="목"/>
    <m/>
    <x v="3"/>
    <s v="프로젝트21 홈페이지"/>
    <x v="4"/>
    <n v="1070"/>
    <n v="201207"/>
    <m/>
    <n v="4280000"/>
    <n v="4237200"/>
    <n v="374500"/>
    <s v="프로젝트21 홈페이지눕눕백눕눕백_패드(대형)_극세사201207"/>
  </r>
  <r>
    <x v="10"/>
    <s v="목"/>
    <m/>
    <x v="3"/>
    <s v="프로젝트21 홈페이지"/>
    <x v="7"/>
    <n v="1071"/>
    <n v="201207"/>
    <m/>
    <n v="3213000"/>
    <n v="3180870"/>
    <n v="364140"/>
    <s v="프로젝트21 홈페이지눕눕백눕눕백_패드(대형)_스크래쳐201207"/>
  </r>
  <r>
    <x v="10"/>
    <s v="목"/>
    <m/>
    <x v="3"/>
    <s v="프로젝트21 홈페이지"/>
    <x v="12"/>
    <n v="1072"/>
    <n v="201207"/>
    <m/>
    <n v="2144000"/>
    <n v="2122560"/>
    <n v="128640"/>
    <s v="프로젝트21 홈페이지눕눕백눕눕백_가방길이 조절 버클201207"/>
  </r>
  <r>
    <x v="10"/>
    <s v="목"/>
    <m/>
    <x v="3"/>
    <s v="프로젝트21 CS"/>
    <x v="6"/>
    <n v="1073"/>
    <n v="201207"/>
    <m/>
    <n v="0"/>
    <n v="0"/>
    <n v="418470"/>
    <s v="프로젝트21 CS눕눕백눕눕백(NEW)_(중형)_네이비(DN)201207"/>
  </r>
  <r>
    <x v="10"/>
    <s v="목"/>
    <m/>
    <x v="0"/>
    <s v="프로젝트21 홈페이지"/>
    <x v="14"/>
    <n v="1074"/>
    <n v="201207"/>
    <m/>
    <n v="4296000"/>
    <n v="4253040"/>
    <n v="397380"/>
    <s v="프로젝트21 홈페이지하루채움(종료)★특별할인★[정기배송] 하루채움 (고양이 영양제 간식)옵션=(무료배송)국내산 닭 1박스 + 자연산 가자미 1박스201207"/>
  </r>
  <r>
    <x v="10"/>
    <s v="목"/>
    <m/>
    <x v="4"/>
    <s v="프로젝트21 홈페이지"/>
    <x v="32"/>
    <n v="1075"/>
    <n v="201207"/>
    <m/>
    <n v="4300000"/>
    <n v="4257000"/>
    <n v="419250"/>
    <s v="프로젝트21 홈페이지리얼스틱[정기배송] 리얼스틱 (무료배송)(판매종료/프로모션 할인가)정기배송 옵션=6종세트x2(맛별2팩)(30%off)201207"/>
  </r>
  <r>
    <x v="10"/>
    <s v="목"/>
    <m/>
    <x v="4"/>
    <s v="프로젝트21 홈페이지"/>
    <x v="125"/>
    <n v="1076"/>
    <n v="201207"/>
    <m/>
    <n v="4304000"/>
    <n v="4260960"/>
    <n v="387360"/>
    <s v="프로젝트21 홈페이지리얼스틱[정기배송] 리얼스틱 (무료배송)(판매종료/프로모션 할인가)정기배송 옵션=제천자연황토닭 6팩(20%off)201207"/>
  </r>
  <r>
    <x v="10"/>
    <s v="목"/>
    <m/>
    <x v="4"/>
    <s v="프로젝트21 홈페이지"/>
    <x v="34"/>
    <n v="1077"/>
    <n v="201207"/>
    <m/>
    <n v="4308000"/>
    <n v="4264920"/>
    <n v="398490"/>
    <s v="프로젝트21 홈페이지리얼스틱[정기배송] 리얼스틱(무료배송)정기배송 옵션=6종세트(맛별1팩)(15%off)201207"/>
  </r>
  <r>
    <x v="10"/>
    <s v="목"/>
    <m/>
    <x v="4"/>
    <s v="프로젝트21 홈페이지"/>
    <x v="35"/>
    <n v="1078"/>
    <n v="201207"/>
    <m/>
    <n v="4312000"/>
    <n v="4268880"/>
    <n v="420420"/>
    <s v="프로젝트21 홈페이지리얼스틱[정기배송] 리얼스틱(무료배송)정기배송 옵션=6종세트x2(맛별2팩)(25%off)201207"/>
  </r>
  <r>
    <x v="10"/>
    <s v="목"/>
    <m/>
    <x v="4"/>
    <s v="프로젝트21 홈페이지"/>
    <x v="129"/>
    <n v="1079"/>
    <n v="201207"/>
    <m/>
    <n v="4316000"/>
    <n v="4272840"/>
    <n v="388440"/>
    <s v="프로젝트21 홈페이지리얼스틱[정기배송] 리얼스틱(무료배송)정기배송 옵션=제천자연황토닭 6팩(15%off)201207"/>
  </r>
  <r>
    <x v="10"/>
    <s v="목"/>
    <m/>
    <x v="4"/>
    <s v="프로젝트21 홈페이지"/>
    <x v="145"/>
    <n v="1080"/>
    <n v="201207"/>
    <m/>
    <n v="4320000"/>
    <n v="4276800"/>
    <n v="410400"/>
    <s v="프로젝트21 홈페이지리얼스틱[정기배송] 리얼스틱(무료배송)정기배송 옵션=오로라연어 6팩(15%off)201207"/>
  </r>
  <r>
    <x v="10"/>
    <s v="목"/>
    <m/>
    <x v="10"/>
    <s v="프로젝트21 홈페이지"/>
    <x v="63"/>
    <n v="1081"/>
    <n v="201207"/>
    <m/>
    <n v="3243000"/>
    <n v="3210570"/>
    <n v="378350"/>
    <s v="프로젝트21 홈페이지선인장정수기 부속[정기배송] 선인장정수기 필터 (30% 할인)정기배송 옵션=정수필터(3p) &amp; 폼필터(3p) - 30%off201207"/>
  </r>
  <r>
    <x v="10"/>
    <s v="목"/>
    <m/>
    <x v="10"/>
    <s v="프로젝트21 홈페이지"/>
    <x v="119"/>
    <n v="1082"/>
    <n v="201207"/>
    <m/>
    <n v="3246000"/>
    <n v="3213540"/>
    <n v="367880"/>
    <s v="프로젝트21 홈페이지선인장정수기 부속[정기배송] 선인장정수기 필터 (30% 할인)정기배송 옵션=정수필터(3p) - 22%off201207"/>
  </r>
  <r>
    <x v="10"/>
    <s v="목"/>
    <m/>
    <x v="0"/>
    <s v="프로젝트21 홈페이지"/>
    <x v="15"/>
    <n v="1083"/>
    <n v="201207"/>
    <m/>
    <n v="3249000"/>
    <n v="3216510"/>
    <n v="357390"/>
    <s v="프로젝트21 홈페이지하루채움[정기배송] 하루채움 (고양이 영양제 간식)옵션=국내산 무항생제 닭 1박스201207"/>
  </r>
  <r>
    <x v="10"/>
    <s v="목"/>
    <m/>
    <x v="0"/>
    <s v="프로젝트21 홈페이지"/>
    <x v="16"/>
    <n v="1084"/>
    <n v="201207"/>
    <m/>
    <n v="4336000"/>
    <n v="4292640"/>
    <n v="401080"/>
    <s v="프로젝트21 홈페이지하루채움[정기배송] 하루채움 (고양이 영양제 간식)옵션=(무료배송)국내산 무항생제 닭 2박스201207"/>
  </r>
  <r>
    <x v="10"/>
    <s v="목"/>
    <m/>
    <x v="0"/>
    <s v="프로젝트21 홈페이지"/>
    <x v="17"/>
    <n v="1085"/>
    <n v="201207"/>
    <m/>
    <n v="4340000"/>
    <n v="4296600"/>
    <n v="401450"/>
    <s v="프로젝트21 홈페이지하루채움[정기배송] 하루채움 (고양이 영양제 간식)옵션=(무료배송)자연산 가자미 2박스201207"/>
  </r>
  <r>
    <x v="10"/>
    <s v="목"/>
    <m/>
    <x v="0"/>
    <s v="프로젝트21 홈페이지"/>
    <x v="18"/>
    <n v="1086"/>
    <n v="201207"/>
    <m/>
    <n v="4344000"/>
    <n v="4300560"/>
    <n v="401820"/>
    <s v="프로젝트21 홈페이지하루채움[정기배송] 하루채움 (고양이 영양제 간식)옵션=(무료배송)국내산 닭 1박스 + 자연산 가자미 1박스201207"/>
  </r>
  <r>
    <x v="10"/>
    <s v="목"/>
    <m/>
    <x v="9"/>
    <s v="프로젝트21 홈페이지"/>
    <x v="122"/>
    <n v="1087"/>
    <n v="201207"/>
    <m/>
    <n v="5435000"/>
    <n v="5380650"/>
    <n v="423930"/>
    <s v="프로젝트21 홈페이지벤토나이트[출시특가] 프리미엄 퓨어 벤토나이트옵션=프리미엄 퓨어 벤토나이트 3개-40%201207"/>
  </r>
  <r>
    <x v="10"/>
    <s v="목"/>
    <m/>
    <x v="2"/>
    <s v="프로젝트21 홈페이지"/>
    <x v="64"/>
    <n v="1088"/>
    <n v="201207"/>
    <m/>
    <n v="6528000"/>
    <n v="6462720"/>
    <n v="424320"/>
    <s v="프로젝트21 홈페이지선인장정수기고양이 선인장정수기 젠에디션옵션=선인장정수기(20%off)201207"/>
  </r>
  <r>
    <x v="10"/>
    <s v="목"/>
    <m/>
    <x v="2"/>
    <s v="프로젝트21 홈페이지"/>
    <x v="65"/>
    <n v="1089"/>
    <n v="201207"/>
    <m/>
    <n v="7623000"/>
    <n v="7546770"/>
    <n v="424710"/>
    <s v="프로젝트21 홈페이지선인장정수기고양이 선인장정수기 젠에디션옵션=선인장정수기+필터세트201207"/>
  </r>
  <r>
    <x v="10"/>
    <s v="목"/>
    <m/>
    <x v="2"/>
    <s v="프로젝트21 홈페이지"/>
    <x v="66"/>
    <n v="1090"/>
    <n v="201207"/>
    <m/>
    <n v="7630000"/>
    <n v="7553700"/>
    <n v="436000"/>
    <s v="프로젝트21 홈페이지선인장정수기고양이 선인장정수기 젠에디션옵션=선인장정수기+필터세트+드라이매트(별도배송)201207"/>
  </r>
  <r>
    <x v="10"/>
    <s v="목"/>
    <m/>
    <x v="4"/>
    <s v="프로젝트21 홈페이지"/>
    <x v="37"/>
    <n v="1091"/>
    <n v="201207"/>
    <m/>
    <n v="3273000"/>
    <n v="3240270"/>
    <n v="294570"/>
    <s v="프로젝트21 홈페이지리얼스틱리얼스틱 (종합) (고양이 강아지 츄르 간식)리얼스틱 옵션선택=6종 맛보기 세트 (맛별 1스틱)201207"/>
  </r>
  <r>
    <x v="10"/>
    <s v="목"/>
    <m/>
    <x v="4"/>
    <s v="프로젝트21 홈페이지"/>
    <x v="38"/>
    <n v="1092"/>
    <n v="201207"/>
    <m/>
    <n v="4368000"/>
    <n v="4324320"/>
    <n v="404040"/>
    <s v="프로젝트21 홈페이지리얼스틱리얼스틱 (종합) (고양이 강아지 츄르 간식)리얼스틱 옵션선택=★BEST★ 6종세트(맛별1팩)(10%off)201207"/>
  </r>
  <r>
    <x v="10"/>
    <s v="목"/>
    <m/>
    <x v="4"/>
    <s v="프로젝트21 홈페이지"/>
    <x v="39"/>
    <n v="1093"/>
    <n v="201207"/>
    <m/>
    <n v="5465000"/>
    <n v="5410350"/>
    <n v="426270"/>
    <s v="프로젝트21 홈페이지리얼스틱리얼스틱 (종합) (고양이 강아지 츄르 간식)리얼스틱 옵션선택=6종세트x2(맛별2팩)(20%off)201207"/>
  </r>
  <r>
    <x v="10"/>
    <s v="목"/>
    <m/>
    <x v="4"/>
    <s v="프로젝트21 홈페이지"/>
    <x v="40"/>
    <n v="1094"/>
    <n v="201207"/>
    <m/>
    <n v="3282000"/>
    <n v="3249180"/>
    <n v="196920"/>
    <s v="프로젝트21 홈페이지리얼스틱리얼스틱 (종합) (고양이 강아지 츄르 간식)리얼스틱 옵션선택=제천자연황토닭 1팩(5개입)201207"/>
  </r>
  <r>
    <x v="10"/>
    <s v="목"/>
    <m/>
    <x v="4"/>
    <s v="프로젝트21 홈페이지"/>
    <x v="41"/>
    <n v="1095"/>
    <n v="201207"/>
    <m/>
    <n v="4380000"/>
    <n v="4336200"/>
    <n v="394200"/>
    <s v="프로젝트21 홈페이지리얼스틱리얼스틱 (종합) (고양이 강아지 츄르 간식)리얼스틱 옵션선택=제천자연황토닭 6팩(10%off)201207"/>
  </r>
  <r>
    <x v="10"/>
    <s v="목"/>
    <m/>
    <x v="4"/>
    <s v="프로젝트21 홈페이지"/>
    <x v="42"/>
    <n v="1096"/>
    <n v="201207"/>
    <m/>
    <n v="4384000"/>
    <n v="4340160"/>
    <n v="416480"/>
    <s v="프로젝트21 홈페이지리얼스틱리얼스틱 (종합) (고양이 강아지 츄르 간식)리얼스틱 옵션선택=제천자연황토닭 12팩(20%off)201207"/>
  </r>
  <r>
    <x v="10"/>
    <s v="목"/>
    <m/>
    <x v="4"/>
    <s v="프로젝트21 홈페이지"/>
    <x v="104"/>
    <n v="1097"/>
    <n v="201207"/>
    <m/>
    <n v="3291000"/>
    <n v="3258090"/>
    <n v="186490"/>
    <s v="프로젝트21 홈페이지리얼스틱리얼스틱 (종합) (고양이 강아지 츄르 간식)리얼스틱 옵션선택=북태평양눈다랑어 1팩(5개입)201207"/>
  </r>
  <r>
    <x v="10"/>
    <s v="목"/>
    <m/>
    <x v="4"/>
    <s v="프로젝트21 홈페이지"/>
    <x v="43"/>
    <n v="1098"/>
    <n v="201207"/>
    <m/>
    <n v="4392000"/>
    <n v="4348080"/>
    <n v="395280"/>
    <s v="프로젝트21 홈페이지리얼스틱리얼스틱 (종합) (고양이 강아지 츄르 간식)리얼스틱 옵션선택=북태평양눈다랑어 6팩(10%off)201207"/>
  </r>
  <r>
    <x v="10"/>
    <s v="목"/>
    <m/>
    <x v="4"/>
    <s v="프로젝트21 홈페이지"/>
    <x v="45"/>
    <n v="1099"/>
    <n v="201207"/>
    <m/>
    <n v="3297000"/>
    <n v="3264030"/>
    <n v="197820"/>
    <s v="프로젝트21 홈페이지리얼스틱리얼스틱 (종합) (고양이 강아지 츄르 간식)리얼스틱 옵션선택=지리산우리땅오리 1팩(5개입)201207"/>
  </r>
  <r>
    <x v="10"/>
    <s v="목"/>
    <m/>
    <x v="4"/>
    <s v="프로젝트21 홈페이지"/>
    <x v="105"/>
    <n v="1100"/>
    <n v="201207"/>
    <m/>
    <n v="4400000"/>
    <n v="4356000"/>
    <n v="396000"/>
    <s v="프로젝트21 홈페이지리얼스틱리얼스틱 (종합) (고양이 강아지 츄르 간식)리얼스틱 옵션선택=지리산우리땅오리 6팩(10%off)201207"/>
  </r>
  <r>
    <x v="10"/>
    <s v="목"/>
    <m/>
    <x v="4"/>
    <s v="프로젝트21 홈페이지"/>
    <x v="146"/>
    <n v="1101"/>
    <n v="201207"/>
    <m/>
    <n v="4404000"/>
    <n v="4359960"/>
    <n v="418380"/>
    <s v="프로젝트21 홈페이지리얼스틱리얼스틱 (종합) (고양이 강아지 츄르 간식)리얼스틱 옵션선택=지리산우리땅오리 12팩(20%off)201207"/>
  </r>
  <r>
    <x v="10"/>
    <s v="목"/>
    <m/>
    <x v="4"/>
    <s v="프로젝트21 홈페이지"/>
    <x v="46"/>
    <n v="1102"/>
    <n v="201207"/>
    <m/>
    <n v="3306000"/>
    <n v="3272940"/>
    <n v="275500"/>
    <s v="프로젝트21 홈페이지리얼스틱리얼스틱 (종합) (고양이 강아지 츄르 간식)리얼스틱 옵션선택=오로라연어 1팩(5개입)201207"/>
  </r>
  <r>
    <x v="10"/>
    <s v="목"/>
    <m/>
    <x v="4"/>
    <s v="프로젝트21 홈페이지"/>
    <x v="47"/>
    <n v="1103"/>
    <n v="201207"/>
    <m/>
    <n v="4412000"/>
    <n v="4367880"/>
    <n v="419140"/>
    <s v="프로젝트21 홈페이지리얼스틱리얼스틱 (종합) (고양이 강아지 츄르 간식)리얼스틱 옵션선택=오로라연어 6팩(10%off)201207"/>
  </r>
  <r>
    <x v="10"/>
    <s v="목"/>
    <m/>
    <x v="4"/>
    <s v="프로젝트21 홈페이지"/>
    <x v="48"/>
    <n v="1104"/>
    <n v="201207"/>
    <m/>
    <n v="3312000"/>
    <n v="3278880"/>
    <n v="264960"/>
    <s v="프로젝트21 홈페이지리얼스틱리얼스틱 (종합) (고양이 강아지 츄르 간식)리얼스틱 옵션선택=뉴질랜드참돔 1팩(5개입)201207"/>
  </r>
  <r>
    <x v="10"/>
    <s v="목"/>
    <m/>
    <x v="4"/>
    <s v="프로젝트21 홈페이지"/>
    <x v="49"/>
    <n v="1105"/>
    <n v="201207"/>
    <m/>
    <n v="4420000"/>
    <n v="4375800"/>
    <n v="419900"/>
    <s v="프로젝트21 홈페이지리얼스틱리얼스틱 (종합) (고양이 강아지 츄르 간식)리얼스틱 옵션선택=뉴질랜드참돔 6팩(10%off)201207"/>
  </r>
  <r>
    <x v="10"/>
    <s v="목"/>
    <m/>
    <x v="4"/>
    <s v="프로젝트21 홈페이지"/>
    <x v="50"/>
    <n v="1106"/>
    <n v="201207"/>
    <m/>
    <n v="3318000"/>
    <n v="3284820"/>
    <n v="287560"/>
    <s v="프로젝트21 홈페이지리얼스틱리얼스틱 (종합) (고양이 강아지 츄르 간식)리얼스틱 옵션선택=서호주청정양 1팩(5개입)201207"/>
  </r>
  <r>
    <x v="10"/>
    <s v="목"/>
    <m/>
    <x v="4"/>
    <s v="프로젝트21 홈페이지"/>
    <x v="134"/>
    <n v="1107"/>
    <n v="201207"/>
    <m/>
    <n v="4428000"/>
    <n v="4383720"/>
    <n v="420660"/>
    <s v="프로젝트21 홈페이지리얼스틱리얼스틱 (종합) (고양이 강아지 츄르 간식)리얼스틱 옵션선택=서호주청정양 6팩(10%off)201207"/>
  </r>
  <r>
    <x v="10"/>
    <s v="목"/>
    <m/>
    <x v="4"/>
    <s v="프로젝트21 홈페이지"/>
    <x v="51"/>
    <n v="1108"/>
    <n v="201207"/>
    <m/>
    <n v="3324000"/>
    <n v="3290760"/>
    <n v="299160"/>
    <s v="프로젝트21 홈페이지리얼스틱리얼스틱 6종 맛보기 세트 (맛별 1스틱)201207"/>
  </r>
  <r>
    <x v="10"/>
    <s v="목"/>
    <m/>
    <x v="4"/>
    <s v="프로젝트21 홈페이지"/>
    <x v="106"/>
    <n v="1109"/>
    <n v="201207"/>
    <m/>
    <n v="4436000"/>
    <n v="4391640"/>
    <n v="421420"/>
    <s v="프로젝트21 홈페이지리얼스틱리얼스틱 뉴질랜드참돔묶음 선택=뉴질랜드참돔 6팩 (10%off)201207"/>
  </r>
  <r>
    <x v="10"/>
    <s v="목"/>
    <m/>
    <x v="4"/>
    <s v="프로젝트21 홈페이지"/>
    <x v="54"/>
    <n v="1110"/>
    <n v="201207"/>
    <m/>
    <n v="3330000"/>
    <n v="3296700"/>
    <n v="188700"/>
    <s v="프로젝트21 홈페이지리얼스틱리얼스틱 북태평양눈다랑어묶음 선택=북태평양눈다랑어 1팩201207"/>
  </r>
  <r>
    <x v="10"/>
    <s v="목"/>
    <m/>
    <x v="4"/>
    <s v="프로젝트21 홈페이지"/>
    <x v="56"/>
    <n v="1111"/>
    <n v="201207"/>
    <m/>
    <n v="3333000"/>
    <n v="3299670"/>
    <n v="277750"/>
    <s v="프로젝트21 홈페이지리얼스틱리얼스틱 오로라연어묶음 선택=오로라연어 1팩201207"/>
  </r>
  <r>
    <x v="10"/>
    <s v="목"/>
    <m/>
    <x v="4"/>
    <s v="프로젝트21 홈페이지"/>
    <x v="57"/>
    <n v="1112"/>
    <n v="201207"/>
    <m/>
    <n v="4448000"/>
    <n v="4403520"/>
    <n v="422560"/>
    <s v="프로젝트21 홈페이지리얼스틱리얼스틱 오로라연어묶음 선택=오로라연어 6팩(10%off)201207"/>
  </r>
  <r>
    <x v="10"/>
    <s v="목"/>
    <m/>
    <x v="4"/>
    <s v="프로젝트21 홈페이지"/>
    <x v="59"/>
    <n v="1113"/>
    <n v="201207"/>
    <m/>
    <n v="3339000"/>
    <n v="3305610"/>
    <n v="200340"/>
    <s v="프로젝트21 홈페이지리얼스틱리얼스틱 제천자연황토닭묶음 선택=제천자연황토닭 1팩201207"/>
  </r>
  <r>
    <x v="10"/>
    <s v="목"/>
    <m/>
    <x v="4"/>
    <s v="프로젝트21 홈페이지"/>
    <x v="60"/>
    <n v="1114"/>
    <n v="201207"/>
    <m/>
    <n v="4456000"/>
    <n v="4411440"/>
    <n v="401040"/>
    <s v="프로젝트21 홈페이지리얼스틱리얼스틱 제천자연황토닭묶음 선택=제천자연황토닭 6팩(10%off)201207"/>
  </r>
  <r>
    <x v="10"/>
    <s v="목"/>
    <m/>
    <x v="10"/>
    <s v="프로젝트21 홈페이지"/>
    <x v="67"/>
    <n v="1115"/>
    <n v="201207"/>
    <m/>
    <n v="3345000"/>
    <n v="3311550"/>
    <n v="356800"/>
    <s v="프로젝트21 홈페이지선인장정수기 부속생수 전용 호스 (2p)201207"/>
  </r>
  <r>
    <x v="10"/>
    <s v="목"/>
    <m/>
    <x v="10"/>
    <s v="프로젝트21 홈페이지"/>
    <x v="68"/>
    <n v="1116"/>
    <n v="201207"/>
    <m/>
    <n v="2232000"/>
    <n v="2209680"/>
    <n v="122760"/>
    <s v="프로젝트21 홈페이지선인장정수기 부속선인장정수기 가이드스틱201207"/>
  </r>
  <r>
    <x v="10"/>
    <s v="목"/>
    <m/>
    <x v="10"/>
    <s v="프로젝트21 홈페이지"/>
    <x v="69"/>
    <n v="1117"/>
    <n v="201207"/>
    <m/>
    <n v="3351000"/>
    <n v="3317490"/>
    <n v="402120"/>
    <s v="프로젝트21 홈페이지선인장정수기 부속선인장정수기 분리형 수중펌프구성 선택=분리형펌프+어댑터SET201207"/>
  </r>
  <r>
    <x v="10"/>
    <s v="목"/>
    <m/>
    <x v="10"/>
    <s v="프로젝트21 홈페이지"/>
    <x v="70"/>
    <n v="1118"/>
    <n v="201207"/>
    <m/>
    <n v="3354000"/>
    <n v="3320460"/>
    <n v="368940"/>
    <s v="프로젝트21 홈페이지선인장정수기 부속선인장정수기 분리형 수중펌프구성 선택=분리형펌프201207"/>
  </r>
  <r>
    <x v="10"/>
    <s v="목"/>
    <m/>
    <x v="10"/>
    <s v="프로젝트21 홈페이지"/>
    <x v="71"/>
    <n v="1119"/>
    <n v="201207"/>
    <m/>
    <n v="3357000"/>
    <n v="3323430"/>
    <n v="346890"/>
    <s v="프로젝트21 홈페이지선인장정수기 부속선인장정수기 분리형 수중펌프구성 선택=어댑터201207"/>
  </r>
  <r>
    <x v="10"/>
    <s v="목"/>
    <m/>
    <x v="10"/>
    <s v="프로젝트21 홈페이지"/>
    <x v="72"/>
    <n v="1120"/>
    <n v="201207"/>
    <m/>
    <n v="3360000"/>
    <n v="3326400"/>
    <n v="324800"/>
    <s v="프로젝트21 홈페이지선인장정수기 부속선인장정수기 실리콘호스 (3p)201207"/>
  </r>
  <r>
    <x v="10"/>
    <s v="목"/>
    <m/>
    <x v="10"/>
    <s v="프로젝트21 홈페이지"/>
    <x v="73"/>
    <n v="1121"/>
    <n v="201207"/>
    <m/>
    <n v="4484000"/>
    <n v="4439160"/>
    <n v="414770"/>
    <s v="프로젝트21 홈페이지선인장정수기 부속선인장정수기 전용 드라이 매트201207"/>
  </r>
  <r>
    <x v="10"/>
    <s v="목"/>
    <m/>
    <x v="10"/>
    <s v="프로젝트21 홈페이지"/>
    <x v="74"/>
    <n v="1122"/>
    <n v="201207"/>
    <m/>
    <n v="3366000"/>
    <n v="3332340"/>
    <n v="381480"/>
    <s v="프로젝트21 홈페이지선인장정수기 부속선인장정수기 정수필터 (3p)201207"/>
  </r>
  <r>
    <x v="10"/>
    <s v="목"/>
    <m/>
    <x v="10"/>
    <s v="프로젝트21 홈페이지"/>
    <x v="75"/>
    <n v="1123"/>
    <n v="201207"/>
    <m/>
    <n v="3369000"/>
    <n v="3335310"/>
    <n v="168450"/>
    <s v="프로젝트21 홈페이지선인장정수기 부속선인장정수기 클리닝 브러쉬201207"/>
  </r>
  <r>
    <x v="10"/>
    <s v="목"/>
    <m/>
    <x v="10"/>
    <s v="프로젝트21 홈페이지"/>
    <x v="76"/>
    <n v="1124"/>
    <n v="201207"/>
    <m/>
    <n v="3372000"/>
    <n v="3338280"/>
    <n v="258520"/>
    <s v="프로젝트21 홈페이지선인장정수기 부속선인장정수기 폼필터 (3p)201207"/>
  </r>
  <r>
    <x v="10"/>
    <s v="목"/>
    <m/>
    <x v="0"/>
    <s v="프로젝트21 홈페이지"/>
    <x v="16"/>
    <n v="1125"/>
    <n v="201207"/>
    <m/>
    <n v="4500000"/>
    <n v="4455000"/>
    <n v="416250"/>
    <s v="프로젝트21 홈페이지하루채움[정기배송] 하루채움 (고양이 영양제 간식)옵션=(무료배송)국내산 무항생제 닭 2박스201207"/>
  </r>
  <r>
    <x v="10"/>
    <s v="목"/>
    <m/>
    <x v="10"/>
    <s v="프로젝트21 홈페이지"/>
    <x v="77"/>
    <n v="1126"/>
    <n v="201207"/>
    <m/>
    <n v="3378000"/>
    <n v="3344220"/>
    <n v="394100"/>
    <s v="프로젝트21 홈페이지선인장정수기 부속정수필터 &amp; 폼필터 세트 (30% 할인)201207"/>
  </r>
  <r>
    <x v="10"/>
    <s v="목"/>
    <m/>
    <x v="11"/>
    <s v="프로젝트21 홈페이지"/>
    <x v="78"/>
    <n v="1127"/>
    <n v="201207"/>
    <m/>
    <n v="2254000"/>
    <n v="2231460"/>
    <n v="112700"/>
    <s v="프로젝트21 홈페이지츄르짜개츄르짜개(2ea)201207"/>
  </r>
  <r>
    <x v="10"/>
    <s v="목"/>
    <m/>
    <x v="6"/>
    <s v="프로젝트21 홈페이지"/>
    <x v="79"/>
    <n v="1128"/>
    <n v="201207"/>
    <m/>
    <n v="4512000"/>
    <n v="4466880"/>
    <n v="428640"/>
    <s v="프로젝트21 홈페이지태평양 수반태평양 수반 (고양이 강아지 물그릇 밥그릇 식기)옵션=[기본 세트] 태평양 수반 1개201207"/>
  </r>
  <r>
    <x v="10"/>
    <s v="목"/>
    <m/>
    <x v="6"/>
    <s v="프로젝트21 홈페이지"/>
    <x v="80"/>
    <n v="1129"/>
    <n v="201207"/>
    <m/>
    <n v="4516000"/>
    <n v="4470840"/>
    <n v="429020"/>
    <s v="프로젝트21 홈페이지태평양 수반태평양 수반 (고양이 강아지 물그릇 밥그릇 식기)옵션=[실용 세트] 태평양 수반 1개 + 글라스 1개 추가-11% off201207"/>
  </r>
  <r>
    <x v="10"/>
    <s v="목"/>
    <m/>
    <x v="6"/>
    <s v="프로젝트21 홈페이지"/>
    <x v="81"/>
    <n v="1130"/>
    <n v="201207"/>
    <m/>
    <n v="4520000"/>
    <n v="4474800"/>
    <n v="440700"/>
    <s v="프로젝트21 홈페이지태평양 수반태평양 수반 (고양이 강아지 물그릇 밥그릇 식기)옵션=[음수량 케어 세트] 태평양 수반 2개-13% off201207"/>
  </r>
  <r>
    <x v="10"/>
    <s v="목"/>
    <m/>
    <x v="6"/>
    <s v="프로젝트21 홈페이지"/>
    <x v="82"/>
    <n v="1131"/>
    <n v="201207"/>
    <m/>
    <n v="3393000"/>
    <n v="3359070"/>
    <n v="361920"/>
    <s v="프로젝트21 홈페이지태평양 수반태평양 수반 (고양이 강아지 물그릇 밥그릇 식기)옵션=수반 글라스만201207"/>
  </r>
  <r>
    <x v="10"/>
    <s v="목"/>
    <m/>
    <x v="0"/>
    <s v="프로젝트21 홈페이지"/>
    <x v="19"/>
    <n v="1132"/>
    <n v="201207"/>
    <m/>
    <n v="4528000"/>
    <n v="4482720"/>
    <n v="418840"/>
    <s v="프로젝트21 홈페이지하루채움하루채움 (고양이 영양제 간식)하루채움=(무료배송) 닭 1박스 + 가자미 1박스201207"/>
  </r>
  <r>
    <x v="10"/>
    <s v="목"/>
    <m/>
    <x v="0"/>
    <s v="프로젝트21 홈페이지"/>
    <x v="20"/>
    <n v="1133"/>
    <n v="201207"/>
    <m/>
    <n v="4532000"/>
    <n v="4486680"/>
    <n v="373890"/>
    <s v="프로젝트21 홈페이지하루채움하루채움 (고양이 영양제 간식)하루채움=국내산 무항생제 닭 1박스201207"/>
  </r>
  <r>
    <x v="10"/>
    <s v="목"/>
    <m/>
    <x v="0"/>
    <s v="프로젝트21 홈페이지"/>
    <x v="21"/>
    <n v="1134"/>
    <n v="201207"/>
    <m/>
    <n v="4536000"/>
    <n v="4490640"/>
    <n v="419580"/>
    <s v="프로젝트21 홈페이지하루채움하루채움 (고양이 영양제 간식)하루채움=국내산 무항생제 닭 2박스201207"/>
  </r>
  <r>
    <x v="10"/>
    <s v="목"/>
    <m/>
    <x v="0"/>
    <s v="프로젝트21 홈페이지"/>
    <x v="110"/>
    <n v="1135"/>
    <n v="201207"/>
    <m/>
    <n v="4540000"/>
    <n v="4494600"/>
    <n v="374550"/>
    <s v="프로젝트21 홈페이지하루채움하루채움 (고양이 영양제 간식)하루채움=자연산 가자미 1박스201207"/>
  </r>
  <r>
    <x v="10"/>
    <s v="목"/>
    <m/>
    <x v="0"/>
    <s v="프로젝트21 홈페이지"/>
    <x v="22"/>
    <n v="1136"/>
    <n v="201207"/>
    <m/>
    <n v="4544000"/>
    <n v="4498560"/>
    <n v="420320"/>
    <s v="프로젝트21 홈페이지하루채움하루채움 (고양이 영양제 간식)하루채움=자연산 가자미 2박스201207"/>
  </r>
  <r>
    <x v="10"/>
    <s v="목"/>
    <m/>
    <x v="0"/>
    <s v="프로젝트21 홈페이지"/>
    <x v="23"/>
    <n v="1137"/>
    <n v="201207"/>
    <m/>
    <n v="3411000"/>
    <n v="3376890"/>
    <n v="147810"/>
    <s v="프로젝트21 홈페이지하루채움하루채움 (고양이 영양제 간식)샘플팩 추가 구매=닭 1스틱 + 가자미 1스틱201207"/>
  </r>
  <r>
    <x v="10"/>
    <s v="목"/>
    <m/>
    <x v="0"/>
    <s v="프로젝트21 홈페이지"/>
    <x v="24"/>
    <n v="1138"/>
    <n v="201207"/>
    <m/>
    <n v="4552000"/>
    <n v="4506480"/>
    <n v="421060"/>
    <s v="프로젝트21 홈페이지하루채움하루채움 (고양이 영양제 간식)하루채움=(무료배송)닭 1박스 + 가자미 1박스201207"/>
  </r>
  <r>
    <x v="10"/>
    <s v="목"/>
    <m/>
    <x v="0"/>
    <s v="프로젝트21 홈페이지"/>
    <x v="20"/>
    <n v="1139"/>
    <n v="201207"/>
    <m/>
    <n v="4556000"/>
    <n v="4510440"/>
    <n v="375870"/>
    <s v="프로젝트21 홈페이지하루채움하루채움 (고양이 영양제 간식)하루채움=국내산 무항생제 닭 1박스201207"/>
  </r>
  <r>
    <x v="10"/>
    <s v="목"/>
    <m/>
    <x v="0"/>
    <s v="프로젝트21 홈페이지"/>
    <x v="25"/>
    <n v="1140"/>
    <n v="201207"/>
    <m/>
    <n v="4560000"/>
    <n v="4514400"/>
    <n v="421800"/>
    <s v="프로젝트21 홈페이지하루채움하루채움 (고양이 영양제 간식)하루채움=(무료배송)국내산 무항생제 닭 2박스201207"/>
  </r>
  <r>
    <x v="10"/>
    <s v="목"/>
    <m/>
    <x v="0"/>
    <s v="프로젝트21 홈페이지"/>
    <x v="111"/>
    <n v="1141"/>
    <n v="201207"/>
    <m/>
    <n v="4564000"/>
    <n v="4518360"/>
    <n v="422170"/>
    <s v="프로젝트21 홈페이지하루채움하루채움 (고양이 영양제 간식)하루채움=(무료배송)자연산 가자미 2박스201207"/>
  </r>
  <r>
    <x v="10"/>
    <s v="목"/>
    <m/>
    <x v="0"/>
    <s v="프로젝트21 홈페이지"/>
    <x v="23"/>
    <n v="1142"/>
    <n v="201207"/>
    <m/>
    <n v="3426000"/>
    <n v="3391740"/>
    <n v="148460"/>
    <s v="프로젝트21 홈페이지하루채움하루채움 (고양이 영양제 간식)샘플팩 추가 구매=닭 1스틱 + 가자미 1스틱201207"/>
  </r>
  <r>
    <x v="10"/>
    <s v="목"/>
    <m/>
    <x v="0"/>
    <s v="프로젝트21 홈페이지"/>
    <x v="26"/>
    <n v="1143"/>
    <n v="201207"/>
    <m/>
    <n v="4572000"/>
    <n v="4526280"/>
    <n v="377190"/>
    <s v="프로젝트21 홈페이지하루채움하루채움 국내산 무항생제 닭 (고양이 영양제 간식)하루채움=국내산 무항생제 닭 1박스201207"/>
  </r>
  <r>
    <x v="10"/>
    <s v="목"/>
    <m/>
    <x v="0"/>
    <s v="프로젝트21 홈페이지"/>
    <x v="27"/>
    <n v="1144"/>
    <n v="201207"/>
    <m/>
    <n v="4576000"/>
    <n v="4530240"/>
    <n v="423280"/>
    <s v="프로젝트21 홈페이지하루채움하루채움 국내산 무항생제 닭 (고양이 영양제 간식)하루채움=(무료배송)국내산 무항생제 닭 2박스201207"/>
  </r>
  <r>
    <x v="10"/>
    <s v="목"/>
    <m/>
    <x v="0"/>
    <s v="프로젝트21 홈페이지"/>
    <x v="29"/>
    <n v="1145"/>
    <n v="201207"/>
    <m/>
    <n v="3435000"/>
    <n v="3400650"/>
    <n v="148850"/>
    <s v="프로젝트21 홈페이지하루채움하루채움 샘플팩 (고양이 영양제 간식)샘플팩=닭 1스틱 + 가자미 1스틱201207"/>
  </r>
  <r>
    <x v="10"/>
    <s v="목"/>
    <m/>
    <x v="0"/>
    <s v="프로젝트21 홈페이지"/>
    <x v="132"/>
    <n v="1146"/>
    <n v="201207"/>
    <m/>
    <n v="4584000"/>
    <n v="4538160"/>
    <n v="424020"/>
    <s v="프로젝트21 홈페이지하루채움하루채움 자연산 가자미 (고양이 영양제 간식)하루채움=(무료배송)자연산 가자미 2박스201207"/>
  </r>
  <r>
    <x v="10"/>
    <s v="목"/>
    <m/>
    <x v="5"/>
    <s v="프로젝트21 홈페이지"/>
    <x v="83"/>
    <n v="1147"/>
    <n v="201207"/>
    <m/>
    <n v="4588000"/>
    <n v="4542120"/>
    <n v="424390"/>
    <s v="프로젝트21 홈페이지고양이 유산균유산균1박스201207"/>
  </r>
  <r>
    <x v="10"/>
    <s v="목"/>
    <m/>
    <x v="5"/>
    <s v="프로젝트21 홈페이지"/>
    <x v="84"/>
    <n v="1148"/>
    <n v="201207"/>
    <m/>
    <n v="5740000"/>
    <n v="5682600"/>
    <n v="447720"/>
    <s v="프로젝트21 홈페이지고양이 유산균유산균2박스201207"/>
  </r>
  <r>
    <x v="10"/>
    <s v="목"/>
    <m/>
    <x v="5"/>
    <s v="프로젝트21 홈페이지"/>
    <x v="85"/>
    <n v="1149"/>
    <n v="201207"/>
    <m/>
    <n v="6894000"/>
    <n v="6825060"/>
    <n v="448110"/>
    <s v="프로젝트21 홈페이지고양이 유산균유산균3박스201207"/>
  </r>
  <r>
    <x v="10"/>
    <s v="목"/>
    <m/>
    <x v="5"/>
    <s v="프로젝트21 홈페이지"/>
    <x v="86"/>
    <n v="1150"/>
    <n v="201207"/>
    <m/>
    <n v="4600000"/>
    <n v="4554000"/>
    <n v="425500"/>
    <s v="프로젝트21 홈페이지고양이 유산균유산균1박스(최저가)201207"/>
  </r>
  <r>
    <x v="10"/>
    <s v="목"/>
    <m/>
    <x v="5"/>
    <s v="프로젝트21 홈페이지"/>
    <x v="87"/>
    <n v="1151"/>
    <n v="201207"/>
    <m/>
    <n v="5755000"/>
    <n v="5697450"/>
    <n v="448890"/>
    <s v="프로젝트21 홈페이지고양이 유산균유산균2박스(최저가)201207"/>
  </r>
  <r>
    <x v="10"/>
    <s v="목"/>
    <m/>
    <x v="5"/>
    <s v="프로젝트21 홈페이지"/>
    <x v="88"/>
    <n v="1152"/>
    <n v="201207"/>
    <m/>
    <n v="6912000"/>
    <n v="6842880"/>
    <n v="449280"/>
    <s v="프로젝트21 홈페이지고양이 유산균유산균3박스(최저가)201207"/>
  </r>
  <r>
    <x v="10"/>
    <s v="목"/>
    <m/>
    <x v="5"/>
    <s v="프로젝트21 홈페이지"/>
    <x v="89"/>
    <n v="1153"/>
    <n v="201207"/>
    <m/>
    <n v="4612000"/>
    <n v="4565880"/>
    <n v="426610"/>
    <s v="프로젝트21 홈페이지고양이 유산균유산균1박스(정기배송)201207"/>
  </r>
  <r>
    <x v="10"/>
    <s v="목"/>
    <m/>
    <x v="5"/>
    <s v="프로젝트21 홈페이지"/>
    <x v="90"/>
    <n v="1154"/>
    <n v="201207"/>
    <m/>
    <n v="5770000"/>
    <n v="5712300"/>
    <n v="450060"/>
    <s v="프로젝트21 홈페이지고양이 유산균유산균2박스(정기배송)201207"/>
  </r>
  <r>
    <x v="10"/>
    <s v="목"/>
    <m/>
    <x v="5"/>
    <s v="프로젝트21 홈페이지"/>
    <x v="91"/>
    <n v="1155"/>
    <n v="201207"/>
    <m/>
    <n v="6930000"/>
    <n v="6860700"/>
    <n v="450450"/>
    <s v="프로젝트21 홈페이지고양이 유산균유산균3박스(정기배송)201207"/>
  </r>
  <r>
    <x v="11"/>
    <s v="금"/>
    <m/>
    <x v="3"/>
    <s v="프로젝트21 홈페이지"/>
    <x v="1"/>
    <n v="1156"/>
    <n v="201207"/>
    <m/>
    <n v="8092000"/>
    <n v="8011080"/>
    <n v="450840"/>
    <s v="프로젝트21 홈페이지눕눕백눕눕백(NEW)_(중형)_그레이(LG)201207"/>
  </r>
  <r>
    <x v="11"/>
    <s v="금"/>
    <m/>
    <x v="3"/>
    <s v="프로젝트21 홈페이지"/>
    <x v="5"/>
    <n v="1157"/>
    <n v="201207"/>
    <m/>
    <n v="3471000"/>
    <n v="3436290"/>
    <n v="381810"/>
    <s v="프로젝트21 홈페이지눕눕백눕눕백_패드(중형)_스크래쳐201207"/>
  </r>
  <r>
    <x v="11"/>
    <s v="금"/>
    <m/>
    <x v="3"/>
    <s v="프로젝트21 홈페이지"/>
    <x v="3"/>
    <n v="1158"/>
    <n v="201207"/>
    <m/>
    <n v="8106000"/>
    <n v="8024940"/>
    <n v="451620"/>
    <s v="프로젝트21 홈페이지눕눕백눕눕백(NEW)_(대형)_그레이(LG)201207"/>
  </r>
  <r>
    <x v="11"/>
    <s v="금"/>
    <m/>
    <x v="3"/>
    <s v="프로젝트21 홈페이지"/>
    <x v="7"/>
    <n v="1159"/>
    <n v="201207"/>
    <m/>
    <n v="3477000"/>
    <n v="3442230"/>
    <n v="394060"/>
    <s v="프로젝트21 홈페이지눕눕백눕눕백_패드(대형)_스크래쳐201207"/>
  </r>
  <r>
    <x v="11"/>
    <s v="금"/>
    <m/>
    <x v="3"/>
    <s v="프로젝트21 홈페이지"/>
    <x v="3"/>
    <n v="1160"/>
    <n v="201207"/>
    <m/>
    <n v="8120000"/>
    <n v="8038800"/>
    <n v="452400"/>
    <s v="프로젝트21 홈페이지눕눕백눕눕백(NEW)_(대형)_그레이(LG)201207"/>
  </r>
  <r>
    <x v="11"/>
    <s v="금"/>
    <m/>
    <x v="3"/>
    <s v="프로젝트21 홈페이지"/>
    <x v="4"/>
    <n v="1161"/>
    <n v="201207"/>
    <m/>
    <n v="4644000"/>
    <n v="4597560"/>
    <n v="406350"/>
    <s v="프로젝트21 홈페이지눕눕백눕눕백_패드(대형)_극세사201207"/>
  </r>
  <r>
    <x v="11"/>
    <s v="금"/>
    <m/>
    <x v="3"/>
    <s v="프로젝트21 홈페이지"/>
    <x v="3"/>
    <n v="1162"/>
    <n v="201207"/>
    <m/>
    <n v="8134000"/>
    <n v="8052660"/>
    <n v="453180"/>
    <s v="프로젝트21 홈페이지눕눕백눕눕백(NEW)_(대형)_그레이(LG)201207"/>
  </r>
  <r>
    <x v="11"/>
    <s v="금"/>
    <m/>
    <x v="3"/>
    <s v="프로젝트21 홈페이지"/>
    <x v="8"/>
    <n v="1163"/>
    <n v="201207"/>
    <m/>
    <n v="3489000"/>
    <n v="3454110"/>
    <n v="383790"/>
    <s v="프로젝트21 홈페이지눕눕백눕눕백_패드(대형)_방수201207"/>
  </r>
  <r>
    <x v="11"/>
    <s v="금"/>
    <m/>
    <x v="3"/>
    <s v="프로젝트21 홈페이지"/>
    <x v="9"/>
    <n v="1164"/>
    <n v="201207"/>
    <m/>
    <n v="8148000"/>
    <n v="8066520"/>
    <n v="453960"/>
    <s v="프로젝트21 홈페이지눕눕백눕눕백(NEW)_(대형)_네이비(DN)201207"/>
  </r>
  <r>
    <x v="11"/>
    <s v="금"/>
    <m/>
    <x v="3"/>
    <s v="프로젝트21 홈페이지"/>
    <x v="7"/>
    <n v="1165"/>
    <n v="201207"/>
    <m/>
    <n v="3495000"/>
    <n v="3460050"/>
    <n v="396100"/>
    <s v="프로젝트21 홈페이지눕눕백눕눕백_패드(대형)_스크래쳐201207"/>
  </r>
  <r>
    <x v="11"/>
    <s v="금"/>
    <m/>
    <x v="3"/>
    <s v="프로젝트21 홈페이지"/>
    <x v="10"/>
    <n v="1166"/>
    <n v="201207"/>
    <m/>
    <n v="3498000"/>
    <n v="3463020"/>
    <n v="373120"/>
    <s v="프로젝트21 홈페이지눕눕백눕눕백_턱받침패드(중형)_극세사201207"/>
  </r>
  <r>
    <x v="11"/>
    <s v="금"/>
    <m/>
    <x v="3"/>
    <s v="프로젝트21 홈페이지"/>
    <x v="11"/>
    <n v="1167"/>
    <n v="201207"/>
    <m/>
    <n v="3501000"/>
    <n v="3465990"/>
    <n v="385110"/>
    <s v="프로젝트21 홈페이지눕눕백눕눕백_턱받침패드(대형)_극세사201207"/>
  </r>
  <r>
    <x v="11"/>
    <s v="금"/>
    <m/>
    <x v="3"/>
    <s v="프로젝트21 홈페이지"/>
    <x v="95"/>
    <n v="1168"/>
    <n v="201207"/>
    <m/>
    <n v="3504000"/>
    <n v="3468960"/>
    <n v="397120"/>
    <s v="프로젝트21 홈페이지눕눕백눕눕백_패드(중형)_극세사201207"/>
  </r>
  <r>
    <x v="11"/>
    <s v="금"/>
    <m/>
    <x v="3"/>
    <s v="프로젝트21 홈페이지"/>
    <x v="4"/>
    <n v="1169"/>
    <n v="201207"/>
    <m/>
    <n v="4676000"/>
    <n v="4629240"/>
    <n v="409150"/>
    <s v="프로젝트21 홈페이지눕눕백눕눕백_패드(대형)_극세사201207"/>
  </r>
  <r>
    <x v="11"/>
    <s v="금"/>
    <m/>
    <x v="3"/>
    <s v="프로젝트21 홈페이지"/>
    <x v="7"/>
    <n v="1170"/>
    <n v="201207"/>
    <m/>
    <n v="3510000"/>
    <n v="3474900"/>
    <n v="397800"/>
    <s v="프로젝트21 홈페이지눕눕백눕눕백_패드(대형)_스크래쳐201207"/>
  </r>
  <r>
    <x v="11"/>
    <s v="금"/>
    <m/>
    <x v="9"/>
    <s v="프로젝트21 CS"/>
    <x v="92"/>
    <n v="1171"/>
    <n v="201207"/>
    <m/>
    <n v="0"/>
    <n v="0"/>
    <n v="456690"/>
    <s v="프로젝트21 CS벤토나이트모래_벤토나이트 6KG*3201207"/>
  </r>
  <r>
    <x v="11"/>
    <s v="금"/>
    <m/>
    <x v="0"/>
    <s v="프로젝트21 CS"/>
    <x v="93"/>
    <n v="1172"/>
    <n v="201207"/>
    <m/>
    <n v="0"/>
    <n v="0"/>
    <n v="386760"/>
    <s v="프로젝트21 CS하루채움하루채움_자연산 가자미201207"/>
  </r>
  <r>
    <x v="11"/>
    <s v="금"/>
    <m/>
    <x v="4"/>
    <s v="프로젝트21 홈페이지"/>
    <x v="34"/>
    <n v="1173"/>
    <n v="201207"/>
    <m/>
    <n v="4692000"/>
    <n v="4645080"/>
    <n v="434010"/>
    <s v="프로젝트21 홈페이지리얼스틱[정기배송] 리얼스틱(무료배송)정기배송 옵션=6종세트(맛별1팩)(15%off)201207"/>
  </r>
  <r>
    <x v="11"/>
    <s v="금"/>
    <m/>
    <x v="4"/>
    <s v="프로젝트21 홈페이지"/>
    <x v="35"/>
    <n v="1174"/>
    <n v="201207"/>
    <m/>
    <n v="4696000"/>
    <n v="4649040"/>
    <n v="457860"/>
    <s v="프로젝트21 홈페이지리얼스틱[정기배송] 리얼스틱(무료배송)정기배송 옵션=6종세트x2(맛별2팩)(25%off)201207"/>
  </r>
  <r>
    <x v="11"/>
    <s v="금"/>
    <m/>
    <x v="10"/>
    <s v="프로젝트21 홈페이지"/>
    <x v="63"/>
    <n v="1175"/>
    <n v="201207"/>
    <m/>
    <n v="3525000"/>
    <n v="3489750"/>
    <n v="411250"/>
    <s v="프로젝트21 홈페이지선인장정수기 부속[정기배송] 선인장정수기 필터 (30% 할인)정기배송 옵션=정수필터(3p) &amp; 폼필터(3p) - 30%off201207"/>
  </r>
  <r>
    <x v="11"/>
    <s v="금"/>
    <m/>
    <x v="0"/>
    <s v="프로젝트21 홈페이지"/>
    <x v="15"/>
    <n v="1176"/>
    <n v="201207"/>
    <m/>
    <n v="3528000"/>
    <n v="3492720"/>
    <n v="388080"/>
    <s v="프로젝트21 홈페이지하루채움[정기배송] 하루채움 (고양이 영양제 간식)옵션=국내산 무항생제 닭 1박스201207"/>
  </r>
  <r>
    <x v="11"/>
    <s v="금"/>
    <m/>
    <x v="0"/>
    <s v="프로젝트21 홈페이지"/>
    <x v="16"/>
    <n v="1177"/>
    <n v="201207"/>
    <m/>
    <n v="4708000"/>
    <n v="4660920"/>
    <n v="435490"/>
    <s v="프로젝트21 홈페이지하루채움[정기배송] 하루채움 (고양이 영양제 간식)옵션=(무료배송)국내산 무항생제 닭 2박스201207"/>
  </r>
  <r>
    <x v="11"/>
    <s v="금"/>
    <m/>
    <x v="0"/>
    <s v="프로젝트21 홈페이지"/>
    <x v="17"/>
    <n v="1178"/>
    <n v="201207"/>
    <m/>
    <n v="4712000"/>
    <n v="4664880"/>
    <n v="435860"/>
    <s v="프로젝트21 홈페이지하루채움[정기배송] 하루채움 (고양이 영양제 간식)옵션=(무료배송)자연산 가자미 2박스201207"/>
  </r>
  <r>
    <x v="11"/>
    <s v="금"/>
    <m/>
    <x v="0"/>
    <s v="프로젝트21 홈페이지"/>
    <x v="18"/>
    <n v="1179"/>
    <n v="201207"/>
    <m/>
    <n v="4716000"/>
    <n v="4668840"/>
    <n v="436230"/>
    <s v="프로젝트21 홈페이지하루채움[정기배송] 하루채움 (고양이 영양제 간식)옵션=(무료배송)국내산 닭 1박스 + 자연산 가자미 1박스201207"/>
  </r>
  <r>
    <x v="11"/>
    <s v="금"/>
    <m/>
    <x v="2"/>
    <s v="프로젝트21 홈페이지"/>
    <x v="64"/>
    <n v="1180"/>
    <n v="201207"/>
    <m/>
    <n v="7080000"/>
    <n v="7009200"/>
    <n v="460200"/>
    <s v="프로젝트21 홈페이지선인장정수기고양이 선인장정수기 젠에디션옵션=선인장정수기(20%off)201207"/>
  </r>
  <r>
    <x v="11"/>
    <s v="금"/>
    <m/>
    <x v="2"/>
    <s v="프로젝트21 홈페이지"/>
    <x v="65"/>
    <n v="1181"/>
    <n v="201207"/>
    <m/>
    <n v="8267000"/>
    <n v="8184330"/>
    <n v="460590"/>
    <s v="프로젝트21 홈페이지선인장정수기고양이 선인장정수기 젠에디션옵션=선인장정수기+필터세트201207"/>
  </r>
  <r>
    <x v="11"/>
    <s v="금"/>
    <m/>
    <x v="2"/>
    <s v="프로젝트21 홈페이지"/>
    <x v="113"/>
    <n v="1182"/>
    <n v="201207"/>
    <m/>
    <n v="8274000"/>
    <n v="8191260"/>
    <n v="460980"/>
    <s v="프로젝트21 홈페이지선인장정수기고양이 선인장정수기 젠에디션옵션=선인장정수기+드라이매트(별도배송)201207"/>
  </r>
  <r>
    <x v="11"/>
    <s v="금"/>
    <m/>
    <x v="2"/>
    <s v="프로젝트21 홈페이지"/>
    <x v="66"/>
    <n v="1183"/>
    <n v="201207"/>
    <m/>
    <n v="8281000"/>
    <n v="8198190"/>
    <n v="473200"/>
    <s v="프로젝트21 홈페이지선인장정수기고양이 선인장정수기 젠에디션옵션=선인장정수기+필터세트+드라이매트(별도배송)201207"/>
  </r>
  <r>
    <x v="11"/>
    <s v="금"/>
    <m/>
    <x v="4"/>
    <s v="프로젝트21 홈페이지"/>
    <x v="37"/>
    <n v="1184"/>
    <n v="201207"/>
    <m/>
    <n v="3552000"/>
    <n v="3516480"/>
    <n v="319680"/>
    <s v="프로젝트21 홈페이지리얼스틱리얼스틱 (종합) (고양이 강아지 츄르 간식)리얼스틱 옵션선택=6종 맛보기 세트 (맛별 1스틱)201207"/>
  </r>
  <r>
    <x v="11"/>
    <s v="금"/>
    <m/>
    <x v="4"/>
    <s v="프로젝트21 홈페이지"/>
    <x v="38"/>
    <n v="1185"/>
    <n v="201207"/>
    <m/>
    <n v="4740000"/>
    <n v="4692600"/>
    <n v="438450"/>
    <s v="프로젝트21 홈페이지리얼스틱리얼스틱 (종합) (고양이 강아지 츄르 간식)리얼스틱 옵션선택=★BEST★ 6종세트(맛별1팩)(10%off)201207"/>
  </r>
  <r>
    <x v="11"/>
    <s v="금"/>
    <m/>
    <x v="4"/>
    <s v="프로젝트21 홈페이지"/>
    <x v="39"/>
    <n v="1186"/>
    <n v="201207"/>
    <m/>
    <n v="5930000"/>
    <n v="5870700"/>
    <n v="462540"/>
    <s v="프로젝트21 홈페이지리얼스틱리얼스틱 (종합) (고양이 강아지 츄르 간식)리얼스틱 옵션선택=6종세트x2(맛별2팩)(20%off)201207"/>
  </r>
  <r>
    <x v="11"/>
    <s v="금"/>
    <m/>
    <x v="4"/>
    <s v="프로젝트21 홈페이지"/>
    <x v="40"/>
    <n v="1187"/>
    <n v="201207"/>
    <m/>
    <n v="3561000"/>
    <n v="3525390"/>
    <n v="213660"/>
    <s v="프로젝트21 홈페이지리얼스틱리얼스틱 (종합) (고양이 강아지 츄르 간식)리얼스틱 옵션선택=제천자연황토닭 1팩(5개입)201207"/>
  </r>
  <r>
    <x v="11"/>
    <s v="금"/>
    <m/>
    <x v="4"/>
    <s v="프로젝트21 홈페이지"/>
    <x v="41"/>
    <n v="1188"/>
    <n v="201207"/>
    <m/>
    <n v="4752000"/>
    <n v="4704480"/>
    <n v="427680"/>
    <s v="프로젝트21 홈페이지리얼스틱리얼스틱 (종합) (고양이 강아지 츄르 간식)리얼스틱 옵션선택=제천자연황토닭 6팩(10%off)201207"/>
  </r>
  <r>
    <x v="11"/>
    <s v="금"/>
    <m/>
    <x v="4"/>
    <s v="프로젝트21 홈페이지"/>
    <x v="42"/>
    <n v="1189"/>
    <n v="201207"/>
    <m/>
    <n v="4756000"/>
    <n v="4708440"/>
    <n v="451820"/>
    <s v="프로젝트21 홈페이지리얼스틱리얼스틱 (종합) (고양이 강아지 츄르 간식)리얼스틱 옵션선택=제천자연황토닭 12팩(20%off)201207"/>
  </r>
  <r>
    <x v="11"/>
    <s v="금"/>
    <m/>
    <x v="4"/>
    <s v="프로젝트21 홈페이지"/>
    <x v="104"/>
    <n v="1190"/>
    <n v="201207"/>
    <m/>
    <n v="3570000"/>
    <n v="3534300"/>
    <n v="202300"/>
    <s v="프로젝트21 홈페이지리얼스틱리얼스틱 (종합) (고양이 강아지 츄르 간식)리얼스틱 옵션선택=북태평양눈다랑어 1팩(5개입)201207"/>
  </r>
  <r>
    <x v="11"/>
    <s v="금"/>
    <m/>
    <x v="4"/>
    <s v="프로젝트21 홈페이지"/>
    <x v="43"/>
    <n v="1191"/>
    <n v="201207"/>
    <m/>
    <n v="4764000"/>
    <n v="4716360"/>
    <n v="428760"/>
    <s v="프로젝트21 홈페이지리얼스틱리얼스틱 (종합) (고양이 강아지 츄르 간식)리얼스틱 옵션선택=북태평양눈다랑어 6팩(10%off)201207"/>
  </r>
  <r>
    <x v="11"/>
    <s v="금"/>
    <m/>
    <x v="4"/>
    <s v="프로젝트21 홈페이지"/>
    <x v="146"/>
    <n v="1192"/>
    <n v="201207"/>
    <m/>
    <n v="4768000"/>
    <n v="4720320"/>
    <n v="452960"/>
    <s v="프로젝트21 홈페이지리얼스틱리얼스틱 (종합) (고양이 강아지 츄르 간식)리얼스틱 옵션선택=지리산우리땅오리 12팩(20%off)201207"/>
  </r>
  <r>
    <x v="11"/>
    <s v="금"/>
    <m/>
    <x v="4"/>
    <s v="프로젝트21 홈페이지"/>
    <x v="46"/>
    <n v="1193"/>
    <n v="201207"/>
    <m/>
    <n v="3579000"/>
    <n v="3543210"/>
    <n v="298250"/>
    <s v="프로젝트21 홈페이지리얼스틱리얼스틱 (종합) (고양이 강아지 츄르 간식)리얼스틱 옵션선택=오로라연어 1팩(5개입)201207"/>
  </r>
  <r>
    <x v="11"/>
    <s v="금"/>
    <m/>
    <x v="4"/>
    <s v="프로젝트21 홈페이지"/>
    <x v="47"/>
    <n v="1194"/>
    <n v="201207"/>
    <m/>
    <n v="4776000"/>
    <n v="4728240"/>
    <n v="453720"/>
    <s v="프로젝트21 홈페이지리얼스틱리얼스틱 (종합) (고양이 강아지 츄르 간식)리얼스틱 옵션선택=오로라연어 6팩(10%off)201207"/>
  </r>
  <r>
    <x v="11"/>
    <s v="금"/>
    <m/>
    <x v="4"/>
    <s v="프로젝트21 홈페이지"/>
    <x v="123"/>
    <n v="1195"/>
    <n v="201207"/>
    <m/>
    <n v="5975000"/>
    <n v="5915250"/>
    <n v="466050"/>
    <s v="프로젝트21 홈페이지리얼스틱리얼스틱 (종합) (고양이 강아지 츄르 간식)리얼스틱 옵션선택=오로라연어 12팩(20%off)201207"/>
  </r>
  <r>
    <x v="11"/>
    <s v="금"/>
    <m/>
    <x v="4"/>
    <s v="프로젝트21 홈페이지"/>
    <x v="48"/>
    <n v="1196"/>
    <n v="201207"/>
    <m/>
    <n v="3588000"/>
    <n v="3552120"/>
    <n v="287040"/>
    <s v="프로젝트21 홈페이지리얼스틱리얼스틱 (종합) (고양이 강아지 츄르 간식)리얼스틱 옵션선택=뉴질랜드참돔 1팩(5개입)201207"/>
  </r>
  <r>
    <x v="11"/>
    <s v="금"/>
    <m/>
    <x v="4"/>
    <s v="프로젝트21 홈페이지"/>
    <x v="49"/>
    <n v="1197"/>
    <n v="201207"/>
    <m/>
    <n v="4788000"/>
    <n v="4740120"/>
    <n v="454860"/>
    <s v="프로젝트21 홈페이지리얼스틱리얼스틱 (종합) (고양이 강아지 츄르 간식)리얼스틱 옵션선택=뉴질랜드참돔 6팩(10%off)201207"/>
  </r>
  <r>
    <x v="11"/>
    <s v="금"/>
    <m/>
    <x v="4"/>
    <s v="프로젝트21 홈페이지"/>
    <x v="134"/>
    <n v="1198"/>
    <n v="201207"/>
    <m/>
    <n v="4792000"/>
    <n v="4744080"/>
    <n v="455240"/>
    <s v="프로젝트21 홈페이지리얼스틱리얼스틱 (종합) (고양이 강아지 츄르 간식)리얼스틱 옵션선택=서호주청정양 6팩(10%off)201207"/>
  </r>
  <r>
    <x v="11"/>
    <s v="금"/>
    <m/>
    <x v="4"/>
    <s v="프로젝트21 홈페이지"/>
    <x v="130"/>
    <n v="1199"/>
    <n v="201207"/>
    <m/>
    <n v="5995000"/>
    <n v="5935050"/>
    <n v="467610"/>
    <s v="프로젝트21 홈페이지리얼스틱리얼스틱 (종합) (고양이 강아지 츄르 간식)리얼스틱 옵션선택=서호주청정양 12팩(20%off)201207"/>
  </r>
  <r>
    <x v="11"/>
    <s v="금"/>
    <m/>
    <x v="4"/>
    <s v="프로젝트21 홈페이지"/>
    <x v="51"/>
    <n v="1200"/>
    <n v="201207"/>
    <m/>
    <n v="3600000"/>
    <n v="3564000"/>
    <n v="324000"/>
    <s v="프로젝트21 홈페이지리얼스틱리얼스틱 6종 맛보기 세트 (맛별 1스틱)201207"/>
  </r>
  <r>
    <x v="11"/>
    <s v="금"/>
    <m/>
    <x v="4"/>
    <s v="프로젝트21 홈페이지"/>
    <x v="52"/>
    <n v="1201"/>
    <n v="201207"/>
    <m/>
    <n v="3603000"/>
    <n v="3566970"/>
    <n v="288240"/>
    <s v="프로젝트21 홈페이지리얼스틱리얼스틱 뉴질랜드참돔묶음 선택=뉴질랜드참돔 1팩201207"/>
  </r>
  <r>
    <x v="11"/>
    <s v="금"/>
    <m/>
    <x v="4"/>
    <s v="프로젝트21 홈페이지"/>
    <x v="54"/>
    <n v="1202"/>
    <n v="201207"/>
    <m/>
    <n v="3606000"/>
    <n v="3569940"/>
    <n v="204340"/>
    <s v="프로젝트21 홈페이지리얼스틱리얼스틱 북태평양눈다랑어묶음 선택=북태평양눈다랑어 1팩201207"/>
  </r>
  <r>
    <x v="11"/>
    <s v="금"/>
    <m/>
    <x v="4"/>
    <s v="프로젝트21 홈페이지"/>
    <x v="55"/>
    <n v="1203"/>
    <n v="201207"/>
    <m/>
    <n v="3609000"/>
    <n v="3572910"/>
    <n v="312780"/>
    <s v="프로젝트21 홈페이지리얼스틱리얼스틱 서호주청정양묶음 선택=서호주청정양 1팩201207"/>
  </r>
  <r>
    <x v="11"/>
    <s v="금"/>
    <m/>
    <x v="4"/>
    <s v="프로젝트21 홈페이지"/>
    <x v="147"/>
    <n v="1204"/>
    <n v="201207"/>
    <m/>
    <n v="6020000"/>
    <n v="5959800"/>
    <n v="469560"/>
    <s v="프로젝트21 홈페이지리얼스틱리얼스틱 서호주청정양묶음 선택=서호주청정양 12팩 (20% off)201207"/>
  </r>
  <r>
    <x v="11"/>
    <s v="금"/>
    <m/>
    <x v="4"/>
    <s v="프로젝트21 홈페이지"/>
    <x v="56"/>
    <n v="1205"/>
    <n v="201207"/>
    <m/>
    <n v="3615000"/>
    <n v="3578850"/>
    <n v="301250"/>
    <s v="프로젝트21 홈페이지리얼스틱리얼스틱 오로라연어묶음 선택=오로라연어 1팩201207"/>
  </r>
  <r>
    <x v="11"/>
    <s v="금"/>
    <m/>
    <x v="4"/>
    <s v="프로젝트21 홈페이지"/>
    <x v="59"/>
    <n v="1206"/>
    <n v="201207"/>
    <m/>
    <n v="3618000"/>
    <n v="3581820"/>
    <n v="217080"/>
    <s v="프로젝트21 홈페이지리얼스틱리얼스틱 제천자연황토닭묶음 선택=제천자연황토닭 1팩201207"/>
  </r>
  <r>
    <x v="11"/>
    <s v="금"/>
    <m/>
    <x v="4"/>
    <s v="프로젝트21 홈페이지"/>
    <x v="62"/>
    <n v="1207"/>
    <n v="201207"/>
    <m/>
    <n v="3621000"/>
    <n v="3584790"/>
    <n v="217260"/>
    <s v="프로젝트21 홈페이지리얼스틱리얼스틱 지리산우리땅오리묶음 선택=지리산우리땅오리 1팩201207"/>
  </r>
  <r>
    <x v="11"/>
    <s v="금"/>
    <m/>
    <x v="4"/>
    <s v="프로젝트21 홈페이지"/>
    <x v="131"/>
    <n v="1208"/>
    <n v="201207"/>
    <m/>
    <n v="4832000"/>
    <n v="4783680"/>
    <n v="434880"/>
    <s v="프로젝트21 홈페이지리얼스틱리얼스틱 지리산우리땅오리묶음 선택=지리산우리땅오리 6팩(10%off)201207"/>
  </r>
  <r>
    <x v="11"/>
    <s v="금"/>
    <m/>
    <x v="4"/>
    <s v="프로젝트21 홈페이지"/>
    <x v="148"/>
    <n v="1209"/>
    <n v="201207"/>
    <m/>
    <n v="4836000"/>
    <n v="4787640"/>
    <n v="459420"/>
    <s v="프로젝트21 홈페이지리얼스틱리얼스틱 지리산우리땅오리묶음 선택=지리산우리땅오리 12팩(20% off)201207"/>
  </r>
  <r>
    <x v="11"/>
    <s v="금"/>
    <m/>
    <x v="10"/>
    <s v="프로젝트21 홈페이지"/>
    <x v="67"/>
    <n v="1210"/>
    <n v="201207"/>
    <m/>
    <n v="3630000"/>
    <n v="3593700"/>
    <n v="387200"/>
    <s v="프로젝트21 홈페이지선인장정수기 부속생수 전용 호스 (2p)201207"/>
  </r>
  <r>
    <x v="11"/>
    <s v="금"/>
    <m/>
    <x v="10"/>
    <s v="프로젝트21 홈페이지"/>
    <x v="68"/>
    <n v="1211"/>
    <n v="201207"/>
    <m/>
    <n v="2422000"/>
    <n v="2397780"/>
    <n v="133210"/>
    <s v="프로젝트21 홈페이지선인장정수기 부속선인장정수기 가이드스틱201207"/>
  </r>
  <r>
    <x v="11"/>
    <s v="금"/>
    <m/>
    <x v="10"/>
    <s v="프로젝트21 홈페이지"/>
    <x v="69"/>
    <n v="1212"/>
    <n v="201207"/>
    <m/>
    <n v="3636000"/>
    <n v="3599640"/>
    <n v="436320"/>
    <s v="프로젝트21 홈페이지선인장정수기 부속선인장정수기 분리형 수중펌프구성 선택=분리형펌프+어댑터SET201207"/>
  </r>
  <r>
    <x v="11"/>
    <s v="금"/>
    <m/>
    <x v="10"/>
    <s v="프로젝트21 홈페이지"/>
    <x v="70"/>
    <n v="1213"/>
    <n v="201207"/>
    <m/>
    <n v="3639000"/>
    <n v="3602610"/>
    <n v="400290"/>
    <s v="프로젝트21 홈페이지선인장정수기 부속선인장정수기 분리형 수중펌프구성 선택=분리형펌프201207"/>
  </r>
  <r>
    <x v="11"/>
    <s v="금"/>
    <m/>
    <x v="10"/>
    <s v="프로젝트21 홈페이지"/>
    <x v="71"/>
    <n v="1214"/>
    <n v="201207"/>
    <m/>
    <n v="3642000"/>
    <n v="3605580"/>
    <n v="376340"/>
    <s v="프로젝트21 홈페이지선인장정수기 부속선인장정수기 분리형 수중펌프구성 선택=어댑터201207"/>
  </r>
  <r>
    <x v="11"/>
    <s v="금"/>
    <m/>
    <x v="10"/>
    <s v="프로젝트21 홈페이지"/>
    <x v="72"/>
    <n v="1215"/>
    <n v="201207"/>
    <m/>
    <n v="3645000"/>
    <n v="3608550"/>
    <n v="352350"/>
    <s v="프로젝트21 홈페이지선인장정수기 부속선인장정수기 실리콘호스 (3p)201207"/>
  </r>
  <r>
    <x v="11"/>
    <s v="금"/>
    <m/>
    <x v="10"/>
    <s v="프로젝트21 홈페이지"/>
    <x v="73"/>
    <n v="1216"/>
    <n v="201207"/>
    <m/>
    <n v="4864000"/>
    <n v="4815360"/>
    <n v="449920"/>
    <s v="프로젝트21 홈페이지선인장정수기 부속선인장정수기 전용 드라이 매트201207"/>
  </r>
  <r>
    <x v="11"/>
    <s v="금"/>
    <m/>
    <x v="10"/>
    <s v="프로젝트21 홈페이지"/>
    <x v="74"/>
    <n v="1217"/>
    <n v="201207"/>
    <m/>
    <n v="3651000"/>
    <n v="3614490"/>
    <n v="413780"/>
    <s v="프로젝트21 홈페이지선인장정수기 부속선인장정수기 정수필터 (3p)201207"/>
  </r>
  <r>
    <x v="11"/>
    <s v="금"/>
    <m/>
    <x v="10"/>
    <s v="프로젝트21 홈페이지"/>
    <x v="75"/>
    <n v="1218"/>
    <n v="201207"/>
    <m/>
    <n v="3654000"/>
    <n v="3617460"/>
    <n v="182700"/>
    <s v="프로젝트21 홈페이지선인장정수기 부속선인장정수기 클리닝 브러쉬201207"/>
  </r>
  <r>
    <x v="11"/>
    <s v="금"/>
    <m/>
    <x v="10"/>
    <s v="프로젝트21 홈페이지"/>
    <x v="76"/>
    <n v="1219"/>
    <n v="201207"/>
    <m/>
    <n v="3657000"/>
    <n v="3620430"/>
    <n v="280370"/>
    <s v="프로젝트21 홈페이지선인장정수기 부속선인장정수기 폼필터 (3p)201207"/>
  </r>
  <r>
    <x v="11"/>
    <s v="금"/>
    <m/>
    <x v="10"/>
    <s v="프로젝트21 홈페이지"/>
    <x v="77"/>
    <n v="1220"/>
    <n v="201207"/>
    <m/>
    <n v="3660000"/>
    <n v="3623400"/>
    <n v="427000"/>
    <s v="프로젝트21 홈페이지선인장정수기 부속정수필터 &amp; 폼필터 세트 (30% 할인)201207"/>
  </r>
  <r>
    <x v="11"/>
    <s v="금"/>
    <m/>
    <x v="11"/>
    <s v="프로젝트21 홈페이지"/>
    <x v="78"/>
    <n v="1221"/>
    <n v="201207"/>
    <m/>
    <n v="2442000"/>
    <n v="2417580"/>
    <n v="122100"/>
    <s v="프로젝트21 홈페이지츄르짜개츄르짜개(2ea)201207"/>
  </r>
  <r>
    <x v="11"/>
    <s v="금"/>
    <m/>
    <x v="6"/>
    <s v="프로젝트21 홈페이지"/>
    <x v="79"/>
    <n v="1222"/>
    <n v="201207"/>
    <m/>
    <n v="4888000"/>
    <n v="4839120"/>
    <n v="464360"/>
    <s v="프로젝트21 홈페이지태평양 수반태평양 수반 (고양이 강아지 물그릇 밥그릇 식기)옵션=[기본 세트] 태평양 수반 1개201207"/>
  </r>
  <r>
    <x v="11"/>
    <s v="금"/>
    <m/>
    <x v="6"/>
    <s v="프로젝트21 홈페이지"/>
    <x v="80"/>
    <n v="1223"/>
    <n v="201207"/>
    <m/>
    <n v="4892000"/>
    <n v="4843080"/>
    <n v="464740"/>
    <s v="프로젝트21 홈페이지태평양 수반태평양 수반 (고양이 강아지 물그릇 밥그릇 식기)옵션=[실용 세트] 태평양 수반 1개 + 글라스 1개 추가-11% off201207"/>
  </r>
  <r>
    <x v="11"/>
    <s v="금"/>
    <m/>
    <x v="6"/>
    <s v="프로젝트21 홈페이지"/>
    <x v="81"/>
    <n v="1224"/>
    <n v="201207"/>
    <m/>
    <n v="4896000"/>
    <n v="4847040"/>
    <n v="477360"/>
    <s v="프로젝트21 홈페이지태평양 수반태평양 수반 (고양이 강아지 물그릇 밥그릇 식기)옵션=[음수량 케어 세트] 태평양 수반 2개-13% off201207"/>
  </r>
  <r>
    <x v="11"/>
    <s v="금"/>
    <m/>
    <x v="6"/>
    <s v="프로젝트21 홈페이지"/>
    <x v="82"/>
    <n v="1225"/>
    <n v="201207"/>
    <m/>
    <n v="3675000"/>
    <n v="3638250"/>
    <n v="392000"/>
    <s v="프로젝트21 홈페이지태평양 수반태평양 수반 (고양이 강아지 물그릇 밥그릇 식기)옵션=수반 글라스만201207"/>
  </r>
  <r>
    <x v="11"/>
    <s v="금"/>
    <m/>
    <x v="0"/>
    <s v="프로젝트21 홈페이지"/>
    <x v="19"/>
    <n v="1226"/>
    <n v="201207"/>
    <m/>
    <n v="4904000"/>
    <n v="4854960"/>
    <n v="453620"/>
    <s v="프로젝트21 홈페이지하루채움하루채움 (고양이 영양제 간식)하루채움=(무료배송) 닭 1박스 + 가자미 1박스201207"/>
  </r>
  <r>
    <x v="11"/>
    <s v="금"/>
    <m/>
    <x v="0"/>
    <s v="프로젝트21 홈페이지"/>
    <x v="20"/>
    <n v="1227"/>
    <n v="201207"/>
    <m/>
    <n v="4908000"/>
    <n v="4858920"/>
    <n v="404910"/>
    <s v="프로젝트21 홈페이지하루채움하루채움 (고양이 영양제 간식)하루채움=국내산 무항생제 닭 1박스201207"/>
  </r>
  <r>
    <x v="11"/>
    <s v="금"/>
    <m/>
    <x v="0"/>
    <s v="프로젝트21 홈페이지"/>
    <x v="21"/>
    <n v="1228"/>
    <n v="201207"/>
    <m/>
    <n v="4912000"/>
    <n v="4862880"/>
    <n v="454360"/>
    <s v="프로젝트21 홈페이지하루채움하루채움 (고양이 영양제 간식)하루채움=국내산 무항생제 닭 2박스201207"/>
  </r>
  <r>
    <x v="11"/>
    <s v="금"/>
    <m/>
    <x v="0"/>
    <s v="프로젝트21 홈페이지"/>
    <x v="22"/>
    <n v="1229"/>
    <n v="201207"/>
    <m/>
    <n v="4916000"/>
    <n v="4866840"/>
    <n v="454730"/>
    <s v="프로젝트21 홈페이지하루채움하루채움 (고양이 영양제 간식)하루채움=자연산 가자미 2박스201207"/>
  </r>
  <r>
    <x v="11"/>
    <s v="금"/>
    <m/>
    <x v="0"/>
    <s v="프로젝트21 홈페이지"/>
    <x v="23"/>
    <n v="1230"/>
    <n v="201207"/>
    <m/>
    <n v="3690000"/>
    <n v="3653100"/>
    <n v="159900"/>
    <s v="프로젝트21 홈페이지하루채움하루채움 (고양이 영양제 간식)샘플팩 추가 구매=닭 1스틱 + 가자미 1스틱201207"/>
  </r>
  <r>
    <x v="11"/>
    <s v="금"/>
    <m/>
    <x v="0"/>
    <s v="프로젝트21 홈페이지"/>
    <x v="20"/>
    <n v="1231"/>
    <n v="201207"/>
    <m/>
    <n v="4924000"/>
    <n v="4874760"/>
    <n v="406230"/>
    <s v="프로젝트21 홈페이지하루채움하루채움 (고양이 영양제 간식)하루채움=국내산 무항생제 닭 1박스201207"/>
  </r>
  <r>
    <x v="11"/>
    <s v="금"/>
    <m/>
    <x v="0"/>
    <s v="프로젝트21 홈페이지"/>
    <x v="24"/>
    <n v="1232"/>
    <n v="201207"/>
    <m/>
    <n v="4928000"/>
    <n v="4878720"/>
    <n v="455840"/>
    <s v="프로젝트21 홈페이지하루채움하루채움 (고양이 영양제 간식)하루채움=(무료배송)닭 1박스 + 가자미 1박스201207"/>
  </r>
  <r>
    <x v="11"/>
    <s v="금"/>
    <m/>
    <x v="0"/>
    <s v="프로젝트21 홈페이지"/>
    <x v="20"/>
    <n v="1233"/>
    <n v="201207"/>
    <m/>
    <n v="4932000"/>
    <n v="4882680"/>
    <n v="406890"/>
    <s v="프로젝트21 홈페이지하루채움하루채움 (고양이 영양제 간식)하루채움=국내산 무항생제 닭 1박스201207"/>
  </r>
  <r>
    <x v="11"/>
    <s v="금"/>
    <m/>
    <x v="0"/>
    <s v="프로젝트21 홈페이지"/>
    <x v="25"/>
    <n v="1234"/>
    <n v="201207"/>
    <m/>
    <n v="4936000"/>
    <n v="4886640"/>
    <n v="456580"/>
    <s v="프로젝트21 홈페이지하루채움하루채움 (고양이 영양제 간식)하루채움=(무료배송)국내산 무항생제 닭 2박스201207"/>
  </r>
  <r>
    <x v="11"/>
    <s v="금"/>
    <m/>
    <x v="0"/>
    <s v="프로젝트21 홈페이지"/>
    <x v="111"/>
    <n v="1235"/>
    <n v="201207"/>
    <m/>
    <n v="4940000"/>
    <n v="4890600"/>
    <n v="456950"/>
    <s v="프로젝트21 홈페이지하루채움하루채움 (고양이 영양제 간식)하루채움=(무료배송)자연산 가자미 2박스201207"/>
  </r>
  <r>
    <x v="11"/>
    <s v="금"/>
    <m/>
    <x v="0"/>
    <s v="프로젝트21 홈페이지"/>
    <x v="23"/>
    <n v="1236"/>
    <n v="201207"/>
    <m/>
    <n v="3708000"/>
    <n v="3670920"/>
    <n v="160680"/>
    <s v="프로젝트21 홈페이지하루채움하루채움 (고양이 영양제 간식)샘플팩 추가 구매=닭 1스틱 + 가자미 1스틱201207"/>
  </r>
  <r>
    <x v="11"/>
    <s v="금"/>
    <m/>
    <x v="0"/>
    <s v="프로젝트21 홈페이지"/>
    <x v="26"/>
    <n v="1237"/>
    <n v="201207"/>
    <m/>
    <n v="4948000"/>
    <n v="4898520"/>
    <n v="408210"/>
    <s v="프로젝트21 홈페이지하루채움하루채움 국내산 무항생제 닭 (고양이 영양제 간식)하루채움=국내산 무항생제 닭 1박스201207"/>
  </r>
  <r>
    <x v="11"/>
    <s v="금"/>
    <m/>
    <x v="0"/>
    <s v="프로젝트21 홈페이지"/>
    <x v="27"/>
    <n v="1238"/>
    <n v="201207"/>
    <m/>
    <n v="4952000"/>
    <n v="4902480"/>
    <n v="458060"/>
    <s v="프로젝트21 홈페이지하루채움하루채움 국내산 무항생제 닭 (고양이 영양제 간식)하루채움=(무료배송)국내산 무항생제 닭 2박스201207"/>
  </r>
  <r>
    <x v="11"/>
    <s v="금"/>
    <m/>
    <x v="0"/>
    <s v="프로젝트21 홈페이지"/>
    <x v="28"/>
    <n v="1239"/>
    <n v="201207"/>
    <m/>
    <n v="3717000"/>
    <n v="3679830"/>
    <n v="161070"/>
    <s v="프로젝트21 홈페이지하루채움하루채움 국내산 무항생제 닭 (고양이 영양제 간식)샘플팩 추가 구매=닭 1스틱 + 가자미 1스틱201207"/>
  </r>
  <r>
    <x v="11"/>
    <s v="금"/>
    <m/>
    <x v="0"/>
    <s v="프로젝트21 홈페이지"/>
    <x v="29"/>
    <n v="1240"/>
    <n v="201207"/>
    <m/>
    <n v="3720000"/>
    <n v="3682800"/>
    <n v="161200"/>
    <s v="프로젝트21 홈페이지하루채움하루채움 샘플팩 (고양이 영양제 간식)샘플팩=닭 1스틱 + 가자미 1스틱201207"/>
  </r>
  <r>
    <x v="11"/>
    <s v="금"/>
    <m/>
    <x v="0"/>
    <s v="프로젝트21 홈페이지"/>
    <x v="30"/>
    <n v="1241"/>
    <n v="201207"/>
    <m/>
    <n v="4964000"/>
    <n v="4914360"/>
    <n v="459170"/>
    <s v="프로젝트21 홈페이지하루채움하루채움 자연산 가자미 (고양이 영양제 간식)하루채움=(무료배송)닭 1박스 + 가자미 1박스201207"/>
  </r>
  <r>
    <x v="11"/>
    <s v="금"/>
    <m/>
    <x v="0"/>
    <s v="프로젝트21 홈페이지"/>
    <x v="132"/>
    <n v="1242"/>
    <n v="201207"/>
    <m/>
    <n v="4968000"/>
    <n v="4918320"/>
    <n v="459540"/>
    <s v="프로젝트21 홈페이지하루채움하루채움 자연산 가자미 (고양이 영양제 간식)하루채움=(무료배송)자연산 가자미 2박스201207"/>
  </r>
  <r>
    <x v="11"/>
    <s v="금"/>
    <m/>
    <x v="0"/>
    <s v="프로젝트21 홈페이지"/>
    <x v="135"/>
    <n v="1243"/>
    <n v="201207"/>
    <m/>
    <n v="3729000"/>
    <n v="3691710"/>
    <n v="161590"/>
    <s v="프로젝트21 홈페이지하루채움하루채움 자연산 가자미 (고양이 영양제 간식)샘플팩 추가 구매=닭 1스틱 + 가자미 1스틱201207"/>
  </r>
  <r>
    <x v="11"/>
    <s v="금"/>
    <m/>
    <x v="5"/>
    <s v="프로젝트21 홈페이지"/>
    <x v="83"/>
    <n v="1244"/>
    <n v="201207"/>
    <m/>
    <n v="4976000"/>
    <n v="4926240"/>
    <n v="460280"/>
    <s v="프로젝트21 홈페이지고양이 유산균유산균1박스201207"/>
  </r>
  <r>
    <x v="11"/>
    <s v="금"/>
    <m/>
    <x v="5"/>
    <s v="프로젝트21 홈페이지"/>
    <x v="84"/>
    <n v="1245"/>
    <n v="201207"/>
    <m/>
    <n v="6225000"/>
    <n v="6162750"/>
    <n v="485550"/>
    <s v="프로젝트21 홈페이지고양이 유산균유산균2박스201207"/>
  </r>
  <r>
    <x v="11"/>
    <s v="금"/>
    <m/>
    <x v="5"/>
    <s v="프로젝트21 홈페이지"/>
    <x v="85"/>
    <n v="1246"/>
    <n v="201207"/>
    <m/>
    <n v="7476000"/>
    <n v="7401240"/>
    <n v="485940"/>
    <s v="프로젝트21 홈페이지고양이 유산균유산균3박스201207"/>
  </r>
  <r>
    <x v="11"/>
    <s v="금"/>
    <m/>
    <x v="5"/>
    <s v="프로젝트21 홈페이지"/>
    <x v="87"/>
    <n v="1247"/>
    <n v="201207"/>
    <m/>
    <n v="6235000"/>
    <n v="6172650"/>
    <n v="486330"/>
    <s v="프로젝트21 홈페이지고양이 유산균유산균2박스(최저가)201207"/>
  </r>
  <r>
    <x v="11"/>
    <s v="금"/>
    <m/>
    <x v="5"/>
    <s v="프로젝트21 홈페이지"/>
    <x v="89"/>
    <n v="1248"/>
    <n v="201207"/>
    <m/>
    <n v="4992000"/>
    <n v="4942080"/>
    <n v="461760"/>
    <s v="프로젝트21 홈페이지고양이 유산균유산균1박스(정기배송)201207"/>
  </r>
  <r>
    <x v="11"/>
    <s v="금"/>
    <m/>
    <x v="5"/>
    <s v="프로젝트21 홈페이지"/>
    <x v="90"/>
    <n v="1249"/>
    <n v="201207"/>
    <m/>
    <n v="6245000"/>
    <n v="6182550"/>
    <n v="487110"/>
    <s v="프로젝트21 홈페이지고양이 유산균유산균2박스(정기배송)201207"/>
  </r>
  <r>
    <x v="11"/>
    <s v="금"/>
    <m/>
    <x v="5"/>
    <s v="프로젝트21 홈페이지"/>
    <x v="91"/>
    <n v="1250"/>
    <n v="201207"/>
    <m/>
    <n v="7500000"/>
    <n v="7425000"/>
    <n v="487500"/>
    <s v="프로젝트21 홈페이지고양이 유산균유산균3박스(정기배송)201207"/>
  </r>
  <r>
    <x v="12"/>
    <s v="토"/>
    <m/>
    <x v="0"/>
    <s v="프로젝트21 홈페이지"/>
    <x v="115"/>
    <n v="1251"/>
    <n v="201207"/>
    <m/>
    <n v="5004000"/>
    <n v="4953960"/>
    <n v="462870"/>
    <s v="프로젝트21 홈페이지하루채움(종료)★특별할인★[정기배송] 하루채움 (고양이 영양제 간식)옵션=(무료배송)국내산 무항생제 닭 2박스201207"/>
  </r>
  <r>
    <x v="12"/>
    <s v="토"/>
    <m/>
    <x v="0"/>
    <s v="프로젝트21 홈페이지"/>
    <x v="116"/>
    <n v="1252"/>
    <n v="201207"/>
    <m/>
    <n v="5008000"/>
    <n v="4957920"/>
    <n v="463240"/>
    <s v="프로젝트21 홈페이지하루채움(종료)★특별할인★[정기배송] 하루채움 (고양이 영양제 간식)옵션=(무료배송)자연산 가자미 2박스201207"/>
  </r>
  <r>
    <x v="12"/>
    <s v="토"/>
    <m/>
    <x v="0"/>
    <s v="프로젝트21 홈페이지"/>
    <x v="14"/>
    <n v="1253"/>
    <n v="201207"/>
    <m/>
    <n v="5012000"/>
    <n v="4961880"/>
    <n v="463610"/>
    <s v="프로젝트21 홈페이지하루채움(종료)★특별할인★[정기배송] 하루채움 (고양이 영양제 간식)옵션=(무료배송)국내산 닭 1박스 + 자연산 가자미 1박스201207"/>
  </r>
  <r>
    <x v="12"/>
    <s v="토"/>
    <m/>
    <x v="4"/>
    <s v="프로젝트21 홈페이지"/>
    <x v="101"/>
    <n v="1254"/>
    <n v="201207"/>
    <m/>
    <n v="5016000"/>
    <n v="4965840"/>
    <n v="463980"/>
    <s v="프로젝트21 홈페이지리얼스틱[정기배송] 리얼스틱 (무료배송)(판매종료/프로모션 할인가)정기배송 옵션=6종세트(맛별1팩)(21%off)201207"/>
  </r>
  <r>
    <x v="12"/>
    <s v="토"/>
    <m/>
    <x v="4"/>
    <s v="프로젝트21 홈페이지"/>
    <x v="149"/>
    <n v="1255"/>
    <n v="201207"/>
    <m/>
    <n v="5020000"/>
    <n v="4969800"/>
    <n v="489450"/>
    <s v="프로젝트21 홈페이지리얼스틱[정기배송] 리얼스틱 (무료배송)(판매종료/프로모션 할인가)정기배송 옵션=오로라연어 12팩(30%off)201207"/>
  </r>
  <r>
    <x v="12"/>
    <s v="토"/>
    <m/>
    <x v="4"/>
    <s v="프로젝트21 홈페이지"/>
    <x v="34"/>
    <n v="1256"/>
    <n v="201207"/>
    <m/>
    <n v="5024000"/>
    <n v="4973760"/>
    <n v="464720"/>
    <s v="프로젝트21 홈페이지리얼스틱[정기배송] 리얼스틱(무료배송)정기배송 옵션=6종세트(맛별1팩)(15%off)201207"/>
  </r>
  <r>
    <x v="12"/>
    <s v="토"/>
    <m/>
    <x v="4"/>
    <s v="프로젝트21 홈페이지"/>
    <x v="35"/>
    <n v="1257"/>
    <n v="201207"/>
    <m/>
    <n v="5028000"/>
    <n v="4977720"/>
    <n v="490230"/>
    <s v="프로젝트21 홈페이지리얼스틱[정기배송] 리얼스틱(무료배송)정기배송 옵션=6종세트x2(맛별2팩)(25%off)201207"/>
  </r>
  <r>
    <x v="12"/>
    <s v="토"/>
    <m/>
    <x v="10"/>
    <s v="프로젝트21 홈페이지"/>
    <x v="63"/>
    <n v="1258"/>
    <n v="201207"/>
    <m/>
    <n v="3774000"/>
    <n v="3736260"/>
    <n v="440300"/>
    <s v="프로젝트21 홈페이지선인장정수기 부속[정기배송] 선인장정수기 필터 (30% 할인)정기배송 옵션=정수필터(3p) &amp; 폼필터(3p) - 30%off201207"/>
  </r>
  <r>
    <x v="12"/>
    <s v="토"/>
    <m/>
    <x v="0"/>
    <s v="프로젝트21 홈페이지"/>
    <x v="15"/>
    <n v="1259"/>
    <n v="201207"/>
    <m/>
    <n v="3777000"/>
    <n v="3739230"/>
    <n v="415470"/>
    <s v="프로젝트21 홈페이지하루채움[정기배송] 하루채움 (고양이 영양제 간식)옵션=국내산 무항생제 닭 1박스201207"/>
  </r>
  <r>
    <x v="12"/>
    <s v="토"/>
    <m/>
    <x v="0"/>
    <s v="프로젝트21 홈페이지"/>
    <x v="16"/>
    <n v="1260"/>
    <n v="201207"/>
    <m/>
    <n v="5040000"/>
    <n v="4989600"/>
    <n v="466200"/>
    <s v="프로젝트21 홈페이지하루채움[정기배송] 하루채움 (고양이 영양제 간식)옵션=(무료배송)국내산 무항생제 닭 2박스201207"/>
  </r>
  <r>
    <x v="12"/>
    <s v="토"/>
    <m/>
    <x v="0"/>
    <s v="프로젝트21 홈페이지"/>
    <x v="109"/>
    <n v="1261"/>
    <n v="201207"/>
    <m/>
    <n v="3783000"/>
    <n v="3745170"/>
    <n v="416130"/>
    <s v="프로젝트21 홈페이지하루채움[정기배송] 하루채움 (고양이 영양제 간식)옵션=자연산 가자미 1박스201207"/>
  </r>
  <r>
    <x v="12"/>
    <s v="토"/>
    <m/>
    <x v="0"/>
    <s v="프로젝트21 홈페이지"/>
    <x v="17"/>
    <n v="1262"/>
    <n v="201207"/>
    <m/>
    <n v="5048000"/>
    <n v="4997520"/>
    <n v="466940"/>
    <s v="프로젝트21 홈페이지하루채움[정기배송] 하루채움 (고양이 영양제 간식)옵션=(무료배송)자연산 가자미 2박스201207"/>
  </r>
  <r>
    <x v="12"/>
    <s v="토"/>
    <m/>
    <x v="0"/>
    <s v="프로젝트21 홈페이지"/>
    <x v="18"/>
    <n v="1263"/>
    <n v="201207"/>
    <m/>
    <n v="5052000"/>
    <n v="5001480"/>
    <n v="467310"/>
    <s v="프로젝트21 홈페이지하루채움[정기배송] 하루채움 (고양이 영양제 간식)옵션=(무료배송)국내산 닭 1박스 + 자연산 가자미 1박스201207"/>
  </r>
  <r>
    <x v="12"/>
    <s v="토"/>
    <m/>
    <x v="9"/>
    <s v="프로젝트21 홈페이지"/>
    <x v="122"/>
    <n v="1264"/>
    <n v="201207"/>
    <m/>
    <n v="6320000"/>
    <n v="6256800"/>
    <n v="492960"/>
    <s v="프로젝트21 홈페이지벤토나이트[출시특가] 프리미엄 퓨어 벤토나이트옵션=프리미엄 퓨어 벤토나이트 3개-40%201207"/>
  </r>
  <r>
    <x v="12"/>
    <s v="토"/>
    <m/>
    <x v="3"/>
    <s v="프로젝트21 홈페이지"/>
    <x v="1"/>
    <n v="1265"/>
    <n v="201207"/>
    <m/>
    <n v="8855000"/>
    <n v="8766450"/>
    <n v="493350"/>
    <s v="프로젝트21 홈페이지눕눕백눕눕백(NEW)_(중형)_그레이(LG)201207"/>
  </r>
  <r>
    <x v="12"/>
    <s v="토"/>
    <m/>
    <x v="3"/>
    <s v="프로젝트21 홈페이지"/>
    <x v="95"/>
    <n v="1266"/>
    <n v="201207"/>
    <m/>
    <n v="3798000"/>
    <n v="3760020"/>
    <n v="430440"/>
    <s v="프로젝트21 홈페이지눕눕백눕눕백_패드(중형)_극세사201207"/>
  </r>
  <r>
    <x v="12"/>
    <s v="토"/>
    <m/>
    <x v="3"/>
    <s v="프로젝트21 홈페이지"/>
    <x v="3"/>
    <n v="1267"/>
    <n v="201207"/>
    <m/>
    <n v="8869000"/>
    <n v="8780310"/>
    <n v="494130"/>
    <s v="프로젝트21 홈페이지눕눕백눕눕백(NEW)_(대형)_그레이(LG)201207"/>
  </r>
  <r>
    <x v="12"/>
    <s v="토"/>
    <m/>
    <x v="3"/>
    <s v="프로젝트21 홈페이지"/>
    <x v="8"/>
    <n v="1268"/>
    <n v="201207"/>
    <m/>
    <n v="3804000"/>
    <n v="3765960"/>
    <n v="418440"/>
    <s v="프로젝트21 홈페이지눕눕백눕눕백_패드(대형)_방수201207"/>
  </r>
  <r>
    <x v="12"/>
    <s v="토"/>
    <m/>
    <x v="2"/>
    <s v="프로젝트21 홈페이지"/>
    <x v="65"/>
    <n v="1269"/>
    <n v="201207"/>
    <m/>
    <n v="8883000"/>
    <n v="8794170"/>
    <n v="494910"/>
    <s v="프로젝트21 홈페이지선인장정수기고양이 선인장정수기 젠에디션옵션=선인장정수기+필터세트201207"/>
  </r>
  <r>
    <x v="12"/>
    <s v="토"/>
    <m/>
    <x v="2"/>
    <s v="프로젝트21 홈페이지"/>
    <x v="66"/>
    <n v="1270"/>
    <n v="201207"/>
    <m/>
    <n v="8890000"/>
    <n v="8801100"/>
    <n v="508000"/>
    <s v="프로젝트21 홈페이지선인장정수기고양이 선인장정수기 젠에디션옵션=선인장정수기+필터세트+드라이매트(별도배송)201207"/>
  </r>
  <r>
    <x v="12"/>
    <s v="토"/>
    <m/>
    <x v="3"/>
    <s v="프로젝트21 홈페이지"/>
    <x v="1"/>
    <n v="1271"/>
    <n v="201207"/>
    <m/>
    <n v="8897000"/>
    <n v="8808030"/>
    <n v="495690"/>
    <s v="프로젝트21 홈페이지눕눕백눕눕백(NEW)_(중형)_그레이(LG)201207"/>
  </r>
  <r>
    <x v="12"/>
    <s v="토"/>
    <m/>
    <x v="3"/>
    <s v="프로젝트21 홈페이지"/>
    <x v="5"/>
    <n v="1272"/>
    <n v="201207"/>
    <m/>
    <n v="3816000"/>
    <n v="3777840"/>
    <n v="419760"/>
    <s v="프로젝트21 홈페이지눕눕백눕눕백_패드(중형)_스크래쳐201207"/>
  </r>
  <r>
    <x v="12"/>
    <s v="토"/>
    <m/>
    <x v="3"/>
    <s v="프로젝트21 홈페이지"/>
    <x v="1"/>
    <n v="1273"/>
    <n v="201207"/>
    <m/>
    <n v="8911000"/>
    <n v="8821890"/>
    <n v="496470"/>
    <s v="프로젝트21 홈페이지눕눕백눕눕백(NEW)_(중형)_그레이(LG)201207"/>
  </r>
  <r>
    <x v="12"/>
    <s v="토"/>
    <m/>
    <x v="3"/>
    <s v="프로젝트21 홈페이지"/>
    <x v="95"/>
    <n v="1274"/>
    <n v="201207"/>
    <m/>
    <n v="3822000"/>
    <n v="3783780"/>
    <n v="433160"/>
    <s v="프로젝트21 홈페이지눕눕백눕눕백_패드(중형)_극세사201207"/>
  </r>
  <r>
    <x v="12"/>
    <s v="토"/>
    <m/>
    <x v="3"/>
    <s v="프로젝트21 홈페이지"/>
    <x v="1"/>
    <n v="1275"/>
    <n v="201207"/>
    <m/>
    <n v="8925000"/>
    <n v="8835750"/>
    <n v="497250"/>
    <s v="프로젝트21 홈페이지눕눕백눕눕백(NEW)_(중형)_그레이(LG)201207"/>
  </r>
  <r>
    <x v="12"/>
    <s v="토"/>
    <m/>
    <x v="3"/>
    <s v="프로젝트21 홈페이지"/>
    <x v="2"/>
    <n v="1276"/>
    <n v="201207"/>
    <m/>
    <n v="3828000"/>
    <n v="3789720"/>
    <n v="421080"/>
    <s v="프로젝트21 홈페이지눕눕백눕눕백_패드(중형)_방수201207"/>
  </r>
  <r>
    <x v="12"/>
    <s v="토"/>
    <m/>
    <x v="3"/>
    <s v="프로젝트21 홈페이지"/>
    <x v="6"/>
    <n v="1277"/>
    <n v="201207"/>
    <m/>
    <n v="8939000"/>
    <n v="8849610"/>
    <n v="498030"/>
    <s v="프로젝트21 홈페이지눕눕백눕눕백(NEW)_(중형)_네이비(DN)201207"/>
  </r>
  <r>
    <x v="12"/>
    <s v="토"/>
    <m/>
    <x v="3"/>
    <s v="프로젝트21 홈페이지"/>
    <x v="150"/>
    <n v="1278"/>
    <n v="201207"/>
    <m/>
    <n v="0"/>
    <n v="0"/>
    <n v="242820"/>
    <s v="프로젝트21 홈페이지눕눕백눕눕백_안전바닥패드(중형)201207"/>
  </r>
  <r>
    <x v="12"/>
    <s v="토"/>
    <m/>
    <x v="3"/>
    <s v="프로젝트21 홈페이지"/>
    <x v="2"/>
    <n v="1279"/>
    <n v="201207"/>
    <m/>
    <n v="3837000"/>
    <n v="3798630"/>
    <n v="422070"/>
    <s v="프로젝트21 홈페이지눕눕백눕눕백_패드(중형)_방수201207"/>
  </r>
  <r>
    <x v="12"/>
    <s v="토"/>
    <m/>
    <x v="3"/>
    <s v="프로젝트21 홈페이지"/>
    <x v="3"/>
    <n v="1280"/>
    <n v="201207"/>
    <m/>
    <n v="8960000"/>
    <n v="8870400"/>
    <n v="499200"/>
    <s v="프로젝트21 홈페이지눕눕백눕눕백(NEW)_(대형)_그레이(LG)201207"/>
  </r>
  <r>
    <x v="12"/>
    <s v="토"/>
    <m/>
    <x v="3"/>
    <s v="프로젝트21 홈페이지"/>
    <x v="8"/>
    <n v="1281"/>
    <n v="201207"/>
    <m/>
    <n v="3843000"/>
    <n v="3804570"/>
    <n v="422730"/>
    <s v="프로젝트21 홈페이지눕눕백눕눕백_패드(대형)_방수201207"/>
  </r>
  <r>
    <x v="12"/>
    <s v="토"/>
    <m/>
    <x v="3"/>
    <s v="프로젝트21 홈페이지"/>
    <x v="10"/>
    <n v="1282"/>
    <n v="201207"/>
    <m/>
    <n v="3846000"/>
    <n v="3807540"/>
    <n v="410240"/>
    <s v="프로젝트21 홈페이지눕눕백눕눕백_턱받침패드(중형)_극세사201207"/>
  </r>
  <r>
    <x v="12"/>
    <s v="토"/>
    <m/>
    <x v="3"/>
    <s v="프로젝트21 홈페이지"/>
    <x v="95"/>
    <n v="1283"/>
    <n v="201207"/>
    <m/>
    <n v="3849000"/>
    <n v="3810510"/>
    <n v="436220"/>
    <s v="프로젝트21 홈페이지눕눕백눕눕백_패드(중형)_극세사201207"/>
  </r>
  <r>
    <x v="12"/>
    <s v="토"/>
    <m/>
    <x v="3"/>
    <s v="프로젝트21 홈페이지"/>
    <x v="4"/>
    <n v="1284"/>
    <n v="201207"/>
    <m/>
    <n v="5136000"/>
    <n v="5084640"/>
    <n v="449400"/>
    <s v="프로젝트21 홈페이지눕눕백눕눕백_패드(대형)_극세사201207"/>
  </r>
  <r>
    <x v="12"/>
    <s v="토"/>
    <m/>
    <x v="3"/>
    <s v="프로젝트21 홈페이지"/>
    <x v="2"/>
    <n v="1285"/>
    <n v="201207"/>
    <m/>
    <n v="3855000"/>
    <n v="3816450"/>
    <n v="424050"/>
    <s v="프로젝트21 홈페이지눕눕백눕눕백_패드(중형)_방수201207"/>
  </r>
  <r>
    <x v="12"/>
    <s v="토"/>
    <m/>
    <x v="3"/>
    <s v="프로젝트21 홈페이지"/>
    <x v="7"/>
    <n v="1286"/>
    <n v="201207"/>
    <m/>
    <n v="3858000"/>
    <n v="3819420"/>
    <n v="437240"/>
    <s v="프로젝트21 홈페이지눕눕백눕눕백_패드(대형)_스크래쳐201207"/>
  </r>
  <r>
    <x v="12"/>
    <s v="토"/>
    <m/>
    <x v="4"/>
    <s v="프로젝트21 홈페이지"/>
    <x v="37"/>
    <n v="1287"/>
    <n v="201207"/>
    <m/>
    <n v="3861000"/>
    <n v="3822390"/>
    <n v="347490"/>
    <s v="프로젝트21 홈페이지리얼스틱리얼스틱 (종합) (고양이 강아지 츄르 간식)리얼스틱 옵션선택=6종 맛보기 세트 (맛별 1스틱)201207"/>
  </r>
  <r>
    <x v="12"/>
    <s v="토"/>
    <m/>
    <x v="4"/>
    <s v="프로젝트21 홈페이지"/>
    <x v="38"/>
    <n v="1288"/>
    <n v="201207"/>
    <m/>
    <n v="5152000"/>
    <n v="5100480"/>
    <n v="476560"/>
    <s v="프로젝트21 홈페이지리얼스틱리얼스틱 (종합) (고양이 강아지 츄르 간식)리얼스틱 옵션선택=★BEST★ 6종세트(맛별1팩)(10%off)201207"/>
  </r>
  <r>
    <x v="12"/>
    <s v="토"/>
    <m/>
    <x v="4"/>
    <s v="프로젝트21 홈페이지"/>
    <x v="39"/>
    <n v="1289"/>
    <n v="201207"/>
    <m/>
    <n v="6445000"/>
    <n v="6380550"/>
    <n v="502710"/>
    <s v="프로젝트21 홈페이지리얼스틱리얼스틱 (종합) (고양이 강아지 츄르 간식)리얼스틱 옵션선택=6종세트x2(맛별2팩)(20%off)201207"/>
  </r>
  <r>
    <x v="12"/>
    <s v="토"/>
    <m/>
    <x v="4"/>
    <s v="프로젝트21 홈페이지"/>
    <x v="40"/>
    <n v="1290"/>
    <n v="201207"/>
    <m/>
    <n v="3870000"/>
    <n v="3831300"/>
    <n v="232200"/>
    <s v="프로젝트21 홈페이지리얼스틱리얼스틱 (종합) (고양이 강아지 츄르 간식)리얼스틱 옵션선택=제천자연황토닭 1팩(5개입)201207"/>
  </r>
  <r>
    <x v="12"/>
    <s v="토"/>
    <m/>
    <x v="4"/>
    <s v="프로젝트21 홈페이지"/>
    <x v="42"/>
    <n v="1291"/>
    <n v="201207"/>
    <m/>
    <n v="5164000"/>
    <n v="5112360"/>
    <n v="490580"/>
    <s v="프로젝트21 홈페이지리얼스틱리얼스틱 (종합) (고양이 강아지 츄르 간식)리얼스틱 옵션선택=제천자연황토닭 12팩(20%off)201207"/>
  </r>
  <r>
    <x v="12"/>
    <s v="토"/>
    <m/>
    <x v="4"/>
    <s v="프로젝트21 홈페이지"/>
    <x v="104"/>
    <n v="1292"/>
    <n v="201207"/>
    <m/>
    <n v="3876000"/>
    <n v="3837240"/>
    <n v="219640"/>
    <s v="프로젝트21 홈페이지리얼스틱리얼스틱 (종합) (고양이 강아지 츄르 간식)리얼스틱 옵션선택=북태평양눈다랑어 1팩(5개입)201207"/>
  </r>
  <r>
    <x v="12"/>
    <s v="토"/>
    <m/>
    <x v="4"/>
    <s v="프로젝트21 홈페이지"/>
    <x v="45"/>
    <n v="1293"/>
    <n v="201207"/>
    <m/>
    <n v="3879000"/>
    <n v="3840210"/>
    <n v="232740"/>
    <s v="프로젝트21 홈페이지리얼스틱리얼스틱 (종합) (고양이 강아지 츄르 간식)리얼스틱 옵션선택=지리산우리땅오리 1팩(5개입)201207"/>
  </r>
  <r>
    <x v="12"/>
    <s v="토"/>
    <m/>
    <x v="4"/>
    <s v="프로젝트21 홈페이지"/>
    <x v="46"/>
    <n v="1294"/>
    <n v="201207"/>
    <m/>
    <n v="3882000"/>
    <n v="3843180"/>
    <n v="323500"/>
    <s v="프로젝트21 홈페이지리얼스틱리얼스틱 (종합) (고양이 강아지 츄르 간식)리얼스틱 옵션선택=오로라연어 1팩(5개입)201207"/>
  </r>
  <r>
    <x v="12"/>
    <s v="토"/>
    <m/>
    <x v="4"/>
    <s v="프로젝트21 홈페이지"/>
    <x v="47"/>
    <n v="1295"/>
    <n v="201207"/>
    <m/>
    <n v="5180000"/>
    <n v="5128200"/>
    <n v="492100"/>
    <s v="프로젝트21 홈페이지리얼스틱리얼스틱 (종합) (고양이 강아지 츄르 간식)리얼스틱 옵션선택=오로라연어 6팩(10%off)201207"/>
  </r>
  <r>
    <x v="12"/>
    <s v="토"/>
    <m/>
    <x v="4"/>
    <s v="프로젝트21 홈페이지"/>
    <x v="48"/>
    <n v="1296"/>
    <n v="201207"/>
    <m/>
    <n v="3888000"/>
    <n v="3849120"/>
    <n v="311040"/>
    <s v="프로젝트21 홈페이지리얼스틱리얼스틱 (종합) (고양이 강아지 츄르 간식)리얼스틱 옵션선택=뉴질랜드참돔 1팩(5개입)201207"/>
  </r>
  <r>
    <x v="12"/>
    <s v="토"/>
    <m/>
    <x v="4"/>
    <s v="프로젝트21 홈페이지"/>
    <x v="134"/>
    <n v="1297"/>
    <n v="201207"/>
    <m/>
    <n v="5188000"/>
    <n v="5136120"/>
    <n v="492860"/>
    <s v="프로젝트21 홈페이지리얼스틱리얼스틱 (종합) (고양이 강아지 츄르 간식)리얼스틱 옵션선택=서호주청정양 6팩(10%off)201207"/>
  </r>
  <r>
    <x v="12"/>
    <s v="토"/>
    <m/>
    <x v="4"/>
    <s v="프로젝트21 홈페이지"/>
    <x v="51"/>
    <n v="1298"/>
    <n v="201207"/>
    <m/>
    <n v="3894000"/>
    <n v="3855060"/>
    <n v="350460"/>
    <s v="프로젝트21 홈페이지리얼스틱리얼스틱 6종 맛보기 세트 (맛별 1스틱)201207"/>
  </r>
  <r>
    <x v="12"/>
    <s v="토"/>
    <m/>
    <x v="4"/>
    <s v="프로젝트21 홈페이지"/>
    <x v="106"/>
    <n v="1299"/>
    <n v="201207"/>
    <m/>
    <n v="5196000"/>
    <n v="5144040"/>
    <n v="493620"/>
    <s v="프로젝트21 홈페이지리얼스틱리얼스틱 뉴질랜드참돔묶음 선택=뉴질랜드참돔 6팩 (10%off)201207"/>
  </r>
  <r>
    <x v="12"/>
    <s v="토"/>
    <m/>
    <x v="4"/>
    <s v="프로젝트21 홈페이지"/>
    <x v="54"/>
    <n v="1300"/>
    <n v="201207"/>
    <m/>
    <n v="3900000"/>
    <n v="3861000"/>
    <n v="221000"/>
    <s v="프로젝트21 홈페이지리얼스틱리얼스틱 북태평양눈다랑어묶음 선택=북태평양눈다랑어 1팩201207"/>
  </r>
  <r>
    <x v="12"/>
    <s v="토"/>
    <m/>
    <x v="4"/>
    <s v="프로젝트21 홈페이지"/>
    <x v="107"/>
    <n v="1301"/>
    <n v="201207"/>
    <m/>
    <n v="5204000"/>
    <n v="5151960"/>
    <n v="468360"/>
    <s v="프로젝트21 홈페이지리얼스틱리얼스틱 북태평양눈다랑어묶음 선택=북태평양눈다랑어 6팩(10%off)201207"/>
  </r>
  <r>
    <x v="12"/>
    <s v="토"/>
    <m/>
    <x v="4"/>
    <s v="프로젝트21 홈페이지"/>
    <x v="55"/>
    <n v="1302"/>
    <n v="201207"/>
    <m/>
    <n v="3906000"/>
    <n v="3866940"/>
    <n v="338520"/>
    <s v="프로젝트21 홈페이지리얼스틱리얼스틱 서호주청정양묶음 선택=서호주청정양 1팩201207"/>
  </r>
  <r>
    <x v="12"/>
    <s v="토"/>
    <m/>
    <x v="4"/>
    <s v="프로젝트21 홈페이지"/>
    <x v="56"/>
    <n v="1303"/>
    <n v="201207"/>
    <m/>
    <n v="3909000"/>
    <n v="3869910"/>
    <n v="325750"/>
    <s v="프로젝트21 홈페이지리얼스틱리얼스틱 오로라연어묶음 선택=오로라연어 1팩201207"/>
  </r>
  <r>
    <x v="12"/>
    <s v="토"/>
    <m/>
    <x v="4"/>
    <s v="프로젝트21 홈페이지"/>
    <x v="57"/>
    <n v="1304"/>
    <n v="201207"/>
    <m/>
    <n v="5216000"/>
    <n v="5163840"/>
    <n v="495520"/>
    <s v="프로젝트21 홈페이지리얼스틱리얼스틱 오로라연어묶음 선택=오로라연어 6팩(10%off)201207"/>
  </r>
  <r>
    <x v="12"/>
    <s v="토"/>
    <m/>
    <x v="4"/>
    <s v="프로젝트21 홈페이지"/>
    <x v="59"/>
    <n v="1305"/>
    <n v="201207"/>
    <m/>
    <n v="3915000"/>
    <n v="3875850"/>
    <n v="234900"/>
    <s v="프로젝트21 홈페이지리얼스틱리얼스틱 제천자연황토닭묶음 선택=제천자연황토닭 1팩201207"/>
  </r>
  <r>
    <x v="12"/>
    <s v="토"/>
    <m/>
    <x v="4"/>
    <s v="프로젝트21 홈페이지"/>
    <x v="62"/>
    <n v="1306"/>
    <n v="201207"/>
    <m/>
    <n v="3918000"/>
    <n v="3878820"/>
    <n v="235080"/>
    <s v="프로젝트21 홈페이지리얼스틱리얼스틱 지리산우리땅오리묶음 선택=지리산우리땅오리 1팩201207"/>
  </r>
  <r>
    <x v="12"/>
    <s v="토"/>
    <m/>
    <x v="10"/>
    <s v="프로젝트21 홈페이지"/>
    <x v="67"/>
    <n v="1307"/>
    <n v="201207"/>
    <m/>
    <n v="3921000"/>
    <n v="3881790"/>
    <n v="418240"/>
    <s v="프로젝트21 홈페이지선인장정수기 부속생수 전용 호스 (2p)201207"/>
  </r>
  <r>
    <x v="12"/>
    <s v="토"/>
    <m/>
    <x v="10"/>
    <s v="프로젝트21 홈페이지"/>
    <x v="69"/>
    <n v="1308"/>
    <n v="201207"/>
    <m/>
    <n v="3924000"/>
    <n v="3884760"/>
    <n v="470880"/>
    <s v="프로젝트21 홈페이지선인장정수기 부속선인장정수기 분리형 수중펌프구성 선택=분리형펌프+어댑터SET201207"/>
  </r>
  <r>
    <x v="12"/>
    <s v="토"/>
    <m/>
    <x v="10"/>
    <s v="프로젝트21 홈페이지"/>
    <x v="70"/>
    <n v="1309"/>
    <n v="201207"/>
    <m/>
    <n v="3927000"/>
    <n v="3887730"/>
    <n v="431970"/>
    <s v="프로젝트21 홈페이지선인장정수기 부속선인장정수기 분리형 수중펌프구성 선택=분리형펌프201207"/>
  </r>
  <r>
    <x v="12"/>
    <s v="토"/>
    <m/>
    <x v="10"/>
    <s v="프로젝트21 홈페이지"/>
    <x v="71"/>
    <n v="1310"/>
    <n v="201207"/>
    <m/>
    <n v="3930000"/>
    <n v="3890700"/>
    <n v="406100"/>
    <s v="프로젝트21 홈페이지선인장정수기 부속선인장정수기 분리형 수중펌프구성 선택=어댑터201207"/>
  </r>
  <r>
    <x v="12"/>
    <s v="토"/>
    <m/>
    <x v="10"/>
    <s v="프로젝트21 홈페이지"/>
    <x v="72"/>
    <n v="1311"/>
    <n v="201207"/>
    <m/>
    <n v="3933000"/>
    <n v="3893670"/>
    <n v="380190"/>
    <s v="프로젝트21 홈페이지선인장정수기 부속선인장정수기 실리콘호스 (3p)201207"/>
  </r>
  <r>
    <x v="12"/>
    <s v="토"/>
    <m/>
    <x v="10"/>
    <s v="프로젝트21 홈페이지"/>
    <x v="73"/>
    <n v="1312"/>
    <n v="201207"/>
    <m/>
    <n v="5248000"/>
    <n v="5195520"/>
    <n v="485440"/>
    <s v="프로젝트21 홈페이지선인장정수기 부속선인장정수기 전용 드라이 매트201207"/>
  </r>
  <r>
    <x v="12"/>
    <s v="토"/>
    <m/>
    <x v="10"/>
    <s v="프로젝트21 홈페이지"/>
    <x v="74"/>
    <n v="1313"/>
    <n v="201207"/>
    <m/>
    <n v="3939000"/>
    <n v="3899610"/>
    <n v="446420"/>
    <s v="프로젝트21 홈페이지선인장정수기 부속선인장정수기 정수필터 (3p)201207"/>
  </r>
  <r>
    <x v="12"/>
    <s v="토"/>
    <m/>
    <x v="10"/>
    <s v="프로젝트21 홈페이지"/>
    <x v="75"/>
    <n v="1314"/>
    <n v="201207"/>
    <m/>
    <n v="3942000"/>
    <n v="3902580"/>
    <n v="197100"/>
    <s v="프로젝트21 홈페이지선인장정수기 부속선인장정수기 클리닝 브러쉬201207"/>
  </r>
  <r>
    <x v="12"/>
    <s v="토"/>
    <m/>
    <x v="10"/>
    <s v="프로젝트21 홈페이지"/>
    <x v="76"/>
    <n v="1315"/>
    <n v="201207"/>
    <m/>
    <n v="3945000"/>
    <n v="3905550"/>
    <n v="302450"/>
    <s v="프로젝트21 홈페이지선인장정수기 부속선인장정수기 폼필터 (3p)201207"/>
  </r>
  <r>
    <x v="12"/>
    <s v="토"/>
    <m/>
    <x v="10"/>
    <s v="프로젝트21 홈페이지"/>
    <x v="77"/>
    <n v="1316"/>
    <n v="201207"/>
    <m/>
    <n v="3948000"/>
    <n v="3908520"/>
    <n v="460600"/>
    <s v="프로젝트21 홈페이지선인장정수기 부속정수필터 &amp; 폼필터 세트 (30% 할인)201207"/>
  </r>
  <r>
    <x v="12"/>
    <s v="토"/>
    <m/>
    <x v="11"/>
    <s v="프로젝트21 홈페이지"/>
    <x v="78"/>
    <n v="1317"/>
    <n v="201207"/>
    <m/>
    <n v="2634000"/>
    <n v="2607660"/>
    <n v="131700"/>
    <s v="프로젝트21 홈페이지츄르짜개츄르짜개(2ea)201207"/>
  </r>
  <r>
    <x v="12"/>
    <s v="토"/>
    <m/>
    <x v="6"/>
    <s v="프로젝트21 홈페이지"/>
    <x v="79"/>
    <n v="1318"/>
    <n v="201207"/>
    <m/>
    <n v="5272000"/>
    <n v="5219280"/>
    <n v="500840"/>
    <s v="프로젝트21 홈페이지태평양 수반태평양 수반 (고양이 강아지 물그릇 밥그릇 식기)옵션=[기본 세트] 태평양 수반 1개201207"/>
  </r>
  <r>
    <x v="12"/>
    <s v="토"/>
    <m/>
    <x v="6"/>
    <s v="프로젝트21 홈페이지"/>
    <x v="80"/>
    <n v="1319"/>
    <n v="201207"/>
    <m/>
    <n v="5276000"/>
    <n v="5223240"/>
    <n v="501220"/>
    <s v="프로젝트21 홈페이지태평양 수반태평양 수반 (고양이 강아지 물그릇 밥그릇 식기)옵션=[실용 세트] 태평양 수반 1개 + 글라스 1개 추가-11% off201207"/>
  </r>
  <r>
    <x v="12"/>
    <s v="토"/>
    <m/>
    <x v="6"/>
    <s v="프로젝트21 홈페이지"/>
    <x v="81"/>
    <n v="1320"/>
    <n v="201207"/>
    <m/>
    <n v="5280000"/>
    <n v="5227200"/>
    <n v="514800"/>
    <s v="프로젝트21 홈페이지태평양 수반태평양 수반 (고양이 강아지 물그릇 밥그릇 식기)옵션=[음수량 케어 세트] 태평양 수반 2개-13% off201207"/>
  </r>
  <r>
    <x v="12"/>
    <s v="토"/>
    <m/>
    <x v="6"/>
    <s v="프로젝트21 홈페이지"/>
    <x v="82"/>
    <n v="1321"/>
    <n v="201207"/>
    <m/>
    <n v="3963000"/>
    <n v="3923370"/>
    <n v="422720"/>
    <s v="프로젝트21 홈페이지태평양 수반태평양 수반 (고양이 강아지 물그릇 밥그릇 식기)옵션=수반 글라스만201207"/>
  </r>
  <r>
    <x v="12"/>
    <s v="토"/>
    <m/>
    <x v="0"/>
    <s v="프로젝트21 홈페이지"/>
    <x v="19"/>
    <n v="1322"/>
    <n v="201207"/>
    <m/>
    <n v="5288000"/>
    <n v="5235120"/>
    <n v="489140"/>
    <s v="프로젝트21 홈페이지하루채움하루채움 (고양이 영양제 간식)하루채움=(무료배송) 닭 1박스 + 가자미 1박스201207"/>
  </r>
  <r>
    <x v="12"/>
    <s v="토"/>
    <m/>
    <x v="0"/>
    <s v="프로젝트21 홈페이지"/>
    <x v="21"/>
    <n v="1323"/>
    <n v="201207"/>
    <m/>
    <n v="5292000"/>
    <n v="5239080"/>
    <n v="489510"/>
    <s v="프로젝트21 홈페이지하루채움하루채움 (고양이 영양제 간식)하루채움=국내산 무항생제 닭 2박스201207"/>
  </r>
  <r>
    <x v="12"/>
    <s v="토"/>
    <m/>
    <x v="0"/>
    <s v="프로젝트21 홈페이지"/>
    <x v="110"/>
    <n v="1324"/>
    <n v="201207"/>
    <m/>
    <n v="5296000"/>
    <n v="5243040"/>
    <n v="436920"/>
    <s v="프로젝트21 홈페이지하루채움하루채움 (고양이 영양제 간식)하루채움=자연산 가자미 1박스201207"/>
  </r>
  <r>
    <x v="12"/>
    <s v="토"/>
    <m/>
    <x v="0"/>
    <s v="프로젝트21 홈페이지"/>
    <x v="22"/>
    <n v="1325"/>
    <n v="201207"/>
    <m/>
    <n v="5300000"/>
    <n v="5247000"/>
    <n v="490250"/>
    <s v="프로젝트21 홈페이지하루채움하루채움 (고양이 영양제 간식)하루채움=자연산 가자미 2박스201207"/>
  </r>
  <r>
    <x v="12"/>
    <s v="토"/>
    <m/>
    <x v="0"/>
    <s v="프로젝트21 홈페이지"/>
    <x v="23"/>
    <n v="1326"/>
    <n v="201207"/>
    <m/>
    <n v="3978000"/>
    <n v="3938220"/>
    <n v="172380"/>
    <s v="프로젝트21 홈페이지하루채움하루채움 (고양이 영양제 간식)샘플팩 추가 구매=닭 1스틱 + 가자미 1스틱201207"/>
  </r>
  <r>
    <x v="12"/>
    <s v="토"/>
    <m/>
    <x v="0"/>
    <s v="프로젝트21 홈페이지"/>
    <x v="24"/>
    <n v="1327"/>
    <n v="201207"/>
    <m/>
    <n v="5308000"/>
    <n v="5254920"/>
    <n v="490990"/>
    <s v="프로젝트21 홈페이지하루채움하루채움 (고양이 영양제 간식)하루채움=(무료배송)닭 1박스 + 가자미 1박스201207"/>
  </r>
  <r>
    <x v="12"/>
    <s v="토"/>
    <m/>
    <x v="0"/>
    <s v="프로젝트21 홈페이지"/>
    <x v="20"/>
    <n v="1328"/>
    <n v="201207"/>
    <m/>
    <n v="5312000"/>
    <n v="5258880"/>
    <n v="438240"/>
    <s v="프로젝트21 홈페이지하루채움하루채움 (고양이 영양제 간식)하루채움=국내산 무항생제 닭 1박스201207"/>
  </r>
  <r>
    <x v="12"/>
    <s v="토"/>
    <m/>
    <x v="0"/>
    <s v="프로젝트21 홈페이지"/>
    <x v="23"/>
    <n v="1329"/>
    <n v="201207"/>
    <m/>
    <n v="3987000"/>
    <n v="3947130"/>
    <n v="172770"/>
    <s v="프로젝트21 홈페이지하루채움하루채움 (고양이 영양제 간식)샘플팩 추가 구매=닭 1스틱 + 가자미 1스틱201207"/>
  </r>
  <r>
    <x v="12"/>
    <s v="토"/>
    <m/>
    <x v="0"/>
    <s v="프로젝트21 홈페이지"/>
    <x v="27"/>
    <n v="1330"/>
    <n v="201207"/>
    <m/>
    <n v="5320000"/>
    <n v="5266800"/>
    <n v="492100"/>
    <s v="프로젝트21 홈페이지하루채움하루채움 국내산 무항생제 닭 (고양이 영양제 간식)하루채움=(무료배송)국내산 무항생제 닭 2박스201207"/>
  </r>
  <r>
    <x v="12"/>
    <s v="토"/>
    <m/>
    <x v="0"/>
    <s v="프로젝트21 홈페이지"/>
    <x v="29"/>
    <n v="1331"/>
    <n v="201207"/>
    <m/>
    <n v="3993000"/>
    <n v="3953070"/>
    <n v="173030"/>
    <s v="프로젝트21 홈페이지하루채움하루채움 샘플팩 (고양이 영양제 간식)샘플팩=닭 1스틱 + 가자미 1스틱201207"/>
  </r>
  <r>
    <x v="12"/>
    <s v="토"/>
    <m/>
    <x v="0"/>
    <s v="프로젝트21 홈페이지"/>
    <x v="31"/>
    <n v="1332"/>
    <n v="201207"/>
    <m/>
    <n v="5328000"/>
    <n v="5274720"/>
    <n v="439560"/>
    <s v="프로젝트21 홈페이지하루채움하루채움 자연산 가자미 (고양이 영양제 간식)하루채움=자연산 가자미 1박스201207"/>
  </r>
  <r>
    <x v="12"/>
    <s v="토"/>
    <m/>
    <x v="0"/>
    <s v="프로젝트21 홈페이지"/>
    <x v="132"/>
    <n v="1333"/>
    <n v="201207"/>
    <m/>
    <n v="5332000"/>
    <n v="5278680"/>
    <n v="493210"/>
    <s v="프로젝트21 홈페이지하루채움하루채움 자연산 가자미 (고양이 영양제 간식)하루채움=(무료배송)자연산 가자미 2박스201207"/>
  </r>
  <r>
    <x v="12"/>
    <s v="토"/>
    <m/>
    <x v="0"/>
    <s v="프로젝트21 홈페이지"/>
    <x v="135"/>
    <n v="1334"/>
    <n v="201207"/>
    <m/>
    <n v="4002000"/>
    <n v="3961980"/>
    <n v="173420"/>
    <s v="프로젝트21 홈페이지하루채움하루채움 자연산 가자미 (고양이 영양제 간식)샘플팩 추가 구매=닭 1스틱 + 가자미 1스틱201207"/>
  </r>
  <r>
    <x v="13"/>
    <s v="일"/>
    <m/>
    <x v="0"/>
    <s v="프로젝트21 홈페이지"/>
    <x v="115"/>
    <n v="1335"/>
    <n v="201207"/>
    <m/>
    <n v="5340000"/>
    <n v="5286600"/>
    <n v="493950"/>
    <s v="프로젝트21 홈페이지하루채움(종료)★특별할인★[정기배송] 하루채움 (고양이 영양제 간식)옵션=(무료배송)국내산 무항생제 닭 2박스201207"/>
  </r>
  <r>
    <x v="13"/>
    <s v="일"/>
    <m/>
    <x v="0"/>
    <s v="프로젝트21 홈페이지"/>
    <x v="14"/>
    <n v="1336"/>
    <n v="201207"/>
    <m/>
    <n v="5344000"/>
    <n v="5290560"/>
    <n v="494320"/>
    <s v="프로젝트21 홈페이지하루채움(종료)★특별할인★[정기배송] 하루채움 (고양이 영양제 간식)옵션=(무료배송)국내산 닭 1박스 + 자연산 가자미 1박스201207"/>
  </r>
  <r>
    <x v="13"/>
    <s v="일"/>
    <m/>
    <x v="4"/>
    <s v="프로젝트21 홈페이지"/>
    <x v="32"/>
    <n v="1337"/>
    <n v="201207"/>
    <m/>
    <n v="5348000"/>
    <n v="5294520"/>
    <n v="521430"/>
    <s v="프로젝트21 홈페이지리얼스틱[정기배송] 리얼스틱 (무료배송)(판매종료/프로모션 할인가)정기배송 옵션=6종세트x2(맛별2팩)(30%off)201207"/>
  </r>
  <r>
    <x v="13"/>
    <s v="일"/>
    <m/>
    <x v="4"/>
    <s v="프로젝트21 홈페이지"/>
    <x v="34"/>
    <n v="1338"/>
    <n v="201207"/>
    <m/>
    <n v="5352000"/>
    <n v="5298480"/>
    <n v="495060"/>
    <s v="프로젝트21 홈페이지리얼스틱[정기배송] 리얼스틱(무료배송)정기배송 옵션=6종세트(맛별1팩)(15%off)201207"/>
  </r>
  <r>
    <x v="13"/>
    <s v="일"/>
    <m/>
    <x v="4"/>
    <s v="프로젝트21 홈페이지"/>
    <x v="35"/>
    <n v="1339"/>
    <n v="201207"/>
    <m/>
    <n v="5356000"/>
    <n v="5302440"/>
    <n v="522210"/>
    <s v="프로젝트21 홈페이지리얼스틱[정기배송] 리얼스틱(무료배송)정기배송 옵션=6종세트x2(맛별2팩)(25%off)201207"/>
  </r>
  <r>
    <x v="13"/>
    <s v="일"/>
    <m/>
    <x v="4"/>
    <s v="프로젝트21 홈페이지"/>
    <x v="36"/>
    <n v="1340"/>
    <n v="201207"/>
    <m/>
    <n v="5360000"/>
    <n v="5306400"/>
    <n v="509200"/>
    <s v="프로젝트21 홈페이지리얼스틱[정기배송] 리얼스틱(무료배송)정기배송 옵션=제천자연황토닭 12팩(25%off)201207"/>
  </r>
  <r>
    <x v="13"/>
    <s v="일"/>
    <m/>
    <x v="4"/>
    <s v="프로젝트21 홈페이지"/>
    <x v="151"/>
    <n v="1341"/>
    <n v="201207"/>
    <m/>
    <n v="5364000"/>
    <n v="5310360"/>
    <n v="509580"/>
    <s v="프로젝트21 홈페이지리얼스틱[정기배송] 리얼스틱(무료배송)정기배송 옵션=뉴질랜드참돔 6팩(15%off)201207"/>
  </r>
  <r>
    <x v="13"/>
    <s v="일"/>
    <m/>
    <x v="10"/>
    <s v="프로젝트21 홈페이지"/>
    <x v="63"/>
    <n v="1342"/>
    <n v="201207"/>
    <m/>
    <n v="4026000"/>
    <n v="3985740"/>
    <n v="469700"/>
    <s v="프로젝트21 홈페이지선인장정수기 부속[정기배송] 선인장정수기 필터 (30% 할인)정기배송 옵션=정수필터(3p) &amp; 폼필터(3p) - 30%off201207"/>
  </r>
  <r>
    <x v="13"/>
    <s v="일"/>
    <m/>
    <x v="0"/>
    <s v="프로젝트21 홈페이지"/>
    <x v="15"/>
    <n v="1343"/>
    <n v="201207"/>
    <m/>
    <n v="4029000"/>
    <n v="3988710"/>
    <n v="443190"/>
    <s v="프로젝트21 홈페이지하루채움[정기배송] 하루채움 (고양이 영양제 간식)옵션=국내산 무항생제 닭 1박스201207"/>
  </r>
  <r>
    <x v="13"/>
    <s v="일"/>
    <m/>
    <x v="0"/>
    <s v="프로젝트21 홈페이지"/>
    <x v="16"/>
    <n v="1344"/>
    <n v="201207"/>
    <m/>
    <n v="5376000"/>
    <n v="5322240"/>
    <n v="497280"/>
    <s v="프로젝트21 홈페이지하루채움[정기배송] 하루채움 (고양이 영양제 간식)옵션=(무료배송)국내산 무항생제 닭 2박스201207"/>
  </r>
  <r>
    <x v="13"/>
    <s v="일"/>
    <m/>
    <x v="0"/>
    <s v="프로젝트21 홈페이지"/>
    <x v="109"/>
    <n v="1345"/>
    <n v="201207"/>
    <m/>
    <n v="4035000"/>
    <n v="3994650"/>
    <n v="443850"/>
    <s v="프로젝트21 홈페이지하루채움[정기배송] 하루채움 (고양이 영양제 간식)옵션=자연산 가자미 1박스201207"/>
  </r>
  <r>
    <x v="13"/>
    <s v="일"/>
    <m/>
    <x v="0"/>
    <s v="프로젝트21 홈페이지"/>
    <x v="17"/>
    <n v="1346"/>
    <n v="201207"/>
    <m/>
    <n v="5384000"/>
    <n v="5330160"/>
    <n v="498020"/>
    <s v="프로젝트21 홈페이지하루채움[정기배송] 하루채움 (고양이 영양제 간식)옵션=(무료배송)자연산 가자미 2박스201207"/>
  </r>
  <r>
    <x v="13"/>
    <s v="일"/>
    <m/>
    <x v="0"/>
    <s v="프로젝트21 홈페이지"/>
    <x v="18"/>
    <n v="1347"/>
    <n v="201207"/>
    <m/>
    <n v="5388000"/>
    <n v="5334120"/>
    <n v="498390"/>
    <s v="프로젝트21 홈페이지하루채움[정기배송] 하루채움 (고양이 영양제 간식)옵션=(무료배송)국내산 닭 1박스 + 자연산 가자미 1박스201207"/>
  </r>
  <r>
    <x v="13"/>
    <s v="일"/>
    <m/>
    <x v="3"/>
    <s v="프로젝트21 홈페이지"/>
    <x v="1"/>
    <n v="1348"/>
    <n v="201207"/>
    <m/>
    <n v="9436000"/>
    <n v="9341640"/>
    <n v="525720"/>
    <s v="프로젝트21 홈페이지눕눕백눕눕백(NEW)_(중형)_그레이(LG)201207"/>
  </r>
  <r>
    <x v="13"/>
    <s v="일"/>
    <m/>
    <x v="3"/>
    <s v="프로젝트21 홈페이지"/>
    <x v="95"/>
    <n v="1349"/>
    <n v="201207"/>
    <m/>
    <n v="4047000"/>
    <n v="4006530"/>
    <n v="458660"/>
    <s v="프로젝트21 홈페이지눕눕백눕눕백_패드(중형)_극세사201207"/>
  </r>
  <r>
    <x v="13"/>
    <s v="일"/>
    <m/>
    <x v="3"/>
    <s v="프로젝트21 홈페이지"/>
    <x v="9"/>
    <n v="1350"/>
    <n v="201207"/>
    <m/>
    <n v="9450000"/>
    <n v="9355500"/>
    <n v="526500"/>
    <s v="프로젝트21 홈페이지눕눕백눕눕백(NEW)_(대형)_네이비(DN)201207"/>
  </r>
  <r>
    <x v="13"/>
    <s v="일"/>
    <m/>
    <x v="3"/>
    <s v="프로젝트21 홈페이지"/>
    <x v="152"/>
    <n v="1351"/>
    <n v="201207"/>
    <m/>
    <n v="0"/>
    <n v="0"/>
    <n v="270200"/>
    <s v="프로젝트21 홈페이지눕눕백눕눕백_안전바닥패드(대형)201207"/>
  </r>
  <r>
    <x v="13"/>
    <s v="일"/>
    <m/>
    <x v="3"/>
    <s v="프로젝트21 홈페이지"/>
    <x v="8"/>
    <n v="1352"/>
    <n v="201207"/>
    <m/>
    <n v="4056000"/>
    <n v="4015440"/>
    <n v="446160"/>
    <s v="프로젝트21 홈페이지눕눕백눕눕백_패드(대형)_방수201207"/>
  </r>
  <r>
    <x v="13"/>
    <s v="일"/>
    <m/>
    <x v="2"/>
    <s v="프로젝트21 홈페이지"/>
    <x v="64"/>
    <n v="1353"/>
    <n v="201207"/>
    <m/>
    <n v="8118000"/>
    <n v="8036820"/>
    <n v="527670"/>
    <s v="프로젝트21 홈페이지선인장정수기고양이 선인장정수기 젠에디션옵션=선인장정수기(20%off)201207"/>
  </r>
  <r>
    <x v="13"/>
    <s v="일"/>
    <m/>
    <x v="2"/>
    <s v="프로젝트21 홈페이지"/>
    <x v="65"/>
    <n v="1354"/>
    <n v="201207"/>
    <m/>
    <n v="9478000"/>
    <n v="9383220"/>
    <n v="528060"/>
    <s v="프로젝트21 홈페이지선인장정수기고양이 선인장정수기 젠에디션옵션=선인장정수기+필터세트201207"/>
  </r>
  <r>
    <x v="13"/>
    <s v="일"/>
    <m/>
    <x v="2"/>
    <s v="프로젝트21 홈페이지"/>
    <x v="66"/>
    <n v="1355"/>
    <n v="201207"/>
    <m/>
    <n v="9485000"/>
    <n v="9390150"/>
    <n v="542000"/>
    <s v="프로젝트21 홈페이지선인장정수기고양이 선인장정수기 젠에디션옵션=선인장정수기+필터세트+드라이매트(별도배송)201207"/>
  </r>
  <r>
    <x v="13"/>
    <s v="일"/>
    <m/>
    <x v="3"/>
    <s v="프로젝트21 홈페이지"/>
    <x v="1"/>
    <n v="1356"/>
    <n v="201207"/>
    <m/>
    <n v="9492000"/>
    <n v="9397080"/>
    <n v="528840"/>
    <s v="프로젝트21 홈페이지눕눕백눕눕백(NEW)_(중형)_그레이(LG)201207"/>
  </r>
  <r>
    <x v="13"/>
    <s v="일"/>
    <m/>
    <x v="3"/>
    <s v="프로젝트21 홈페이지"/>
    <x v="5"/>
    <n v="1357"/>
    <n v="201207"/>
    <m/>
    <n v="4071000"/>
    <n v="4030290"/>
    <n v="447810"/>
    <s v="프로젝트21 홈페이지눕눕백눕눕백_패드(중형)_스크래쳐201207"/>
  </r>
  <r>
    <x v="13"/>
    <s v="일"/>
    <m/>
    <x v="3"/>
    <s v="프로젝트21 홈페이지"/>
    <x v="1"/>
    <n v="1358"/>
    <n v="201207"/>
    <m/>
    <n v="9506000"/>
    <n v="9410940"/>
    <n v="529620"/>
    <s v="프로젝트21 홈페이지눕눕백눕눕백(NEW)_(중형)_그레이(LG)201207"/>
  </r>
  <r>
    <x v="13"/>
    <s v="일"/>
    <m/>
    <x v="3"/>
    <s v="프로젝트21 홈페이지"/>
    <x v="95"/>
    <n v="1359"/>
    <n v="201207"/>
    <m/>
    <n v="4077000"/>
    <n v="4036230"/>
    <n v="462060"/>
    <s v="프로젝트21 홈페이지눕눕백눕눕백_패드(중형)_극세사201207"/>
  </r>
  <r>
    <x v="13"/>
    <s v="일"/>
    <m/>
    <x v="3"/>
    <s v="프로젝트21 홈페이지"/>
    <x v="1"/>
    <n v="1360"/>
    <n v="201207"/>
    <m/>
    <n v="9520000"/>
    <n v="9424800"/>
    <n v="530400"/>
    <s v="프로젝트21 홈페이지눕눕백눕눕백(NEW)_(중형)_그레이(LG)201207"/>
  </r>
  <r>
    <x v="13"/>
    <s v="일"/>
    <m/>
    <x v="3"/>
    <s v="프로젝트21 홈페이지"/>
    <x v="2"/>
    <n v="1361"/>
    <n v="201207"/>
    <m/>
    <n v="4083000"/>
    <n v="4042170"/>
    <n v="449130"/>
    <s v="프로젝트21 홈페이지눕눕백눕눕백_패드(중형)_방수201207"/>
  </r>
  <r>
    <x v="13"/>
    <s v="일"/>
    <m/>
    <x v="3"/>
    <s v="프로젝트21 홈페이지"/>
    <x v="3"/>
    <n v="1362"/>
    <n v="201207"/>
    <m/>
    <n v="9534000"/>
    <n v="9438660"/>
    <n v="531180"/>
    <s v="프로젝트21 홈페이지눕눕백눕눕백(NEW)_(대형)_그레이(LG)201207"/>
  </r>
  <r>
    <x v="13"/>
    <s v="일"/>
    <m/>
    <x v="3"/>
    <s v="프로젝트21 홈페이지"/>
    <x v="7"/>
    <n v="1363"/>
    <n v="201207"/>
    <m/>
    <n v="4089000"/>
    <n v="4048110"/>
    <n v="463420"/>
    <s v="프로젝트21 홈페이지눕눕백눕눕백_패드(대형)_스크래쳐201207"/>
  </r>
  <r>
    <x v="13"/>
    <s v="일"/>
    <m/>
    <x v="3"/>
    <s v="프로젝트21 홈페이지"/>
    <x v="3"/>
    <n v="1364"/>
    <n v="201207"/>
    <m/>
    <n v="9548000"/>
    <n v="9452520"/>
    <n v="531960"/>
    <s v="프로젝트21 홈페이지눕눕백눕눕백(NEW)_(대형)_그레이(LG)201207"/>
  </r>
  <r>
    <x v="13"/>
    <s v="일"/>
    <m/>
    <x v="3"/>
    <s v="프로젝트21 홈페이지"/>
    <x v="4"/>
    <n v="1365"/>
    <n v="201207"/>
    <m/>
    <n v="5460000"/>
    <n v="5405400"/>
    <n v="477750"/>
    <s v="프로젝트21 홈페이지눕눕백눕눕백_패드(대형)_극세사201207"/>
  </r>
  <r>
    <x v="13"/>
    <s v="일"/>
    <m/>
    <x v="3"/>
    <s v="프로젝트21 홈페이지"/>
    <x v="3"/>
    <n v="1366"/>
    <n v="201207"/>
    <m/>
    <n v="9562000"/>
    <n v="9466380"/>
    <n v="532740"/>
    <s v="프로젝트21 홈페이지눕눕백눕눕백(NEW)_(대형)_그레이(LG)201207"/>
  </r>
  <r>
    <x v="13"/>
    <s v="일"/>
    <m/>
    <x v="3"/>
    <s v="프로젝트21 홈페이지"/>
    <x v="8"/>
    <n v="1367"/>
    <n v="201207"/>
    <m/>
    <n v="4101000"/>
    <n v="4059990"/>
    <n v="451110"/>
    <s v="프로젝트21 홈페이지눕눕백눕눕백_패드(대형)_방수201207"/>
  </r>
  <r>
    <x v="13"/>
    <s v="일"/>
    <m/>
    <x v="3"/>
    <s v="프로젝트21 홈페이지"/>
    <x v="10"/>
    <n v="1368"/>
    <n v="201207"/>
    <m/>
    <n v="4104000"/>
    <n v="4062960"/>
    <n v="437760"/>
    <s v="프로젝트21 홈페이지눕눕백눕눕백_턱받침패드(중형)_극세사201207"/>
  </r>
  <r>
    <x v="13"/>
    <s v="일"/>
    <m/>
    <x v="3"/>
    <s v="프로젝트21 홈페이지"/>
    <x v="4"/>
    <n v="1369"/>
    <n v="201207"/>
    <m/>
    <n v="5476000"/>
    <n v="5421240"/>
    <n v="479150"/>
    <s v="프로젝트21 홈페이지눕눕백눕눕백_패드(대형)_극세사201207"/>
  </r>
  <r>
    <x v="13"/>
    <s v="일"/>
    <m/>
    <x v="3"/>
    <s v="프로젝트21 홈페이지"/>
    <x v="2"/>
    <n v="1370"/>
    <n v="201207"/>
    <m/>
    <n v="4110000"/>
    <n v="4068900"/>
    <n v="452100"/>
    <s v="프로젝트21 홈페이지눕눕백눕눕백_패드(중형)_방수201207"/>
  </r>
  <r>
    <x v="13"/>
    <s v="일"/>
    <m/>
    <x v="3"/>
    <s v="프로젝트21 홈페이지"/>
    <x v="8"/>
    <n v="1371"/>
    <n v="201207"/>
    <m/>
    <n v="4113000"/>
    <n v="4071870"/>
    <n v="452430"/>
    <s v="프로젝트21 홈페이지눕눕백눕눕백_패드(대형)_방수201207"/>
  </r>
  <r>
    <x v="13"/>
    <s v="일"/>
    <m/>
    <x v="3"/>
    <s v="프로젝트21 홈페이지"/>
    <x v="7"/>
    <n v="1372"/>
    <n v="201207"/>
    <m/>
    <n v="4116000"/>
    <n v="4074840"/>
    <n v="466480"/>
    <s v="프로젝트21 홈페이지눕눕백눕눕백_패드(대형)_스크래쳐201207"/>
  </r>
  <r>
    <x v="13"/>
    <s v="일"/>
    <m/>
    <x v="3"/>
    <s v="프로젝트21 홈페이지"/>
    <x v="13"/>
    <n v="1373"/>
    <n v="201207"/>
    <m/>
    <n v="4119000"/>
    <n v="4077810"/>
    <n v="466820"/>
    <s v="프로젝트21 홈페이지눕눕백눕눕백_패드(중형)_인견201207"/>
  </r>
  <r>
    <x v="13"/>
    <s v="일"/>
    <m/>
    <x v="3"/>
    <s v="프로젝트21 홈페이지"/>
    <x v="114"/>
    <n v="1374"/>
    <n v="201207"/>
    <m/>
    <n v="4122000"/>
    <n v="4080780"/>
    <n v="480900"/>
    <s v="프로젝트21 홈페이지눕눕백눕눕백_패드(대형)_인견201207"/>
  </r>
  <r>
    <x v="13"/>
    <s v="일"/>
    <m/>
    <x v="4"/>
    <s v="프로젝트21 홈페이지"/>
    <x v="37"/>
    <n v="1375"/>
    <n v="201207"/>
    <m/>
    <n v="4125000"/>
    <n v="4083750"/>
    <n v="371250"/>
    <s v="프로젝트21 홈페이지리얼스틱리얼스틱 (종합) (고양이 강아지 츄르 간식)리얼스틱 옵션선택=6종 맛보기 세트 (맛별 1스틱)201207"/>
  </r>
  <r>
    <x v="13"/>
    <s v="일"/>
    <m/>
    <x v="4"/>
    <s v="프로젝트21 홈페이지"/>
    <x v="38"/>
    <n v="1376"/>
    <n v="201207"/>
    <m/>
    <n v="5504000"/>
    <n v="5448960"/>
    <n v="509120"/>
    <s v="프로젝트21 홈페이지리얼스틱리얼스틱 (종합) (고양이 강아지 츄르 간식)리얼스틱 옵션선택=★BEST★ 6종세트(맛별1팩)(10%off)201207"/>
  </r>
  <r>
    <x v="13"/>
    <s v="일"/>
    <m/>
    <x v="4"/>
    <s v="프로젝트21 홈페이지"/>
    <x v="39"/>
    <n v="1377"/>
    <n v="201207"/>
    <m/>
    <n v="6885000"/>
    <n v="6816150"/>
    <n v="537030"/>
    <s v="프로젝트21 홈페이지리얼스틱리얼스틱 (종합) (고양이 강아지 츄르 간식)리얼스틱 옵션선택=6종세트x2(맛별2팩)(20%off)201207"/>
  </r>
  <r>
    <x v="13"/>
    <s v="일"/>
    <m/>
    <x v="4"/>
    <s v="프로젝트21 홈페이지"/>
    <x v="40"/>
    <n v="1378"/>
    <n v="201207"/>
    <m/>
    <n v="4134000"/>
    <n v="4092660"/>
    <n v="248040"/>
    <s v="프로젝트21 홈페이지리얼스틱리얼스틱 (종합) (고양이 강아지 츄르 간식)리얼스틱 옵션선택=제천자연황토닭 1팩(5개입)201207"/>
  </r>
  <r>
    <x v="13"/>
    <s v="일"/>
    <m/>
    <x v="4"/>
    <s v="프로젝트21 홈페이지"/>
    <x v="42"/>
    <n v="1379"/>
    <n v="201207"/>
    <m/>
    <n v="5516000"/>
    <n v="5460840"/>
    <n v="524020"/>
    <s v="프로젝트21 홈페이지리얼스틱리얼스틱 (종합) (고양이 강아지 츄르 간식)리얼스틱 옵션선택=제천자연황토닭 12팩(20%off)201207"/>
  </r>
  <r>
    <x v="13"/>
    <s v="일"/>
    <m/>
    <x v="4"/>
    <s v="프로젝트21 홈페이지"/>
    <x v="104"/>
    <n v="1380"/>
    <n v="201207"/>
    <m/>
    <n v="4140000"/>
    <n v="4098600"/>
    <n v="234600"/>
    <s v="프로젝트21 홈페이지리얼스틱리얼스틱 (종합) (고양이 강아지 츄르 간식)리얼스틱 옵션선택=북태평양눈다랑어 1팩(5개입)201207"/>
  </r>
  <r>
    <x v="13"/>
    <s v="일"/>
    <m/>
    <x v="4"/>
    <s v="프로젝트21 홈페이지"/>
    <x v="45"/>
    <n v="1381"/>
    <n v="201207"/>
    <m/>
    <n v="4143000"/>
    <n v="4101570"/>
    <n v="248580"/>
    <s v="프로젝트21 홈페이지리얼스틱리얼스틱 (종합) (고양이 강아지 츄르 간식)리얼스틱 옵션선택=지리산우리땅오리 1팩(5개입)201207"/>
  </r>
  <r>
    <x v="13"/>
    <s v="일"/>
    <m/>
    <x v="4"/>
    <s v="프로젝트21 홈페이지"/>
    <x v="105"/>
    <n v="1382"/>
    <n v="201207"/>
    <m/>
    <n v="5528000"/>
    <n v="5472720"/>
    <n v="497520"/>
    <s v="프로젝트21 홈페이지리얼스틱리얼스틱 (종합) (고양이 강아지 츄르 간식)리얼스틱 옵션선택=지리산우리땅오리 6팩(10%off)201207"/>
  </r>
  <r>
    <x v="13"/>
    <s v="일"/>
    <m/>
    <x v="4"/>
    <s v="프로젝트21 홈페이지"/>
    <x v="46"/>
    <n v="1383"/>
    <n v="201207"/>
    <m/>
    <n v="4149000"/>
    <n v="4107510"/>
    <n v="345750"/>
    <s v="프로젝트21 홈페이지리얼스틱리얼스틱 (종합) (고양이 강아지 츄르 간식)리얼스틱 옵션선택=오로라연어 1팩(5개입)201207"/>
  </r>
  <r>
    <x v="13"/>
    <s v="일"/>
    <m/>
    <x v="4"/>
    <s v="프로젝트21 홈페이지"/>
    <x v="47"/>
    <n v="1384"/>
    <n v="201207"/>
    <m/>
    <n v="5536000"/>
    <n v="5480640"/>
    <n v="525920"/>
    <s v="프로젝트21 홈페이지리얼스틱리얼스틱 (종합) (고양이 강아지 츄르 간식)리얼스틱 옵션선택=오로라연어 6팩(10%off)201207"/>
  </r>
  <r>
    <x v="13"/>
    <s v="일"/>
    <m/>
    <x v="4"/>
    <s v="프로젝트21 홈페이지"/>
    <x v="123"/>
    <n v="1385"/>
    <n v="201207"/>
    <m/>
    <n v="6925000"/>
    <n v="6855750"/>
    <n v="540150"/>
    <s v="프로젝트21 홈페이지리얼스틱리얼스틱 (종합) (고양이 강아지 츄르 간식)리얼스틱 옵션선택=오로라연어 12팩(20%off)201207"/>
  </r>
  <r>
    <x v="13"/>
    <s v="일"/>
    <m/>
    <x v="4"/>
    <s v="프로젝트21 홈페이지"/>
    <x v="48"/>
    <n v="1386"/>
    <n v="201207"/>
    <m/>
    <n v="4158000"/>
    <n v="4116420"/>
    <n v="332640"/>
    <s v="프로젝트21 홈페이지리얼스틱리얼스틱 (종합) (고양이 강아지 츄르 간식)리얼스틱 옵션선택=뉴질랜드참돔 1팩(5개입)201207"/>
  </r>
  <r>
    <x v="13"/>
    <s v="일"/>
    <m/>
    <x v="4"/>
    <s v="프로젝트21 홈페이지"/>
    <x v="50"/>
    <n v="1387"/>
    <n v="201207"/>
    <m/>
    <n v="4161000"/>
    <n v="4119390"/>
    <n v="360620"/>
    <s v="프로젝트21 홈페이지리얼스틱리얼스틱 (종합) (고양이 강아지 츄르 간식)리얼스틱 옵션선택=서호주청정양 1팩(5개입)201207"/>
  </r>
  <r>
    <x v="13"/>
    <s v="일"/>
    <m/>
    <x v="4"/>
    <s v="프로젝트21 홈페이지"/>
    <x v="51"/>
    <n v="1388"/>
    <n v="201207"/>
    <m/>
    <n v="4164000"/>
    <n v="4122360"/>
    <n v="374760"/>
    <s v="프로젝트21 홈페이지리얼스틱리얼스틱 6종 맛보기 세트 (맛별 1스틱)201207"/>
  </r>
  <r>
    <x v="13"/>
    <s v="일"/>
    <m/>
    <x v="4"/>
    <s v="프로젝트21 홈페이지"/>
    <x v="52"/>
    <n v="1389"/>
    <n v="201207"/>
    <m/>
    <n v="4167000"/>
    <n v="4125330"/>
    <n v="333360"/>
    <s v="프로젝트21 홈페이지리얼스틱리얼스틱 뉴질랜드참돔묶음 선택=뉴질랜드참돔 1팩201207"/>
  </r>
  <r>
    <x v="13"/>
    <s v="일"/>
    <m/>
    <x v="4"/>
    <s v="프로젝트21 홈페이지"/>
    <x v="54"/>
    <n v="1390"/>
    <n v="201207"/>
    <m/>
    <n v="4170000"/>
    <n v="4128300"/>
    <n v="236300"/>
    <s v="프로젝트21 홈페이지리얼스틱리얼스틱 북태평양눈다랑어묶음 선택=북태평양눈다랑어 1팩201207"/>
  </r>
  <r>
    <x v="13"/>
    <s v="일"/>
    <m/>
    <x v="4"/>
    <s v="프로젝트21 홈페이지"/>
    <x v="56"/>
    <n v="1391"/>
    <n v="201207"/>
    <m/>
    <n v="4173000"/>
    <n v="4131270"/>
    <n v="347750"/>
    <s v="프로젝트21 홈페이지리얼스틱리얼스틱 오로라연어묶음 선택=오로라연어 1팩201207"/>
  </r>
  <r>
    <x v="13"/>
    <s v="일"/>
    <m/>
    <x v="4"/>
    <s v="프로젝트21 홈페이지"/>
    <x v="59"/>
    <n v="1392"/>
    <n v="201207"/>
    <m/>
    <n v="4176000"/>
    <n v="4134240"/>
    <n v="250560"/>
    <s v="프로젝트21 홈페이지리얼스틱리얼스틱 제천자연황토닭묶음 선택=제천자연황토닭 1팩201207"/>
  </r>
  <r>
    <x v="13"/>
    <s v="일"/>
    <m/>
    <x v="4"/>
    <s v="프로젝트21 홈페이지"/>
    <x v="60"/>
    <n v="1393"/>
    <n v="201207"/>
    <m/>
    <n v="5572000"/>
    <n v="5516280"/>
    <n v="501480"/>
    <s v="프로젝트21 홈페이지리얼스틱리얼스틱 제천자연황토닭묶음 선택=제천자연황토닭 6팩(10%off)201207"/>
  </r>
  <r>
    <x v="13"/>
    <s v="일"/>
    <m/>
    <x v="4"/>
    <s v="프로젝트21 홈페이지"/>
    <x v="62"/>
    <n v="1394"/>
    <n v="201207"/>
    <m/>
    <n v="4182000"/>
    <n v="4140180"/>
    <n v="250920"/>
    <s v="프로젝트21 홈페이지리얼스틱리얼스틱 지리산우리땅오리묶음 선택=지리산우리땅오리 1팩201207"/>
  </r>
  <r>
    <x v="13"/>
    <s v="일"/>
    <m/>
    <x v="10"/>
    <s v="프로젝트21 홈페이지"/>
    <x v="67"/>
    <n v="1395"/>
    <n v="201207"/>
    <m/>
    <n v="4185000"/>
    <n v="4143150"/>
    <n v="446400"/>
    <s v="프로젝트21 홈페이지선인장정수기 부속생수 전용 호스 (2p)201207"/>
  </r>
  <r>
    <x v="13"/>
    <s v="일"/>
    <m/>
    <x v="10"/>
    <s v="프로젝트21 홈페이지"/>
    <x v="68"/>
    <n v="1396"/>
    <n v="201207"/>
    <m/>
    <n v="2792000"/>
    <n v="2764080"/>
    <n v="153560"/>
    <s v="프로젝트21 홈페이지선인장정수기 부속선인장정수기 가이드스틱201207"/>
  </r>
  <r>
    <x v="13"/>
    <s v="일"/>
    <m/>
    <x v="10"/>
    <s v="프로젝트21 홈페이지"/>
    <x v="69"/>
    <n v="1397"/>
    <n v="201207"/>
    <m/>
    <n v="4191000"/>
    <n v="4149090"/>
    <n v="502920"/>
    <s v="프로젝트21 홈페이지선인장정수기 부속선인장정수기 분리형 수중펌프구성 선택=분리형펌프+어댑터SET201207"/>
  </r>
  <r>
    <x v="13"/>
    <s v="일"/>
    <m/>
    <x v="10"/>
    <s v="프로젝트21 홈페이지"/>
    <x v="70"/>
    <n v="1398"/>
    <n v="201207"/>
    <m/>
    <n v="4194000"/>
    <n v="4152060"/>
    <n v="461340"/>
    <s v="프로젝트21 홈페이지선인장정수기 부속선인장정수기 분리형 수중펌프구성 선택=분리형펌프201207"/>
  </r>
  <r>
    <x v="13"/>
    <s v="일"/>
    <m/>
    <x v="10"/>
    <s v="프로젝트21 홈페이지"/>
    <x v="71"/>
    <n v="1399"/>
    <n v="201207"/>
    <m/>
    <n v="4197000"/>
    <n v="4155030"/>
    <n v="433690"/>
    <s v="프로젝트21 홈페이지선인장정수기 부속선인장정수기 분리형 수중펌프구성 선택=어댑터201207"/>
  </r>
  <r>
    <x v="13"/>
    <s v="일"/>
    <m/>
    <x v="10"/>
    <s v="프로젝트21 홈페이지"/>
    <x v="72"/>
    <n v="1400"/>
    <n v="201207"/>
    <m/>
    <n v="4200000"/>
    <n v="4158000"/>
    <n v="406000"/>
    <s v="프로젝트21 홈페이지선인장정수기 부속선인장정수기 실리콘호스 (3p)201207"/>
  </r>
  <r>
    <x v="13"/>
    <s v="일"/>
    <m/>
    <x v="10"/>
    <s v="프로젝트21 홈페이지"/>
    <x v="73"/>
    <n v="1401"/>
    <n v="201207"/>
    <m/>
    <n v="5604000"/>
    <n v="5547960"/>
    <n v="518370"/>
    <s v="프로젝트21 홈페이지선인장정수기 부속선인장정수기 전용 드라이 매트201207"/>
  </r>
  <r>
    <x v="13"/>
    <s v="일"/>
    <m/>
    <x v="10"/>
    <s v="프로젝트21 홈페이지"/>
    <x v="74"/>
    <n v="1402"/>
    <n v="201207"/>
    <m/>
    <n v="4206000"/>
    <n v="4163940"/>
    <n v="476680"/>
    <s v="프로젝트21 홈페이지선인장정수기 부속선인장정수기 정수필터 (3p)201207"/>
  </r>
  <r>
    <x v="13"/>
    <s v="일"/>
    <m/>
    <x v="10"/>
    <s v="프로젝트21 홈페이지"/>
    <x v="75"/>
    <n v="1403"/>
    <n v="201207"/>
    <m/>
    <n v="4209000"/>
    <n v="4166910"/>
    <n v="210450"/>
    <s v="프로젝트21 홈페이지선인장정수기 부속선인장정수기 클리닝 브러쉬201207"/>
  </r>
  <r>
    <x v="13"/>
    <s v="일"/>
    <m/>
    <x v="10"/>
    <s v="프로젝트21 홈페이지"/>
    <x v="76"/>
    <n v="1404"/>
    <n v="201207"/>
    <m/>
    <n v="4212000"/>
    <n v="4169880"/>
    <n v="322920"/>
    <s v="프로젝트21 홈페이지선인장정수기 부속선인장정수기 폼필터 (3p)201207"/>
  </r>
  <r>
    <x v="13"/>
    <s v="일"/>
    <m/>
    <x v="10"/>
    <s v="프로젝트21 홈페이지"/>
    <x v="77"/>
    <n v="1405"/>
    <n v="201207"/>
    <m/>
    <n v="4215000"/>
    <n v="4172850"/>
    <n v="491750"/>
    <s v="프로젝트21 홈페이지선인장정수기 부속정수필터 &amp; 폼필터 세트 (30% 할인)201207"/>
  </r>
  <r>
    <x v="13"/>
    <s v="일"/>
    <m/>
    <x v="11"/>
    <s v="프로젝트21 홈페이지"/>
    <x v="78"/>
    <n v="1406"/>
    <n v="201207"/>
    <m/>
    <n v="2812000"/>
    <n v="2783880"/>
    <n v="140600"/>
    <s v="프로젝트21 홈페이지츄르짜개츄르짜개(2ea)201207"/>
  </r>
  <r>
    <x v="13"/>
    <s v="일"/>
    <m/>
    <x v="6"/>
    <s v="프로젝트21 홈페이지"/>
    <x v="79"/>
    <n v="1407"/>
    <n v="201207"/>
    <m/>
    <n v="5628000"/>
    <n v="5571720"/>
    <n v="534660"/>
    <s v="프로젝트21 홈페이지태평양 수반태평양 수반 (고양이 강아지 물그릇 밥그릇 식기)옵션=[기본 세트] 태평양 수반 1개201207"/>
  </r>
  <r>
    <x v="13"/>
    <s v="일"/>
    <m/>
    <x v="6"/>
    <s v="프로젝트21 홈페이지"/>
    <x v="80"/>
    <n v="1408"/>
    <n v="201207"/>
    <m/>
    <n v="5632000"/>
    <n v="5575680"/>
    <n v="535040"/>
    <s v="프로젝트21 홈페이지태평양 수반태평양 수반 (고양이 강아지 물그릇 밥그릇 식기)옵션=[실용 세트] 태평양 수반 1개 + 글라스 1개 추가-11% off201207"/>
  </r>
  <r>
    <x v="13"/>
    <s v="일"/>
    <m/>
    <x v="6"/>
    <s v="프로젝트21 홈페이지"/>
    <x v="81"/>
    <n v="1409"/>
    <n v="201207"/>
    <m/>
    <n v="5636000"/>
    <n v="5579640"/>
    <n v="549510"/>
    <s v="프로젝트21 홈페이지태평양 수반태평양 수반 (고양이 강아지 물그릇 밥그릇 식기)옵션=[음수량 케어 세트] 태평양 수반 2개-13% off201207"/>
  </r>
  <r>
    <x v="13"/>
    <s v="일"/>
    <m/>
    <x v="0"/>
    <s v="프로젝트21 홈페이지"/>
    <x v="19"/>
    <n v="1410"/>
    <n v="201207"/>
    <m/>
    <n v="5640000"/>
    <n v="5583600"/>
    <n v="521700"/>
    <s v="프로젝트21 홈페이지하루채움하루채움 (고양이 영양제 간식)하루채움=(무료배송) 닭 1박스 + 가자미 1박스201207"/>
  </r>
  <r>
    <x v="13"/>
    <s v="일"/>
    <m/>
    <x v="0"/>
    <s v="프로젝트21 홈페이지"/>
    <x v="20"/>
    <n v="1411"/>
    <n v="201207"/>
    <m/>
    <n v="5644000"/>
    <n v="5587560"/>
    <n v="465630"/>
    <s v="프로젝트21 홈페이지하루채움하루채움 (고양이 영양제 간식)하루채움=국내산 무항생제 닭 1박스201207"/>
  </r>
  <r>
    <x v="13"/>
    <s v="일"/>
    <m/>
    <x v="0"/>
    <s v="프로젝트21 홈페이지"/>
    <x v="21"/>
    <n v="1412"/>
    <n v="201207"/>
    <m/>
    <n v="5648000"/>
    <n v="5591520"/>
    <n v="522440"/>
    <s v="프로젝트21 홈페이지하루채움하루채움 (고양이 영양제 간식)하루채움=국내산 무항생제 닭 2박스201207"/>
  </r>
  <r>
    <x v="13"/>
    <s v="일"/>
    <m/>
    <x v="0"/>
    <s v="프로젝트21 홈페이지"/>
    <x v="110"/>
    <n v="1413"/>
    <n v="201207"/>
    <m/>
    <n v="5652000"/>
    <n v="5595480"/>
    <n v="466290"/>
    <s v="프로젝트21 홈페이지하루채움하루채움 (고양이 영양제 간식)하루채움=자연산 가자미 1박스201207"/>
  </r>
  <r>
    <x v="13"/>
    <s v="일"/>
    <m/>
    <x v="0"/>
    <s v="프로젝트21 홈페이지"/>
    <x v="23"/>
    <n v="1414"/>
    <n v="201207"/>
    <m/>
    <n v="4242000"/>
    <n v="4199580"/>
    <n v="183820"/>
    <s v="프로젝트21 홈페이지하루채움하루채움 (고양이 영양제 간식)샘플팩 추가 구매=닭 1스틱 + 가자미 1스틱201207"/>
  </r>
  <r>
    <x v="13"/>
    <s v="일"/>
    <m/>
    <x v="0"/>
    <s v="프로젝트21 홈페이지"/>
    <x v="24"/>
    <n v="1415"/>
    <n v="201207"/>
    <m/>
    <n v="5660000"/>
    <n v="5603400"/>
    <n v="523550"/>
    <s v="프로젝트21 홈페이지하루채움하루채움 (고양이 영양제 간식)하루채움=(무료배송)닭 1박스 + 가자미 1박스201207"/>
  </r>
  <r>
    <x v="13"/>
    <s v="일"/>
    <m/>
    <x v="0"/>
    <s v="프로젝트21 홈페이지"/>
    <x v="20"/>
    <n v="1416"/>
    <n v="201207"/>
    <m/>
    <n v="5664000"/>
    <n v="5607360"/>
    <n v="467280"/>
    <s v="프로젝트21 홈페이지하루채움하루채움 (고양이 영양제 간식)하루채움=국내산 무항생제 닭 1박스201207"/>
  </r>
  <r>
    <x v="13"/>
    <s v="일"/>
    <m/>
    <x v="0"/>
    <s v="프로젝트21 홈페이지"/>
    <x v="110"/>
    <n v="1417"/>
    <n v="201207"/>
    <m/>
    <n v="5668000"/>
    <n v="5611320"/>
    <n v="467610"/>
    <s v="프로젝트21 홈페이지하루채움하루채움 (고양이 영양제 간식)하루채움=자연산 가자미 1박스201207"/>
  </r>
  <r>
    <x v="13"/>
    <s v="일"/>
    <m/>
    <x v="0"/>
    <s v="프로젝트21 홈페이지"/>
    <x v="23"/>
    <n v="1418"/>
    <n v="201207"/>
    <m/>
    <n v="4254000"/>
    <n v="4211460"/>
    <n v="184340"/>
    <s v="프로젝트21 홈페이지하루채움하루채움 (고양이 영양제 간식)샘플팩 추가 구매=닭 1스틱 + 가자미 1스틱201207"/>
  </r>
  <r>
    <x v="13"/>
    <s v="일"/>
    <m/>
    <x v="0"/>
    <s v="프로젝트21 홈페이지"/>
    <x v="26"/>
    <n v="1419"/>
    <n v="201207"/>
    <m/>
    <n v="5676000"/>
    <n v="5619240"/>
    <n v="468270"/>
    <s v="프로젝트21 홈페이지하루채움하루채움 국내산 무항생제 닭 (고양이 영양제 간식)하루채움=국내산 무항생제 닭 1박스201207"/>
  </r>
  <r>
    <x v="13"/>
    <s v="일"/>
    <m/>
    <x v="0"/>
    <s v="프로젝트21 홈페이지"/>
    <x v="29"/>
    <n v="1420"/>
    <n v="201207"/>
    <m/>
    <n v="4260000"/>
    <n v="4217400"/>
    <n v="184600"/>
    <s v="프로젝트21 홈페이지하루채움하루채움 샘플팩 (고양이 영양제 간식)샘플팩=닭 1스틱 + 가자미 1스틱201207"/>
  </r>
  <r>
    <x v="13"/>
    <s v="일"/>
    <m/>
    <x v="0"/>
    <s v="프로젝트21 홈페이지"/>
    <x v="30"/>
    <n v="1421"/>
    <n v="201207"/>
    <m/>
    <n v="5684000"/>
    <n v="5627160"/>
    <n v="525770"/>
    <s v="프로젝트21 홈페이지하루채움하루채움 자연산 가자미 (고양이 영양제 간식)하루채움=(무료배송)닭 1박스 + 가자미 1박스201207"/>
  </r>
  <r>
    <x v="13"/>
    <s v="일"/>
    <m/>
    <x v="0"/>
    <s v="프로젝트21 홈페이지"/>
    <x v="31"/>
    <n v="1422"/>
    <n v="201207"/>
    <m/>
    <n v="5688000"/>
    <n v="5631120"/>
    <n v="469260"/>
    <s v="프로젝트21 홈페이지하루채움하루채움 자연산 가자미 (고양이 영양제 간식)하루채움=자연산 가자미 1박스201207"/>
  </r>
  <r>
    <x v="13"/>
    <s v="일"/>
    <m/>
    <x v="0"/>
    <s v="프로젝트21 홈페이지"/>
    <x v="132"/>
    <n v="1423"/>
    <n v="201207"/>
    <m/>
    <n v="5692000"/>
    <n v="5635080"/>
    <n v="526510"/>
    <s v="프로젝트21 홈페이지하루채움하루채움 자연산 가자미 (고양이 영양제 간식)하루채움=(무료배송)자연산 가자미 2박스201207"/>
  </r>
  <r>
    <x v="13"/>
    <s v="일"/>
    <m/>
    <x v="0"/>
    <s v="프로젝트21 홈페이지"/>
    <x v="135"/>
    <n v="1424"/>
    <n v="201207"/>
    <m/>
    <n v="4272000"/>
    <n v="4229280"/>
    <n v="185120"/>
    <s v="프로젝트21 홈페이지하루채움하루채움 자연산 가자미 (고양이 영양제 간식)샘플팩 추가 구매=닭 1스틱 + 가자미 1스틱201207"/>
  </r>
  <r>
    <x v="12"/>
    <s v="토"/>
    <m/>
    <x v="5"/>
    <s v="프로젝트21 홈페이지"/>
    <x v="83"/>
    <n v="1425"/>
    <n v="201207"/>
    <m/>
    <n v="5700000"/>
    <n v="5643000"/>
    <n v="527250"/>
    <s v="프로젝트21 홈페이지고양이 유산균유산균1박스201207"/>
  </r>
  <r>
    <x v="12"/>
    <s v="토"/>
    <m/>
    <x v="5"/>
    <s v="프로젝트21 홈페이지"/>
    <x v="84"/>
    <n v="1426"/>
    <n v="201207"/>
    <m/>
    <n v="7130000"/>
    <n v="7058700"/>
    <n v="556140"/>
    <s v="프로젝트21 홈페이지고양이 유산균유산균2박스201207"/>
  </r>
  <r>
    <x v="12"/>
    <s v="토"/>
    <m/>
    <x v="5"/>
    <s v="프로젝트21 홈페이지"/>
    <x v="85"/>
    <n v="1427"/>
    <n v="201207"/>
    <m/>
    <n v="8562000"/>
    <n v="8476380"/>
    <n v="556530"/>
    <s v="프로젝트21 홈페이지고양이 유산균유산균3박스201207"/>
  </r>
  <r>
    <x v="12"/>
    <s v="토"/>
    <m/>
    <x v="5"/>
    <s v="프로젝트21 홈페이지"/>
    <x v="89"/>
    <n v="1428"/>
    <n v="201207"/>
    <m/>
    <n v="5712000"/>
    <n v="5654880"/>
    <n v="528360"/>
    <s v="프로젝트21 홈페이지고양이 유산균유산균1박스(정기배송)201207"/>
  </r>
  <r>
    <x v="12"/>
    <s v="토"/>
    <m/>
    <x v="5"/>
    <s v="프로젝트21 홈페이지"/>
    <x v="90"/>
    <n v="1429"/>
    <n v="201207"/>
    <m/>
    <n v="7145000"/>
    <n v="7073550"/>
    <n v="557310"/>
    <s v="프로젝트21 홈페이지고양이 유산균유산균2박스(정기배송)201207"/>
  </r>
  <r>
    <x v="12"/>
    <s v="토"/>
    <m/>
    <x v="5"/>
    <s v="프로젝트21 홈페이지"/>
    <x v="91"/>
    <n v="1430"/>
    <n v="201207"/>
    <m/>
    <n v="8580000"/>
    <n v="8494200"/>
    <n v="557700"/>
    <s v="프로젝트21 홈페이지고양이 유산균유산균3박스(정기배송)201207"/>
  </r>
  <r>
    <x v="13"/>
    <s v="일"/>
    <m/>
    <x v="5"/>
    <s v="프로젝트21 홈페이지"/>
    <x v="83"/>
    <n v="1431"/>
    <n v="201207"/>
    <m/>
    <n v="5724000"/>
    <n v="5666760"/>
    <n v="529470"/>
    <s v="프로젝트21 홈페이지고양이 유산균유산균1박스201207"/>
  </r>
  <r>
    <x v="13"/>
    <s v="일"/>
    <m/>
    <x v="5"/>
    <s v="프로젝트21 홈페이지"/>
    <x v="84"/>
    <n v="1432"/>
    <n v="201207"/>
    <m/>
    <n v="7160000"/>
    <n v="7088400"/>
    <n v="558480"/>
    <s v="프로젝트21 홈페이지고양이 유산균유산균2박스201207"/>
  </r>
  <r>
    <x v="13"/>
    <s v="일"/>
    <m/>
    <x v="5"/>
    <s v="프로젝트21 홈페이지"/>
    <x v="85"/>
    <n v="1433"/>
    <n v="201207"/>
    <m/>
    <n v="8598000"/>
    <n v="8512020"/>
    <n v="558870"/>
    <s v="프로젝트21 홈페이지고양이 유산균유산균3박스201207"/>
  </r>
  <r>
    <x v="13"/>
    <s v="일"/>
    <m/>
    <x v="5"/>
    <s v="프로젝트21 홈페이지"/>
    <x v="87"/>
    <n v="1434"/>
    <n v="201207"/>
    <m/>
    <n v="7170000"/>
    <n v="7098300"/>
    <n v="559260"/>
    <s v="프로젝트21 홈페이지고양이 유산균유산균2박스(최저가)201207"/>
  </r>
  <r>
    <x v="13"/>
    <s v="일"/>
    <m/>
    <x v="5"/>
    <s v="프로젝트21 홈페이지"/>
    <x v="88"/>
    <n v="1435"/>
    <n v="201207"/>
    <m/>
    <n v="8610000"/>
    <n v="8523900"/>
    <n v="559650"/>
    <s v="프로젝트21 홈페이지고양이 유산균유산균3박스(최저가)201207"/>
  </r>
  <r>
    <x v="13"/>
    <s v="일"/>
    <m/>
    <x v="5"/>
    <s v="프로젝트21 홈페이지"/>
    <x v="89"/>
    <n v="1436"/>
    <n v="201207"/>
    <m/>
    <n v="5744000"/>
    <n v="5686560"/>
    <n v="531320"/>
    <s v="프로젝트21 홈페이지고양이 유산균유산균1박스(정기배송)201207"/>
  </r>
  <r>
    <x v="13"/>
    <s v="일"/>
    <m/>
    <x v="5"/>
    <s v="프로젝트21 홈페이지"/>
    <x v="90"/>
    <n v="1437"/>
    <n v="201207"/>
    <m/>
    <n v="7185000"/>
    <n v="7113150"/>
    <n v="560430"/>
    <s v="프로젝트21 홈페이지고양이 유산균유산균2박스(정기배송)201207"/>
  </r>
  <r>
    <x v="13"/>
    <s v="일"/>
    <m/>
    <x v="5"/>
    <s v="프로젝트21 홈페이지"/>
    <x v="91"/>
    <n v="1438"/>
    <n v="201207"/>
    <m/>
    <n v="8628000"/>
    <n v="8541720"/>
    <n v="560820"/>
    <s v="프로젝트21 홈페이지고양이 유산균유산균3박스(정기배송)201207"/>
  </r>
  <r>
    <x v="15"/>
    <s v="월"/>
    <m/>
    <x v="10"/>
    <s v="프로젝트21 CS"/>
    <x v="112"/>
    <n v="1439"/>
    <n v="201207"/>
    <m/>
    <n v="0"/>
    <n v="0"/>
    <n v="474870"/>
    <s v="프로젝트21 CS선인장정수기 부속수중펌프 분리형 (white)201207"/>
  </r>
  <r>
    <x v="15"/>
    <s v="월"/>
    <m/>
    <x v="10"/>
    <s v="프로젝트21 CS"/>
    <x v="153"/>
    <n v="1440"/>
    <n v="201207"/>
    <m/>
    <n v="0"/>
    <n v="0"/>
    <n v="489600"/>
    <s v="프로젝트21 CS선인장정수기 부속정수 필터 (3p)201207"/>
  </r>
  <r>
    <x v="15"/>
    <s v="월"/>
    <m/>
    <x v="0"/>
    <s v="프로젝트21 홈페이지"/>
    <x v="14"/>
    <n v="1441"/>
    <n v="201207"/>
    <m/>
    <n v="5764000"/>
    <n v="5706360"/>
    <n v="533170"/>
    <s v="프로젝트21 홈페이지하루채움(종료)★특별할인★[정기배송] 하루채움 (고양이 영양제 간식)옵션=(무료배송)국내산 닭 1박스 + 자연산 가자미 1박스201207"/>
  </r>
  <r>
    <x v="15"/>
    <s v="월"/>
    <m/>
    <x v="4"/>
    <s v="프로젝트21 홈페이지"/>
    <x v="34"/>
    <n v="1442"/>
    <n v="201207"/>
    <m/>
    <n v="5768000"/>
    <n v="5710320"/>
    <n v="533540"/>
    <s v="프로젝트21 홈페이지리얼스틱[정기배송] 리얼스틱(무료배송)정기배송 옵션=6종세트(맛별1팩)(15%off)201207"/>
  </r>
  <r>
    <x v="15"/>
    <s v="월"/>
    <m/>
    <x v="4"/>
    <s v="프로젝트21 홈페이지"/>
    <x v="35"/>
    <n v="1443"/>
    <n v="201207"/>
    <m/>
    <n v="5772000"/>
    <n v="5714280"/>
    <n v="562770"/>
    <s v="프로젝트21 홈페이지리얼스틱[정기배송] 리얼스틱(무료배송)정기배송 옵션=6종세트x2(맛별2팩)(25%off)201207"/>
  </r>
  <r>
    <x v="15"/>
    <s v="월"/>
    <m/>
    <x v="4"/>
    <s v="프로젝트21 홈페이지"/>
    <x v="129"/>
    <n v="1444"/>
    <n v="201207"/>
    <m/>
    <n v="5776000"/>
    <n v="5718240"/>
    <n v="519840"/>
    <s v="프로젝트21 홈페이지리얼스틱[정기배송] 리얼스틱(무료배송)정기배송 옵션=제천자연황토닭 6팩(15%off)201207"/>
  </r>
  <r>
    <x v="15"/>
    <s v="월"/>
    <m/>
    <x v="4"/>
    <s v="프로젝트21 홈페이지"/>
    <x v="137"/>
    <n v="1445"/>
    <n v="201207"/>
    <m/>
    <n v="5780000"/>
    <n v="5722200"/>
    <n v="520200"/>
    <s v="프로젝트21 홈페이지리얼스틱[정기배송] 리얼스틱(무료배송)정기배송 옵션=북태평양눈다랑어 6팩(15%off)201207"/>
  </r>
  <r>
    <x v="15"/>
    <s v="월"/>
    <m/>
    <x v="4"/>
    <s v="프로젝트21 홈페이지"/>
    <x v="151"/>
    <n v="1446"/>
    <n v="201207"/>
    <m/>
    <n v="5784000"/>
    <n v="5726160"/>
    <n v="549480"/>
    <s v="프로젝트21 홈페이지리얼스틱[정기배송] 리얼스틱(무료배송)정기배송 옵션=뉴질랜드참돔 6팩(15%off)201207"/>
  </r>
  <r>
    <x v="15"/>
    <s v="월"/>
    <m/>
    <x v="10"/>
    <s v="프로젝트21 홈페이지"/>
    <x v="63"/>
    <n v="1447"/>
    <n v="201207"/>
    <m/>
    <n v="4341000"/>
    <n v="4297590"/>
    <n v="506450"/>
    <s v="프로젝트21 홈페이지선인장정수기 부속[정기배송] 선인장정수기 필터 (30% 할인)정기배송 옵션=정수필터(3p) &amp; 폼필터(3p) - 30%off201207"/>
  </r>
  <r>
    <x v="15"/>
    <s v="월"/>
    <m/>
    <x v="0"/>
    <s v="프로젝트21 홈페이지"/>
    <x v="15"/>
    <n v="1448"/>
    <n v="201207"/>
    <m/>
    <n v="4344000"/>
    <n v="4300560"/>
    <n v="477840"/>
    <s v="프로젝트21 홈페이지하루채움[정기배송] 하루채움 (고양이 영양제 간식)옵션=국내산 무항생제 닭 1박스201207"/>
  </r>
  <r>
    <x v="15"/>
    <s v="월"/>
    <m/>
    <x v="0"/>
    <s v="프로젝트21 홈페이지"/>
    <x v="16"/>
    <n v="1449"/>
    <n v="201207"/>
    <m/>
    <n v="5796000"/>
    <n v="5738040"/>
    <n v="536130"/>
    <s v="프로젝트21 홈페이지하루채움[정기배송] 하루채움 (고양이 영양제 간식)옵션=(무료배송)국내산 무항생제 닭 2박스201207"/>
  </r>
  <r>
    <x v="15"/>
    <s v="월"/>
    <m/>
    <x v="0"/>
    <s v="프로젝트21 홈페이지"/>
    <x v="109"/>
    <n v="1450"/>
    <n v="201207"/>
    <m/>
    <n v="4350000"/>
    <n v="4306500"/>
    <n v="478500"/>
    <s v="프로젝트21 홈페이지하루채움[정기배송] 하루채움 (고양이 영양제 간식)옵션=자연산 가자미 1박스201207"/>
  </r>
  <r>
    <x v="15"/>
    <s v="월"/>
    <m/>
    <x v="0"/>
    <s v="프로젝트21 홈페이지"/>
    <x v="17"/>
    <n v="1451"/>
    <n v="201207"/>
    <m/>
    <n v="5804000"/>
    <n v="5745960"/>
    <n v="536870"/>
    <s v="프로젝트21 홈페이지하루채움[정기배송] 하루채움 (고양이 영양제 간식)옵션=(무료배송)자연산 가자미 2박스201207"/>
  </r>
  <r>
    <x v="15"/>
    <s v="월"/>
    <m/>
    <x v="0"/>
    <s v="프로젝트21 홈페이지"/>
    <x v="18"/>
    <n v="1452"/>
    <n v="201207"/>
    <m/>
    <n v="5808000"/>
    <n v="5749920"/>
    <n v="537240"/>
    <s v="프로젝트21 홈페이지하루채움[정기배송] 하루채움 (고양이 영양제 간식)옵션=(무료배송)국내산 닭 1박스 + 자연산 가자미 1박스201207"/>
  </r>
  <r>
    <x v="15"/>
    <s v="월"/>
    <m/>
    <x v="3"/>
    <s v="프로젝트21 홈페이지"/>
    <x v="1"/>
    <n v="1453"/>
    <n v="201207"/>
    <m/>
    <n v="10171000"/>
    <n v="10069290"/>
    <n v="566670"/>
    <s v="프로젝트21 홈페이지눕눕백눕눕백(NEW)_(중형)_그레이(LG)201207"/>
  </r>
  <r>
    <x v="15"/>
    <s v="월"/>
    <m/>
    <x v="3"/>
    <s v="프로젝트21 홈페이지"/>
    <x v="5"/>
    <n v="1454"/>
    <n v="201207"/>
    <m/>
    <n v="4362000"/>
    <n v="4318380"/>
    <n v="479820"/>
    <s v="프로젝트21 홈페이지눕눕백눕눕백_패드(중형)_스크래쳐201207"/>
  </r>
  <r>
    <x v="15"/>
    <s v="월"/>
    <m/>
    <x v="3"/>
    <s v="프로젝트21 홈페이지"/>
    <x v="1"/>
    <n v="1455"/>
    <n v="201207"/>
    <m/>
    <n v="10185000"/>
    <n v="10083150"/>
    <n v="567450"/>
    <s v="프로젝트21 홈페이지눕눕백눕눕백(NEW)_(중형)_그레이(LG)201207"/>
  </r>
  <r>
    <x v="15"/>
    <s v="월"/>
    <m/>
    <x v="3"/>
    <s v="프로젝트21 홈페이지"/>
    <x v="95"/>
    <n v="1456"/>
    <n v="201207"/>
    <m/>
    <n v="4368000"/>
    <n v="4324320"/>
    <n v="495040"/>
    <s v="프로젝트21 홈페이지눕눕백눕눕백_패드(중형)_극세사201207"/>
  </r>
  <r>
    <x v="15"/>
    <s v="월"/>
    <m/>
    <x v="3"/>
    <s v="프로젝트21 홈페이지"/>
    <x v="6"/>
    <n v="1457"/>
    <n v="201207"/>
    <m/>
    <n v="10199000"/>
    <n v="10097010"/>
    <n v="568230"/>
    <s v="프로젝트21 홈페이지눕눕백눕눕백(NEW)_(중형)_네이비(DN)201207"/>
  </r>
  <r>
    <x v="15"/>
    <s v="월"/>
    <m/>
    <x v="3"/>
    <s v="프로젝트21 홈페이지"/>
    <x v="150"/>
    <n v="1458"/>
    <n v="201207"/>
    <m/>
    <n v="0"/>
    <n v="0"/>
    <n v="277020"/>
    <s v="프로젝트21 홈페이지눕눕백눕눕백_안전바닥패드(중형)201207"/>
  </r>
  <r>
    <x v="15"/>
    <s v="월"/>
    <m/>
    <x v="3"/>
    <s v="프로젝트21 홈페이지"/>
    <x v="95"/>
    <n v="1459"/>
    <n v="201207"/>
    <m/>
    <n v="4377000"/>
    <n v="4333230"/>
    <n v="496060"/>
    <s v="프로젝트21 홈페이지눕눕백눕눕백_패드(중형)_극세사201207"/>
  </r>
  <r>
    <x v="15"/>
    <s v="월"/>
    <m/>
    <x v="0"/>
    <s v="프로젝트21 홈페이지"/>
    <x v="18"/>
    <n v="1460"/>
    <n v="201207"/>
    <m/>
    <n v="5840000"/>
    <n v="5781600"/>
    <n v="540200"/>
    <s v="프로젝트21 홈페이지하루채움[정기배송] 하루채움 (고양이 영양제 간식)옵션=(무료배송)국내산 닭 1박스 + 자연산 가자미 1박스201207"/>
  </r>
  <r>
    <x v="15"/>
    <s v="월"/>
    <m/>
    <x v="0"/>
    <s v="프로젝트21 홈페이지"/>
    <x v="18"/>
    <n v="1461"/>
    <n v="201207"/>
    <m/>
    <n v="5844000"/>
    <n v="5785560"/>
    <n v="540570"/>
    <s v="프로젝트21 홈페이지하루채움[정기배송] 하루채움 (고양이 영양제 간식)옵션=(무료배송)국내산 닭 1박스 + 자연산 가자미 1박스201207"/>
  </r>
  <r>
    <x v="15"/>
    <s v="월"/>
    <m/>
    <x v="2"/>
    <s v="프로젝트21 홈페이지"/>
    <x v="64"/>
    <n v="1462"/>
    <n v="201207"/>
    <m/>
    <n v="8772000"/>
    <n v="8684280"/>
    <n v="570180"/>
    <s v="프로젝트21 홈페이지선인장정수기고양이 선인장정수기 젠에디션옵션=선인장정수기(20%off)201207"/>
  </r>
  <r>
    <x v="15"/>
    <s v="월"/>
    <m/>
    <x v="2"/>
    <s v="프로젝트21 홈페이지"/>
    <x v="65"/>
    <n v="1463"/>
    <n v="201207"/>
    <m/>
    <n v="10241000"/>
    <n v="10138590"/>
    <n v="570570"/>
    <s v="프로젝트21 홈페이지선인장정수기고양이 선인장정수기 젠에디션옵션=선인장정수기+필터세트201207"/>
  </r>
  <r>
    <x v="15"/>
    <s v="월"/>
    <m/>
    <x v="2"/>
    <s v="프로젝트21 홈페이지"/>
    <x v="66"/>
    <n v="1464"/>
    <n v="201207"/>
    <m/>
    <n v="10248000"/>
    <n v="10145520"/>
    <n v="585600"/>
    <s v="프로젝트21 홈페이지선인장정수기고양이 선인장정수기 젠에디션옵션=선인장정수기+필터세트+드라이매트(별도배송)201207"/>
  </r>
  <r>
    <x v="15"/>
    <s v="월"/>
    <m/>
    <x v="3"/>
    <s v="프로젝트21 홈페이지"/>
    <x v="1"/>
    <n v="1465"/>
    <n v="201207"/>
    <m/>
    <n v="10255000"/>
    <n v="10152450"/>
    <n v="571350"/>
    <s v="프로젝트21 홈페이지눕눕백눕눕백(NEW)_(중형)_그레이(LG)201207"/>
  </r>
  <r>
    <x v="15"/>
    <s v="월"/>
    <m/>
    <x v="3"/>
    <s v="프로젝트21 홈페이지"/>
    <x v="5"/>
    <n v="1466"/>
    <n v="201207"/>
    <m/>
    <n v="4398000"/>
    <n v="4354020"/>
    <n v="483780"/>
    <s v="프로젝트21 홈페이지눕눕백눕눕백_패드(중형)_스크래쳐201207"/>
  </r>
  <r>
    <x v="15"/>
    <s v="월"/>
    <m/>
    <x v="3"/>
    <s v="프로젝트21 홈페이지"/>
    <x v="1"/>
    <n v="1467"/>
    <n v="201207"/>
    <m/>
    <n v="10269000"/>
    <n v="10166310"/>
    <n v="572130"/>
    <s v="프로젝트21 홈페이지눕눕백눕눕백(NEW)_(중형)_그레이(LG)201207"/>
  </r>
  <r>
    <x v="15"/>
    <s v="월"/>
    <m/>
    <x v="3"/>
    <s v="프로젝트21 홈페이지"/>
    <x v="95"/>
    <n v="1468"/>
    <n v="201207"/>
    <m/>
    <n v="4404000"/>
    <n v="4359960"/>
    <n v="499120"/>
    <s v="프로젝트21 홈페이지눕눕백눕눕백_패드(중형)_극세사201207"/>
  </r>
  <r>
    <x v="15"/>
    <s v="월"/>
    <m/>
    <x v="3"/>
    <s v="프로젝트21 홈페이지"/>
    <x v="1"/>
    <n v="1469"/>
    <n v="201207"/>
    <m/>
    <n v="10283000"/>
    <n v="10180170"/>
    <n v="572910"/>
    <s v="프로젝트21 홈페이지눕눕백눕눕백(NEW)_(중형)_그레이(LG)201207"/>
  </r>
  <r>
    <x v="15"/>
    <s v="월"/>
    <m/>
    <x v="3"/>
    <s v="프로젝트21 홈페이지"/>
    <x v="13"/>
    <n v="1470"/>
    <n v="201207"/>
    <m/>
    <n v="4410000"/>
    <n v="4365900"/>
    <n v="499800"/>
    <s v="프로젝트21 홈페이지눕눕백눕눕백_패드(중형)_인견201207"/>
  </r>
  <r>
    <x v="15"/>
    <s v="월"/>
    <m/>
    <x v="3"/>
    <s v="프로젝트21 홈페이지"/>
    <x v="6"/>
    <n v="1471"/>
    <n v="201207"/>
    <m/>
    <n v="10297000"/>
    <n v="10194030"/>
    <n v="573690"/>
    <s v="프로젝트21 홈페이지눕눕백눕눕백(NEW)_(중형)_네이비(DN)201207"/>
  </r>
  <r>
    <x v="15"/>
    <s v="월"/>
    <m/>
    <x v="3"/>
    <s v="프로젝트21 홈페이지"/>
    <x v="150"/>
    <n v="1472"/>
    <n v="201207"/>
    <m/>
    <n v="0"/>
    <n v="0"/>
    <n v="279680"/>
    <s v="프로젝트21 홈페이지눕눕백눕눕백_안전바닥패드(중형)201207"/>
  </r>
  <r>
    <x v="15"/>
    <s v="월"/>
    <m/>
    <x v="3"/>
    <s v="프로젝트21 홈페이지"/>
    <x v="5"/>
    <n v="1473"/>
    <n v="201207"/>
    <m/>
    <n v="4419000"/>
    <n v="4374810"/>
    <n v="486090"/>
    <s v="프로젝트21 홈페이지눕눕백눕눕백_패드(중형)_스크래쳐201207"/>
  </r>
  <r>
    <x v="15"/>
    <s v="월"/>
    <m/>
    <x v="3"/>
    <s v="프로젝트21 홈페이지"/>
    <x v="3"/>
    <n v="1474"/>
    <n v="201207"/>
    <m/>
    <n v="10318000"/>
    <n v="10214820"/>
    <n v="574860"/>
    <s v="프로젝트21 홈페이지눕눕백눕눕백(NEW)_(대형)_그레이(LG)201207"/>
  </r>
  <r>
    <x v="15"/>
    <s v="월"/>
    <m/>
    <x v="3"/>
    <s v="프로젝트21 홈페이지"/>
    <x v="7"/>
    <n v="1475"/>
    <n v="201207"/>
    <m/>
    <n v="4425000"/>
    <n v="4380750"/>
    <n v="501500"/>
    <s v="프로젝트21 홈페이지눕눕백눕눕백_패드(대형)_스크래쳐201207"/>
  </r>
  <r>
    <x v="15"/>
    <s v="월"/>
    <m/>
    <x v="3"/>
    <s v="프로젝트21 홈페이지"/>
    <x v="3"/>
    <n v="1476"/>
    <n v="201207"/>
    <m/>
    <n v="10332000"/>
    <n v="10228680"/>
    <n v="575640"/>
    <s v="프로젝트21 홈페이지눕눕백눕눕백(NEW)_(대형)_그레이(LG)201207"/>
  </r>
  <r>
    <x v="15"/>
    <s v="월"/>
    <m/>
    <x v="3"/>
    <s v="프로젝트21 홈페이지"/>
    <x v="4"/>
    <n v="1477"/>
    <n v="201207"/>
    <m/>
    <n v="5908000"/>
    <n v="5848920"/>
    <n v="516950"/>
    <s v="프로젝트21 홈페이지눕눕백눕눕백_패드(대형)_극세사201207"/>
  </r>
  <r>
    <x v="15"/>
    <s v="월"/>
    <m/>
    <x v="3"/>
    <s v="프로젝트21 홈페이지"/>
    <x v="3"/>
    <n v="1478"/>
    <n v="201207"/>
    <m/>
    <n v="10346000"/>
    <n v="10242540"/>
    <n v="576420"/>
    <s v="프로젝트21 홈페이지눕눕백눕눕백(NEW)_(대형)_그레이(LG)201207"/>
  </r>
  <r>
    <x v="15"/>
    <s v="월"/>
    <m/>
    <x v="3"/>
    <s v="프로젝트21 홈페이지"/>
    <x v="8"/>
    <n v="1479"/>
    <n v="201207"/>
    <m/>
    <n v="4437000"/>
    <n v="4392630"/>
    <n v="488070"/>
    <s v="프로젝트21 홈페이지눕눕백눕눕백_패드(대형)_방수201207"/>
  </r>
  <r>
    <x v="15"/>
    <s v="월"/>
    <m/>
    <x v="3"/>
    <s v="프로젝트21 홈페이지"/>
    <x v="9"/>
    <n v="1480"/>
    <n v="201207"/>
    <m/>
    <n v="10360000"/>
    <n v="10256400"/>
    <n v="577200"/>
    <s v="프로젝트21 홈페이지눕눕백눕눕백(NEW)_(대형)_네이비(DN)201207"/>
  </r>
  <r>
    <x v="15"/>
    <s v="월"/>
    <m/>
    <x v="3"/>
    <s v="프로젝트21 홈페이지"/>
    <x v="7"/>
    <n v="1481"/>
    <n v="201207"/>
    <m/>
    <n v="4443000"/>
    <n v="4398570"/>
    <n v="503540"/>
    <s v="프로젝트21 홈페이지눕눕백눕눕백_패드(대형)_스크래쳐201207"/>
  </r>
  <r>
    <x v="15"/>
    <s v="월"/>
    <m/>
    <x v="3"/>
    <s v="프로젝트21 홈페이지"/>
    <x v="152"/>
    <n v="1482"/>
    <n v="201207"/>
    <m/>
    <n v="0"/>
    <n v="0"/>
    <n v="296400"/>
    <s v="프로젝트21 홈페이지눕눕백눕눕백_안전바닥패드(대형)201207"/>
  </r>
  <r>
    <x v="15"/>
    <s v="월"/>
    <m/>
    <x v="3"/>
    <s v="프로젝트21 홈페이지"/>
    <x v="9"/>
    <n v="1483"/>
    <n v="201207"/>
    <m/>
    <n v="10381000"/>
    <n v="10277190"/>
    <n v="578370"/>
    <s v="프로젝트21 홈페이지눕눕백눕눕백(NEW)_(대형)_네이비(DN)201207"/>
  </r>
  <r>
    <x v="15"/>
    <s v="월"/>
    <m/>
    <x v="3"/>
    <s v="프로젝트21 홈페이지"/>
    <x v="152"/>
    <n v="1484"/>
    <n v="201207"/>
    <m/>
    <n v="0"/>
    <n v="0"/>
    <n v="296800"/>
    <s v="프로젝트21 홈페이지눕눕백눕눕백_안전바닥패드(대형)201207"/>
  </r>
  <r>
    <x v="15"/>
    <s v="월"/>
    <m/>
    <x v="3"/>
    <s v="프로젝트21 홈페이지"/>
    <x v="4"/>
    <n v="1485"/>
    <n v="201207"/>
    <m/>
    <n v="5940000"/>
    <n v="5880600"/>
    <n v="519750"/>
    <s v="프로젝트21 홈페이지눕눕백눕눕백_패드(대형)_극세사201207"/>
  </r>
  <r>
    <x v="15"/>
    <s v="월"/>
    <m/>
    <x v="3"/>
    <s v="프로젝트21 홈페이지"/>
    <x v="9"/>
    <n v="1486"/>
    <n v="201207"/>
    <m/>
    <n v="10402000"/>
    <n v="10297980"/>
    <n v="579540"/>
    <s v="프로젝트21 홈페이지눕눕백눕눕백(NEW)_(대형)_네이비(DN)201207"/>
  </r>
  <r>
    <x v="15"/>
    <s v="월"/>
    <m/>
    <x v="3"/>
    <s v="프로젝트21 홈페이지"/>
    <x v="152"/>
    <n v="1487"/>
    <n v="201207"/>
    <m/>
    <n v="0"/>
    <n v="0"/>
    <n v="297400"/>
    <s v="프로젝트21 홈페이지눕눕백눕눕백_안전바닥패드(대형)201207"/>
  </r>
  <r>
    <x v="15"/>
    <s v="월"/>
    <m/>
    <x v="3"/>
    <s v="프로젝트21 홈페이지"/>
    <x v="8"/>
    <n v="1488"/>
    <n v="201207"/>
    <m/>
    <n v="4464000"/>
    <n v="4419360"/>
    <n v="491040"/>
    <s v="프로젝트21 홈페이지눕눕백눕눕백_패드(대형)_방수201207"/>
  </r>
  <r>
    <x v="15"/>
    <s v="월"/>
    <m/>
    <x v="3"/>
    <s v="프로젝트21 홈페이지"/>
    <x v="2"/>
    <n v="1489"/>
    <n v="201207"/>
    <m/>
    <n v="4467000"/>
    <n v="4422330"/>
    <n v="491370"/>
    <s v="프로젝트21 홈페이지눕눕백눕눕백_패드(중형)_방수201207"/>
  </r>
  <r>
    <x v="15"/>
    <s v="월"/>
    <m/>
    <x v="3"/>
    <s v="프로젝트21 홈페이지"/>
    <x v="96"/>
    <n v="1490"/>
    <n v="201207"/>
    <m/>
    <n v="4470000"/>
    <n v="4425300"/>
    <n v="491700"/>
    <s v="프로젝트21 홈페이지눕눕백눕눕백_턱받침패드(중형)_인견201207"/>
  </r>
  <r>
    <x v="15"/>
    <s v="월"/>
    <m/>
    <x v="3"/>
    <s v="프로젝트21 홈페이지"/>
    <x v="13"/>
    <n v="1491"/>
    <n v="201207"/>
    <m/>
    <n v="4473000"/>
    <n v="4428270"/>
    <n v="506940"/>
    <s v="프로젝트21 홈페이지눕눕백눕눕백_패드(중형)_인견201207"/>
  </r>
  <r>
    <x v="15"/>
    <s v="월"/>
    <m/>
    <x v="4"/>
    <s v="프로젝트21 홈페이지"/>
    <x v="37"/>
    <n v="1492"/>
    <n v="201207"/>
    <m/>
    <n v="4476000"/>
    <n v="4431240"/>
    <n v="402840"/>
    <s v="프로젝트21 홈페이지리얼스틱리얼스틱 (종합) (고양이 강아지 츄르 간식)리얼스틱 옵션선택=6종 맛보기 세트 (맛별 1스틱)201207"/>
  </r>
  <r>
    <x v="15"/>
    <s v="월"/>
    <m/>
    <x v="4"/>
    <s v="프로젝트21 홈페이지"/>
    <x v="38"/>
    <n v="1493"/>
    <n v="201207"/>
    <m/>
    <n v="5972000"/>
    <n v="5912280"/>
    <n v="552410"/>
    <s v="프로젝트21 홈페이지리얼스틱리얼스틱 (종합) (고양이 강아지 츄르 간식)리얼스틱 옵션선택=★BEST★ 6종세트(맛별1팩)(10%off)201207"/>
  </r>
  <r>
    <x v="15"/>
    <s v="월"/>
    <m/>
    <x v="4"/>
    <s v="프로젝트21 홈페이지"/>
    <x v="39"/>
    <n v="1494"/>
    <n v="201207"/>
    <m/>
    <n v="7470000"/>
    <n v="7395300"/>
    <n v="582660"/>
    <s v="프로젝트21 홈페이지리얼스틱리얼스틱 (종합) (고양이 강아지 츄르 간식)리얼스틱 옵션선택=6종세트x2(맛별2팩)(20%off)201207"/>
  </r>
  <r>
    <x v="15"/>
    <s v="월"/>
    <m/>
    <x v="4"/>
    <s v="프로젝트21 홈페이지"/>
    <x v="40"/>
    <n v="1495"/>
    <n v="201207"/>
    <m/>
    <n v="4485000"/>
    <n v="4440150"/>
    <n v="269100"/>
    <s v="프로젝트21 홈페이지리얼스틱리얼스틱 (종합) (고양이 강아지 츄르 간식)리얼스틱 옵션선택=제천자연황토닭 1팩(5개입)201207"/>
  </r>
  <r>
    <x v="15"/>
    <s v="월"/>
    <m/>
    <x v="4"/>
    <s v="프로젝트21 홈페이지"/>
    <x v="41"/>
    <n v="1496"/>
    <n v="201207"/>
    <m/>
    <n v="5984000"/>
    <n v="5924160"/>
    <n v="538560"/>
    <s v="프로젝트21 홈페이지리얼스틱리얼스틱 (종합) (고양이 강아지 츄르 간식)리얼스틱 옵션선택=제천자연황토닭 6팩(10%off)201207"/>
  </r>
  <r>
    <x v="15"/>
    <s v="월"/>
    <m/>
    <x v="4"/>
    <s v="프로젝트21 홈페이지"/>
    <x v="42"/>
    <n v="1497"/>
    <n v="201207"/>
    <m/>
    <n v="5988000"/>
    <n v="5928120"/>
    <n v="568860"/>
    <s v="프로젝트21 홈페이지리얼스틱리얼스틱 (종합) (고양이 강아지 츄르 간식)리얼스틱 옵션선택=제천자연황토닭 12팩(20%off)201207"/>
  </r>
  <r>
    <x v="15"/>
    <s v="월"/>
    <m/>
    <x v="4"/>
    <s v="프로젝트21 홈페이지"/>
    <x v="104"/>
    <n v="1498"/>
    <n v="201207"/>
    <m/>
    <n v="4494000"/>
    <n v="4449060"/>
    <n v="254660"/>
    <s v="프로젝트21 홈페이지리얼스틱리얼스틱 (종합) (고양이 강아지 츄르 간식)리얼스틱 옵션선택=북태평양눈다랑어 1팩(5개입)201207"/>
  </r>
  <r>
    <x v="15"/>
    <s v="월"/>
    <m/>
    <x v="4"/>
    <s v="프로젝트21 홈페이지"/>
    <x v="44"/>
    <n v="1499"/>
    <n v="201207"/>
    <m/>
    <n v="5996000"/>
    <n v="5936040"/>
    <n v="569620"/>
    <s v="프로젝트21 홈페이지리얼스틱리얼스틱 (종합) (고양이 강아지 츄르 간식)리얼스틱 옵션선택=북태평양눈다랑어 12팩(20%off)201207"/>
  </r>
  <r>
    <x v="15"/>
    <s v="월"/>
    <m/>
    <x v="4"/>
    <s v="프로젝트21 홈페이지"/>
    <x v="45"/>
    <n v="1500"/>
    <n v="201207"/>
    <m/>
    <n v="4500000"/>
    <n v="4455000"/>
    <n v="270000"/>
    <s v="프로젝트21 홈페이지리얼스틱리얼스틱 (종합) (고양이 강아지 츄르 간식)리얼스틱 옵션선택=지리산우리땅오리 1팩(5개입)201207"/>
  </r>
  <r>
    <x v="15"/>
    <s v="월"/>
    <m/>
    <x v="4"/>
    <s v="프로젝트21 홈페이지"/>
    <x v="105"/>
    <n v="1501"/>
    <n v="201207"/>
    <m/>
    <n v="6004000"/>
    <n v="5943960"/>
    <n v="540360"/>
    <s v="프로젝트21 홈페이지리얼스틱리얼스틱 (종합) (고양이 강아지 츄르 간식)리얼스틱 옵션선택=지리산우리땅오리 6팩(10%off)201207"/>
  </r>
  <r>
    <x v="15"/>
    <s v="월"/>
    <m/>
    <x v="4"/>
    <s v="프로젝트21 홈페이지"/>
    <x v="46"/>
    <n v="1502"/>
    <n v="201207"/>
    <m/>
    <n v="4506000"/>
    <n v="4460940"/>
    <n v="375500"/>
    <s v="프로젝트21 홈페이지리얼스틱리얼스틱 (종합) (고양이 강아지 츄르 간식)리얼스틱 옵션선택=오로라연어 1팩(5개입)201207"/>
  </r>
  <r>
    <x v="15"/>
    <s v="월"/>
    <m/>
    <x v="4"/>
    <s v="프로젝트21 홈페이지"/>
    <x v="47"/>
    <n v="1503"/>
    <n v="201207"/>
    <m/>
    <n v="6012000"/>
    <n v="5951880"/>
    <n v="571140"/>
    <s v="프로젝트21 홈페이지리얼스틱리얼스틱 (종합) (고양이 강아지 츄르 간식)리얼스틱 옵션선택=오로라연어 6팩(10%off)201207"/>
  </r>
  <r>
    <x v="15"/>
    <s v="월"/>
    <m/>
    <x v="4"/>
    <s v="프로젝트21 홈페이지"/>
    <x v="123"/>
    <n v="1504"/>
    <n v="201207"/>
    <m/>
    <n v="7520000"/>
    <n v="7444800"/>
    <n v="586560"/>
    <s v="프로젝트21 홈페이지리얼스틱리얼스틱 (종합) (고양이 강아지 츄르 간식)리얼스틱 옵션선택=오로라연어 12팩(20%off)201207"/>
  </r>
  <r>
    <x v="15"/>
    <s v="월"/>
    <m/>
    <x v="4"/>
    <s v="프로젝트21 홈페이지"/>
    <x v="48"/>
    <n v="1505"/>
    <n v="201207"/>
    <m/>
    <n v="4515000"/>
    <n v="4469850"/>
    <n v="361200"/>
    <s v="프로젝트21 홈페이지리얼스틱리얼스틱 (종합) (고양이 강아지 츄르 간식)리얼스틱 옵션선택=뉴질랜드참돔 1팩(5개입)201207"/>
  </r>
  <r>
    <x v="15"/>
    <s v="월"/>
    <m/>
    <x v="4"/>
    <s v="프로젝트21 홈페이지"/>
    <x v="49"/>
    <n v="1506"/>
    <n v="201207"/>
    <m/>
    <n v="6024000"/>
    <n v="5963760"/>
    <n v="572280"/>
    <s v="프로젝트21 홈페이지리얼스틱리얼스틱 (종합) (고양이 강아지 츄르 간식)리얼스틱 옵션선택=뉴질랜드참돔 6팩(10%off)201207"/>
  </r>
  <r>
    <x v="15"/>
    <s v="월"/>
    <m/>
    <x v="4"/>
    <s v="프로젝트21 홈페이지"/>
    <x v="128"/>
    <n v="1507"/>
    <n v="201207"/>
    <m/>
    <n v="7535000"/>
    <n v="7459650"/>
    <n v="587730"/>
    <s v="프로젝트21 홈페이지리얼스틱리얼스틱 (종합) (고양이 강아지 츄르 간식)리얼스틱 옵션선택=뉴질랜드참돔 12팩(20%off)201207"/>
  </r>
  <r>
    <x v="15"/>
    <s v="월"/>
    <m/>
    <x v="4"/>
    <s v="프로젝트21 홈페이지"/>
    <x v="50"/>
    <n v="1508"/>
    <n v="201207"/>
    <m/>
    <n v="4524000"/>
    <n v="4478760"/>
    <n v="392080"/>
    <s v="프로젝트21 홈페이지리얼스틱리얼스틱 (종합) (고양이 강아지 츄르 간식)리얼스틱 옵션선택=서호주청정양 1팩(5개입)201207"/>
  </r>
  <r>
    <x v="15"/>
    <s v="월"/>
    <m/>
    <x v="4"/>
    <s v="프로젝트21 홈페이지"/>
    <x v="134"/>
    <n v="1509"/>
    <n v="201207"/>
    <m/>
    <n v="6036000"/>
    <n v="5975640"/>
    <n v="573420"/>
    <s v="프로젝트21 홈페이지리얼스틱리얼스틱 (종합) (고양이 강아지 츄르 간식)리얼스틱 옵션선택=서호주청정양 6팩(10%off)201207"/>
  </r>
  <r>
    <x v="15"/>
    <s v="월"/>
    <m/>
    <x v="4"/>
    <s v="프로젝트21 홈페이지"/>
    <x v="51"/>
    <n v="1510"/>
    <n v="201207"/>
    <m/>
    <n v="4530000"/>
    <n v="4484700"/>
    <n v="407700"/>
    <s v="프로젝트21 홈페이지리얼스틱리얼스틱 6종 맛보기 세트 (맛별 1스틱)201207"/>
  </r>
  <r>
    <x v="15"/>
    <s v="월"/>
    <m/>
    <x v="4"/>
    <s v="프로젝트21 홈페이지"/>
    <x v="52"/>
    <n v="1511"/>
    <n v="201207"/>
    <m/>
    <n v="4533000"/>
    <n v="4487670"/>
    <n v="362640"/>
    <s v="프로젝트21 홈페이지리얼스틱리얼스틱 뉴질랜드참돔묶음 선택=뉴질랜드참돔 1팩201207"/>
  </r>
  <r>
    <x v="15"/>
    <s v="월"/>
    <m/>
    <x v="4"/>
    <s v="프로젝트21 홈페이지"/>
    <x v="106"/>
    <n v="1512"/>
    <n v="201207"/>
    <m/>
    <n v="6048000"/>
    <n v="5987520"/>
    <n v="574560"/>
    <s v="프로젝트21 홈페이지리얼스틱리얼스틱 뉴질랜드참돔묶음 선택=뉴질랜드참돔 6팩 (10%off)201207"/>
  </r>
  <r>
    <x v="15"/>
    <s v="월"/>
    <m/>
    <x v="4"/>
    <s v="프로젝트21 홈페이지"/>
    <x v="54"/>
    <n v="1513"/>
    <n v="201207"/>
    <m/>
    <n v="4539000"/>
    <n v="4493610"/>
    <n v="257210"/>
    <s v="프로젝트21 홈페이지리얼스틱리얼스틱 북태평양눈다랑어묶음 선택=북태평양눈다랑어 1팩201207"/>
  </r>
  <r>
    <x v="15"/>
    <s v="월"/>
    <m/>
    <x v="4"/>
    <s v="프로젝트21 홈페이지"/>
    <x v="107"/>
    <n v="1514"/>
    <n v="201207"/>
    <m/>
    <n v="6056000"/>
    <n v="5995440"/>
    <n v="545040"/>
    <s v="프로젝트21 홈페이지리얼스틱리얼스틱 북태평양눈다랑어묶음 선택=북태평양눈다랑어 6팩(10%off)201207"/>
  </r>
  <r>
    <x v="15"/>
    <s v="월"/>
    <m/>
    <x v="4"/>
    <s v="프로젝트21 홈페이지"/>
    <x v="55"/>
    <n v="1515"/>
    <n v="201207"/>
    <m/>
    <n v="4545000"/>
    <n v="4499550"/>
    <n v="393900"/>
    <s v="프로젝트21 홈페이지리얼스틱리얼스틱 서호주청정양묶음 선택=서호주청정양 1팩201207"/>
  </r>
  <r>
    <x v="15"/>
    <s v="월"/>
    <m/>
    <x v="4"/>
    <s v="프로젝트21 홈페이지"/>
    <x v="56"/>
    <n v="1516"/>
    <n v="201207"/>
    <m/>
    <n v="4548000"/>
    <n v="4502520"/>
    <n v="379000"/>
    <s v="프로젝트21 홈페이지리얼스틱리얼스틱 오로라연어묶음 선택=오로라연어 1팩201207"/>
  </r>
  <r>
    <x v="15"/>
    <s v="월"/>
    <m/>
    <x v="4"/>
    <s v="프로젝트21 홈페이지"/>
    <x v="57"/>
    <n v="1517"/>
    <n v="201207"/>
    <m/>
    <n v="6068000"/>
    <n v="6007320"/>
    <n v="576460"/>
    <s v="프로젝트21 홈페이지리얼스틱리얼스틱 오로라연어묶음 선택=오로라연어 6팩(10%off)201207"/>
  </r>
  <r>
    <x v="15"/>
    <s v="월"/>
    <m/>
    <x v="4"/>
    <s v="프로젝트21 홈페이지"/>
    <x v="59"/>
    <n v="1518"/>
    <n v="201207"/>
    <m/>
    <n v="4554000"/>
    <n v="4508460"/>
    <n v="273240"/>
    <s v="프로젝트21 홈페이지리얼스틱리얼스틱 제천자연황토닭묶음 선택=제천자연황토닭 1팩201207"/>
  </r>
  <r>
    <x v="15"/>
    <s v="월"/>
    <m/>
    <x v="4"/>
    <s v="프로젝트21 홈페이지"/>
    <x v="60"/>
    <n v="1519"/>
    <n v="201207"/>
    <m/>
    <n v="6076000"/>
    <n v="6015240"/>
    <n v="546840"/>
    <s v="프로젝트21 홈페이지리얼스틱리얼스틱 제천자연황토닭묶음 선택=제천자연황토닭 6팩(10%off)201207"/>
  </r>
  <r>
    <x v="15"/>
    <s v="월"/>
    <m/>
    <x v="4"/>
    <s v="프로젝트21 홈페이지"/>
    <x v="62"/>
    <n v="1520"/>
    <n v="201207"/>
    <m/>
    <n v="4560000"/>
    <n v="4514400"/>
    <n v="273600"/>
    <s v="프로젝트21 홈페이지리얼스틱리얼스틱 지리산우리땅오리묶음 선택=지리산우리땅오리 1팩201207"/>
  </r>
  <r>
    <x v="15"/>
    <s v="월"/>
    <m/>
    <x v="10"/>
    <s v="프로젝트21 홈페이지"/>
    <x v="67"/>
    <n v="1521"/>
    <n v="201207"/>
    <m/>
    <n v="4563000"/>
    <n v="4517370"/>
    <n v="486720"/>
    <s v="프로젝트21 홈페이지선인장정수기 부속생수 전용 호스 (2p)201207"/>
  </r>
  <r>
    <x v="15"/>
    <s v="월"/>
    <m/>
    <x v="10"/>
    <s v="프로젝트21 홈페이지"/>
    <x v="68"/>
    <n v="1522"/>
    <n v="201207"/>
    <m/>
    <n v="3044000"/>
    <n v="3013560"/>
    <n v="167420"/>
    <s v="프로젝트21 홈페이지선인장정수기 부속선인장정수기 가이드스틱201207"/>
  </r>
  <r>
    <x v="15"/>
    <s v="월"/>
    <m/>
    <x v="10"/>
    <s v="프로젝트21 홈페이지"/>
    <x v="69"/>
    <n v="1523"/>
    <n v="201207"/>
    <m/>
    <n v="4569000"/>
    <n v="4523310"/>
    <n v="548280"/>
    <s v="프로젝트21 홈페이지선인장정수기 부속선인장정수기 분리형 수중펌프구성 선택=분리형펌프+어댑터SET201207"/>
  </r>
  <r>
    <x v="15"/>
    <s v="월"/>
    <m/>
    <x v="10"/>
    <s v="프로젝트21 홈페이지"/>
    <x v="70"/>
    <n v="1524"/>
    <n v="201207"/>
    <m/>
    <n v="4572000"/>
    <n v="4526280"/>
    <n v="502920"/>
    <s v="프로젝트21 홈페이지선인장정수기 부속선인장정수기 분리형 수중펌프구성 선택=분리형펌프201207"/>
  </r>
  <r>
    <x v="15"/>
    <s v="월"/>
    <m/>
    <x v="10"/>
    <s v="프로젝트21 홈페이지"/>
    <x v="71"/>
    <n v="1525"/>
    <n v="201207"/>
    <m/>
    <n v="4575000"/>
    <n v="4529250"/>
    <n v="472750"/>
    <s v="프로젝트21 홈페이지선인장정수기 부속선인장정수기 분리형 수중펌프구성 선택=어댑터201207"/>
  </r>
  <r>
    <x v="15"/>
    <s v="월"/>
    <m/>
    <x v="10"/>
    <s v="프로젝트21 홈페이지"/>
    <x v="72"/>
    <n v="1526"/>
    <n v="201207"/>
    <m/>
    <n v="4578000"/>
    <n v="4532220"/>
    <n v="442540"/>
    <s v="프로젝트21 홈페이지선인장정수기 부속선인장정수기 실리콘호스 (3p)201207"/>
  </r>
  <r>
    <x v="15"/>
    <s v="월"/>
    <m/>
    <x v="10"/>
    <s v="프로젝트21 홈페이지"/>
    <x v="73"/>
    <n v="1527"/>
    <n v="201207"/>
    <m/>
    <n v="6108000"/>
    <n v="6046920"/>
    <n v="564990"/>
    <s v="프로젝트21 홈페이지선인장정수기 부속선인장정수기 전용 드라이 매트201207"/>
  </r>
  <r>
    <x v="15"/>
    <s v="월"/>
    <m/>
    <x v="10"/>
    <s v="프로젝트21 홈페이지"/>
    <x v="74"/>
    <n v="1528"/>
    <n v="201207"/>
    <m/>
    <n v="4584000"/>
    <n v="4538160"/>
    <n v="519520"/>
    <s v="프로젝트21 홈페이지선인장정수기 부속선인장정수기 정수필터 (3p)201207"/>
  </r>
  <r>
    <x v="15"/>
    <s v="월"/>
    <m/>
    <x v="10"/>
    <s v="프로젝트21 홈페이지"/>
    <x v="75"/>
    <n v="1529"/>
    <n v="201207"/>
    <m/>
    <n v="4587000"/>
    <n v="4541130"/>
    <n v="229350"/>
    <s v="프로젝트21 홈페이지선인장정수기 부속선인장정수기 클리닝 브러쉬201207"/>
  </r>
  <r>
    <x v="15"/>
    <s v="월"/>
    <m/>
    <x v="10"/>
    <s v="프로젝트21 홈페이지"/>
    <x v="76"/>
    <n v="1530"/>
    <n v="201207"/>
    <m/>
    <n v="4590000"/>
    <n v="4544100"/>
    <n v="351900"/>
    <s v="프로젝트21 홈페이지선인장정수기 부속선인장정수기 폼필터 (3p)201207"/>
  </r>
  <r>
    <x v="15"/>
    <s v="월"/>
    <m/>
    <x v="10"/>
    <s v="프로젝트21 홈페이지"/>
    <x v="77"/>
    <n v="1531"/>
    <n v="201207"/>
    <m/>
    <n v="4593000"/>
    <n v="4547070"/>
    <n v="535850"/>
    <s v="프로젝트21 홈페이지선인장정수기 부속정수필터 &amp; 폼필터 세트 (30% 할인)201207"/>
  </r>
  <r>
    <x v="15"/>
    <s v="월"/>
    <m/>
    <x v="11"/>
    <s v="프로젝트21 홈페이지"/>
    <x v="78"/>
    <n v="1532"/>
    <n v="201207"/>
    <m/>
    <n v="3064000"/>
    <n v="3033360"/>
    <n v="153200"/>
    <s v="프로젝트21 홈페이지츄르짜개츄르짜개(2ea)201207"/>
  </r>
  <r>
    <x v="15"/>
    <s v="월"/>
    <m/>
    <x v="6"/>
    <s v="프로젝트21 홈페이지"/>
    <x v="79"/>
    <n v="1533"/>
    <n v="201207"/>
    <m/>
    <n v="6132000"/>
    <n v="6070680"/>
    <n v="582540"/>
    <s v="프로젝트21 홈페이지태평양 수반태평양 수반 (고양이 강아지 물그릇 밥그릇 식기)옵션=[기본 세트] 태평양 수반 1개201207"/>
  </r>
  <r>
    <x v="15"/>
    <s v="월"/>
    <m/>
    <x v="6"/>
    <s v="프로젝트21 홈페이지"/>
    <x v="80"/>
    <n v="1534"/>
    <n v="201207"/>
    <m/>
    <n v="6136000"/>
    <n v="6074640"/>
    <n v="582920"/>
    <s v="프로젝트21 홈페이지태평양 수반태평양 수반 (고양이 강아지 물그릇 밥그릇 식기)옵션=[실용 세트] 태평양 수반 1개 + 글라스 1개 추가-11% off201207"/>
  </r>
  <r>
    <x v="15"/>
    <s v="월"/>
    <m/>
    <x v="6"/>
    <s v="프로젝트21 홈페이지"/>
    <x v="81"/>
    <n v="1535"/>
    <n v="201207"/>
    <m/>
    <n v="6140000"/>
    <n v="6078600"/>
    <n v="598650"/>
    <s v="프로젝트21 홈페이지태평양 수반태평양 수반 (고양이 강아지 물그릇 밥그릇 식기)옵션=[음수량 케어 세트] 태평양 수반 2개-13% off201207"/>
  </r>
  <r>
    <x v="15"/>
    <s v="월"/>
    <m/>
    <x v="9"/>
    <s v="프로젝트21 홈페이지"/>
    <x v="154"/>
    <n v="1536"/>
    <n v="201207"/>
    <m/>
    <n v="6144000"/>
    <n v="6082560"/>
    <n v="522240"/>
    <s v="프로젝트21 홈페이지벤토나이트프리미엄 퓨어 벤토나이트(고양이 모래)옵션=프리미엄 퓨어 벤토나이트 1개-24% off201207"/>
  </r>
  <r>
    <x v="15"/>
    <s v="월"/>
    <m/>
    <x v="9"/>
    <s v="프로젝트21 홈페이지"/>
    <x v="144"/>
    <n v="1537"/>
    <n v="201207"/>
    <m/>
    <n v="7685000"/>
    <n v="7608150"/>
    <n v="599430"/>
    <s v="프로젝트21 홈페이지벤토나이트프리미엄 퓨어 벤토나이트(고양이 모래)옵션=프리미엄 퓨어 벤토나이트 3개-29% off(무료배송)201207"/>
  </r>
  <r>
    <x v="15"/>
    <s v="월"/>
    <m/>
    <x v="9"/>
    <s v="프로젝트21 홈페이지"/>
    <x v="144"/>
    <n v="1538"/>
    <n v="201207"/>
    <m/>
    <n v="7690000"/>
    <n v="7613100"/>
    <n v="599820"/>
    <s v="프로젝트21 홈페이지벤토나이트프리미엄 퓨어 벤토나이트(고양이 모래)옵션=프리미엄 퓨어 벤토나이트 3개-29% off(무료배송)201207"/>
  </r>
  <r>
    <x v="15"/>
    <s v="월"/>
    <m/>
    <x v="0"/>
    <s v="프로젝트21 홈페이지"/>
    <x v="19"/>
    <n v="1539"/>
    <n v="201207"/>
    <m/>
    <n v="6156000"/>
    <n v="6094440"/>
    <n v="569430"/>
    <s v="프로젝트21 홈페이지하루채움하루채움 (고양이 영양제 간식)하루채움=(무료배송) 닭 1박스 + 가자미 1박스201207"/>
  </r>
  <r>
    <x v="15"/>
    <s v="월"/>
    <m/>
    <x v="0"/>
    <s v="프로젝트21 홈페이지"/>
    <x v="20"/>
    <n v="1540"/>
    <n v="201207"/>
    <m/>
    <n v="6160000"/>
    <n v="6098400"/>
    <n v="508200"/>
    <s v="프로젝트21 홈페이지하루채움하루채움 (고양이 영양제 간식)하루채움=국내산 무항생제 닭 1박스201207"/>
  </r>
  <r>
    <x v="15"/>
    <s v="월"/>
    <m/>
    <x v="0"/>
    <s v="프로젝트21 홈페이지"/>
    <x v="21"/>
    <n v="1541"/>
    <n v="201207"/>
    <m/>
    <n v="6164000"/>
    <n v="6102360"/>
    <n v="570170"/>
    <s v="프로젝트21 홈페이지하루채움하루채움 (고양이 영양제 간식)하루채움=국내산 무항생제 닭 2박스201207"/>
  </r>
  <r>
    <x v="15"/>
    <s v="월"/>
    <m/>
    <x v="0"/>
    <s v="프로젝트21 홈페이지"/>
    <x v="110"/>
    <n v="1542"/>
    <n v="201207"/>
    <m/>
    <n v="6168000"/>
    <n v="6106320"/>
    <n v="508860"/>
    <s v="프로젝트21 홈페이지하루채움하루채움 (고양이 영양제 간식)하루채움=자연산 가자미 1박스201207"/>
  </r>
  <r>
    <x v="15"/>
    <s v="월"/>
    <m/>
    <x v="0"/>
    <s v="프로젝트21 홈페이지"/>
    <x v="22"/>
    <n v="1543"/>
    <n v="201207"/>
    <m/>
    <n v="6172000"/>
    <n v="6110280"/>
    <n v="570910"/>
    <s v="프로젝트21 홈페이지하루채움하루채움 (고양이 영양제 간식)하루채움=자연산 가자미 2박스201207"/>
  </r>
  <r>
    <x v="15"/>
    <s v="월"/>
    <m/>
    <x v="0"/>
    <s v="프로젝트21 홈페이지"/>
    <x v="23"/>
    <n v="1544"/>
    <n v="201207"/>
    <m/>
    <n v="4632000"/>
    <n v="4585680"/>
    <n v="200720"/>
    <s v="프로젝트21 홈페이지하루채움하루채움 (고양이 영양제 간식)샘플팩 추가 구매=닭 1스틱 + 가자미 1스틱201207"/>
  </r>
  <r>
    <x v="15"/>
    <s v="월"/>
    <m/>
    <x v="0"/>
    <s v="프로젝트21 홈페이지"/>
    <x v="24"/>
    <n v="1545"/>
    <n v="201207"/>
    <m/>
    <n v="6180000"/>
    <n v="6118200"/>
    <n v="571650"/>
    <s v="프로젝트21 홈페이지하루채움하루채움 (고양이 영양제 간식)하루채움=(무료배송)닭 1박스 + 가자미 1박스201207"/>
  </r>
  <r>
    <x v="15"/>
    <s v="월"/>
    <m/>
    <x v="0"/>
    <s v="프로젝트21 홈페이지"/>
    <x v="20"/>
    <n v="1546"/>
    <n v="201207"/>
    <m/>
    <n v="6184000"/>
    <n v="6122160"/>
    <n v="510180"/>
    <s v="프로젝트21 홈페이지하루채움하루채움 (고양이 영양제 간식)하루채움=국내산 무항생제 닭 1박스201207"/>
  </r>
  <r>
    <x v="15"/>
    <s v="월"/>
    <m/>
    <x v="0"/>
    <s v="프로젝트21 홈페이지"/>
    <x v="25"/>
    <n v="1547"/>
    <n v="201207"/>
    <m/>
    <n v="6188000"/>
    <n v="6126120"/>
    <n v="572390"/>
    <s v="프로젝트21 홈페이지하루채움하루채움 (고양이 영양제 간식)하루채움=(무료배송)국내산 무항생제 닭 2박스201207"/>
  </r>
  <r>
    <x v="15"/>
    <s v="월"/>
    <m/>
    <x v="0"/>
    <s v="프로젝트21 홈페이지"/>
    <x v="110"/>
    <n v="1548"/>
    <n v="201207"/>
    <m/>
    <n v="6192000"/>
    <n v="6130080"/>
    <n v="510840"/>
    <s v="프로젝트21 홈페이지하루채움하루채움 (고양이 영양제 간식)하루채움=자연산 가자미 1박스201207"/>
  </r>
  <r>
    <x v="15"/>
    <s v="월"/>
    <m/>
    <x v="0"/>
    <s v="프로젝트21 홈페이지"/>
    <x v="111"/>
    <n v="1549"/>
    <n v="201207"/>
    <m/>
    <n v="6196000"/>
    <n v="6134040"/>
    <n v="573130"/>
    <s v="프로젝트21 홈페이지하루채움하루채움 (고양이 영양제 간식)하루채움=(무료배송)자연산 가자미 2박스201207"/>
  </r>
  <r>
    <x v="15"/>
    <s v="월"/>
    <m/>
    <x v="0"/>
    <s v="프로젝트21 홈페이지"/>
    <x v="23"/>
    <n v="1550"/>
    <n v="201207"/>
    <m/>
    <n v="4650000"/>
    <n v="4603500"/>
    <n v="201500"/>
    <s v="프로젝트21 홈페이지하루채움하루채움 (고양이 영양제 간식)샘플팩 추가 구매=닭 1스틱 + 가자미 1스틱201207"/>
  </r>
  <r>
    <x v="15"/>
    <s v="월"/>
    <m/>
    <x v="0"/>
    <s v="프로젝트21 홈페이지"/>
    <x v="117"/>
    <n v="1551"/>
    <n v="201207"/>
    <m/>
    <n v="6204000"/>
    <n v="6141960"/>
    <n v="573870"/>
    <s v="프로젝트21 홈페이지하루채움하루채움 국내산 무항생제 닭 (고양이 영양제 간식)하루채움=(무료배송)닭 1박스 + 가자미 1박스201207"/>
  </r>
  <r>
    <x v="15"/>
    <s v="월"/>
    <m/>
    <x v="0"/>
    <s v="프로젝트21 홈페이지"/>
    <x v="26"/>
    <n v="1552"/>
    <n v="201207"/>
    <m/>
    <n v="6208000"/>
    <n v="6145920"/>
    <n v="512160"/>
    <s v="프로젝트21 홈페이지하루채움하루채움 국내산 무항생제 닭 (고양이 영양제 간식)하루채움=국내산 무항생제 닭 1박스201207"/>
  </r>
  <r>
    <x v="15"/>
    <s v="월"/>
    <m/>
    <x v="0"/>
    <s v="프로젝트21 홈페이지"/>
    <x v="27"/>
    <n v="1553"/>
    <n v="201207"/>
    <m/>
    <n v="6212000"/>
    <n v="6149880"/>
    <n v="574610"/>
    <s v="프로젝트21 홈페이지하루채움하루채움 국내산 무항생제 닭 (고양이 영양제 간식)하루채움=(무료배송)국내산 무항생제 닭 2박스201207"/>
  </r>
  <r>
    <x v="15"/>
    <s v="월"/>
    <m/>
    <x v="0"/>
    <s v="프로젝트21 홈페이지"/>
    <x v="28"/>
    <n v="1554"/>
    <n v="201207"/>
    <m/>
    <n v="4662000"/>
    <n v="4615380"/>
    <n v="202020"/>
    <s v="프로젝트21 홈페이지하루채움하루채움 국내산 무항생제 닭 (고양이 영양제 간식)샘플팩 추가 구매=닭 1스틱 + 가자미 1스틱201207"/>
  </r>
  <r>
    <x v="15"/>
    <s v="월"/>
    <m/>
    <x v="0"/>
    <s v="프로젝트21 홈페이지"/>
    <x v="29"/>
    <n v="1555"/>
    <n v="201207"/>
    <m/>
    <n v="4665000"/>
    <n v="4618350"/>
    <n v="202150"/>
    <s v="프로젝트21 홈페이지하루채움하루채움 샘플팩 (고양이 영양제 간식)샘플팩=닭 1스틱 + 가자미 1스틱201207"/>
  </r>
  <r>
    <x v="15"/>
    <s v="월"/>
    <m/>
    <x v="0"/>
    <s v="프로젝트21 홈페이지"/>
    <x v="31"/>
    <n v="1556"/>
    <n v="201207"/>
    <m/>
    <n v="6224000"/>
    <n v="6161760"/>
    <n v="513480"/>
    <s v="프로젝트21 홈페이지하루채움하루채움 자연산 가자미 (고양이 영양제 간식)하루채움=자연산 가자미 1박스201207"/>
  </r>
  <r>
    <x v="15"/>
    <s v="월"/>
    <m/>
    <x v="5"/>
    <s v="프로젝트21 홈페이지"/>
    <x v="83"/>
    <n v="1557"/>
    <n v="201207"/>
    <m/>
    <n v="6228000"/>
    <n v="6165720"/>
    <n v="576090"/>
    <s v="프로젝트21 홈페이지고양이 유산균유산균1박스201207"/>
  </r>
  <r>
    <x v="15"/>
    <s v="월"/>
    <m/>
    <x v="5"/>
    <s v="프로젝트21 홈페이지"/>
    <x v="84"/>
    <n v="1558"/>
    <n v="201207"/>
    <m/>
    <n v="7790000"/>
    <n v="7712100"/>
    <n v="607620"/>
    <s v="프로젝트21 홈페이지고양이 유산균유산균2박스201207"/>
  </r>
  <r>
    <x v="15"/>
    <s v="월"/>
    <m/>
    <x v="5"/>
    <s v="프로젝트21 홈페이지"/>
    <x v="85"/>
    <n v="1559"/>
    <n v="201207"/>
    <m/>
    <n v="9354000"/>
    <n v="9260460"/>
    <n v="608010"/>
    <s v="프로젝트21 홈페이지고양이 유산균유산균3박스201207"/>
  </r>
  <r>
    <x v="15"/>
    <s v="월"/>
    <m/>
    <x v="5"/>
    <s v="프로젝트21 홈페이지"/>
    <x v="89"/>
    <n v="1560"/>
    <n v="201207"/>
    <m/>
    <n v="6240000"/>
    <n v="6177600"/>
    <n v="577200"/>
    <s v="프로젝트21 홈페이지고양이 유산균유산균1박스(정기배송)201207"/>
  </r>
  <r>
    <x v="15"/>
    <s v="월"/>
    <m/>
    <x v="5"/>
    <s v="프로젝트21 홈페이지"/>
    <x v="90"/>
    <n v="1561"/>
    <n v="201207"/>
    <m/>
    <n v="7805000"/>
    <n v="7726950"/>
    <n v="608790"/>
    <s v="프로젝트21 홈페이지고양이 유산균유산균2박스(정기배송)201207"/>
  </r>
  <r>
    <x v="15"/>
    <s v="월"/>
    <m/>
    <x v="5"/>
    <s v="프로젝트21 홈페이지"/>
    <x v="91"/>
    <n v="1562"/>
    <n v="201207"/>
    <m/>
    <n v="9372000"/>
    <n v="9278280"/>
    <n v="609180"/>
    <s v="프로젝트21 홈페이지고양이 유산균유산균3박스(정기배송)201207"/>
  </r>
  <r>
    <x v="0"/>
    <s v="월"/>
    <m/>
    <x v="3"/>
    <s v="프로젝트21 홈페이지"/>
    <x v="152"/>
    <n v="1563"/>
    <n v="201207"/>
    <m/>
    <n v="0"/>
    <n v="0"/>
    <n v="312600"/>
    <s v="프로젝트21 홈페이지눕눕백눕눕백_안전바닥패드(대형)201207"/>
  </r>
  <r>
    <x v="0"/>
    <s v="월"/>
    <m/>
    <x v="3"/>
    <s v="프로젝트21 홈페이지"/>
    <x v="150"/>
    <n v="1564"/>
    <n v="201207"/>
    <m/>
    <n v="0"/>
    <n v="0"/>
    <n v="297160"/>
    <s v="프로젝트21 홈페이지눕눕백눕눕백_안전바닥패드(중형)201207"/>
  </r>
  <r>
    <x v="0"/>
    <s v="월"/>
    <m/>
    <x v="3"/>
    <s v="프로젝트21 홈페이지"/>
    <x v="150"/>
    <n v="1565"/>
    <n v="201207"/>
    <m/>
    <n v="0"/>
    <n v="0"/>
    <n v="297350"/>
    <s v="프로젝트21 홈페이지눕눕백눕눕백_안전바닥패드(중형)201207"/>
  </r>
  <r>
    <x v="0"/>
    <s v="월"/>
    <m/>
    <x v="3"/>
    <s v="프로젝트21 홈페이지"/>
    <x v="152"/>
    <n v="1566"/>
    <n v="201207"/>
    <m/>
    <n v="0"/>
    <n v="0"/>
    <n v="313200"/>
    <s v="프로젝트21 홈페이지눕눕백눕눕백_안전바닥패드(대형)201207"/>
  </r>
  <r>
    <x v="0"/>
    <s v="월"/>
    <m/>
    <x v="3"/>
    <s v="프로젝트21 홈페이지"/>
    <x v="152"/>
    <n v="1567"/>
    <n v="201207"/>
    <m/>
    <n v="0"/>
    <n v="0"/>
    <n v="313400"/>
    <s v="프로젝트21 홈페이지눕눕백눕눕백_안전바닥패드(대형)201207"/>
  </r>
  <r>
    <x v="0"/>
    <s v="월"/>
    <m/>
    <x v="3"/>
    <s v="프로젝트21 홈페이지"/>
    <x v="152"/>
    <n v="1568"/>
    <n v="201207"/>
    <m/>
    <n v="0"/>
    <n v="0"/>
    <n v="313600"/>
    <s v="프로젝트21 홈페이지눕눕백눕눕백_안전바닥패드(대형)201207"/>
  </r>
  <r>
    <x v="1"/>
    <s v="화"/>
    <m/>
    <x v="3"/>
    <s v="프로젝트21 홈페이지"/>
    <x v="152"/>
    <n v="1569"/>
    <n v="201207"/>
    <m/>
    <n v="0"/>
    <n v="0"/>
    <n v="313800"/>
    <s v="프로젝트21 홈페이지눕눕백눕눕백_안전바닥패드(대형)201207"/>
  </r>
  <r>
    <x v="1"/>
    <s v="화"/>
    <m/>
    <x v="3"/>
    <s v="프로젝트21 홈페이지"/>
    <x v="152"/>
    <n v="1570"/>
    <n v="201207"/>
    <m/>
    <n v="0"/>
    <n v="0"/>
    <n v="314000"/>
    <s v="프로젝트21 홈페이지눕눕백눕눕백_안전바닥패드(대형)201207"/>
  </r>
  <r>
    <x v="1"/>
    <s v="화"/>
    <m/>
    <x v="3"/>
    <s v="프로젝트21 홈페이지"/>
    <x v="150"/>
    <n v="1571"/>
    <n v="201207"/>
    <m/>
    <n v="0"/>
    <n v="0"/>
    <n v="298490"/>
    <s v="프로젝트21 홈페이지눕눕백눕눕백_안전바닥패드(중형)201207"/>
  </r>
  <r>
    <x v="1"/>
    <s v="화"/>
    <m/>
    <x v="3"/>
    <s v="프로젝트21 홈페이지"/>
    <x v="152"/>
    <n v="1572"/>
    <n v="201207"/>
    <m/>
    <n v="0"/>
    <n v="0"/>
    <n v="314400"/>
    <s v="프로젝트21 홈페이지눕눕백눕눕백_안전바닥패드(대형)201207"/>
  </r>
  <r>
    <x v="2"/>
    <s v="수"/>
    <m/>
    <x v="3"/>
    <s v="프로젝트21 홈페이지"/>
    <x v="152"/>
    <n v="1573"/>
    <n v="201207"/>
    <m/>
    <n v="0"/>
    <n v="0"/>
    <n v="314600"/>
    <s v="프로젝트21 홈페이지눕눕백눕눕백_안전바닥패드(대형)201207"/>
  </r>
  <r>
    <x v="2"/>
    <s v="수"/>
    <m/>
    <x v="3"/>
    <s v="프로젝트21 홈페이지"/>
    <x v="150"/>
    <n v="1574"/>
    <n v="201207"/>
    <m/>
    <n v="0"/>
    <n v="0"/>
    <n v="299060"/>
    <s v="프로젝트21 홈페이지눕눕백눕눕백_안전바닥패드(중형)201207"/>
  </r>
  <r>
    <x v="2"/>
    <s v="수"/>
    <m/>
    <x v="3"/>
    <s v="프로젝트21 홈페이지"/>
    <x v="152"/>
    <n v="1575"/>
    <n v="201207"/>
    <m/>
    <n v="0"/>
    <n v="0"/>
    <n v="315000"/>
    <s v="프로젝트21 홈페이지눕눕백눕눕백_안전바닥패드(대형)201207"/>
  </r>
  <r>
    <x v="2"/>
    <s v="수"/>
    <m/>
    <x v="3"/>
    <s v="프로젝트21 홈페이지"/>
    <x v="152"/>
    <n v="1576"/>
    <n v="201207"/>
    <m/>
    <n v="0"/>
    <n v="0"/>
    <n v="315200"/>
    <s v="프로젝트21 홈페이지눕눕백눕눕백_안전바닥패드(대형)201207"/>
  </r>
  <r>
    <x v="17"/>
    <s v="일"/>
    <m/>
    <x v="3"/>
    <s v="프로젝트21 홈페이지"/>
    <x v="150"/>
    <n v="1577"/>
    <n v="201207"/>
    <m/>
    <n v="0"/>
    <n v="0"/>
    <n v="299630"/>
    <s v="프로젝트21 홈페이지눕눕백눕눕백_안전바닥패드(중형)201207"/>
  </r>
  <r>
    <x v="17"/>
    <s v="일"/>
    <m/>
    <x v="3"/>
    <s v="프로젝트21 홈페이지"/>
    <x v="150"/>
    <n v="1578"/>
    <n v="201207"/>
    <m/>
    <n v="0"/>
    <n v="0"/>
    <n v="299820"/>
    <s v="프로젝트21 홈페이지눕눕백눕눕백_안전바닥패드(중형)201207"/>
  </r>
  <r>
    <x v="17"/>
    <s v="일"/>
    <m/>
    <x v="3"/>
    <s v="프로젝트21 홈페이지"/>
    <x v="152"/>
    <n v="1579"/>
    <n v="201207"/>
    <m/>
    <n v="0"/>
    <n v="0"/>
    <n v="315800"/>
    <s v="프로젝트21 홈페이지눕눕백눕눕백_안전바닥패드(대형)201207"/>
  </r>
  <r>
    <x v="17"/>
    <s v="일"/>
    <m/>
    <x v="3"/>
    <s v="프로젝트21 홈페이지"/>
    <x v="152"/>
    <n v="1580"/>
    <n v="201207"/>
    <m/>
    <n v="0"/>
    <n v="0"/>
    <n v="316000"/>
    <s v="프로젝트21 홈페이지눕눕백눕눕백_안전바닥패드(대형)201207"/>
  </r>
  <r>
    <x v="17"/>
    <s v="일"/>
    <m/>
    <x v="3"/>
    <s v="프로젝트21 홈페이지"/>
    <x v="152"/>
    <n v="1581"/>
    <n v="201207"/>
    <m/>
    <n v="0"/>
    <n v="0"/>
    <n v="316200"/>
    <s v="프로젝트21 홈페이지눕눕백눕눕백_안전바닥패드(대형)201207"/>
  </r>
  <r>
    <x v="18"/>
    <s v="토"/>
    <m/>
    <x v="3"/>
    <s v="프로젝트21 홈페이지"/>
    <x v="150"/>
    <n v="1582"/>
    <n v="201207"/>
    <m/>
    <n v="0"/>
    <n v="0"/>
    <n v="300580"/>
    <s v="프로젝트21 홈페이지눕눕백눕눕백_안전바닥패드(중형)201207"/>
  </r>
  <r>
    <x v="18"/>
    <s v="토"/>
    <m/>
    <x v="3"/>
    <s v="프로젝트21 홈페이지"/>
    <x v="150"/>
    <n v="1583"/>
    <n v="201207"/>
    <m/>
    <n v="0"/>
    <n v="0"/>
    <n v="300770"/>
    <s v="프로젝트21 홈페이지눕눕백눕눕백_안전바닥패드(중형)201207"/>
  </r>
  <r>
    <x v="18"/>
    <s v="토"/>
    <m/>
    <x v="3"/>
    <s v="프로젝트21 홈페이지"/>
    <x v="152"/>
    <n v="1584"/>
    <n v="201207"/>
    <m/>
    <n v="0"/>
    <n v="0"/>
    <n v="316800"/>
    <s v="프로젝트21 홈페이지눕눕백눕눕백_안전바닥패드(대형)201207"/>
  </r>
  <r>
    <x v="18"/>
    <s v="토"/>
    <m/>
    <x v="3"/>
    <s v="프로젝트21 홈페이지"/>
    <x v="150"/>
    <n v="1585"/>
    <n v="201207"/>
    <m/>
    <n v="0"/>
    <n v="0"/>
    <n v="301150"/>
    <s v="프로젝트21 홈페이지눕눕백눕눕백_안전바닥패드(중형)201207"/>
  </r>
  <r>
    <x v="18"/>
    <s v="토"/>
    <m/>
    <x v="3"/>
    <s v="프로젝트21 홈페이지"/>
    <x v="150"/>
    <n v="1586"/>
    <n v="201207"/>
    <m/>
    <n v="0"/>
    <n v="0"/>
    <n v="301340"/>
    <s v="프로젝트21 홈페이지눕눕백눕눕백_안전바닥패드(중형)201207"/>
  </r>
  <r>
    <x v="18"/>
    <s v="토"/>
    <m/>
    <x v="3"/>
    <s v="프로젝트21 홈페이지"/>
    <x v="152"/>
    <n v="1587"/>
    <n v="201207"/>
    <m/>
    <n v="0"/>
    <n v="0"/>
    <n v="317400"/>
    <s v="프로젝트21 홈페이지눕눕백눕눕백_안전바닥패드(대형)201207"/>
  </r>
  <r>
    <x v="18"/>
    <s v="토"/>
    <m/>
    <x v="3"/>
    <s v="프로젝트21 홈페이지"/>
    <x v="152"/>
    <n v="1588"/>
    <n v="201207"/>
    <m/>
    <n v="0"/>
    <n v="0"/>
    <n v="317600"/>
    <s v="프로젝트21 홈페이지눕눕백눕눕백_안전바닥패드(대형)201207"/>
  </r>
  <r>
    <x v="19"/>
    <s v="금"/>
    <m/>
    <x v="3"/>
    <s v="프로젝트21 홈페이지"/>
    <x v="150"/>
    <n v="1589"/>
    <n v="201207"/>
    <m/>
    <n v="0"/>
    <n v="0"/>
    <n v="301910"/>
    <s v="프로젝트21 홈페이지눕눕백눕눕백_안전바닥패드(중형)201207"/>
  </r>
  <r>
    <x v="19"/>
    <s v="금"/>
    <m/>
    <x v="3"/>
    <s v="프로젝트21 홈페이지"/>
    <x v="150"/>
    <n v="1590"/>
    <n v="201207"/>
    <m/>
    <n v="0"/>
    <n v="0"/>
    <n v="302100"/>
    <s v="프로젝트21 홈페이지눕눕백눕눕백_안전바닥패드(중형)201207"/>
  </r>
  <r>
    <x v="19"/>
    <s v="금"/>
    <m/>
    <x v="3"/>
    <s v="프로젝트21 홈페이지"/>
    <x v="150"/>
    <n v="1591"/>
    <n v="201207"/>
    <m/>
    <n v="0"/>
    <n v="0"/>
    <n v="302290"/>
    <s v="프로젝트21 홈페이지눕눕백눕눕백_안전바닥패드(중형)201207"/>
  </r>
  <r>
    <x v="19"/>
    <s v="금"/>
    <m/>
    <x v="3"/>
    <s v="프로젝트21 홈페이지"/>
    <x v="150"/>
    <n v="1592"/>
    <n v="201207"/>
    <m/>
    <n v="0"/>
    <n v="0"/>
    <n v="302480"/>
    <s v="프로젝트21 홈페이지눕눕백눕눕백_안전바닥패드(중형)201207"/>
  </r>
  <r>
    <x v="19"/>
    <s v="금"/>
    <m/>
    <x v="3"/>
    <s v="프로젝트21 홈페이지"/>
    <x v="150"/>
    <n v="1593"/>
    <n v="201207"/>
    <m/>
    <n v="0"/>
    <n v="0"/>
    <n v="302670"/>
    <s v="프로젝트21 홈페이지눕눕백눕눕백_안전바닥패드(중형)201207"/>
  </r>
  <r>
    <x v="19"/>
    <s v="금"/>
    <m/>
    <x v="3"/>
    <s v="프로젝트21 홈페이지"/>
    <x v="150"/>
    <n v="1594"/>
    <n v="201207"/>
    <m/>
    <n v="0"/>
    <n v="0"/>
    <n v="302860"/>
    <s v="프로젝트21 홈페이지눕눕백눕눕백_안전바닥패드(중형)201207"/>
  </r>
  <r>
    <x v="19"/>
    <s v="금"/>
    <m/>
    <x v="3"/>
    <s v="프로젝트21 홈페이지"/>
    <x v="152"/>
    <n v="1595"/>
    <n v="201207"/>
    <m/>
    <n v="0"/>
    <n v="0"/>
    <n v="319000"/>
    <s v="프로젝트21 홈페이지눕눕백눕눕백_안전바닥패드(대형)201207"/>
  </r>
  <r>
    <x v="20"/>
    <s v="목"/>
    <m/>
    <x v="3"/>
    <s v="프로젝트21 홈페이지"/>
    <x v="150"/>
    <n v="1596"/>
    <n v="201207"/>
    <m/>
    <n v="0"/>
    <n v="0"/>
    <n v="303240"/>
    <s v="프로젝트21 홈페이지눕눕백눕눕백_안전바닥패드(중형)201207"/>
  </r>
  <r>
    <x v="20"/>
    <s v="목"/>
    <m/>
    <x v="3"/>
    <s v="프로젝트21 홈페이지"/>
    <x v="150"/>
    <n v="1597"/>
    <n v="201207"/>
    <m/>
    <n v="0"/>
    <n v="0"/>
    <n v="303430"/>
    <s v="프로젝트21 홈페이지눕눕백눕눕백_안전바닥패드(중형)201207"/>
  </r>
  <r>
    <x v="20"/>
    <s v="목"/>
    <m/>
    <x v="3"/>
    <s v="프로젝트21 홈페이지"/>
    <x v="150"/>
    <n v="1598"/>
    <n v="201207"/>
    <m/>
    <n v="0"/>
    <n v="0"/>
    <n v="303620"/>
    <s v="프로젝트21 홈페이지눕눕백눕눕백_안전바닥패드(중형)201207"/>
  </r>
  <r>
    <x v="20"/>
    <s v="목"/>
    <m/>
    <x v="3"/>
    <s v="프로젝트21 홈페이지"/>
    <x v="152"/>
    <n v="1599"/>
    <n v="201207"/>
    <m/>
    <n v="0"/>
    <n v="0"/>
    <n v="319800"/>
    <s v="프로젝트21 홈페이지눕눕백눕눕백_안전바닥패드(대형)201207"/>
  </r>
  <r>
    <x v="20"/>
    <s v="목"/>
    <m/>
    <x v="3"/>
    <s v="프로젝트21 홈페이지"/>
    <x v="152"/>
    <n v="1600"/>
    <n v="201207"/>
    <m/>
    <n v="0"/>
    <n v="0"/>
    <n v="320000"/>
    <s v="프로젝트21 홈페이지눕눕백눕눕백_안전바닥패드(대형)201207"/>
  </r>
  <r>
    <x v="20"/>
    <s v="목"/>
    <m/>
    <x v="3"/>
    <s v="프로젝트21 홈페이지"/>
    <x v="150"/>
    <n v="1601"/>
    <n v="201207"/>
    <m/>
    <n v="0"/>
    <n v="0"/>
    <n v="304190"/>
    <s v="프로젝트21 홈페이지눕눕백눕눕백_안전바닥패드(중형)201207"/>
  </r>
  <r>
    <x v="20"/>
    <s v="목"/>
    <m/>
    <x v="3"/>
    <s v="프로젝트21 홈페이지"/>
    <x v="150"/>
    <n v="1602"/>
    <n v="201207"/>
    <m/>
    <n v="0"/>
    <n v="0"/>
    <n v="304380"/>
    <s v="프로젝트21 홈페이지눕눕백눕눕백_안전바닥패드(중형)201207"/>
  </r>
  <r>
    <x v="20"/>
    <s v="목"/>
    <m/>
    <x v="3"/>
    <s v="프로젝트21 홈페이지"/>
    <x v="150"/>
    <n v="1603"/>
    <n v="201207"/>
    <m/>
    <n v="0"/>
    <n v="0"/>
    <n v="304570"/>
    <s v="프로젝트21 홈페이지눕눕백눕눕백_안전바닥패드(중형)201207"/>
  </r>
  <r>
    <x v="20"/>
    <s v="목"/>
    <m/>
    <x v="3"/>
    <s v="프로젝트21 홈페이지"/>
    <x v="150"/>
    <n v="1604"/>
    <n v="201207"/>
    <m/>
    <n v="0"/>
    <n v="0"/>
    <n v="304760"/>
    <s v="프로젝트21 홈페이지눕눕백눕눕백_안전바닥패드(중형)201207"/>
  </r>
  <r>
    <x v="20"/>
    <s v="목"/>
    <m/>
    <x v="3"/>
    <s v="프로젝트21 홈페이지"/>
    <x v="152"/>
    <n v="1605"/>
    <n v="201207"/>
    <m/>
    <n v="0"/>
    <n v="0"/>
    <n v="321000"/>
    <s v="프로젝트21 홈페이지눕눕백눕눕백_안전바닥패드(대형)201207"/>
  </r>
  <r>
    <x v="20"/>
    <s v="목"/>
    <m/>
    <x v="3"/>
    <s v="프로젝트21 홈페이지"/>
    <x v="152"/>
    <n v="1606"/>
    <n v="201207"/>
    <m/>
    <n v="0"/>
    <n v="0"/>
    <n v="321200"/>
    <s v="프로젝트21 홈페이지눕눕백눕눕백_안전바닥패드(대형)201207"/>
  </r>
  <r>
    <x v="20"/>
    <s v="목"/>
    <m/>
    <x v="3"/>
    <s v="프로젝트21 홈페이지"/>
    <x v="152"/>
    <n v="1607"/>
    <n v="201207"/>
    <m/>
    <n v="0"/>
    <n v="0"/>
    <n v="321400"/>
    <s v="프로젝트21 홈페이지눕눕백눕눕백_안전바닥패드(대형)201207"/>
  </r>
  <r>
    <x v="21"/>
    <s v="수"/>
    <m/>
    <x v="3"/>
    <s v="프로젝트21 홈페이지"/>
    <x v="150"/>
    <n v="1608"/>
    <n v="201207"/>
    <m/>
    <n v="0"/>
    <n v="0"/>
    <n v="305520"/>
    <s v="프로젝트21 홈페이지눕눕백눕눕백_안전바닥패드(중형)201207"/>
  </r>
  <r>
    <x v="21"/>
    <s v="수"/>
    <m/>
    <x v="3"/>
    <s v="프로젝트21 홈페이지"/>
    <x v="150"/>
    <n v="1609"/>
    <n v="201207"/>
    <m/>
    <n v="0"/>
    <n v="0"/>
    <n v="305710"/>
    <s v="프로젝트21 홈페이지눕눕백눕눕백_안전바닥패드(중형)201207"/>
  </r>
  <r>
    <x v="21"/>
    <s v="수"/>
    <m/>
    <x v="3"/>
    <s v="프로젝트21 홈페이지"/>
    <x v="152"/>
    <n v="1610"/>
    <n v="201207"/>
    <m/>
    <n v="0"/>
    <n v="0"/>
    <n v="322000"/>
    <s v="프로젝트21 홈페이지눕눕백눕눕백_안전바닥패드(대형)201207"/>
  </r>
  <r>
    <x v="21"/>
    <s v="수"/>
    <m/>
    <x v="3"/>
    <s v="프로젝트21 홈페이지"/>
    <x v="150"/>
    <n v="1611"/>
    <n v="201207"/>
    <m/>
    <n v="0"/>
    <n v="0"/>
    <n v="306090"/>
    <s v="프로젝트21 홈페이지눕눕백눕눕백_안전바닥패드(중형)201207"/>
  </r>
  <r>
    <x v="21"/>
    <s v="수"/>
    <m/>
    <x v="3"/>
    <s v="프로젝트21 홈페이지"/>
    <x v="150"/>
    <n v="1612"/>
    <n v="201207"/>
    <m/>
    <n v="0"/>
    <n v="0"/>
    <n v="306280"/>
    <s v="프로젝트21 홈페이지눕눕백눕눕백_안전바닥패드(중형)201207"/>
  </r>
  <r>
    <x v="21"/>
    <s v="수"/>
    <m/>
    <x v="3"/>
    <s v="프로젝트21 홈페이지"/>
    <x v="150"/>
    <n v="1613"/>
    <n v="201207"/>
    <m/>
    <n v="0"/>
    <n v="0"/>
    <n v="306470"/>
    <s v="프로젝트21 홈페이지눕눕백눕눕백_안전바닥패드(중형)201207"/>
  </r>
  <r>
    <x v="21"/>
    <s v="수"/>
    <m/>
    <x v="3"/>
    <s v="프로젝트21 홈페이지"/>
    <x v="152"/>
    <n v="1614"/>
    <n v="201207"/>
    <m/>
    <n v="0"/>
    <n v="0"/>
    <n v="322800"/>
    <s v="프로젝트21 홈페이지눕눕백눕눕백_안전바닥패드(대형)201207"/>
  </r>
  <r>
    <x v="21"/>
    <s v="수"/>
    <m/>
    <x v="3"/>
    <s v="프로젝트21 홈페이지"/>
    <x v="152"/>
    <n v="1615"/>
    <n v="201207"/>
    <m/>
    <n v="0"/>
    <n v="0"/>
    <n v="323000"/>
    <s v="프로젝트21 홈페이지눕눕백눕눕백_안전바닥패드(대형)201207"/>
  </r>
  <r>
    <x v="21"/>
    <s v="수"/>
    <m/>
    <x v="3"/>
    <s v="프로젝트21 홈페이지"/>
    <x v="152"/>
    <n v="1616"/>
    <n v="201207"/>
    <m/>
    <n v="0"/>
    <n v="0"/>
    <n v="323200"/>
    <s v="프로젝트21 홈페이지눕눕백눕눕백_안전바닥패드(대형)201207"/>
  </r>
  <r>
    <x v="9"/>
    <s v="수"/>
    <m/>
    <x v="3"/>
    <s v="프로젝트21 홈페이지"/>
    <x v="152"/>
    <n v="1617"/>
    <n v="201207"/>
    <m/>
    <n v="0"/>
    <n v="0"/>
    <n v="323400"/>
    <s v="프로젝트21 홈페이지눕눕백눕눕백_안전바닥패드(대형)201207"/>
  </r>
  <r>
    <x v="9"/>
    <s v="수"/>
    <m/>
    <x v="3"/>
    <s v="프로젝트21 홈페이지"/>
    <x v="152"/>
    <n v="1618"/>
    <n v="201207"/>
    <m/>
    <n v="0"/>
    <n v="0"/>
    <n v="323600"/>
    <s v="프로젝트21 홈페이지눕눕백눕눕백_안전바닥패드(대형)201207"/>
  </r>
  <r>
    <x v="8"/>
    <s v="화"/>
    <m/>
    <x v="3"/>
    <s v="프로젝트21 홈페이지"/>
    <x v="150"/>
    <n v="1619"/>
    <n v="201207"/>
    <m/>
    <n v="0"/>
    <n v="0"/>
    <n v="307610"/>
    <s v="프로젝트21 홈페이지눕눕백눕눕백_안전바닥패드(중형)201207"/>
  </r>
  <r>
    <x v="8"/>
    <s v="화"/>
    <m/>
    <x v="3"/>
    <s v="프로젝트21 홈페이지"/>
    <x v="150"/>
    <n v="1620"/>
    <n v="201207"/>
    <m/>
    <n v="0"/>
    <n v="0"/>
    <n v="307800"/>
    <s v="프로젝트21 홈페이지눕눕백눕눕백_안전바닥패드(중형)201207"/>
  </r>
  <r>
    <x v="8"/>
    <s v="화"/>
    <m/>
    <x v="3"/>
    <s v="프로젝트21 홈페이지"/>
    <x v="152"/>
    <n v="1621"/>
    <n v="201207"/>
    <m/>
    <n v="0"/>
    <n v="0"/>
    <n v="324200"/>
    <s v="프로젝트21 홈페이지눕눕백눕눕백_안전바닥패드(대형)201207"/>
  </r>
  <r>
    <x v="7"/>
    <s v="월"/>
    <m/>
    <x v="3"/>
    <s v="프로젝트21 홈페이지"/>
    <x v="150"/>
    <n v="1622"/>
    <n v="201207"/>
    <m/>
    <n v="0"/>
    <n v="0"/>
    <n v="308180"/>
    <s v="프로젝트21 홈페이지눕눕백눕눕백_안전바닥패드(중형)201207"/>
  </r>
  <r>
    <x v="7"/>
    <s v="월"/>
    <m/>
    <x v="3"/>
    <s v="프로젝트21 홈페이지"/>
    <x v="150"/>
    <n v="1623"/>
    <n v="201207"/>
    <m/>
    <n v="0"/>
    <n v="0"/>
    <n v="308370"/>
    <s v="프로젝트21 홈페이지눕눕백눕눕백_안전바닥패드(중형)201207"/>
  </r>
  <r>
    <x v="7"/>
    <s v="월"/>
    <m/>
    <x v="3"/>
    <s v="프로젝트21 홈페이지"/>
    <x v="152"/>
    <n v="1624"/>
    <n v="201207"/>
    <m/>
    <n v="0"/>
    <n v="0"/>
    <n v="324800"/>
    <s v="프로젝트21 홈페이지눕눕백눕눕백_안전바닥패드(대형)201207"/>
  </r>
  <r>
    <x v="7"/>
    <s v="월"/>
    <m/>
    <x v="3"/>
    <s v="프로젝트21 홈페이지"/>
    <x v="150"/>
    <n v="1625"/>
    <n v="201207"/>
    <m/>
    <n v="0"/>
    <n v="0"/>
    <n v="308750"/>
    <s v="프로젝트21 홈페이지눕눕백눕눕백_안전바닥패드(중형)201207"/>
  </r>
  <r>
    <x v="7"/>
    <s v="월"/>
    <m/>
    <x v="3"/>
    <s v="프로젝트21 홈페이지"/>
    <x v="150"/>
    <n v="1626"/>
    <n v="201207"/>
    <m/>
    <n v="0"/>
    <n v="0"/>
    <n v="308940"/>
    <s v="프로젝트21 홈페이지눕눕백눕눕백_안전바닥패드(중형)201207"/>
  </r>
  <r>
    <x v="6"/>
    <s v="일"/>
    <m/>
    <x v="3"/>
    <s v="프로젝트21 홈페이지"/>
    <x v="152"/>
    <n v="1627"/>
    <n v="201207"/>
    <m/>
    <n v="0"/>
    <n v="0"/>
    <n v="325400"/>
    <s v="프로젝트21 홈페이지눕눕백눕눕백_안전바닥패드(대형)201207"/>
  </r>
  <r>
    <x v="5"/>
    <s v="토"/>
    <m/>
    <x v="3"/>
    <s v="프로젝트21 홈페이지"/>
    <x v="150"/>
    <n v="1628"/>
    <n v="201207"/>
    <m/>
    <n v="0"/>
    <n v="0"/>
    <n v="309320"/>
    <s v="프로젝트21 홈페이지눕눕백눕눕백_안전바닥패드(중형)201207"/>
  </r>
  <r>
    <x v="5"/>
    <s v="토"/>
    <m/>
    <x v="3"/>
    <s v="프로젝트21 홈페이지"/>
    <x v="152"/>
    <n v="1629"/>
    <n v="201207"/>
    <m/>
    <n v="0"/>
    <n v="0"/>
    <n v="325800"/>
    <s v="프로젝트21 홈페이지눕눕백눕눕백_안전바닥패드(대형)201207"/>
  </r>
  <r>
    <x v="5"/>
    <s v="토"/>
    <m/>
    <x v="3"/>
    <s v="프로젝트21 홈페이지"/>
    <x v="150"/>
    <n v="1630"/>
    <n v="201207"/>
    <m/>
    <n v="0"/>
    <n v="0"/>
    <n v="309700"/>
    <s v="프로젝트21 홈페이지눕눕백눕눕백_안전바닥패드(중형)201207"/>
  </r>
  <r>
    <x v="4"/>
    <s v="금"/>
    <m/>
    <x v="3"/>
    <s v="프로젝트21 홈페이지"/>
    <x v="152"/>
    <n v="1631"/>
    <n v="201207"/>
    <m/>
    <n v="0"/>
    <n v="0"/>
    <n v="326200"/>
    <s v="프로젝트21 홈페이지눕눕백눕눕백_안전바닥패드(대형)201207"/>
  </r>
  <r>
    <x v="4"/>
    <s v="금"/>
    <m/>
    <x v="3"/>
    <s v="프로젝트21 홈페이지"/>
    <x v="150"/>
    <n v="1632"/>
    <n v="201207"/>
    <m/>
    <n v="0"/>
    <n v="0"/>
    <n v="310080"/>
    <s v="프로젝트21 홈페이지눕눕백눕눕백_안전바닥패드(중형)201207"/>
  </r>
  <r>
    <x v="4"/>
    <s v="금"/>
    <m/>
    <x v="3"/>
    <s v="프로젝트21 홈페이지"/>
    <x v="152"/>
    <n v="1633"/>
    <n v="201207"/>
    <m/>
    <n v="0"/>
    <n v="0"/>
    <n v="326600"/>
    <s v="프로젝트21 홈페이지눕눕백눕눕백_안전바닥패드(대형)201207"/>
  </r>
  <r>
    <x v="4"/>
    <s v="금"/>
    <m/>
    <x v="3"/>
    <s v="프로젝트21 홈페이지"/>
    <x v="152"/>
    <n v="1634"/>
    <n v="201207"/>
    <m/>
    <n v="0"/>
    <n v="0"/>
    <n v="326800"/>
    <s v="프로젝트21 홈페이지눕눕백눕눕백_안전바닥패드(대형)201207"/>
  </r>
  <r>
    <x v="4"/>
    <s v="금"/>
    <m/>
    <x v="3"/>
    <s v="프로젝트21 홈페이지"/>
    <x v="152"/>
    <n v="1635"/>
    <n v="201207"/>
    <m/>
    <n v="0"/>
    <n v="0"/>
    <n v="327000"/>
    <s v="프로젝트21 홈페이지눕눕백눕눕백_안전바닥패드(대형)201207"/>
  </r>
  <r>
    <x v="3"/>
    <s v="목"/>
    <m/>
    <x v="3"/>
    <s v="프로젝트21 홈페이지"/>
    <x v="152"/>
    <n v="1636"/>
    <n v="201207"/>
    <m/>
    <n v="0"/>
    <n v="0"/>
    <n v="327200"/>
    <s v="프로젝트21 홈페이지눕눕백눕눕백_안전바닥패드(대형)201207"/>
  </r>
  <r>
    <x v="3"/>
    <s v="목"/>
    <m/>
    <x v="3"/>
    <s v="프로젝트21 홈페이지"/>
    <x v="150"/>
    <n v="1637"/>
    <n v="201207"/>
    <m/>
    <n v="0"/>
    <n v="0"/>
    <n v="311030"/>
    <s v="프로젝트21 홈페이지눕눕백눕눕백_안전바닥패드(중형)201207"/>
  </r>
  <r>
    <x v="3"/>
    <s v="목"/>
    <m/>
    <x v="3"/>
    <s v="프로젝트21 홈페이지"/>
    <x v="152"/>
    <n v="1638"/>
    <n v="201207"/>
    <m/>
    <n v="0"/>
    <n v="0"/>
    <n v="327600"/>
    <s v="프로젝트21 홈페이지눕눕백눕눕백_안전바닥패드(대형)201207"/>
  </r>
  <r>
    <x v="10"/>
    <s v="목"/>
    <m/>
    <x v="3"/>
    <s v="프로젝트21 홈페이지"/>
    <x v="150"/>
    <n v="1639"/>
    <n v="201207"/>
    <m/>
    <n v="0"/>
    <n v="0"/>
    <n v="311410"/>
    <s v="프로젝트21 홈페이지눕눕백눕눕백_안전바닥패드(중형)201207"/>
  </r>
  <r>
    <x v="11"/>
    <s v="금"/>
    <m/>
    <x v="3"/>
    <s v="프로젝트21 홈페이지"/>
    <x v="152"/>
    <n v="1640"/>
    <n v="201207"/>
    <m/>
    <n v="0"/>
    <n v="0"/>
    <n v="328000"/>
    <s v="프로젝트21 홈페이지눕눕백눕눕백_안전바닥패드(대형)201207"/>
  </r>
  <r>
    <x v="16"/>
    <s v="화"/>
    <m/>
    <x v="4"/>
    <s v="프로젝트21 CS"/>
    <x v="97"/>
    <n v="1641"/>
    <n v="201207"/>
    <m/>
    <n v="0"/>
    <n v="0"/>
    <n v="262560"/>
    <s v="프로젝트21 CS리얼스틱리얼스틱_북태평양 눈다랑어201207"/>
  </r>
  <r>
    <x v="16"/>
    <s v="화"/>
    <m/>
    <x v="9"/>
    <s v="프로젝트21 CS"/>
    <x v="92"/>
    <n v="1642"/>
    <n v="201207"/>
    <m/>
    <n v="0"/>
    <n v="0"/>
    <n v="640380"/>
    <s v="프로젝트21 CS벤토나이트모래_벤토나이트 6KG*3201207"/>
  </r>
  <r>
    <x v="16"/>
    <s v="화"/>
    <m/>
    <x v="10"/>
    <s v="프로젝트21 CS"/>
    <x v="155"/>
    <n v="1643"/>
    <n v="201207"/>
    <m/>
    <n v="0"/>
    <n v="0"/>
    <n v="542190"/>
    <s v="프로젝트21 CS선인장정수기 부속수중펌프 분리형(white)_합포장용201207"/>
  </r>
  <r>
    <x v="16"/>
    <s v="화"/>
    <m/>
    <x v="0"/>
    <s v="프로젝트21 홈페이지"/>
    <x v="115"/>
    <n v="1644"/>
    <n v="201207"/>
    <m/>
    <n v="6576000"/>
    <n v="6510240"/>
    <n v="608280"/>
    <s v="프로젝트21 홈페이지하루채움(종료)★특별할인★[정기배송] 하루채움 (고양이 영양제 간식)옵션=(무료배송)국내산 무항생제 닭 2박스201207"/>
  </r>
  <r>
    <x v="16"/>
    <s v="화"/>
    <m/>
    <x v="0"/>
    <s v="프로젝트21 홈페이지"/>
    <x v="14"/>
    <n v="1645"/>
    <n v="201207"/>
    <m/>
    <n v="6580000"/>
    <n v="6514200"/>
    <n v="608650"/>
    <s v="프로젝트21 홈페이지하루채움(종료)★특별할인★[정기배송] 하루채움 (고양이 영양제 간식)옵션=(무료배송)국내산 닭 1박스 + 자연산 가자미 1박스201207"/>
  </r>
  <r>
    <x v="16"/>
    <s v="화"/>
    <m/>
    <x v="4"/>
    <s v="프로젝트21 홈페이지"/>
    <x v="32"/>
    <n v="1646"/>
    <n v="201207"/>
    <m/>
    <n v="6584000"/>
    <n v="6518160"/>
    <n v="641940"/>
    <s v="프로젝트21 홈페이지리얼스틱[정기배송] 리얼스틱 (무료배송)(판매종료/프로모션 할인가)정기배송 옵션=6종세트x2(맛별2팩)(30%off)201207"/>
  </r>
  <r>
    <x v="16"/>
    <s v="화"/>
    <m/>
    <x v="4"/>
    <s v="프로젝트21 홈페이지"/>
    <x v="34"/>
    <n v="1647"/>
    <n v="201207"/>
    <m/>
    <n v="6588000"/>
    <n v="6522120"/>
    <n v="609390"/>
    <s v="프로젝트21 홈페이지리얼스틱[정기배송] 리얼스틱(무료배송)정기배송 옵션=6종세트(맛별1팩)(15%off)201207"/>
  </r>
  <r>
    <x v="16"/>
    <s v="화"/>
    <m/>
    <x v="4"/>
    <s v="프로젝트21 홈페이지"/>
    <x v="35"/>
    <n v="1648"/>
    <n v="201207"/>
    <m/>
    <n v="6592000"/>
    <n v="6526080"/>
    <n v="642720"/>
    <s v="프로젝트21 홈페이지리얼스틱[정기배송] 리얼스틱(무료배송)정기배송 옵션=6종세트x2(맛별2팩)(25%off)201207"/>
  </r>
  <r>
    <x v="16"/>
    <s v="화"/>
    <m/>
    <x v="10"/>
    <s v="프로젝트21 홈페이지"/>
    <x v="63"/>
    <n v="1649"/>
    <n v="201207"/>
    <m/>
    <n v="4947000"/>
    <n v="4897530"/>
    <n v="577150"/>
    <s v="프로젝트21 홈페이지선인장정수기 부속[정기배송] 선인장정수기 필터 (30% 할인)정기배송 옵션=정수필터(3p) &amp; 폼필터(3p) - 30%off201207"/>
  </r>
  <r>
    <x v="16"/>
    <s v="화"/>
    <m/>
    <x v="10"/>
    <s v="프로젝트21 홈페이지"/>
    <x v="141"/>
    <n v="1650"/>
    <n v="201207"/>
    <m/>
    <n v="4950000"/>
    <n v="4900500"/>
    <n v="379500"/>
    <s v="프로젝트21 홈페이지선인장정수기 부속[정기배송] 선인장정수기 필터 (30% 할인)정기배송 옵션=폼필터(3p) - 25%off201207"/>
  </r>
  <r>
    <x v="16"/>
    <s v="화"/>
    <m/>
    <x v="0"/>
    <s v="프로젝트21 홈페이지"/>
    <x v="16"/>
    <n v="1651"/>
    <n v="201207"/>
    <m/>
    <n v="6604000"/>
    <n v="6537960"/>
    <n v="610870"/>
    <s v="프로젝트21 홈페이지하루채움[정기배송] 하루채움 (고양이 영양제 간식)옵션=(무료배송)국내산 무항생제 닭 2박스201207"/>
  </r>
  <r>
    <x v="16"/>
    <s v="화"/>
    <m/>
    <x v="0"/>
    <s v="프로젝트21 홈페이지"/>
    <x v="109"/>
    <n v="1652"/>
    <n v="201207"/>
    <m/>
    <n v="4956000"/>
    <n v="4906440"/>
    <n v="545160"/>
    <s v="프로젝트21 홈페이지하루채움[정기배송] 하루채움 (고양이 영양제 간식)옵션=자연산 가자미 1박스201207"/>
  </r>
  <r>
    <x v="16"/>
    <s v="화"/>
    <m/>
    <x v="0"/>
    <s v="프로젝트21 홈페이지"/>
    <x v="17"/>
    <n v="1653"/>
    <n v="201207"/>
    <m/>
    <n v="6612000"/>
    <n v="6545880"/>
    <n v="611610"/>
    <s v="프로젝트21 홈페이지하루채움[정기배송] 하루채움 (고양이 영양제 간식)옵션=(무료배송)자연산 가자미 2박스201207"/>
  </r>
  <r>
    <x v="16"/>
    <s v="화"/>
    <m/>
    <x v="0"/>
    <s v="프로젝트21 홈페이지"/>
    <x v="18"/>
    <n v="1654"/>
    <n v="201207"/>
    <m/>
    <n v="6616000"/>
    <n v="6549840"/>
    <n v="611980"/>
    <s v="프로젝트21 홈페이지하루채움[정기배송] 하루채움 (고양이 영양제 간식)옵션=(무료배송)국내산 닭 1박스 + 자연산 가자미 1박스201207"/>
  </r>
  <r>
    <x v="16"/>
    <s v="화"/>
    <m/>
    <x v="3"/>
    <s v="프로젝트21 홈페이지"/>
    <x v="1"/>
    <n v="1655"/>
    <n v="201207"/>
    <m/>
    <n v="11585000"/>
    <n v="11469150"/>
    <n v="645450"/>
    <s v="프로젝트21 홈페이지눕눕백눕눕백(NEW)_(중형)_그레이(LG)201207"/>
  </r>
  <r>
    <x v="16"/>
    <s v="화"/>
    <m/>
    <x v="3"/>
    <s v="프로젝트21 홈페이지"/>
    <x v="95"/>
    <n v="1656"/>
    <n v="201207"/>
    <m/>
    <n v="4968000"/>
    <n v="4918320"/>
    <n v="563040"/>
    <s v="프로젝트21 홈페이지눕눕백눕눕백_패드(중형)_극세사201207"/>
  </r>
  <r>
    <x v="16"/>
    <s v="화"/>
    <m/>
    <x v="2"/>
    <s v="프로젝트21 홈페이지"/>
    <x v="64"/>
    <n v="1657"/>
    <n v="201207"/>
    <m/>
    <n v="9942000"/>
    <n v="9842580"/>
    <n v="646230"/>
    <s v="프로젝트21 홈페이지선인장정수기고양이 선인장정수기 젠에디션옵션=선인장정수기(20%off)201207"/>
  </r>
  <r>
    <x v="16"/>
    <s v="화"/>
    <m/>
    <x v="2"/>
    <s v="프로젝트21 홈페이지"/>
    <x v="65"/>
    <n v="1658"/>
    <n v="201207"/>
    <m/>
    <n v="11606000"/>
    <n v="11489940"/>
    <n v="646620"/>
    <s v="프로젝트21 홈페이지선인장정수기고양이 선인장정수기 젠에디션옵션=선인장정수기+필터세트201207"/>
  </r>
  <r>
    <x v="16"/>
    <s v="화"/>
    <m/>
    <x v="2"/>
    <s v="프로젝트21 홈페이지"/>
    <x v="113"/>
    <n v="1659"/>
    <n v="201207"/>
    <m/>
    <n v="11613000"/>
    <n v="11496870"/>
    <n v="647010"/>
    <s v="프로젝트21 홈페이지선인장정수기고양이 선인장정수기 젠에디션옵션=선인장정수기+드라이매트(별도배송)201207"/>
  </r>
  <r>
    <x v="16"/>
    <s v="화"/>
    <m/>
    <x v="2"/>
    <s v="프로젝트21 홈페이지"/>
    <x v="66"/>
    <n v="1660"/>
    <n v="201207"/>
    <m/>
    <n v="11620000"/>
    <n v="11503800"/>
    <n v="664000"/>
    <s v="프로젝트21 홈페이지선인장정수기고양이 선인장정수기 젠에디션옵션=선인장정수기+필터세트+드라이매트(별도배송)201207"/>
  </r>
  <r>
    <x v="16"/>
    <s v="화"/>
    <m/>
    <x v="3"/>
    <s v="프로젝트21 홈페이지"/>
    <x v="1"/>
    <n v="1661"/>
    <n v="201207"/>
    <m/>
    <n v="11627000"/>
    <n v="11510730"/>
    <n v="647790"/>
    <s v="프로젝트21 홈페이지눕눕백눕눕백(NEW)_(중형)_그레이(LG)201207"/>
  </r>
  <r>
    <x v="16"/>
    <s v="화"/>
    <m/>
    <x v="3"/>
    <s v="프로젝트21 홈페이지"/>
    <x v="5"/>
    <n v="1662"/>
    <n v="201207"/>
    <m/>
    <n v="4986000"/>
    <n v="4936140"/>
    <n v="548460"/>
    <s v="프로젝트21 홈페이지눕눕백눕눕백_패드(중형)_스크래쳐201207"/>
  </r>
  <r>
    <x v="16"/>
    <s v="화"/>
    <m/>
    <x v="3"/>
    <s v="프로젝트21 홈페이지"/>
    <x v="1"/>
    <n v="1663"/>
    <n v="201207"/>
    <m/>
    <n v="11641000"/>
    <n v="11524590"/>
    <n v="648570"/>
    <s v="프로젝트21 홈페이지눕눕백눕눕백(NEW)_(중형)_그레이(LG)201207"/>
  </r>
  <r>
    <x v="16"/>
    <s v="화"/>
    <m/>
    <x v="3"/>
    <s v="프로젝트21 홈페이지"/>
    <x v="95"/>
    <n v="1664"/>
    <n v="201207"/>
    <m/>
    <n v="4992000"/>
    <n v="4942080"/>
    <n v="565760"/>
    <s v="프로젝트21 홈페이지눕눕백눕눕백_패드(중형)_극세사201207"/>
  </r>
  <r>
    <x v="16"/>
    <s v="화"/>
    <m/>
    <x v="3"/>
    <s v="프로젝트21 홈페이지"/>
    <x v="1"/>
    <n v="1665"/>
    <n v="201207"/>
    <m/>
    <n v="11655000"/>
    <n v="11538450"/>
    <n v="649350"/>
    <s v="프로젝트21 홈페이지눕눕백눕눕백(NEW)_(중형)_그레이(LG)201207"/>
  </r>
  <r>
    <x v="16"/>
    <s v="화"/>
    <m/>
    <x v="3"/>
    <s v="프로젝트21 홈페이지"/>
    <x v="2"/>
    <n v="1666"/>
    <n v="201207"/>
    <m/>
    <n v="4998000"/>
    <n v="4948020"/>
    <n v="549780"/>
    <s v="프로젝트21 홈페이지눕눕백눕눕백_패드(중형)_방수201207"/>
  </r>
  <r>
    <x v="16"/>
    <s v="화"/>
    <m/>
    <x v="3"/>
    <s v="프로젝트21 홈페이지"/>
    <x v="3"/>
    <n v="1667"/>
    <n v="201207"/>
    <m/>
    <n v="11669000"/>
    <n v="11552310"/>
    <n v="650130"/>
    <s v="프로젝트21 홈페이지눕눕백눕눕백(NEW)_(대형)_그레이(LG)201207"/>
  </r>
  <r>
    <x v="16"/>
    <s v="화"/>
    <m/>
    <x v="3"/>
    <s v="프로젝트21 홈페이지"/>
    <x v="4"/>
    <n v="1668"/>
    <n v="201207"/>
    <m/>
    <n v="6672000"/>
    <n v="6605280"/>
    <n v="583800"/>
    <s v="프로젝트21 홈페이지눕눕백눕눕백_패드(대형)_극세사201207"/>
  </r>
  <r>
    <x v="16"/>
    <s v="화"/>
    <m/>
    <x v="3"/>
    <s v="프로젝트21 홈페이지"/>
    <x v="9"/>
    <n v="1669"/>
    <n v="201207"/>
    <m/>
    <n v="11683000"/>
    <n v="11566170"/>
    <n v="650910"/>
    <s v="프로젝트21 홈페이지눕눕백눕눕백(NEW)_(대형)_네이비(DN)201207"/>
  </r>
  <r>
    <x v="16"/>
    <s v="화"/>
    <m/>
    <x v="3"/>
    <s v="프로젝트21 홈페이지"/>
    <x v="152"/>
    <n v="1670"/>
    <n v="201207"/>
    <m/>
    <n v="0"/>
    <n v="0"/>
    <n v="334000"/>
    <s v="프로젝트21 홈페이지눕눕백눕눕백_안전바닥패드(대형)201207"/>
  </r>
  <r>
    <x v="16"/>
    <s v="화"/>
    <m/>
    <x v="3"/>
    <s v="프로젝트21 홈페이지"/>
    <x v="8"/>
    <n v="1671"/>
    <n v="201207"/>
    <m/>
    <n v="5013000"/>
    <n v="4962870"/>
    <n v="551430"/>
    <s v="프로젝트21 홈페이지눕눕백눕눕백_패드(대형)_방수201207"/>
  </r>
  <r>
    <x v="16"/>
    <s v="화"/>
    <m/>
    <x v="3"/>
    <s v="프로젝트21 홈페이지"/>
    <x v="95"/>
    <n v="1672"/>
    <n v="201207"/>
    <m/>
    <n v="5016000"/>
    <n v="4965840"/>
    <n v="568480"/>
    <s v="프로젝트21 홈페이지눕눕백눕눕백_패드(중형)_극세사201207"/>
  </r>
  <r>
    <x v="16"/>
    <s v="화"/>
    <m/>
    <x v="3"/>
    <s v="프로젝트21 홈페이지"/>
    <x v="4"/>
    <n v="1673"/>
    <n v="201207"/>
    <m/>
    <n v="6692000"/>
    <n v="6625080"/>
    <n v="585550"/>
    <s v="프로젝트21 홈페이지눕눕백눕눕백_패드(대형)_극세사201207"/>
  </r>
  <r>
    <x v="16"/>
    <s v="화"/>
    <m/>
    <x v="3"/>
    <s v="프로젝트21 홈페이지"/>
    <x v="2"/>
    <n v="1674"/>
    <n v="201207"/>
    <m/>
    <n v="5022000"/>
    <n v="4971780"/>
    <n v="552420"/>
    <s v="프로젝트21 홈페이지눕눕백눕눕백_패드(중형)_방수201207"/>
  </r>
  <r>
    <x v="16"/>
    <s v="화"/>
    <m/>
    <x v="3"/>
    <s v="프로젝트21 홈페이지"/>
    <x v="5"/>
    <n v="1675"/>
    <n v="201207"/>
    <m/>
    <n v="5025000"/>
    <n v="4974750"/>
    <n v="552750"/>
    <s v="프로젝트21 홈페이지눕눕백눕눕백_패드(중형)_스크래쳐201207"/>
  </r>
  <r>
    <x v="16"/>
    <s v="화"/>
    <m/>
    <x v="3"/>
    <s v="프로젝트21 홈페이지"/>
    <x v="7"/>
    <n v="1676"/>
    <n v="201207"/>
    <m/>
    <n v="5028000"/>
    <n v="4977720"/>
    <n v="569840"/>
    <s v="프로젝트21 홈페이지눕눕백눕눕백_패드(대형)_스크래쳐201207"/>
  </r>
  <r>
    <x v="16"/>
    <s v="화"/>
    <m/>
    <x v="3"/>
    <s v="프로젝트21 홈페이지"/>
    <x v="12"/>
    <n v="1677"/>
    <n v="201207"/>
    <m/>
    <n v="3354000"/>
    <n v="3320460"/>
    <n v="201240"/>
    <s v="프로젝트21 홈페이지눕눕백눕눕백_가방길이 조절 버클201207"/>
  </r>
  <r>
    <x v="16"/>
    <s v="화"/>
    <m/>
    <x v="4"/>
    <s v="프로젝트21 홈페이지"/>
    <x v="37"/>
    <n v="1678"/>
    <n v="201207"/>
    <m/>
    <n v="5034000"/>
    <n v="4983660"/>
    <n v="453060"/>
    <s v="프로젝트21 홈페이지리얼스틱리얼스틱 (종합) (고양이 강아지 츄르 간식)리얼스틱 옵션선택=6종 맛보기 세트 (맛별 1스틱)201207"/>
  </r>
  <r>
    <x v="16"/>
    <s v="화"/>
    <m/>
    <x v="4"/>
    <s v="프로젝트21 홈페이지"/>
    <x v="38"/>
    <n v="1679"/>
    <n v="201207"/>
    <m/>
    <n v="6716000"/>
    <n v="6648840"/>
    <n v="621230"/>
    <s v="프로젝트21 홈페이지리얼스틱리얼스틱 (종합) (고양이 강아지 츄르 간식)리얼스틱 옵션선택=★BEST★ 6종세트(맛별1팩)(10%off)201207"/>
  </r>
  <r>
    <x v="16"/>
    <s v="화"/>
    <m/>
    <x v="4"/>
    <s v="프로젝트21 홈페이지"/>
    <x v="39"/>
    <n v="1680"/>
    <n v="201207"/>
    <m/>
    <n v="8400000"/>
    <n v="8316000"/>
    <n v="655200"/>
    <s v="프로젝트21 홈페이지리얼스틱리얼스틱 (종합) (고양이 강아지 츄르 간식)리얼스틱 옵션선택=6종세트x2(맛별2팩)(20%off)201207"/>
  </r>
  <r>
    <x v="16"/>
    <s v="화"/>
    <m/>
    <x v="4"/>
    <s v="프로젝트21 홈페이지"/>
    <x v="40"/>
    <n v="1681"/>
    <n v="201207"/>
    <m/>
    <n v="5043000"/>
    <n v="4992570"/>
    <n v="302580"/>
    <s v="프로젝트21 홈페이지리얼스틱리얼스틱 (종합) (고양이 강아지 츄르 간식)리얼스틱 옵션선택=제천자연황토닭 1팩(5개입)201207"/>
  </r>
  <r>
    <x v="16"/>
    <s v="화"/>
    <m/>
    <x v="4"/>
    <s v="프로젝트21 홈페이지"/>
    <x v="42"/>
    <n v="1682"/>
    <n v="201207"/>
    <m/>
    <n v="6728000"/>
    <n v="6660720"/>
    <n v="639160"/>
    <s v="프로젝트21 홈페이지리얼스틱리얼스틱 (종합) (고양이 강아지 츄르 간식)리얼스틱 옵션선택=제천자연황토닭 12팩(20%off)201207"/>
  </r>
  <r>
    <x v="16"/>
    <s v="화"/>
    <m/>
    <x v="4"/>
    <s v="프로젝트21 홈페이지"/>
    <x v="104"/>
    <n v="1683"/>
    <n v="201207"/>
    <m/>
    <n v="5049000"/>
    <n v="4998510"/>
    <n v="286110"/>
    <s v="프로젝트21 홈페이지리얼스틱리얼스틱 (종합) (고양이 강아지 츄르 간식)리얼스틱 옵션선택=북태평양눈다랑어 1팩(5개입)201207"/>
  </r>
  <r>
    <x v="16"/>
    <s v="화"/>
    <m/>
    <x v="4"/>
    <s v="프로젝트21 홈페이지"/>
    <x v="45"/>
    <n v="1684"/>
    <n v="201207"/>
    <m/>
    <n v="5052000"/>
    <n v="5001480"/>
    <n v="303120"/>
    <s v="프로젝트21 홈페이지리얼스틱리얼스틱 (종합) (고양이 강아지 츄르 간식)리얼스틱 옵션선택=지리산우리땅오리 1팩(5개입)201207"/>
  </r>
  <r>
    <x v="16"/>
    <s v="화"/>
    <m/>
    <x v="4"/>
    <s v="프로젝트21 홈페이지"/>
    <x v="46"/>
    <n v="1685"/>
    <n v="201207"/>
    <m/>
    <n v="5055000"/>
    <n v="5004450"/>
    <n v="421250"/>
    <s v="프로젝트21 홈페이지리얼스틱리얼스틱 (종합) (고양이 강아지 츄르 간식)리얼스틱 옵션선택=오로라연어 1팩(5개입)201207"/>
  </r>
  <r>
    <x v="16"/>
    <s v="화"/>
    <m/>
    <x v="4"/>
    <s v="프로젝트21 홈페이지"/>
    <x v="47"/>
    <n v="1686"/>
    <n v="201207"/>
    <m/>
    <n v="6744000"/>
    <n v="6676560"/>
    <n v="640680"/>
    <s v="프로젝트21 홈페이지리얼스틱리얼스틱 (종합) (고양이 강아지 츄르 간식)리얼스틱 옵션선택=오로라연어 6팩(10%off)201207"/>
  </r>
  <r>
    <x v="16"/>
    <s v="화"/>
    <m/>
    <x v="4"/>
    <s v="프로젝트21 홈페이지"/>
    <x v="123"/>
    <n v="1687"/>
    <n v="201207"/>
    <m/>
    <n v="8435000"/>
    <n v="8350650"/>
    <n v="657930"/>
    <s v="프로젝트21 홈페이지리얼스틱리얼스틱 (종합) (고양이 강아지 츄르 간식)리얼스틱 옵션선택=오로라연어 12팩(20%off)201207"/>
  </r>
  <r>
    <x v="16"/>
    <s v="화"/>
    <m/>
    <x v="4"/>
    <s v="프로젝트21 홈페이지"/>
    <x v="48"/>
    <n v="1688"/>
    <n v="201207"/>
    <m/>
    <n v="5064000"/>
    <n v="5013360"/>
    <n v="405120"/>
    <s v="프로젝트21 홈페이지리얼스틱리얼스틱 (종합) (고양이 강아지 츄르 간식)리얼스틱 옵션선택=뉴질랜드참돔 1팩(5개입)201207"/>
  </r>
  <r>
    <x v="16"/>
    <s v="화"/>
    <m/>
    <x v="4"/>
    <s v="프로젝트21 홈페이지"/>
    <x v="50"/>
    <n v="1689"/>
    <n v="201207"/>
    <m/>
    <n v="5067000"/>
    <n v="5016330"/>
    <n v="439140"/>
    <s v="프로젝트21 홈페이지리얼스틱리얼스틱 (종합) (고양이 강아지 츄르 간식)리얼스틱 옵션선택=서호주청정양 1팩(5개입)201207"/>
  </r>
  <r>
    <x v="16"/>
    <s v="화"/>
    <m/>
    <x v="4"/>
    <s v="프로젝트21 홈페이지"/>
    <x v="130"/>
    <n v="1690"/>
    <n v="201207"/>
    <m/>
    <n v="8450000"/>
    <n v="8365500"/>
    <n v="659100"/>
    <s v="프로젝트21 홈페이지리얼스틱리얼스틱 (종합) (고양이 강아지 츄르 간식)리얼스틱 옵션선택=서호주청정양 12팩(20%off)201207"/>
  </r>
  <r>
    <x v="16"/>
    <s v="화"/>
    <m/>
    <x v="4"/>
    <s v="프로젝트21 홈페이지"/>
    <x v="51"/>
    <n v="1691"/>
    <n v="201207"/>
    <m/>
    <n v="5073000"/>
    <n v="5022270"/>
    <n v="456570"/>
    <s v="프로젝트21 홈페이지리얼스틱리얼스틱 6종 맛보기 세트 (맛별 1스틱)201207"/>
  </r>
  <r>
    <x v="16"/>
    <s v="화"/>
    <m/>
    <x v="4"/>
    <s v="프로젝트21 홈페이지"/>
    <x v="52"/>
    <n v="1692"/>
    <n v="201207"/>
    <m/>
    <n v="5076000"/>
    <n v="5025240"/>
    <n v="406080"/>
    <s v="프로젝트21 홈페이지리얼스틱리얼스틱 뉴질랜드참돔묶음 선택=뉴질랜드참돔 1팩201207"/>
  </r>
  <r>
    <x v="16"/>
    <s v="화"/>
    <m/>
    <x v="4"/>
    <s v="프로젝트21 홈페이지"/>
    <x v="54"/>
    <n v="1693"/>
    <n v="201207"/>
    <m/>
    <n v="5079000"/>
    <n v="5028210"/>
    <n v="287810"/>
    <s v="프로젝트21 홈페이지리얼스틱리얼스틱 북태평양눈다랑어묶음 선택=북태평양눈다랑어 1팩201207"/>
  </r>
  <r>
    <x v="16"/>
    <s v="화"/>
    <m/>
    <x v="4"/>
    <s v="프로젝트21 홈페이지"/>
    <x v="57"/>
    <n v="1694"/>
    <n v="201207"/>
    <m/>
    <n v="6776000"/>
    <n v="6708240"/>
    <n v="643720"/>
    <s v="프로젝트21 홈페이지리얼스틱리얼스틱 오로라연어묶음 선택=오로라연어 6팩(10%off)201207"/>
  </r>
  <r>
    <x v="16"/>
    <s v="화"/>
    <m/>
    <x v="4"/>
    <s v="프로젝트21 홈페이지"/>
    <x v="59"/>
    <n v="1695"/>
    <n v="201207"/>
    <m/>
    <n v="5085000"/>
    <n v="5034150"/>
    <n v="305100"/>
    <s v="프로젝트21 홈페이지리얼스틱리얼스틱 제천자연황토닭묶음 선택=제천자연황토닭 1팩201207"/>
  </r>
  <r>
    <x v="16"/>
    <s v="화"/>
    <m/>
    <x v="4"/>
    <s v="프로젝트21 홈페이지"/>
    <x v="62"/>
    <n v="1696"/>
    <n v="201207"/>
    <m/>
    <n v="5088000"/>
    <n v="5037120"/>
    <n v="305280"/>
    <s v="프로젝트21 홈페이지리얼스틱리얼스틱 지리산우리땅오리묶음 선택=지리산우리땅오리 1팩201207"/>
  </r>
  <r>
    <x v="16"/>
    <s v="화"/>
    <m/>
    <x v="10"/>
    <s v="프로젝트21 홈페이지"/>
    <x v="67"/>
    <n v="1697"/>
    <n v="201207"/>
    <m/>
    <n v="5091000"/>
    <n v="5040090"/>
    <n v="543040"/>
    <s v="프로젝트21 홈페이지선인장정수기 부속생수 전용 호스 (2p)201207"/>
  </r>
  <r>
    <x v="16"/>
    <s v="화"/>
    <m/>
    <x v="10"/>
    <s v="프로젝트21 홈페이지"/>
    <x v="68"/>
    <n v="1698"/>
    <n v="201207"/>
    <m/>
    <n v="3396000"/>
    <n v="3362040"/>
    <n v="186780"/>
    <s v="프로젝트21 홈페이지선인장정수기 부속선인장정수기 가이드스틱201207"/>
  </r>
  <r>
    <x v="16"/>
    <s v="화"/>
    <m/>
    <x v="10"/>
    <s v="프로젝트21 홈페이지"/>
    <x v="69"/>
    <n v="1699"/>
    <n v="201207"/>
    <m/>
    <n v="5097000"/>
    <n v="5046030"/>
    <n v="611640"/>
    <s v="프로젝트21 홈페이지선인장정수기 부속선인장정수기 분리형 수중펌프구성 선택=분리형펌프+어댑터SET201207"/>
  </r>
  <r>
    <x v="16"/>
    <s v="화"/>
    <m/>
    <x v="10"/>
    <s v="프로젝트21 홈페이지"/>
    <x v="70"/>
    <n v="1700"/>
    <n v="201207"/>
    <m/>
    <n v="5100000"/>
    <n v="5049000"/>
    <n v="561000"/>
    <s v="프로젝트21 홈페이지선인장정수기 부속선인장정수기 분리형 수중펌프구성 선택=분리형펌프201207"/>
  </r>
  <r>
    <x v="16"/>
    <s v="화"/>
    <m/>
    <x v="10"/>
    <s v="프로젝트21 홈페이지"/>
    <x v="71"/>
    <n v="1701"/>
    <n v="201207"/>
    <m/>
    <n v="5103000"/>
    <n v="5051970"/>
    <n v="527310"/>
    <s v="프로젝트21 홈페이지선인장정수기 부속선인장정수기 분리형 수중펌프구성 선택=어댑터201207"/>
  </r>
  <r>
    <x v="16"/>
    <s v="화"/>
    <m/>
    <x v="10"/>
    <s v="프로젝트21 홈페이지"/>
    <x v="72"/>
    <n v="1702"/>
    <n v="201207"/>
    <m/>
    <n v="5106000"/>
    <n v="5054940"/>
    <n v="493580"/>
    <s v="프로젝트21 홈페이지선인장정수기 부속선인장정수기 실리콘호스 (3p)201207"/>
  </r>
  <r>
    <x v="16"/>
    <s v="화"/>
    <m/>
    <x v="10"/>
    <s v="프로젝트21 홈페이지"/>
    <x v="73"/>
    <n v="1703"/>
    <n v="201207"/>
    <m/>
    <n v="6812000"/>
    <n v="6743880"/>
    <n v="630110"/>
    <s v="프로젝트21 홈페이지선인장정수기 부속선인장정수기 전용 드라이 매트201207"/>
  </r>
  <r>
    <x v="16"/>
    <s v="화"/>
    <m/>
    <x v="10"/>
    <s v="프로젝트21 홈페이지"/>
    <x v="74"/>
    <n v="1704"/>
    <n v="201207"/>
    <m/>
    <n v="5112000"/>
    <n v="5060880"/>
    <n v="579360"/>
    <s v="프로젝트21 홈페이지선인장정수기 부속선인장정수기 정수필터 (3p)201207"/>
  </r>
  <r>
    <x v="16"/>
    <s v="화"/>
    <m/>
    <x v="10"/>
    <s v="프로젝트21 홈페이지"/>
    <x v="75"/>
    <n v="1705"/>
    <n v="201207"/>
    <m/>
    <n v="5115000"/>
    <n v="5063850"/>
    <n v="255750"/>
    <s v="프로젝트21 홈페이지선인장정수기 부속선인장정수기 클리닝 브러쉬201207"/>
  </r>
  <r>
    <x v="16"/>
    <s v="화"/>
    <m/>
    <x v="10"/>
    <s v="프로젝트21 홈페이지"/>
    <x v="76"/>
    <n v="1706"/>
    <n v="201207"/>
    <m/>
    <n v="5118000"/>
    <n v="5066820"/>
    <n v="392380"/>
    <s v="프로젝트21 홈페이지선인장정수기 부속선인장정수기 폼필터 (3p)201207"/>
  </r>
  <r>
    <x v="16"/>
    <s v="화"/>
    <m/>
    <x v="10"/>
    <s v="프로젝트21 홈페이지"/>
    <x v="77"/>
    <n v="1707"/>
    <n v="201207"/>
    <m/>
    <n v="5121000"/>
    <n v="5069790"/>
    <n v="597450"/>
    <s v="프로젝트21 홈페이지선인장정수기 부속정수필터 &amp; 폼필터 세트 (30% 할인)201207"/>
  </r>
  <r>
    <x v="16"/>
    <s v="화"/>
    <m/>
    <x v="11"/>
    <s v="프로젝트21 홈페이지"/>
    <x v="78"/>
    <n v="1708"/>
    <n v="201207"/>
    <m/>
    <n v="3416000"/>
    <n v="3381840"/>
    <n v="170800"/>
    <s v="프로젝트21 홈페이지츄르짜개츄르짜개(2ea)201207"/>
  </r>
  <r>
    <x v="16"/>
    <s v="화"/>
    <m/>
    <x v="6"/>
    <s v="프로젝트21 홈페이지"/>
    <x v="79"/>
    <n v="1709"/>
    <n v="201207"/>
    <m/>
    <n v="6836000"/>
    <n v="6767640"/>
    <n v="649420"/>
    <s v="프로젝트21 홈페이지태평양 수반태평양 수반 (고양이 강아지 물그릇 밥그릇 식기)옵션=[기본 세트] 태평양 수반 1개201207"/>
  </r>
  <r>
    <x v="16"/>
    <s v="화"/>
    <m/>
    <x v="6"/>
    <s v="프로젝트21 홈페이지"/>
    <x v="80"/>
    <n v="1710"/>
    <n v="201207"/>
    <m/>
    <n v="6840000"/>
    <n v="6771600"/>
    <n v="649800"/>
    <s v="프로젝트21 홈페이지태평양 수반태평양 수반 (고양이 강아지 물그릇 밥그릇 식기)옵션=[실용 세트] 태평양 수반 1개 + 글라스 1개 추가-11% off201207"/>
  </r>
  <r>
    <x v="16"/>
    <s v="화"/>
    <m/>
    <x v="6"/>
    <s v="프로젝트21 홈페이지"/>
    <x v="81"/>
    <n v="1711"/>
    <n v="201207"/>
    <m/>
    <n v="6844000"/>
    <n v="6775560"/>
    <n v="667290"/>
    <s v="프로젝트21 홈페이지태평양 수반태평양 수반 (고양이 강아지 물그릇 밥그릇 식기)옵션=[음수량 케어 세트] 태평양 수반 2개-13% off201207"/>
  </r>
  <r>
    <x v="16"/>
    <s v="화"/>
    <m/>
    <x v="9"/>
    <s v="프로젝트21 홈페이지"/>
    <x v="154"/>
    <n v="1712"/>
    <n v="201207"/>
    <m/>
    <n v="6848000"/>
    <n v="6779520"/>
    <n v="582080"/>
    <s v="프로젝트21 홈페이지벤토나이트프리미엄 퓨어 벤토나이트(고양이 모래)옵션=프리미엄 퓨어 벤토나이트 1개-24% off201207"/>
  </r>
  <r>
    <x v="16"/>
    <s v="화"/>
    <m/>
    <x v="9"/>
    <s v="프로젝트21 홈페이지"/>
    <x v="144"/>
    <n v="1713"/>
    <n v="201207"/>
    <m/>
    <n v="8565000"/>
    <n v="8479350"/>
    <n v="668070"/>
    <s v="프로젝트21 홈페이지벤토나이트프리미엄 퓨어 벤토나이트(고양이 모래)옵션=프리미엄 퓨어 벤토나이트 3개-29% off(무료배송)201207"/>
  </r>
  <r>
    <x v="16"/>
    <s v="화"/>
    <m/>
    <x v="9"/>
    <s v="프로젝트21 홈페이지"/>
    <x v="154"/>
    <n v="1714"/>
    <n v="201207"/>
    <m/>
    <n v="6856000"/>
    <n v="6787440"/>
    <n v="582760"/>
    <s v="프로젝트21 홈페이지벤토나이트프리미엄 퓨어 벤토나이트(고양이 모래)옵션=프리미엄 퓨어 벤토나이트 1개-24% off201207"/>
  </r>
  <r>
    <x v="16"/>
    <s v="화"/>
    <m/>
    <x v="9"/>
    <s v="프로젝트21 홈페이지"/>
    <x v="144"/>
    <n v="1715"/>
    <n v="201207"/>
    <m/>
    <n v="8575000"/>
    <n v="8489250"/>
    <n v="668850"/>
    <s v="프로젝트21 홈페이지벤토나이트프리미엄 퓨어 벤토나이트(고양이 모래)옵션=프리미엄 퓨어 벤토나이트 3개-29% off(무료배송)201207"/>
  </r>
  <r>
    <x v="16"/>
    <s v="화"/>
    <m/>
    <x v="0"/>
    <s v="프로젝트21 홈페이지"/>
    <x v="19"/>
    <n v="1716"/>
    <n v="201207"/>
    <m/>
    <n v="6864000"/>
    <n v="6795360"/>
    <n v="634920"/>
    <s v="프로젝트21 홈페이지하루채움하루채움 (고양이 영양제 간식)하루채움=(무료배송) 닭 1박스 + 가자미 1박스201207"/>
  </r>
  <r>
    <x v="16"/>
    <s v="화"/>
    <m/>
    <x v="0"/>
    <s v="프로젝트21 홈페이지"/>
    <x v="20"/>
    <n v="1717"/>
    <n v="201207"/>
    <m/>
    <n v="6868000"/>
    <n v="6799320"/>
    <n v="566610"/>
    <s v="프로젝트21 홈페이지하루채움하루채움 (고양이 영양제 간식)하루채움=국내산 무항생제 닭 1박스201207"/>
  </r>
  <r>
    <x v="16"/>
    <s v="화"/>
    <m/>
    <x v="0"/>
    <s v="프로젝트21 홈페이지"/>
    <x v="21"/>
    <n v="1718"/>
    <n v="201207"/>
    <m/>
    <n v="6872000"/>
    <n v="6803280"/>
    <n v="635660"/>
    <s v="프로젝트21 홈페이지하루채움하루채움 (고양이 영양제 간식)하루채움=국내산 무항생제 닭 2박스201207"/>
  </r>
  <r>
    <x v="16"/>
    <s v="화"/>
    <m/>
    <x v="0"/>
    <s v="프로젝트21 홈페이지"/>
    <x v="110"/>
    <n v="1719"/>
    <n v="201207"/>
    <m/>
    <n v="6876000"/>
    <n v="6807240"/>
    <n v="567270"/>
    <s v="프로젝트21 홈페이지하루채움하루채움 (고양이 영양제 간식)하루채움=자연산 가자미 1박스201207"/>
  </r>
  <r>
    <x v="16"/>
    <s v="화"/>
    <m/>
    <x v="0"/>
    <s v="프로젝트21 홈페이지"/>
    <x v="22"/>
    <n v="1720"/>
    <n v="201207"/>
    <m/>
    <n v="6880000"/>
    <n v="6811200"/>
    <n v="636400"/>
    <s v="프로젝트21 홈페이지하루채움하루채움 (고양이 영양제 간식)하루채움=자연산 가자미 2박스201207"/>
  </r>
  <r>
    <x v="16"/>
    <s v="화"/>
    <m/>
    <x v="0"/>
    <s v="프로젝트21 홈페이지"/>
    <x v="23"/>
    <n v="1721"/>
    <n v="201207"/>
    <m/>
    <n v="5163000"/>
    <n v="5111370"/>
    <n v="223730"/>
    <s v="프로젝트21 홈페이지하루채움하루채움 (고양이 영양제 간식)샘플팩 추가 구매=닭 1스틱 + 가자미 1스틱201207"/>
  </r>
  <r>
    <x v="16"/>
    <s v="화"/>
    <m/>
    <x v="0"/>
    <s v="프로젝트21 홈페이지"/>
    <x v="24"/>
    <n v="1722"/>
    <n v="201207"/>
    <m/>
    <n v="6888000"/>
    <n v="6819120"/>
    <n v="637140"/>
    <s v="프로젝트21 홈페이지하루채움하루채움 (고양이 영양제 간식)하루채움=(무료배송)닭 1박스 + 가자미 1박스201207"/>
  </r>
  <r>
    <x v="16"/>
    <s v="화"/>
    <m/>
    <x v="0"/>
    <s v="프로젝트21 홈페이지"/>
    <x v="25"/>
    <n v="1723"/>
    <n v="201207"/>
    <m/>
    <n v="6892000"/>
    <n v="6823080"/>
    <n v="637510"/>
    <s v="프로젝트21 홈페이지하루채움하루채움 (고양이 영양제 간식)하루채움=(무료배송)국내산 무항생제 닭 2박스201207"/>
  </r>
  <r>
    <x v="16"/>
    <s v="화"/>
    <m/>
    <x v="0"/>
    <s v="프로젝트21 홈페이지"/>
    <x v="23"/>
    <n v="1724"/>
    <n v="201207"/>
    <m/>
    <n v="5172000"/>
    <n v="5120280"/>
    <n v="224120"/>
    <s v="프로젝트21 홈페이지하루채움하루채움 (고양이 영양제 간식)샘플팩 추가 구매=닭 1스틱 + 가자미 1스틱201207"/>
  </r>
  <r>
    <x v="16"/>
    <s v="화"/>
    <m/>
    <x v="0"/>
    <s v="프로젝트21 홈페이지"/>
    <x v="26"/>
    <n v="1725"/>
    <n v="201207"/>
    <m/>
    <n v="6900000"/>
    <n v="6831000"/>
    <n v="569250"/>
    <s v="프로젝트21 홈페이지하루채움하루채움 국내산 무항생제 닭 (고양이 영양제 간식)하루채움=국내산 무항생제 닭 1박스201207"/>
  </r>
  <r>
    <x v="16"/>
    <s v="화"/>
    <m/>
    <x v="0"/>
    <s v="프로젝트21 홈페이지"/>
    <x v="28"/>
    <n v="1726"/>
    <n v="201207"/>
    <m/>
    <n v="5178000"/>
    <n v="5126220"/>
    <n v="224380"/>
    <s v="프로젝트21 홈페이지하루채움하루채움 국내산 무항생제 닭 (고양이 영양제 간식)샘플팩 추가 구매=닭 1스틱 + 가자미 1스틱201207"/>
  </r>
  <r>
    <x v="16"/>
    <s v="화"/>
    <m/>
    <x v="0"/>
    <s v="프로젝트21 홈페이지"/>
    <x v="29"/>
    <n v="1727"/>
    <n v="201207"/>
    <m/>
    <n v="5181000"/>
    <n v="5129190"/>
    <n v="224510"/>
    <s v="프로젝트21 홈페이지하루채움하루채움 샘플팩 (고양이 영양제 간식)샘플팩=닭 1스틱 + 가자미 1스틱201207"/>
  </r>
  <r>
    <x v="16"/>
    <s v="화"/>
    <m/>
    <x v="0"/>
    <s v="프로젝트21 홈페이지"/>
    <x v="31"/>
    <n v="1728"/>
    <n v="201207"/>
    <m/>
    <n v="6912000"/>
    <n v="6842880"/>
    <n v="570240"/>
    <s v="프로젝트21 홈페이지하루채움하루채움 자연산 가자미 (고양이 영양제 간식)하루채움=자연산 가자미 1박스201207"/>
  </r>
  <r>
    <x v="16"/>
    <s v="화"/>
    <m/>
    <x v="0"/>
    <s v="프로젝트21 홈페이지"/>
    <x v="132"/>
    <n v="1729"/>
    <n v="201207"/>
    <m/>
    <n v="6916000"/>
    <n v="6846840"/>
    <n v="639730"/>
    <s v="프로젝트21 홈페이지하루채움하루채움 자연산 가자미 (고양이 영양제 간식)하루채움=(무료배송)자연산 가자미 2박스201207"/>
  </r>
  <r>
    <x v="16"/>
    <s v="화"/>
    <m/>
    <x v="5"/>
    <s v="프로젝트21 홈페이지"/>
    <x v="83"/>
    <n v="1730"/>
    <n v="201207"/>
    <m/>
    <n v="6920000"/>
    <n v="6850800"/>
    <n v="640100"/>
    <s v="프로젝트21 홈페이지고양이 유산균유산균1박스201207"/>
  </r>
  <r>
    <x v="16"/>
    <s v="화"/>
    <m/>
    <x v="5"/>
    <s v="프로젝트21 홈페이지"/>
    <x v="84"/>
    <n v="1731"/>
    <n v="201207"/>
    <m/>
    <n v="8655000"/>
    <n v="8568450"/>
    <n v="675090"/>
    <s v="프로젝트21 홈페이지고양이 유산균유산균2박스201207"/>
  </r>
  <r>
    <x v="16"/>
    <s v="화"/>
    <m/>
    <x v="5"/>
    <s v="프로젝트21 홈페이지"/>
    <x v="85"/>
    <n v="1732"/>
    <n v="201207"/>
    <m/>
    <n v="10392000"/>
    <n v="10288080"/>
    <n v="675480"/>
    <s v="프로젝트21 홈페이지고양이 유산균유산균3박스201207"/>
  </r>
  <r>
    <x v="16"/>
    <s v="화"/>
    <m/>
    <x v="5"/>
    <s v="프로젝트21 홈페이지"/>
    <x v="89"/>
    <n v="1733"/>
    <n v="201207"/>
    <m/>
    <n v="6932000"/>
    <n v="6862680"/>
    <n v="641210"/>
    <s v="프로젝트21 홈페이지고양이 유산균유산균1박스(정기배송)201207"/>
  </r>
  <r>
    <x v="16"/>
    <s v="화"/>
    <m/>
    <x v="5"/>
    <s v="프로젝트21 홈페이지"/>
    <x v="90"/>
    <n v="1734"/>
    <n v="201207"/>
    <m/>
    <n v="8670000"/>
    <n v="8583300"/>
    <n v="676260"/>
    <s v="프로젝트21 홈페이지고양이 유산균유산균2박스(정기배송)201207"/>
  </r>
  <r>
    <x v="16"/>
    <s v="화"/>
    <m/>
    <x v="5"/>
    <s v="프로젝트21 홈페이지"/>
    <x v="91"/>
    <n v="1735"/>
    <n v="201207"/>
    <m/>
    <n v="10410000"/>
    <n v="10305900"/>
    <n v="676650"/>
    <s v="프로젝트21 홈페이지고양이 유산균유산균3박스(정기배송)201207"/>
  </r>
  <r>
    <x v="14"/>
    <m/>
    <m/>
    <x v="8"/>
    <m/>
    <x v="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x v="0"/>
    <x v="0"/>
    <m/>
    <m/>
    <m/>
    <m/>
    <m/>
    <m/>
    <m/>
    <m/>
    <m/>
    <m/>
  </r>
  <r>
    <x v="0"/>
    <x v="0"/>
    <x v="1"/>
    <m/>
    <m/>
    <m/>
    <m/>
    <m/>
    <m/>
    <m/>
    <m/>
    <m/>
    <m/>
  </r>
  <r>
    <x v="0"/>
    <x v="0"/>
    <x v="2"/>
    <m/>
    <m/>
    <m/>
    <m/>
    <m/>
    <m/>
    <m/>
    <m/>
    <m/>
    <m/>
  </r>
  <r>
    <x v="0"/>
    <x v="0"/>
    <x v="3"/>
    <m/>
    <m/>
    <m/>
    <m/>
    <m/>
    <m/>
    <m/>
    <m/>
    <m/>
    <m/>
  </r>
  <r>
    <x v="0"/>
    <x v="0"/>
    <x v="4"/>
    <m/>
    <m/>
    <m/>
    <m/>
    <m/>
    <m/>
    <m/>
    <m/>
    <m/>
    <m/>
  </r>
  <r>
    <x v="0"/>
    <x v="0"/>
    <x v="5"/>
    <m/>
    <m/>
    <m/>
    <m/>
    <m/>
    <m/>
    <m/>
    <m/>
    <m/>
    <m/>
  </r>
  <r>
    <x v="1"/>
    <x v="0"/>
    <x v="6"/>
    <m/>
    <m/>
    <m/>
    <m/>
    <m/>
    <m/>
    <m/>
    <m/>
    <m/>
    <m/>
  </r>
  <r>
    <x v="1"/>
    <x v="0"/>
    <x v="7"/>
    <m/>
    <m/>
    <m/>
    <m/>
    <m/>
    <m/>
    <m/>
    <m/>
    <m/>
    <m/>
  </r>
  <r>
    <x v="1"/>
    <x v="0"/>
    <x v="8"/>
    <m/>
    <m/>
    <m/>
    <m/>
    <m/>
    <m/>
    <m/>
    <m/>
    <m/>
    <m/>
  </r>
  <r>
    <x v="1"/>
    <x v="0"/>
    <x v="9"/>
    <m/>
    <m/>
    <m/>
    <m/>
    <m/>
    <m/>
    <m/>
    <m/>
    <m/>
    <m/>
  </r>
  <r>
    <x v="1"/>
    <x v="0"/>
    <x v="10"/>
    <m/>
    <m/>
    <m/>
    <m/>
    <m/>
    <m/>
    <m/>
    <m/>
    <m/>
    <m/>
  </r>
  <r>
    <x v="1"/>
    <x v="0"/>
    <x v="11"/>
    <m/>
    <m/>
    <m/>
    <m/>
    <m/>
    <m/>
    <m/>
    <m/>
    <m/>
    <m/>
  </r>
  <r>
    <x v="1"/>
    <x v="0"/>
    <x v="12"/>
    <m/>
    <m/>
    <m/>
    <m/>
    <m/>
    <m/>
    <m/>
    <m/>
    <m/>
    <m/>
  </r>
  <r>
    <x v="1"/>
    <x v="0"/>
    <x v="13"/>
    <m/>
    <m/>
    <m/>
    <m/>
    <m/>
    <m/>
    <m/>
    <m/>
    <m/>
    <m/>
  </r>
  <r>
    <x v="1"/>
    <x v="0"/>
    <x v="14"/>
    <m/>
    <m/>
    <m/>
    <m/>
    <m/>
    <m/>
    <m/>
    <m/>
    <m/>
    <m/>
  </r>
  <r>
    <x v="0"/>
    <x v="1"/>
    <x v="15"/>
    <n v="6"/>
    <s v="P00000MR"/>
    <s v="하루채움 샘플팩 (고양이 영양제 간식)"/>
    <s v="샘플팩 : 닭 1스틱 + 가자미 1스틱"/>
    <n v="1000"/>
    <n v="-104"/>
    <n v="1"/>
    <n v="0"/>
    <n v="1"/>
    <n v="1000"/>
  </r>
  <r>
    <x v="0"/>
    <x v="2"/>
    <x v="15"/>
    <n v="7"/>
    <s v="P00000JC"/>
    <s v="하루채움 (고양이 영양제 간식)"/>
    <s v="샘플팩 추가 구매 : 닭 1스틱 + 가자미 1스틱"/>
    <n v="3000"/>
    <n v="-774"/>
    <n v="2"/>
    <n v="0"/>
    <n v="2"/>
    <n v="6000"/>
  </r>
  <r>
    <x v="0"/>
    <x v="2"/>
    <x v="15"/>
    <n v="16"/>
    <s v="P00000FH"/>
    <s v="하루채움 (고양이 영양제 간식)"/>
    <s v="샘플팩 추가 구매 : 닭 1스틱 + 가자미 1스틱"/>
    <n v="3000"/>
    <n v="-172"/>
    <n v="3"/>
    <n v="1"/>
    <n v="3"/>
    <n v="9000"/>
  </r>
  <r>
    <x v="0"/>
    <x v="3"/>
    <x v="15"/>
    <n v="20"/>
    <s v="P00000JK"/>
    <s v="하루채움 국내산 무항생제 닭 (고양이 영양제 간식)"/>
    <s v="샘플팩 추가 구매 : 닭 1스틱 + 가자미 1스틱"/>
    <n v="3000"/>
    <n v="-279"/>
    <n v="4"/>
    <n v="0"/>
    <n v="4"/>
    <n v="12000"/>
  </r>
  <r>
    <x v="0"/>
    <x v="4"/>
    <x v="0"/>
    <n v="11"/>
    <s v="P00000FH"/>
    <s v="하루채움 (고양이 영양제 간식)"/>
    <s v="하루채움 : 국내산 무항생제 닭 1박스"/>
    <n v="22500"/>
    <n v="-68"/>
    <n v="5"/>
    <n v="1"/>
    <n v="5"/>
    <n v="112500"/>
  </r>
  <r>
    <x v="0"/>
    <x v="5"/>
    <x v="0"/>
    <n v="19"/>
    <s v="P00000JK"/>
    <s v="하루채움 국내산 무항생제 닭 (고양이 영양제 간식)"/>
    <s v="하루채움 : 국내산 무항생제 닭 1박스"/>
    <n v="22500"/>
    <n v="-210"/>
    <n v="6"/>
    <n v="0"/>
    <n v="6"/>
    <n v="135000"/>
  </r>
  <r>
    <x v="0"/>
    <x v="4"/>
    <x v="0"/>
    <n v="22"/>
    <s v="P00000JC"/>
    <s v="하루채움 (고양이 영양제 간식)"/>
    <s v="하루채움 : 국내산 무항생제 닭 1박스"/>
    <n v="22500"/>
    <n v="-246"/>
    <n v="7"/>
    <n v="0"/>
    <n v="7"/>
    <n v="157500"/>
  </r>
  <r>
    <x v="0"/>
    <x v="6"/>
    <x v="0"/>
    <n v="23"/>
    <s v="P00000FH"/>
    <s v="하루채움 (고양이 영양제 간식)"/>
    <s v="하루채움 : 자연산 가자미 1박스"/>
    <n v="22500"/>
    <n v="-27"/>
    <n v="8"/>
    <n v="1"/>
    <n v="8"/>
    <n v="180000"/>
  </r>
  <r>
    <x v="0"/>
    <x v="7"/>
    <x v="1"/>
    <n v="2"/>
    <s v="P00000FH"/>
    <s v="하루채움 (고양이 영양제 간식)"/>
    <s v="하루채움 : (무료배송) 닭 1박스 + 가자미 1박스"/>
    <n v="36000"/>
    <n v="-716"/>
    <n v="9"/>
    <n v="2"/>
    <n v="9"/>
    <n v="324000"/>
  </r>
  <r>
    <x v="0"/>
    <x v="8"/>
    <x v="1"/>
    <n v="4"/>
    <s v="P00000JC"/>
    <s v="하루채움 (고양이 영양제 간식)"/>
    <s v="하루채움 : (무료배송)닭 1박스 + 가자미 1박스"/>
    <n v="36000"/>
    <n v="-1540"/>
    <n v="10"/>
    <n v="2"/>
    <n v="10"/>
    <n v="360000"/>
  </r>
  <r>
    <x v="0"/>
    <x v="9"/>
    <x v="1"/>
    <n v="5"/>
    <s v="P00000FH"/>
    <s v="하루채움 (고양이 영양제 간식)"/>
    <s v="하루채움 : 국내산 무항생제 닭 2박스"/>
    <n v="36000"/>
    <n v="-166"/>
    <n v="11"/>
    <n v="0"/>
    <n v="11"/>
    <n v="396000"/>
  </r>
  <r>
    <x v="0"/>
    <x v="10"/>
    <x v="1"/>
    <n v="8"/>
    <s v="P00000FH"/>
    <s v="하루채움 (고양이 영양제 간식)"/>
    <s v="하루채움 : 자연산 가자미 2박스"/>
    <n v="36000"/>
    <n v="-75"/>
    <n v="12"/>
    <n v="0"/>
    <n v="12"/>
    <n v="432000"/>
  </r>
  <r>
    <x v="0"/>
    <x v="11"/>
    <x v="1"/>
    <n v="12"/>
    <s v="P00000JC"/>
    <s v="하루채움 (고양이 영양제 간식)"/>
    <s v="하루채움 : (무료배송)자연산 가자미 2박스"/>
    <n v="36000"/>
    <n v="-238"/>
    <n v="13"/>
    <n v="0"/>
    <n v="13"/>
    <n v="468000"/>
  </r>
  <r>
    <x v="0"/>
    <x v="12"/>
    <x v="1"/>
    <n v="18"/>
    <s v="P00000JK"/>
    <s v="하루채움 국내산 무항생제 닭 (고양이 영양제 간식)"/>
    <s v="하루채움 : (무료배송)닭 1박스 + 가자미 1박스"/>
    <n v="36000"/>
    <n v="-572"/>
    <n v="14"/>
    <n v="0"/>
    <n v="14"/>
    <n v="504000"/>
  </r>
  <r>
    <x v="0"/>
    <x v="13"/>
    <x v="1"/>
    <n v="21"/>
    <s v="P00000JC"/>
    <s v="하루채움 (고양이 영양제 간식)"/>
    <s v="하루채움 : (무료배송)국내산 무항생제 닭 2박스"/>
    <n v="36000"/>
    <n v="-443"/>
    <n v="15"/>
    <n v="0"/>
    <n v="15"/>
    <n v="540000"/>
  </r>
  <r>
    <x v="0"/>
    <x v="14"/>
    <x v="2"/>
    <n v="13"/>
    <s v="P00000IE"/>
    <s v="[정기배송] 하루채움 (고양이 영양제 간식)"/>
    <s v="옵션 : 국내산 무항생제 닭 1박스"/>
    <n v="18000"/>
    <n v="-447"/>
    <n v="16"/>
    <n v="0"/>
    <n v="16"/>
    <n v="288000"/>
  </r>
  <r>
    <x v="0"/>
    <x v="15"/>
    <x v="3"/>
    <n v="1"/>
    <s v="P00000IE"/>
    <s v="[정기배송] 하루채움 (고양이 영양제 간식)"/>
    <s v="옵션 : (무료배송)국내산 닭 1박스 + 자연산 가자미 1박스"/>
    <n v="32000"/>
    <n v="-5038"/>
    <n v="17"/>
    <n v="0"/>
    <n v="17"/>
    <n v="544000"/>
  </r>
  <r>
    <x v="0"/>
    <x v="16"/>
    <x v="3"/>
    <n v="3"/>
    <s v="P00000IE"/>
    <s v="[정기배송] 하루채움 (고양이 영양제 간식)"/>
    <s v="옵션 : (무료배송)국내산 무항생제 닭 2박스"/>
    <n v="32000"/>
    <n v="-1742"/>
    <n v="18"/>
    <n v="0"/>
    <n v="18"/>
    <n v="576000"/>
  </r>
  <r>
    <x v="0"/>
    <x v="17"/>
    <x v="3"/>
    <n v="9"/>
    <s v="P00000IE"/>
    <s v="[정기배송] 하루채움 (고양이 영양제 간식)"/>
    <s v="옵션 : (무료배송)자연산 가자미 2박스"/>
    <n v="32000"/>
    <n v="-664"/>
    <n v="19"/>
    <n v="0"/>
    <n v="19"/>
    <n v="608000"/>
  </r>
  <r>
    <x v="0"/>
    <x v="15"/>
    <x v="3"/>
    <n v="17"/>
    <s v="P00000MX"/>
    <s v="[정기배송] 하루채움 (고양이 영양제 간식)옵션 : (무료배송)국내산 닭 1박스 + 자연산 가자미 1박스"/>
    <m/>
    <n v="32000"/>
    <n v="0"/>
    <n v="20"/>
    <n v="0"/>
    <n v="20"/>
    <n v="640000"/>
  </r>
  <r>
    <x v="0"/>
    <x v="18"/>
    <x v="5"/>
    <n v="10"/>
    <s v="P00000IC"/>
    <s v="(종료)★특별할인★[정기배송] 하루채움 (고양이 영양제 간식)"/>
    <s v="옵션 : (무료배송)국내산 닭 1박스 + 자연산 가자미 1박스"/>
    <n v="30000"/>
    <n v="-3574"/>
    <n v="21"/>
    <n v="0"/>
    <n v="21"/>
    <n v="630000"/>
  </r>
  <r>
    <x v="0"/>
    <x v="19"/>
    <x v="5"/>
    <n v="14"/>
    <s v="P00000IC"/>
    <s v="(종료)★특별할인★[정기배송] 하루채움 (고양이 영양제 간식)"/>
    <s v="옵션 : (무료배송)국내산 무항생제 닭 2박스"/>
    <n v="30000"/>
    <n v="-1173"/>
    <n v="22"/>
    <n v="0"/>
    <n v="22"/>
    <n v="660000"/>
  </r>
  <r>
    <x v="0"/>
    <x v="20"/>
    <x v="5"/>
    <n v="15"/>
    <s v="P00000IC"/>
    <s v="(종료)★특별할인★[정기배송] 하루채움 (고양이 영양제 간식)"/>
    <s v="옵션 : (무료배송)자연산 가자미 2박스"/>
    <n v="30000"/>
    <n v="-440"/>
    <n v="23"/>
    <n v="0"/>
    <n v="23"/>
    <n v="690000"/>
  </r>
  <r>
    <x v="2"/>
    <x v="15"/>
    <x v="3"/>
    <n v="1"/>
    <s v="P00000IE"/>
    <s v="[정기배송] 하루채움 (고양이 영양제 간식)"/>
    <s v="옵션 : (무료배송)국내산 닭 1박스 + 자연산 가자미 1박스"/>
    <n v="32000"/>
    <n v="-5077"/>
    <n v="24"/>
    <n v="0"/>
    <n v="24"/>
    <n v="768000"/>
  </r>
  <r>
    <x v="2"/>
    <x v="7"/>
    <x v="1"/>
    <n v="2"/>
    <s v="P00000FH"/>
    <s v="하루채움 (고양이 영양제 간식)"/>
    <s v="하루채움 : (무료배송) 닭 1박스 + 가자미 1박스"/>
    <n v="36000"/>
    <n v="-759"/>
    <n v="25"/>
    <n v="0"/>
    <n v="25"/>
    <n v="900000"/>
  </r>
  <r>
    <x v="2"/>
    <x v="1"/>
    <x v="15"/>
    <n v="3"/>
    <s v="P00000MR"/>
    <s v="하루채움 샘플팩 (고양이 영양제 간식)"/>
    <s v="샘플팩 : 닭 1스틱 + 가자미 1스틱"/>
    <n v="3000"/>
    <n v="-125"/>
    <n v="26"/>
    <n v="0"/>
    <n v="26"/>
    <n v="78000"/>
  </r>
  <r>
    <x v="2"/>
    <x v="8"/>
    <x v="1"/>
    <n v="4"/>
    <s v="P00000JC"/>
    <s v="하루채움 (고양이 영양제 간식)"/>
    <s v="하루채움 : (무료배송)닭 1박스 + 가자미 1박스"/>
    <n v="36000"/>
    <n v="-1556"/>
    <n v="27"/>
    <n v="0"/>
    <n v="27"/>
    <n v="972000"/>
  </r>
  <r>
    <x v="2"/>
    <x v="16"/>
    <x v="3"/>
    <n v="5"/>
    <s v="P00000IE"/>
    <s v="[정기배송] 하루채움 (고양이 영양제 간식)"/>
    <s v="옵션 : (무료배송)국내산 무항생제 닭 2박스"/>
    <n v="32000"/>
    <n v="-1764"/>
    <n v="28"/>
    <n v="0"/>
    <n v="28"/>
    <n v="896000"/>
  </r>
  <r>
    <x v="2"/>
    <x v="9"/>
    <x v="1"/>
    <n v="6"/>
    <s v="P00000FH"/>
    <s v="하루채움 (고양이 영양제 간식)"/>
    <s v="하루채움 : 국내산 무항생제 닭 2박스"/>
    <n v="36000"/>
    <n v="-175"/>
    <n v="29"/>
    <n v="0"/>
    <n v="29"/>
    <n v="1044000"/>
  </r>
  <r>
    <x v="2"/>
    <x v="2"/>
    <x v="15"/>
    <n v="7"/>
    <s v="P00000FH"/>
    <s v="하루채움 (고양이 영양제 간식)"/>
    <s v="샘플팩 추가 구매 : 닭 1스틱 + 가자미 1스틱"/>
    <n v="3000"/>
    <n v="-184"/>
    <n v="30"/>
    <n v="0"/>
    <n v="30"/>
    <n v="90000"/>
  </r>
  <r>
    <x v="2"/>
    <x v="2"/>
    <x v="15"/>
    <n v="8"/>
    <s v="P00000JC"/>
    <s v="하루채움 (고양이 영양제 간식)"/>
    <s v="샘플팩 추가 구매 : 닭 1스틱 + 가자미 1스틱"/>
    <n v="3000"/>
    <n v="-784"/>
    <n v="31"/>
    <n v="0"/>
    <n v="31"/>
    <n v="93000"/>
  </r>
  <r>
    <x v="2"/>
    <x v="18"/>
    <x v="5"/>
    <n v="9"/>
    <s v="P00000IC"/>
    <s v="(종료)★특별할인★[정기배송] 하루채움 (고양이 영양제 간식)"/>
    <s v="옵션 : (무료배송)국내산 닭 1박스 + 자연산 가자미 1박스"/>
    <n v="30000"/>
    <n v="-3577"/>
    <n v="32"/>
    <n v="0"/>
    <n v="32"/>
    <n v="960000"/>
  </r>
  <r>
    <x v="2"/>
    <x v="10"/>
    <x v="1"/>
    <n v="10"/>
    <s v="P00000FH"/>
    <s v="하루채움 (고양이 영양제 간식)"/>
    <s v="하루채움 : 자연산 가자미 2박스"/>
    <n v="36000"/>
    <n v="-77"/>
    <n v="33"/>
    <n v="0"/>
    <n v="33"/>
    <n v="1188000"/>
  </r>
  <r>
    <x v="2"/>
    <x v="6"/>
    <x v="0"/>
    <n v="11"/>
    <s v="P00000FH"/>
    <s v="하루채움 (고양이 영양제 간식)"/>
    <s v="하루채움 : 자연산 가자미 1박스"/>
    <n v="22500"/>
    <n v="-31"/>
    <n v="34"/>
    <n v="0"/>
    <n v="34"/>
    <n v="765000"/>
  </r>
  <r>
    <x v="2"/>
    <x v="4"/>
    <x v="0"/>
    <n v="12"/>
    <s v="P00000JC"/>
    <s v="하루채움 (고양이 영양제 간식)"/>
    <s v="하루채움 : 국내산 무항생제 닭 1박스"/>
    <n v="22500"/>
    <n v="-249"/>
    <n v="35"/>
    <n v="0"/>
    <n v="35"/>
    <n v="787500"/>
  </r>
  <r>
    <x v="2"/>
    <x v="18"/>
    <x v="5"/>
    <n v="13"/>
    <s v="P00000MZ"/>
    <s v="(종료)★특별할인★[정기배송] 하루채움 (고양이 영양제 간식)"/>
    <s v="옵션 : (무료배송)국내산 닭 1박스 + 자연산 가자미 1박스"/>
    <n v="30000"/>
    <n v="0"/>
    <n v="36"/>
    <n v="0"/>
    <n v="36"/>
    <n v="1080000"/>
  </r>
  <r>
    <x v="2"/>
    <x v="18"/>
    <x v="5"/>
    <n v="14"/>
    <s v="P00000MY"/>
    <s v="(종료)★특별할인★[정기배송] 하루채움 (고양이 영양제 간식)"/>
    <s v="옵션 : (무료배송)국내산 닭 1박스 + 자연산 가자미 1박스"/>
    <n v="32000"/>
    <n v="0"/>
    <n v="37"/>
    <n v="0"/>
    <n v="37"/>
    <n v="1184000"/>
  </r>
  <r>
    <x v="2"/>
    <x v="21"/>
    <x v="1"/>
    <n v="15"/>
    <s v="P00000JL"/>
    <s v="하루채움 자연산 가자미 (고양이 영양제 간식)"/>
    <s v="하루채움 : (무료배송)닭 1박스 + 가자미 1박스"/>
    <n v="36000"/>
    <n v="-531"/>
    <n v="38"/>
    <n v="0"/>
    <n v="38"/>
    <n v="1368000"/>
  </r>
  <r>
    <x v="2"/>
    <x v="5"/>
    <x v="0"/>
    <n v="16"/>
    <s v="P00000JK"/>
    <s v="하루채움 국내산 무항생제 닭 (고양이 영양제 간식)"/>
    <s v="하루채움 : 국내산 무항생제 닭 1박스"/>
    <n v="22500"/>
    <n v="-211"/>
    <n v="39"/>
    <n v="0"/>
    <n v="39"/>
    <n v="877500"/>
  </r>
  <r>
    <x v="2"/>
    <x v="13"/>
    <x v="1"/>
    <n v="17"/>
    <s v="P00000JC"/>
    <s v="하루채움 (고양이 영양제 간식)"/>
    <s v="하루채움 : (무료배송)국내산 무항생제 닭 2박스"/>
    <n v="36000"/>
    <n v="-444"/>
    <n v="40"/>
    <n v="0"/>
    <n v="40"/>
    <n v="1440000"/>
  </r>
  <r>
    <x v="2"/>
    <x v="22"/>
    <x v="2"/>
    <n v="18"/>
    <s v="P00000IE"/>
    <s v="[정기배송] 하루채움 (고양이 영양제 간식)"/>
    <s v="옵션 : 자연산 가자미 1박스"/>
    <n v="18000"/>
    <n v="-135"/>
    <n v="41"/>
    <n v="0"/>
    <n v="41"/>
    <n v="738000"/>
  </r>
  <r>
    <x v="2"/>
    <x v="14"/>
    <x v="2"/>
    <n v="19"/>
    <s v="P00000IE"/>
    <s v="[정기배송] 하루채움 (고양이 영양제 간식)"/>
    <s v="옵션 : 국내산 무항생제 닭 1박스"/>
    <n v="18000"/>
    <n v="-449"/>
    <n v="42"/>
    <n v="0"/>
    <n v="42"/>
    <n v="756000"/>
  </r>
  <r>
    <x v="2"/>
    <x v="19"/>
    <x v="5"/>
    <n v="20"/>
    <s v="P00000IC"/>
    <s v="(종료)★특별할인★[정기배송] 하루채움 (고양이 영양제 간식)"/>
    <s v="옵션 : (무료배송)국내산 무항생제 닭 2박스"/>
    <n v="30000"/>
    <n v="-1174"/>
    <n v="43"/>
    <n v="0"/>
    <n v="43"/>
    <n v="1290000"/>
  </r>
  <r>
    <x v="2"/>
    <x v="4"/>
    <x v="0"/>
    <n v="21"/>
    <s v="P00000FH"/>
    <s v="하루채움 (고양이 영양제 간식)"/>
    <s v="하루채움 : 국내산 무항생제 닭 1박스"/>
    <n v="22500"/>
    <n v="-70"/>
    <n v="44"/>
    <n v="0"/>
    <n v="44"/>
    <n v="990000"/>
  </r>
  <r>
    <x v="3"/>
    <x v="15"/>
    <x v="3"/>
    <n v="1"/>
    <s v="P00000IE"/>
    <s v="[정기배송] 하루채움 (고양이 영양제 간식)"/>
    <s v="옵션 : (무료배송)국내산 닭 1박스 + 자연산 가자미 1박스"/>
    <n v="32000"/>
    <n v="-5188"/>
    <n v="45"/>
    <n v="0"/>
    <n v="45"/>
    <n v="1440000"/>
  </r>
  <r>
    <x v="3"/>
    <x v="7"/>
    <x v="1"/>
    <n v="2"/>
    <s v="P00000FH"/>
    <s v="하루채움 (고양이 영양제 간식)"/>
    <s v="하루채움 : (무료배송) 닭 1박스 + 가자미 1박스"/>
    <n v="36000"/>
    <n v="-831"/>
    <n v="46"/>
    <n v="0"/>
    <n v="46"/>
    <n v="1656000"/>
  </r>
  <r>
    <x v="3"/>
    <x v="16"/>
    <x v="3"/>
    <n v="3"/>
    <s v="P00000IE"/>
    <s v="[정기배송] 하루채움 (고양이 영양제 간식)"/>
    <s v="옵션 : (무료배송)국내산 무항생제 닭 2박스"/>
    <n v="32000"/>
    <n v="-1808"/>
    <n v="47"/>
    <n v="0"/>
    <n v="47"/>
    <n v="1504000"/>
  </r>
  <r>
    <x v="3"/>
    <x v="8"/>
    <x v="1"/>
    <n v="4"/>
    <s v="P00000JC"/>
    <s v="하루채움 (고양이 영양제 간식)"/>
    <s v="하루채움 : (무료배송)닭 1박스 + 가자미 1박스"/>
    <n v="36000"/>
    <n v="-1579"/>
    <n v="48"/>
    <n v="0"/>
    <n v="48"/>
    <n v="1728000"/>
  </r>
  <r>
    <x v="3"/>
    <x v="2"/>
    <x v="15"/>
    <n v="5"/>
    <s v="P00000FH"/>
    <s v="하루채움 (고양이 영양제 간식)"/>
    <s v="샘플팩 추가 구매 : 닭 1스틱 + 가자미 1스틱"/>
    <n v="3000"/>
    <n v="-206"/>
    <n v="49"/>
    <n v="0"/>
    <n v="49"/>
    <n v="147000"/>
  </r>
  <r>
    <x v="3"/>
    <x v="1"/>
    <x v="15"/>
    <n v="6"/>
    <s v="P00000MR"/>
    <s v="하루채움 샘플팩 (고양이 영양제 간식)"/>
    <s v="샘플팩 : 닭 1스틱 + 가자미 1스틱"/>
    <n v="3000"/>
    <n v="-150"/>
    <n v="50"/>
    <n v="0"/>
    <n v="50"/>
    <n v="150000"/>
  </r>
  <r>
    <x v="3"/>
    <x v="4"/>
    <x v="0"/>
    <n v="7"/>
    <s v="P00000FH"/>
    <s v="하루채움 (고양이 영양제 간식)"/>
    <s v="하루채움 : 국내산 무항생제 닭 1박스"/>
    <n v="22500"/>
    <n v="-84"/>
    <n v="51"/>
    <n v="0"/>
    <n v="51"/>
    <n v="1147500"/>
  </r>
  <r>
    <x v="3"/>
    <x v="10"/>
    <x v="1"/>
    <n v="8"/>
    <s v="P00000FH"/>
    <s v="하루채움 (고양이 영양제 간식)"/>
    <s v="하루채움 : 자연산 가자미 2박스"/>
    <n v="36000"/>
    <n v="-90"/>
    <n v="52"/>
    <n v="0"/>
    <n v="52"/>
    <n v="1872000"/>
  </r>
  <r>
    <x v="3"/>
    <x v="23"/>
    <x v="1"/>
    <n v="9"/>
    <s v="P00000JK"/>
    <s v="하루채움 국내산 무항생제 닭 (고양이 영양제 간식)"/>
    <s v="하루채움 : (무료배송)국내산 무항생제 닭 2박스"/>
    <n v="36000"/>
    <n v="-324"/>
    <n v="53"/>
    <n v="0"/>
    <n v="53"/>
    <n v="1908000"/>
  </r>
  <r>
    <x v="3"/>
    <x v="17"/>
    <x v="3"/>
    <n v="10"/>
    <s v="P00000IE"/>
    <s v="[정기배송] 하루채움 (고양이 영양제 간식)"/>
    <s v="옵션 : (무료배송)자연산 가자미 2박스"/>
    <n v="32000"/>
    <n v="-681"/>
    <n v="54"/>
    <n v="0"/>
    <n v="54"/>
    <n v="1728000"/>
  </r>
  <r>
    <x v="3"/>
    <x v="9"/>
    <x v="1"/>
    <n v="11"/>
    <s v="P00000FH"/>
    <s v="하루채움 (고양이 영양제 간식)"/>
    <s v="하루채움 : 국내산 무항생제 닭 2박스"/>
    <n v="36000"/>
    <n v="-191"/>
    <n v="55"/>
    <n v="0"/>
    <n v="55"/>
    <n v="1980000"/>
  </r>
  <r>
    <x v="3"/>
    <x v="24"/>
    <x v="15"/>
    <n v="12"/>
    <s v="P00000JL"/>
    <s v="하루채움 자연산 가자미 (고양이 영양제 간식)"/>
    <s v="샘플팩 추가 구매 : 닭 1스틱 + 가자미 1스틱"/>
    <n v="3000"/>
    <n v="-251"/>
    <n v="56"/>
    <n v="0"/>
    <n v="56"/>
    <n v="168000"/>
  </r>
  <r>
    <x v="3"/>
    <x v="2"/>
    <x v="15"/>
    <n v="13"/>
    <s v="P00000JC"/>
    <s v="하루채움 (고양이 영양제 간식)"/>
    <s v="샘플팩 추가 구매 : 닭 1스틱 + 가자미 1스틱"/>
    <n v="3000"/>
    <n v="-792"/>
    <n v="57"/>
    <n v="0"/>
    <n v="57"/>
    <n v="171000"/>
  </r>
  <r>
    <x v="3"/>
    <x v="4"/>
    <x v="0"/>
    <n v="14"/>
    <s v="P00000JC"/>
    <s v="하루채움 (고양이 영양제 간식)"/>
    <s v="하루채움 : 국내산 무항생제 닭 1박스"/>
    <n v="22500"/>
    <n v="-251"/>
    <n v="58"/>
    <n v="0"/>
    <n v="58"/>
    <n v="1305000"/>
  </r>
  <r>
    <x v="3"/>
    <x v="14"/>
    <x v="2"/>
    <n v="15"/>
    <s v="P00000IE"/>
    <s v="[정기배송] 하루채움 (고양이 영양제 간식)"/>
    <s v="옵션 : 국내산 무항생제 닭 1박스"/>
    <n v="18000"/>
    <n v="-457"/>
    <n v="59"/>
    <n v="0"/>
    <n v="59"/>
    <n v="1062000"/>
  </r>
  <r>
    <x v="3"/>
    <x v="18"/>
    <x v="5"/>
    <n v="16"/>
    <s v="P00000IC"/>
    <s v="(종료)★특별할인★[정기배송] 하루채움 (고양이 영양제 간식)"/>
    <s v="옵션 : (무료배송)국내산 닭 1박스 + 자연산 가자미 1박스"/>
    <n v="30000"/>
    <n v="-3588"/>
    <n v="60"/>
    <n v="1"/>
    <n v="60"/>
    <n v="1800000"/>
  </r>
  <r>
    <x v="3"/>
    <x v="18"/>
    <x v="5"/>
    <n v="17"/>
    <s v="P00000NB"/>
    <s v="(종료)★특별할인★[정기배송] 하루채움 (고양이 영양제 간식)옵션 : (무료배송)국내산 닭 1박스 + 자연산 가자미 1박스"/>
    <m/>
    <n v="32000"/>
    <n v="0"/>
    <n v="61"/>
    <n v="0"/>
    <n v="61"/>
    <n v="1952000"/>
  </r>
  <r>
    <x v="3"/>
    <x v="18"/>
    <x v="5"/>
    <n v="18"/>
    <s v="P00000NA"/>
    <s v="(종료)★특별할인★[정기배송] 하루채움 (고양이 영양제 간식)옵션 : (무료배송)국내산 닭 1박스 + 자연산 가자미 1박스"/>
    <m/>
    <n v="32000"/>
    <n v="0"/>
    <n v="62"/>
    <n v="0"/>
    <n v="62"/>
    <n v="1984000"/>
  </r>
  <r>
    <x v="3"/>
    <x v="21"/>
    <x v="1"/>
    <n v="19"/>
    <s v="P00000JL"/>
    <s v="하루채움 자연산 가자미 (고양이 영양제 간식)"/>
    <s v="하루채움 : (무료배송)닭 1박스 + 가자미 1박스"/>
    <n v="36000"/>
    <n v="-533"/>
    <n v="63"/>
    <n v="0"/>
    <n v="63"/>
    <n v="2268000"/>
  </r>
  <r>
    <x v="3"/>
    <x v="25"/>
    <x v="0"/>
    <n v="20"/>
    <s v="P00000JL"/>
    <s v="하루채움 자연산 가자미 (고양이 영양제 간식)"/>
    <s v="하루채움 : 자연산 가자미 1박스"/>
    <n v="22500"/>
    <n v="-107"/>
    <n v="64"/>
    <n v="0"/>
    <n v="64"/>
    <n v="1440000"/>
  </r>
  <r>
    <x v="3"/>
    <x v="12"/>
    <x v="1"/>
    <n v="21"/>
    <s v="P00000JK"/>
    <s v="하루채움 국내산 무항생제 닭 (고양이 영양제 간식)"/>
    <s v="하루채움 : (무료배송)닭 1박스 + 가자미 1박스"/>
    <n v="36000"/>
    <n v="-574"/>
    <n v="65"/>
    <n v="0"/>
    <n v="65"/>
    <n v="2340000"/>
  </r>
  <r>
    <x v="3"/>
    <x v="5"/>
    <x v="0"/>
    <n v="22"/>
    <s v="P00000JK"/>
    <s v="하루채움 국내산 무항생제 닭 (고양이 영양제 간식)"/>
    <s v="하루채움 : 국내산 무항생제 닭 1박스"/>
    <n v="22500"/>
    <n v="-217"/>
    <n v="66"/>
    <n v="0"/>
    <n v="66"/>
    <n v="1485000"/>
  </r>
  <r>
    <x v="3"/>
    <x v="3"/>
    <x v="15"/>
    <n v="23"/>
    <s v="P00000JK"/>
    <s v="하루채움 국내산 무항생제 닭 (고양이 영양제 간식)"/>
    <s v="샘플팩 추가 구매 : 닭 1스틱 + 가자미 1스틱"/>
    <n v="3000"/>
    <n v="-284"/>
    <n v="67"/>
    <n v="0"/>
    <n v="67"/>
    <n v="201000"/>
  </r>
  <r>
    <x v="3"/>
    <x v="8"/>
    <x v="1"/>
    <n v="24"/>
    <s v="P00000IM"/>
    <s v="하루채움 (고양이 영양제 간식)"/>
    <s v="하루채움 : (무료배송)닭 1박스 + 가자미 1박스"/>
    <n v="36000"/>
    <n v="-45"/>
    <n v="68"/>
    <n v="0"/>
    <n v="68"/>
    <n v="2448000"/>
  </r>
  <r>
    <x v="3"/>
    <x v="22"/>
    <x v="2"/>
    <n v="25"/>
    <s v="P00000IE"/>
    <s v="[정기배송] 하루채움 (고양이 영양제 간식)"/>
    <s v="옵션 : 자연산 가자미 1박스"/>
    <n v="18000"/>
    <n v="-137"/>
    <n v="69"/>
    <n v="0"/>
    <n v="69"/>
    <n v="1242000"/>
  </r>
  <r>
    <x v="3"/>
    <x v="20"/>
    <x v="5"/>
    <n v="26"/>
    <s v="P00000IC"/>
    <s v="(종료)★특별할인★[정기배송] 하루채움 (고양이 영양제 간식)"/>
    <s v="옵션 : (무료배송)자연산 가자미 2박스"/>
    <n v="30000"/>
    <n v="-443"/>
    <n v="70"/>
    <n v="0"/>
    <n v="70"/>
    <n v="2100000"/>
  </r>
  <r>
    <x v="3"/>
    <x v="19"/>
    <x v="5"/>
    <n v="27"/>
    <s v="P00000IC"/>
    <s v="(종료)★특별할인★[정기배송] 하루채움 (고양이 영양제 간식)"/>
    <s v="옵션 : (무료배송)국내산 무항생제 닭 2박스"/>
    <n v="30000"/>
    <n v="-1180"/>
    <n v="71"/>
    <n v="0"/>
    <n v="71"/>
    <n v="2130000"/>
  </r>
  <r>
    <x v="4"/>
    <x v="15"/>
    <x v="3"/>
    <n v="1"/>
    <s v="P00000IE"/>
    <s v="[정기배송] 하루채움 (고양이 영양제 간식)"/>
    <s v="옵션 : (무료배송)국내산 닭 1박스 + 자연산 가자미 1박스"/>
    <n v="32000"/>
    <n v="-5188"/>
    <n v="72"/>
    <n v="8"/>
    <n v="72"/>
    <n v="2304000"/>
  </r>
  <r>
    <x v="4"/>
    <x v="7"/>
    <x v="1"/>
    <n v="2"/>
    <s v="P00000FH"/>
    <s v="하루채움 (고양이 영양제 간식)"/>
    <s v="하루채움 : (무료배송) 닭 1박스 + 가자미 1박스"/>
    <n v="36000"/>
    <n v="-831"/>
    <n v="73"/>
    <n v="0"/>
    <n v="73"/>
    <n v="2628000"/>
  </r>
  <r>
    <x v="4"/>
    <x v="16"/>
    <x v="3"/>
    <n v="3"/>
    <s v="P00000IE"/>
    <s v="[정기배송] 하루채움 (고양이 영양제 간식)"/>
    <s v="옵션 : (무료배송)국내산 무항생제 닭 2박스"/>
    <n v="32000"/>
    <n v="-1808"/>
    <n v="74"/>
    <n v="0"/>
    <n v="74"/>
    <n v="2368000"/>
  </r>
  <r>
    <x v="4"/>
    <x v="2"/>
    <x v="15"/>
    <n v="4"/>
    <s v="P00000FH"/>
    <s v="하루채움 (고양이 영양제 간식)"/>
    <s v="샘플팩 추가 구매 : 닭 1스틱 + 가자미 1스틱"/>
    <n v="3000"/>
    <n v="-206"/>
    <n v="75"/>
    <n v="0"/>
    <n v="75"/>
    <n v="225000"/>
  </r>
  <r>
    <x v="4"/>
    <x v="1"/>
    <x v="15"/>
    <n v="5"/>
    <s v="P00000MR"/>
    <s v="하루채움 샘플팩 (고양이 영양제 간식)"/>
    <s v="샘플팩 : 닭 1스틱 + 가자미 1스틱"/>
    <n v="3000"/>
    <n v="-150"/>
    <n v="76"/>
    <n v="0"/>
    <n v="76"/>
    <n v="228000"/>
  </r>
  <r>
    <x v="4"/>
    <x v="17"/>
    <x v="3"/>
    <n v="6"/>
    <s v="P00000IE"/>
    <s v="[정기배송] 하루채움 (고양이 영양제 간식)"/>
    <s v="옵션 : (무료배송)자연산 가자미 2박스"/>
    <n v="32000"/>
    <n v="-681"/>
    <n v="77"/>
    <n v="0"/>
    <n v="77"/>
    <n v="2464000"/>
  </r>
  <r>
    <x v="4"/>
    <x v="8"/>
    <x v="1"/>
    <n v="7"/>
    <s v="P00000JC"/>
    <s v="하루채움 (고양이 영양제 간식)"/>
    <s v="하루채움 : (무료배송)닭 1박스 + 가자미 1박스"/>
    <n v="36000"/>
    <n v="-1579"/>
    <n v="78"/>
    <n v="0"/>
    <n v="78"/>
    <n v="2808000"/>
  </r>
  <r>
    <x v="4"/>
    <x v="2"/>
    <x v="15"/>
    <n v="8"/>
    <s v="P00000JC"/>
    <s v="하루채움 (고양이 영양제 간식)"/>
    <s v="샘플팩 추가 구매 : 닭 1스틱 + 가자미 1스틱"/>
    <n v="3000"/>
    <n v="-792"/>
    <n v="79"/>
    <n v="0"/>
    <n v="79"/>
    <n v="237000"/>
  </r>
  <r>
    <x v="4"/>
    <x v="9"/>
    <x v="1"/>
    <n v="9"/>
    <s v="P00000FH"/>
    <s v="하루채움 (고양이 영양제 간식)"/>
    <s v="하루채움 : 국내산 무항생제 닭 2박스"/>
    <n v="36000"/>
    <n v="-191"/>
    <n v="80"/>
    <n v="0"/>
    <n v="80"/>
    <n v="2880000"/>
  </r>
  <r>
    <x v="4"/>
    <x v="26"/>
    <x v="1"/>
    <n v="10"/>
    <s v="P00000JL"/>
    <s v="하루채움 자연산 가자미 (고양이 영양제 간식)"/>
    <s v="하루채움 : (무료배송)자연산 가자미 2박스"/>
    <n v="36000"/>
    <n v="-110"/>
    <n v="81"/>
    <n v="0"/>
    <n v="81"/>
    <n v="2916000"/>
  </r>
  <r>
    <x v="4"/>
    <x v="4"/>
    <x v="0"/>
    <n v="11"/>
    <s v="P00000FH"/>
    <s v="하루채움 (고양이 영양제 간식)"/>
    <s v="하루채움 : 국내산 무항생제 닭 1박스"/>
    <n v="22500"/>
    <n v="-84"/>
    <n v="82"/>
    <n v="0"/>
    <n v="82"/>
    <n v="1845000"/>
  </r>
  <r>
    <x v="4"/>
    <x v="13"/>
    <x v="1"/>
    <n v="12"/>
    <s v="P00000JC"/>
    <s v="하루채움 (고양이 영양제 간식)"/>
    <s v="하루채움 : (무료배송)국내산 무항생제 닭 2박스"/>
    <n v="36000"/>
    <n v="-455"/>
    <n v="83"/>
    <n v="0"/>
    <n v="83"/>
    <n v="2988000"/>
  </r>
  <r>
    <x v="4"/>
    <x v="14"/>
    <x v="2"/>
    <n v="13"/>
    <s v="P00000IE"/>
    <s v="[정기배송] 하루채움 (고양이 영양제 간식)"/>
    <s v="옵션 : 국내산 무항생제 닭 1박스"/>
    <n v="18000"/>
    <n v="-457"/>
    <n v="84"/>
    <n v="0"/>
    <n v="84"/>
    <n v="1512000"/>
  </r>
  <r>
    <x v="4"/>
    <x v="12"/>
    <x v="1"/>
    <n v="14"/>
    <s v="P00000JK"/>
    <s v="하루채움 국내산 무항생제 닭 (고양이 영양제 간식)"/>
    <s v="하루채움 : (무료배송)닭 1박스 + 가자미 1박스"/>
    <n v="36000"/>
    <n v="-574"/>
    <n v="85"/>
    <n v="0"/>
    <n v="85"/>
    <n v="3060000"/>
  </r>
  <r>
    <x v="4"/>
    <x v="23"/>
    <x v="1"/>
    <n v="15"/>
    <s v="P00000JK"/>
    <s v="하루채움 국내산 무항생제 닭 (고양이 영양제 간식)"/>
    <s v="하루채움 : (무료배송)국내산 무항생제 닭 2박스"/>
    <n v="36000"/>
    <n v="-324"/>
    <n v="86"/>
    <n v="0"/>
    <n v="86"/>
    <n v="3096000"/>
  </r>
  <r>
    <x v="4"/>
    <x v="6"/>
    <x v="0"/>
    <n v="16"/>
    <s v="P00000JC"/>
    <s v="하루채움 (고양이 영양제 간식)"/>
    <s v="하루채움 : 자연산 가자미 1박스"/>
    <n v="22500"/>
    <n v="-123"/>
    <n v="87"/>
    <n v="0"/>
    <n v="87"/>
    <n v="1957500"/>
  </r>
  <r>
    <x v="4"/>
    <x v="22"/>
    <x v="2"/>
    <n v="17"/>
    <s v="P00000IE"/>
    <s v="[정기배송] 하루채움 (고양이 영양제 간식)"/>
    <s v="옵션 : 자연산 가자미 1박스"/>
    <n v="18000"/>
    <n v="-137"/>
    <n v="88"/>
    <n v="0"/>
    <n v="88"/>
    <n v="1584000"/>
  </r>
  <r>
    <x v="4"/>
    <x v="10"/>
    <x v="1"/>
    <n v="18"/>
    <s v="P00000FH"/>
    <s v="하루채움 (고양이 영양제 간식)"/>
    <s v="하루채움 : 자연산 가자미 2박스"/>
    <n v="36000"/>
    <n v="-90"/>
    <n v="89"/>
    <n v="0"/>
    <n v="89"/>
    <n v="3204000"/>
  </r>
  <r>
    <x v="4"/>
    <x v="6"/>
    <x v="0"/>
    <n v="19"/>
    <s v="P00000FH"/>
    <s v="하루채움 (고양이 영양제 간식)"/>
    <s v="하루채움 : 자연산 가자미 1박스"/>
    <n v="22500"/>
    <n v="-34"/>
    <n v="90"/>
    <n v="0"/>
    <n v="90"/>
    <n v="2025000"/>
  </r>
  <r>
    <x v="5"/>
    <x v="15"/>
    <x v="3"/>
    <n v="1"/>
    <s v="P00000IE"/>
    <s v="[정기배송] 하루채움 (고양이 영양제 간식)"/>
    <s v="옵션 : (무료배송)국내산 닭 1박스 + 자연산 가자미 1박스"/>
    <n v="32000"/>
    <n v="-5188"/>
    <n v="91"/>
    <n v="0"/>
    <n v="91"/>
    <n v="2912000"/>
  </r>
  <r>
    <x v="5"/>
    <x v="7"/>
    <x v="1"/>
    <n v="2"/>
    <s v="P00000FH"/>
    <s v="하루채움 (고양이 영양제 간식)"/>
    <s v="하루채움 : (무료배송) 닭 1박스 + 가자미 1박스"/>
    <n v="36000"/>
    <n v="-831"/>
    <n v="92"/>
    <n v="0"/>
    <n v="92"/>
    <n v="3312000"/>
  </r>
  <r>
    <x v="5"/>
    <x v="16"/>
    <x v="3"/>
    <n v="3"/>
    <s v="P00000IE"/>
    <s v="[정기배송] 하루채움 (고양이 영양제 간식)"/>
    <s v="옵션 : (무료배송)국내산 무항생제 닭 2박스"/>
    <n v="32000"/>
    <n v="-1808"/>
    <n v="93"/>
    <n v="0"/>
    <n v="93"/>
    <n v="2976000"/>
  </r>
  <r>
    <x v="5"/>
    <x v="1"/>
    <x v="15"/>
    <n v="4"/>
    <s v="P00000MR"/>
    <s v="하루채움 샘플팩 (고양이 영양제 간식)"/>
    <s v="샘플팩 : 닭 1스틱 + 가자미 1스틱"/>
    <n v="3000"/>
    <n v="-150"/>
    <n v="94"/>
    <n v="0"/>
    <n v="94"/>
    <n v="282000"/>
  </r>
  <r>
    <x v="5"/>
    <x v="8"/>
    <x v="1"/>
    <n v="5"/>
    <s v="P00000JC"/>
    <s v="하루채움 (고양이 영양제 간식)"/>
    <s v="하루채움 : (무료배송)닭 1박스 + 가자미 1박스"/>
    <n v="36000"/>
    <n v="-1579"/>
    <n v="95"/>
    <n v="0"/>
    <n v="95"/>
    <n v="3420000"/>
  </r>
  <r>
    <x v="5"/>
    <x v="9"/>
    <x v="1"/>
    <n v="6"/>
    <s v="P00000FH"/>
    <s v="하루채움 (고양이 영양제 간식)"/>
    <s v="하루채움 : 국내산 무항생제 닭 2박스"/>
    <n v="36000"/>
    <n v="-191"/>
    <n v="96"/>
    <n v="0"/>
    <n v="96"/>
    <n v="3456000"/>
  </r>
  <r>
    <x v="5"/>
    <x v="2"/>
    <x v="15"/>
    <n v="7"/>
    <s v="P00000FH"/>
    <s v="하루채움 (고양이 영양제 간식)"/>
    <s v="샘플팩 추가 구매 : 닭 1스틱 + 가자미 1스틱"/>
    <n v="3000"/>
    <n v="-206"/>
    <n v="97"/>
    <n v="0"/>
    <n v="97"/>
    <n v="291000"/>
  </r>
  <r>
    <x v="5"/>
    <x v="13"/>
    <x v="1"/>
    <n v="8"/>
    <s v="P00000JC"/>
    <s v="하루채움 (고양이 영양제 간식)"/>
    <s v="하루채움 : (무료배송)국내산 무항생제 닭 2박스"/>
    <n v="36000"/>
    <n v="-455"/>
    <n v="98"/>
    <n v="0"/>
    <n v="98"/>
    <n v="3528000"/>
  </r>
  <r>
    <x v="5"/>
    <x v="10"/>
    <x v="1"/>
    <n v="9"/>
    <s v="P00000FH"/>
    <s v="하루채움 (고양이 영양제 간식)"/>
    <s v="하루채움 : 자연산 가자미 2박스"/>
    <n v="36000"/>
    <n v="-90"/>
    <n v="99"/>
    <n v="0"/>
    <n v="99"/>
    <n v="3564000"/>
  </r>
  <r>
    <x v="5"/>
    <x v="23"/>
    <x v="1"/>
    <n v="10"/>
    <s v="P00000JK"/>
    <s v="하루채움 국내산 무항생제 닭 (고양이 영양제 간식)"/>
    <s v="하루채움 : (무료배송)국내산 무항생제 닭 2박스"/>
    <n v="36000"/>
    <n v="-324"/>
    <n v="100"/>
    <n v="0"/>
    <n v="100"/>
    <n v="3600000"/>
  </r>
  <r>
    <x v="5"/>
    <x v="5"/>
    <x v="0"/>
    <n v="11"/>
    <s v="P00000JK"/>
    <s v="하루채움 국내산 무항생제 닭 (고양이 영양제 간식)"/>
    <s v="하루채움 : 국내산 무항생제 닭 1박스"/>
    <n v="22500"/>
    <n v="-217"/>
    <n v="101"/>
    <n v="0"/>
    <n v="101"/>
    <n v="2272500"/>
  </r>
  <r>
    <x v="5"/>
    <x v="11"/>
    <x v="1"/>
    <n v="12"/>
    <s v="P00000JC"/>
    <s v="하루채움 (고양이 영양제 간식)"/>
    <s v="하루채움 : (무료배송)자연산 가자미 2박스"/>
    <n v="36000"/>
    <n v="-242"/>
    <n v="102"/>
    <n v="0"/>
    <n v="102"/>
    <n v="3672000"/>
  </r>
  <r>
    <x v="5"/>
    <x v="4"/>
    <x v="0"/>
    <n v="13"/>
    <s v="P00000FH"/>
    <s v="하루채움 (고양이 영양제 간식)"/>
    <s v="하루채움 : 국내산 무항생제 닭 1박스"/>
    <n v="22500"/>
    <n v="-84"/>
    <n v="103"/>
    <n v="0"/>
    <n v="103"/>
    <n v="2317500"/>
  </r>
  <r>
    <x v="5"/>
    <x v="3"/>
    <x v="15"/>
    <n v="14"/>
    <s v="P00000JK"/>
    <s v="하루채움 국내산 무항생제 닭 (고양이 영양제 간식)"/>
    <s v="샘플팩 추가 구매 : 닭 1스틱 + 가자미 1스틱"/>
    <n v="3000"/>
    <n v="-284"/>
    <n v="104"/>
    <n v="0"/>
    <n v="104"/>
    <n v="312000"/>
  </r>
  <r>
    <x v="5"/>
    <x v="2"/>
    <x v="15"/>
    <n v="15"/>
    <s v="P00000JC"/>
    <s v="하루채움 (고양이 영양제 간식)"/>
    <s v="샘플팩 추가 구매 : 닭 1스틱 + 가자미 1스틱"/>
    <n v="3000"/>
    <n v="-792"/>
    <n v="105"/>
    <n v="0"/>
    <n v="105"/>
    <n v="315000"/>
  </r>
  <r>
    <x v="5"/>
    <x v="14"/>
    <x v="2"/>
    <n v="16"/>
    <s v="P00000IE"/>
    <s v="[정기배송] 하루채움 (고양이 영양제 간식)"/>
    <s v="옵션 : 국내산 무항생제 닭 1박스"/>
    <n v="18000"/>
    <n v="-457"/>
    <n v="106"/>
    <n v="0"/>
    <n v="106"/>
    <n v="1908000"/>
  </r>
  <r>
    <x v="5"/>
    <x v="18"/>
    <x v="5"/>
    <n v="17"/>
    <s v="P00000IC"/>
    <s v="(종료)★특별할인★[정기배송] 하루채움 (고양이 영양제 간식)"/>
    <s v="옵션 : (무료배송)국내산 닭 1박스 + 자연산 가자미 1박스"/>
    <n v="30000"/>
    <n v="-3588"/>
    <n v="107"/>
    <n v="0"/>
    <n v="107"/>
    <n v="3210000"/>
  </r>
  <r>
    <x v="5"/>
    <x v="17"/>
    <x v="3"/>
    <n v="18"/>
    <s v="P00000IE"/>
    <s v="[정기배송] 하루채움 (고양이 영양제 간식)"/>
    <s v="옵션 : (무료배송)자연산 가자미 2박스"/>
    <n v="32000"/>
    <n v="-681"/>
    <n v="108"/>
    <n v="0"/>
    <n v="108"/>
    <n v="3456000"/>
  </r>
  <r>
    <x v="5"/>
    <x v="6"/>
    <x v="0"/>
    <n v="19"/>
    <s v="P00000FH"/>
    <s v="하루채움 (고양이 영양제 간식)"/>
    <s v="하루채움 : 자연산 가자미 1박스"/>
    <n v="22500"/>
    <n v="-34"/>
    <n v="109"/>
    <n v="0"/>
    <n v="109"/>
    <n v="2452500"/>
  </r>
  <r>
    <x v="5"/>
    <x v="21"/>
    <x v="1"/>
    <n v="20"/>
    <s v="P00000JL"/>
    <s v="하루채움 자연산 가자미 (고양이 영양제 간식)"/>
    <s v="하루채움 : (무료배송)닭 1박스 + 가자미 1박스"/>
    <n v="36000"/>
    <n v="-533"/>
    <n v="110"/>
    <n v="0"/>
    <n v="110"/>
    <n v="3960000"/>
  </r>
  <r>
    <x v="5"/>
    <x v="26"/>
    <x v="1"/>
    <n v="21"/>
    <s v="P00000JL"/>
    <s v="하루채움 자연산 가자미 (고양이 영양제 간식)"/>
    <s v="하루채움 : (무료배송)자연산 가자미 2박스"/>
    <n v="36000"/>
    <n v="-110"/>
    <n v="111"/>
    <n v="0"/>
    <n v="111"/>
    <n v="3996000"/>
  </r>
  <r>
    <x v="5"/>
    <x v="4"/>
    <x v="0"/>
    <n v="22"/>
    <s v="P00000JC"/>
    <s v="하루채움 (고양이 영양제 간식)"/>
    <s v="하루채움 : 국내산 무항생제 닭 1박스"/>
    <n v="22500"/>
    <n v="-251"/>
    <n v="112"/>
    <n v="0"/>
    <n v="112"/>
    <n v="2520000"/>
  </r>
  <r>
    <x v="5"/>
    <x v="20"/>
    <x v="5"/>
    <n v="23"/>
    <s v="P00000IC"/>
    <s v="(종료)★특별할인★[정기배송] 하루채움 (고양이 영양제 간식)"/>
    <s v="옵션 : (무료배송)자연산 가자미 2박스"/>
    <n v="30000"/>
    <n v="-443"/>
    <n v="113"/>
    <n v="0"/>
    <n v="113"/>
    <n v="3390000"/>
  </r>
  <r>
    <x v="5"/>
    <x v="27"/>
    <x v="4"/>
    <n v="24"/>
    <s v="P00000IC"/>
    <s v="(종료)★특별할인★[정기배송] 하루채움 (고양이 영양제 간식)"/>
    <s v="옵션 : 국내산 무항생제 닭 1박스"/>
    <n v="16800"/>
    <n v="-348"/>
    <n v="114"/>
    <n v="0"/>
    <n v="114"/>
    <n v="1915200"/>
  </r>
  <r>
    <x v="5"/>
    <x v="19"/>
    <x v="5"/>
    <n v="25"/>
    <s v="P00000IC"/>
    <s v="(종료)★특별할인★[정기배송] 하루채움 (고양이 영양제 간식)"/>
    <s v="옵션 : (무료배송)국내산 무항생제 닭 2박스"/>
    <n v="30000"/>
    <n v="-1180"/>
    <n v="115"/>
    <n v="0"/>
    <n v="115"/>
    <n v="3450000"/>
  </r>
  <r>
    <x v="6"/>
    <x v="15"/>
    <x v="3"/>
    <n v="1"/>
    <s v="P00000IE"/>
    <s v="[정기배송] 하루채움 (고양이 영양제 간식)"/>
    <s v="옵션 : (무료배송)국내산 닭 1박스 + 자연산 가자미 1박스"/>
    <n v="32000"/>
    <n v="-5219"/>
    <n v="116"/>
    <n v="0"/>
    <n v="116"/>
    <n v="3712000"/>
  </r>
  <r>
    <x v="6"/>
    <x v="7"/>
    <x v="1"/>
    <n v="2"/>
    <s v="P00000FH"/>
    <s v="하루채움 (고양이 영양제 간식)"/>
    <s v="하루채움 : (무료배송) 닭 1박스 + 가자미 1박스"/>
    <n v="36000"/>
    <n v="-869"/>
    <n v="117"/>
    <n v="0"/>
    <n v="117"/>
    <n v="4212000"/>
  </r>
  <r>
    <x v="6"/>
    <x v="16"/>
    <x v="3"/>
    <n v="3"/>
    <s v="P00000IE"/>
    <s v="[정기배송] 하루채움 (고양이 영양제 간식)"/>
    <s v="옵션 : (무료배송)국내산 무항생제 닭 2박스"/>
    <n v="32000"/>
    <n v="-1822"/>
    <n v="118"/>
    <n v="0"/>
    <n v="118"/>
    <n v="3776000"/>
  </r>
  <r>
    <x v="6"/>
    <x v="8"/>
    <x v="1"/>
    <n v="4"/>
    <s v="P00000JC"/>
    <s v="하루채움 (고양이 영양제 간식)"/>
    <s v="하루채움 : (무료배송)닭 1박스 + 가자미 1박스"/>
    <n v="36000"/>
    <n v="-1590"/>
    <n v="119"/>
    <n v="1"/>
    <n v="119"/>
    <n v="4284000"/>
  </r>
  <r>
    <x v="6"/>
    <x v="9"/>
    <x v="1"/>
    <n v="5"/>
    <s v="P00000FH"/>
    <s v="하루채움 (고양이 영양제 간식)"/>
    <s v="하루채움 : 국내산 무항생제 닭 2박스"/>
    <n v="36000"/>
    <n v="-201"/>
    <n v="120"/>
    <n v="0"/>
    <n v="120"/>
    <n v="4320000"/>
  </r>
  <r>
    <x v="6"/>
    <x v="18"/>
    <x v="5"/>
    <n v="6"/>
    <s v="P00000IC"/>
    <s v="(종료)★특별할인★[정기배송] 하루채움 (고양이 영양제 간식)"/>
    <s v="옵션 : (무료배송)국내산 닭 1박스 + 자연산 가자미 1박스"/>
    <n v="30000"/>
    <n v="-3591"/>
    <n v="121"/>
    <n v="0"/>
    <n v="121"/>
    <n v="3630000"/>
  </r>
  <r>
    <x v="6"/>
    <x v="1"/>
    <x v="15"/>
    <n v="7"/>
    <s v="P00000MR"/>
    <s v="하루채움 샘플팩 (고양이 영양제 간식)"/>
    <s v="샘플팩 : 닭 1스틱 + 가자미 1스틱"/>
    <n v="3000"/>
    <n v="-158"/>
    <n v="122"/>
    <n v="0"/>
    <n v="122"/>
    <n v="366000"/>
  </r>
  <r>
    <x v="6"/>
    <x v="23"/>
    <x v="1"/>
    <n v="8"/>
    <s v="P00000JK"/>
    <s v="하루채움 국내산 무항생제 닭 (고양이 영양제 간식)"/>
    <s v="하루채움 : (무료배송)국내산 무항생제 닭 2박스"/>
    <n v="36000"/>
    <n v="-330"/>
    <n v="123"/>
    <n v="0"/>
    <n v="123"/>
    <n v="4428000"/>
  </r>
  <r>
    <x v="6"/>
    <x v="2"/>
    <x v="15"/>
    <n v="9"/>
    <s v="P00000FH"/>
    <s v="하루채움 (고양이 영양제 간식)"/>
    <s v="샘플팩 추가 구매 : 닭 1스틱 + 가자미 1스틱"/>
    <n v="3000"/>
    <n v="-213"/>
    <n v="124"/>
    <n v="0"/>
    <n v="124"/>
    <n v="372000"/>
  </r>
  <r>
    <x v="6"/>
    <x v="13"/>
    <x v="1"/>
    <n v="10"/>
    <s v="P00000JC"/>
    <s v="하루채움 (고양이 영양제 간식)"/>
    <s v="하루채움 : (무료배송)국내산 무항생제 닭 2박스"/>
    <n v="36000"/>
    <n v="-459"/>
    <n v="125"/>
    <n v="0"/>
    <n v="125"/>
    <n v="4500000"/>
  </r>
  <r>
    <x v="6"/>
    <x v="17"/>
    <x v="3"/>
    <n v="11"/>
    <s v="P00000IE"/>
    <s v="[정기배송] 하루채움 (고양이 영양제 간식)"/>
    <s v="옵션 : (무료배송)자연산 가자미 2박스"/>
    <n v="32000"/>
    <n v="-687"/>
    <n v="126"/>
    <n v="0"/>
    <n v="126"/>
    <n v="4032000"/>
  </r>
  <r>
    <x v="6"/>
    <x v="19"/>
    <x v="5"/>
    <n v="12"/>
    <s v="P00000IC"/>
    <s v="(종료)★특별할인★[정기배송] 하루채움 (고양이 영양제 간식)"/>
    <s v="옵션 : (무료배송)국내산 무항생제 닭 2박스"/>
    <n v="30000"/>
    <n v="-1182"/>
    <n v="127"/>
    <n v="0"/>
    <n v="127"/>
    <n v="3810000"/>
  </r>
  <r>
    <x v="6"/>
    <x v="4"/>
    <x v="0"/>
    <n v="13"/>
    <s v="P00000FH"/>
    <s v="하루채움 (고양이 영양제 간식)"/>
    <s v="하루채움 : 국내산 무항생제 닭 1박스"/>
    <n v="22500"/>
    <n v="-87"/>
    <n v="128"/>
    <n v="0"/>
    <n v="128"/>
    <n v="2880000"/>
  </r>
  <r>
    <x v="6"/>
    <x v="10"/>
    <x v="1"/>
    <n v="14"/>
    <s v="P00000FH"/>
    <s v="하루채움 (고양이 영양제 간식)"/>
    <s v="하루채움 : 자연산 가자미 2박스"/>
    <n v="36000"/>
    <n v="-94"/>
    <n v="129"/>
    <n v="0"/>
    <n v="129"/>
    <n v="4644000"/>
  </r>
  <r>
    <x v="6"/>
    <x v="2"/>
    <x v="15"/>
    <n v="15"/>
    <s v="P00000JC"/>
    <s v="하루채움 (고양이 영양제 간식)"/>
    <s v="샘플팩 추가 구매 : 닭 1스틱 + 가자미 1스틱"/>
    <n v="3000"/>
    <n v="-797"/>
    <n v="130"/>
    <n v="0"/>
    <n v="130"/>
    <n v="390000"/>
  </r>
  <r>
    <x v="6"/>
    <x v="25"/>
    <x v="0"/>
    <n v="16"/>
    <s v="P00000JL"/>
    <s v="하루채움 자연산 가자미 (고양이 영양제 간식)"/>
    <s v="하루채움 : 자연산 가자미 1박스"/>
    <n v="22500"/>
    <n v="-108"/>
    <n v="131"/>
    <n v="0"/>
    <n v="131"/>
    <n v="2947500"/>
  </r>
  <r>
    <x v="6"/>
    <x v="5"/>
    <x v="0"/>
    <n v="17"/>
    <s v="P00000JK"/>
    <s v="하루채움 국내산 무항생제 닭 (고양이 영양제 간식)"/>
    <s v="하루채움 : 국내산 무항생제 닭 1박스"/>
    <n v="22500"/>
    <n v="-218"/>
    <n v="132"/>
    <n v="0"/>
    <n v="132"/>
    <n v="2970000"/>
  </r>
  <r>
    <x v="6"/>
    <x v="14"/>
    <x v="2"/>
    <n v="18"/>
    <s v="P00000IE"/>
    <s v="[정기배송] 하루채움 (고양이 영양제 간식)"/>
    <s v="옵션 : 국내산 무항생제 닭 1박스"/>
    <n v="18000"/>
    <n v="-459"/>
    <n v="133"/>
    <n v="1"/>
    <n v="133"/>
    <n v="2394000"/>
  </r>
  <r>
    <x v="6"/>
    <x v="26"/>
    <x v="1"/>
    <n v="19"/>
    <s v="P00000JL"/>
    <s v="하루채움 자연산 가자미 (고양이 영양제 간식)"/>
    <s v="하루채움 : (무료배송)자연산 가자미 2박스"/>
    <n v="36000"/>
    <n v="-112"/>
    <n v="134"/>
    <n v="1"/>
    <n v="134"/>
    <n v="4824000"/>
  </r>
  <r>
    <x v="6"/>
    <x v="3"/>
    <x v="15"/>
    <n v="20"/>
    <s v="P00000JK"/>
    <s v="하루채움 국내산 무항생제 닭 (고양이 영양제 간식)"/>
    <s v="샘플팩 추가 구매 : 닭 1스틱 + 가자미 1스틱"/>
    <n v="3000"/>
    <n v="-284"/>
    <n v="135"/>
    <n v="0"/>
    <n v="135"/>
    <n v="405000"/>
  </r>
  <r>
    <x v="6"/>
    <x v="20"/>
    <x v="5"/>
    <n v="21"/>
    <s v="P00000IC"/>
    <s v="(종료)★특별할인★[정기배송] 하루채움 (고양이 영양제 간식)"/>
    <s v="옵션 : (무료배송)자연산 가자미 2박스"/>
    <n v="30000"/>
    <n v="-443"/>
    <n v="136"/>
    <n v="0"/>
    <n v="136"/>
    <n v="4080000"/>
  </r>
  <r>
    <x v="6"/>
    <x v="6"/>
    <x v="0"/>
    <n v="22"/>
    <s v="P00000FH"/>
    <s v="하루채움 (고양이 영양제 간식)"/>
    <s v="하루채움 : 자연산 가자미 1박스"/>
    <n v="22500"/>
    <n v="-35"/>
    <n v="137"/>
    <n v="0"/>
    <n v="137"/>
    <n v="3082500"/>
  </r>
  <r>
    <x v="6"/>
    <x v="22"/>
    <x v="2"/>
    <n v="23"/>
    <s v="P00000IE"/>
    <s v="[정기배송] 하루채움 (고양이 영양제 간식)"/>
    <s v="옵션 : 자연산 가자미 1박스"/>
    <n v="18000"/>
    <n v="-136"/>
    <n v="138"/>
    <n v="1"/>
    <n v="138"/>
    <n v="2484000"/>
  </r>
  <r>
    <x v="7"/>
    <x v="7"/>
    <x v="1"/>
    <n v="1"/>
    <s v="P00000FH"/>
    <s v="하루채움 (고양이 영양제 간식)"/>
    <s v="하루채움 : (무료배송) 닭 1박스 + 가자미 1박스"/>
    <n v="36000"/>
    <n v="-909"/>
    <n v="139"/>
    <n v="2"/>
    <n v="139"/>
    <n v="5004000"/>
  </r>
  <r>
    <x v="7"/>
    <x v="15"/>
    <x v="3"/>
    <n v="2"/>
    <s v="P00000IE"/>
    <s v="[정기배송] 하루채움 (고양이 영양제 간식)"/>
    <s v="옵션 : (무료배송)국내산 닭 1박스 + 자연산 가자미 1박스"/>
    <n v="32000"/>
    <n v="-5260"/>
    <n v="140"/>
    <n v="2"/>
    <n v="140"/>
    <n v="4480000"/>
  </r>
  <r>
    <x v="7"/>
    <x v="16"/>
    <x v="3"/>
    <n v="3"/>
    <s v="P00000IE"/>
    <s v="[정기배송] 하루채움 (고양이 영양제 간식)"/>
    <s v="옵션 : (무료배송)국내산 무항생제 닭 2박스"/>
    <n v="32000"/>
    <n v="-1836"/>
    <n v="141"/>
    <n v="1"/>
    <n v="141"/>
    <n v="4512000"/>
  </r>
  <r>
    <x v="7"/>
    <x v="2"/>
    <x v="15"/>
    <n v="4"/>
    <s v="P00000FH"/>
    <s v="하루채움 (고양이 영양제 간식)"/>
    <s v="샘플팩 추가 구매 : 닭 1스틱 + 가자미 1스틱"/>
    <n v="3000"/>
    <n v="-225"/>
    <n v="142"/>
    <n v="0"/>
    <n v="142"/>
    <n v="426000"/>
  </r>
  <r>
    <x v="7"/>
    <x v="1"/>
    <x v="15"/>
    <n v="5"/>
    <s v="P00000MR"/>
    <s v="하루채움 샘플팩 (고양이 영양제 간식)"/>
    <s v="샘플팩 : 닭 1스틱 + 가자미 1스틱"/>
    <n v="3000"/>
    <n v="-172"/>
    <n v="143"/>
    <n v="1"/>
    <n v="143"/>
    <n v="429000"/>
  </r>
  <r>
    <x v="7"/>
    <x v="9"/>
    <x v="1"/>
    <n v="6"/>
    <s v="P00000FH"/>
    <s v="하루채움 (고양이 영양제 간식)"/>
    <s v="하루채움 : 국내산 무항생제 닭 2박스"/>
    <n v="36000"/>
    <n v="-213"/>
    <n v="144"/>
    <n v="0"/>
    <n v="144"/>
    <n v="5184000"/>
  </r>
  <r>
    <x v="7"/>
    <x v="10"/>
    <x v="1"/>
    <n v="7"/>
    <s v="P00000FH"/>
    <s v="하루채움 (고양이 영양제 간식)"/>
    <s v="하루채움 : 자연산 가자미 2박스"/>
    <n v="36000"/>
    <n v="-100"/>
    <n v="145"/>
    <n v="0"/>
    <n v="145"/>
    <n v="5220000"/>
  </r>
  <r>
    <x v="7"/>
    <x v="8"/>
    <x v="1"/>
    <n v="8"/>
    <s v="P00000JC"/>
    <s v="하루채움 (고양이 영양제 간식)"/>
    <s v="하루채움 : (무료배송)닭 1박스 + 가자미 1박스"/>
    <n v="36000"/>
    <n v="-1599"/>
    <n v="146"/>
    <n v="0"/>
    <n v="146"/>
    <n v="5256000"/>
  </r>
  <r>
    <x v="7"/>
    <x v="2"/>
    <x v="15"/>
    <n v="9"/>
    <s v="P00000JC"/>
    <s v="하루채움 (고양이 영양제 간식)"/>
    <s v="샘플팩 추가 구매 : 닭 1스틱 + 가자미 1스틱"/>
    <n v="3000"/>
    <n v="-801"/>
    <n v="147"/>
    <n v="0"/>
    <n v="147"/>
    <n v="441000"/>
  </r>
  <r>
    <x v="7"/>
    <x v="17"/>
    <x v="3"/>
    <n v="10"/>
    <s v="P00000IE"/>
    <s v="[정기배송] 하루채움 (고양이 영양제 간식)"/>
    <s v="옵션 : (무료배송)자연산 가자미 2박스"/>
    <n v="32000"/>
    <n v="-693"/>
    <n v="148"/>
    <n v="1"/>
    <n v="148"/>
    <n v="4736000"/>
  </r>
  <r>
    <x v="7"/>
    <x v="13"/>
    <x v="1"/>
    <n v="11"/>
    <s v="P00000JC"/>
    <s v="하루채움 (고양이 영양제 간식)"/>
    <s v="하루채움 : (무료배송)국내산 무항생제 닭 2박스"/>
    <n v="36000"/>
    <n v="-462"/>
    <n v="149"/>
    <n v="0"/>
    <n v="149"/>
    <n v="5364000"/>
  </r>
  <r>
    <x v="7"/>
    <x v="4"/>
    <x v="0"/>
    <n v="12"/>
    <s v="P00000FH"/>
    <s v="하루채움 (고양이 영양제 간식)"/>
    <s v="하루채움 : 국내산 무항생제 닭 1박스"/>
    <n v="22500"/>
    <n v="-91"/>
    <n v="150"/>
    <n v="0"/>
    <n v="150"/>
    <n v="3375000"/>
  </r>
  <r>
    <x v="7"/>
    <x v="5"/>
    <x v="0"/>
    <n v="13"/>
    <s v="P00000JK"/>
    <s v="하루채움 국내산 무항생제 닭 (고양이 영양제 간식)"/>
    <s v="하루채움 : 국내산 무항생제 닭 1박스"/>
    <n v="22500"/>
    <n v="-221"/>
    <n v="151"/>
    <n v="0"/>
    <n v="151"/>
    <n v="3397500"/>
  </r>
  <r>
    <x v="7"/>
    <x v="14"/>
    <x v="2"/>
    <n v="14"/>
    <s v="P00000IE"/>
    <s v="[정기배송] 하루채움 (고양이 영양제 간식)"/>
    <s v="옵션 : 국내산 무항생제 닭 1박스"/>
    <n v="18000"/>
    <n v="-460"/>
    <n v="152"/>
    <n v="0"/>
    <n v="152"/>
    <n v="2736000"/>
  </r>
  <r>
    <x v="7"/>
    <x v="18"/>
    <x v="5"/>
    <n v="15"/>
    <s v="P00000IC"/>
    <s v="(종료)★특별할인★[정기배송] 하루채움 (고양이 영양제 간식)"/>
    <s v="옵션 : (무료배송)국내산 닭 1박스 + 자연산 가자미 1박스"/>
    <n v="30000"/>
    <n v="-3592"/>
    <n v="153"/>
    <n v="0"/>
    <n v="153"/>
    <n v="4590000"/>
  </r>
  <r>
    <x v="7"/>
    <x v="6"/>
    <x v="0"/>
    <n v="16"/>
    <s v="P00000FH"/>
    <s v="하루채움 (고양이 영양제 간식)"/>
    <s v="하루채움 : 자연산 가자미 1박스"/>
    <n v="22500"/>
    <n v="-38"/>
    <n v="154"/>
    <n v="0"/>
    <n v="154"/>
    <n v="3465000"/>
  </r>
  <r>
    <x v="7"/>
    <x v="23"/>
    <x v="1"/>
    <n v="17"/>
    <s v="P00000JK"/>
    <s v="하루채움 국내산 무항생제 닭 (고양이 영양제 간식)"/>
    <s v="하루채움 : (무료배송)국내산 무항생제 닭 2박스"/>
    <n v="36000"/>
    <n v="-334"/>
    <n v="155"/>
    <n v="0"/>
    <n v="155"/>
    <n v="5580000"/>
  </r>
  <r>
    <x v="7"/>
    <x v="4"/>
    <x v="0"/>
    <n v="18"/>
    <s v="P00000JC"/>
    <s v="하루채움 (고양이 영양제 간식)"/>
    <s v="하루채움 : 국내산 무항생제 닭 1박스"/>
    <n v="22500"/>
    <n v="-253"/>
    <n v="156"/>
    <n v="0"/>
    <n v="156"/>
    <n v="3510000"/>
  </r>
  <r>
    <x v="7"/>
    <x v="19"/>
    <x v="5"/>
    <n v="19"/>
    <s v="P00000IC"/>
    <s v="(종료)★특별할인★[정기배송] 하루채움 (고양이 영양제 간식)"/>
    <s v="옵션 : (무료배송)국내산 무항생제 닭 2박스"/>
    <n v="30000"/>
    <n v="-1184"/>
    <n v="157"/>
    <n v="0"/>
    <n v="157"/>
    <n v="4710000"/>
  </r>
  <r>
    <x v="7"/>
    <x v="20"/>
    <x v="5"/>
    <n v="20"/>
    <s v="P00000ND"/>
    <s v="(종료)★특별할인★[정기배송] 하루채움 (고양이 영양제 간식)"/>
    <s v="옵션 : (무료배송)자연산 가자미 2박스"/>
    <n v="32000"/>
    <n v="0"/>
    <n v="158"/>
    <n v="0"/>
    <n v="158"/>
    <n v="5056000"/>
  </r>
  <r>
    <x v="7"/>
    <x v="21"/>
    <x v="1"/>
    <n v="21"/>
    <s v="P00000JL"/>
    <s v="하루채움 자연산 가자미 (고양이 영양제 간식)"/>
    <s v="하루채움 : (무료배송)닭 1박스 + 가자미 1박스"/>
    <n v="36000"/>
    <n v="-534"/>
    <n v="159"/>
    <n v="0"/>
    <n v="159"/>
    <n v="5724000"/>
  </r>
  <r>
    <x v="7"/>
    <x v="26"/>
    <x v="1"/>
    <n v="22"/>
    <s v="P00000JL"/>
    <s v="하루채움 자연산 가자미 (고양이 영양제 간식)"/>
    <s v="하루채움 : (무료배송)자연산 가자미 2박스"/>
    <n v="36000"/>
    <n v="-113"/>
    <n v="160"/>
    <n v="0"/>
    <n v="160"/>
    <n v="5760000"/>
  </r>
  <r>
    <x v="7"/>
    <x v="12"/>
    <x v="1"/>
    <n v="23"/>
    <s v="P00000JK"/>
    <s v="하루채움 국내산 무항생제 닭 (고양이 영양제 간식)"/>
    <s v="하루채움 : (무료배송)닭 1박스 + 가자미 1박스"/>
    <n v="36000"/>
    <n v="-575"/>
    <n v="161"/>
    <n v="0"/>
    <n v="161"/>
    <n v="5796000"/>
  </r>
  <r>
    <x v="7"/>
    <x v="11"/>
    <x v="1"/>
    <n v="24"/>
    <s v="P00000JC"/>
    <s v="하루채움 (고양이 영양제 간식)"/>
    <s v="하루채움 : (무료배송)자연산 가자미 2박스"/>
    <n v="36000"/>
    <n v="-243"/>
    <n v="162"/>
    <n v="0"/>
    <n v="162"/>
    <n v="5832000"/>
  </r>
  <r>
    <x v="7"/>
    <x v="6"/>
    <x v="0"/>
    <n v="25"/>
    <s v="P00000JC"/>
    <s v="하루채움 (고양이 영양제 간식)"/>
    <s v="하루채움 : 자연산 가자미 1박스"/>
    <n v="22500"/>
    <n v="-124"/>
    <n v="163"/>
    <n v="0"/>
    <n v="163"/>
    <n v="3667500"/>
  </r>
  <r>
    <x v="8"/>
    <x v="15"/>
    <x v="3"/>
    <n v="1"/>
    <s v="P00000IE"/>
    <s v="[정기배송] 하루채움 (고양이 영양제 간식)"/>
    <s v="옵션 : (무료배송)국내산 닭 1박스 + 자연산 가자미 1박스"/>
    <n v="32000"/>
    <n v="-5298"/>
    <n v="164"/>
    <n v="1"/>
    <n v="164"/>
    <n v="5248000"/>
  </r>
  <r>
    <x v="8"/>
    <x v="7"/>
    <x v="1"/>
    <n v="2"/>
    <s v="P00000FH"/>
    <s v="하루채움 (고양이 영양제 간식)"/>
    <s v="하루채움 : (무료배송) 닭 1박스 + 가자미 1박스"/>
    <n v="36000"/>
    <n v="-941"/>
    <n v="165"/>
    <n v="0"/>
    <n v="165"/>
    <n v="5940000"/>
  </r>
  <r>
    <x v="8"/>
    <x v="16"/>
    <x v="3"/>
    <n v="3"/>
    <s v="P00000IE"/>
    <s v="[정기배송] 하루채움 (고양이 영양제 간식)"/>
    <s v="옵션 : (무료배송)국내산 무항생제 닭 2박스"/>
    <n v="32000"/>
    <n v="-1846"/>
    <n v="166"/>
    <n v="1"/>
    <n v="166"/>
    <n v="5312000"/>
  </r>
  <r>
    <x v="8"/>
    <x v="1"/>
    <x v="15"/>
    <n v="4"/>
    <s v="P00000MR"/>
    <s v="하루채움 샘플팩 (고양이 영양제 간식)"/>
    <s v="샘플팩 : 닭 1스틱 + 가자미 1스틱"/>
    <n v="3000"/>
    <n v="-180"/>
    <n v="167"/>
    <n v="0"/>
    <n v="167"/>
    <n v="501000"/>
  </r>
  <r>
    <x v="8"/>
    <x v="2"/>
    <x v="15"/>
    <n v="5"/>
    <s v="P00000FH"/>
    <s v="하루채움 (고양이 영양제 간식)"/>
    <s v="샘플팩 추가 구매 : 닭 1스틱 + 가자미 1스틱"/>
    <n v="3000"/>
    <n v="-233"/>
    <n v="168"/>
    <n v="1"/>
    <n v="168"/>
    <n v="504000"/>
  </r>
  <r>
    <x v="8"/>
    <x v="23"/>
    <x v="1"/>
    <n v="6"/>
    <s v="P00000JK"/>
    <s v="하루채움 국내산 무항생제 닭 (고양이 영양제 간식)"/>
    <s v="하루채움 : (무료배송)국내산 무항생제 닭 2박스"/>
    <n v="36000"/>
    <n v="-339"/>
    <n v="169"/>
    <n v="0"/>
    <n v="169"/>
    <n v="6084000"/>
  </r>
  <r>
    <x v="8"/>
    <x v="8"/>
    <x v="1"/>
    <n v="7"/>
    <s v="P00000JC"/>
    <s v="하루채움 (고양이 영양제 간식)"/>
    <s v="하루채움 : (무료배송)닭 1박스 + 가자미 1박스"/>
    <n v="36000"/>
    <n v="-1601"/>
    <n v="170"/>
    <n v="0"/>
    <n v="170"/>
    <n v="6120000"/>
  </r>
  <r>
    <x v="8"/>
    <x v="17"/>
    <x v="3"/>
    <n v="8"/>
    <s v="P00000IE"/>
    <s v="[정기배송] 하루채움 (고양이 영양제 간식)"/>
    <s v="옵션 : (무료배송)자연산 가자미 2박스"/>
    <n v="32000"/>
    <n v="-698"/>
    <n v="171"/>
    <n v="0"/>
    <n v="171"/>
    <n v="5472000"/>
  </r>
  <r>
    <x v="8"/>
    <x v="9"/>
    <x v="1"/>
    <n v="9"/>
    <s v="P00000FH"/>
    <s v="하루채움 (고양이 영양제 간식)"/>
    <s v="하루채움 : 국내산 무항생제 닭 2박스"/>
    <n v="36000"/>
    <n v="-216"/>
    <n v="172"/>
    <n v="0"/>
    <n v="172"/>
    <n v="6192000"/>
  </r>
  <r>
    <x v="8"/>
    <x v="4"/>
    <x v="0"/>
    <n v="10"/>
    <s v="P00000FH"/>
    <s v="하루채움 (고양이 영양제 간식)"/>
    <s v="하루채움 : 국내산 무항생제 닭 1박스"/>
    <n v="22500"/>
    <n v="-97"/>
    <n v="173"/>
    <n v="0"/>
    <n v="173"/>
    <n v="3892500"/>
  </r>
  <r>
    <x v="8"/>
    <x v="5"/>
    <x v="0"/>
    <n v="11"/>
    <s v="P00000JK"/>
    <s v="하루채움 국내산 무항생제 닭 (고양이 영양제 간식)"/>
    <s v="하루채움 : 국내산 무항생제 닭 1박스"/>
    <n v="22500"/>
    <n v="-223"/>
    <n v="174"/>
    <n v="0"/>
    <n v="174"/>
    <n v="3915000"/>
  </r>
  <r>
    <x v="8"/>
    <x v="13"/>
    <x v="1"/>
    <n v="12"/>
    <s v="P00000JC"/>
    <s v="하루채움 (고양이 영양제 간식)"/>
    <s v="하루채움 : (무료배송)국내산 무항생제 닭 2박스"/>
    <n v="36000"/>
    <n v="-465"/>
    <n v="175"/>
    <n v="0"/>
    <n v="175"/>
    <n v="6300000"/>
  </r>
  <r>
    <x v="8"/>
    <x v="20"/>
    <x v="5"/>
    <n v="13"/>
    <s v="P00000IC"/>
    <s v="(종료)★특별할인★[정기배송] 하루채움 (고양이 영양제 간식)"/>
    <s v="옵션 : (무료배송)자연산 가자미 2박스"/>
    <n v="30000"/>
    <n v="-445"/>
    <n v="176"/>
    <n v="0"/>
    <n v="176"/>
    <n v="5280000"/>
  </r>
  <r>
    <x v="8"/>
    <x v="19"/>
    <x v="5"/>
    <n v="14"/>
    <s v="P00000IC"/>
    <s v="(종료)★특별할인★[정기배송] 하루채움 (고양이 영양제 간식)"/>
    <s v="옵션 : (무료배송)국내산 무항생제 닭 2박스"/>
    <n v="30000"/>
    <n v="-1184"/>
    <n v="177"/>
    <n v="0"/>
    <n v="177"/>
    <n v="5310000"/>
  </r>
  <r>
    <x v="8"/>
    <x v="6"/>
    <x v="0"/>
    <n v="15"/>
    <s v="P00000FH"/>
    <s v="하루채움 (고양이 영양제 간식)"/>
    <s v="하루채움 : 자연산 가자미 1박스"/>
    <n v="22500"/>
    <n v="-42"/>
    <n v="178"/>
    <n v="0"/>
    <n v="178"/>
    <n v="4005000"/>
  </r>
  <r>
    <x v="8"/>
    <x v="21"/>
    <x v="1"/>
    <n v="16"/>
    <s v="P00000JL"/>
    <s v="하루채움 자연산 가자미 (고양이 영양제 간식)"/>
    <s v="하루채움 : (무료배송)닭 1박스 + 가자미 1박스"/>
    <n v="36000"/>
    <n v="-535"/>
    <n v="179"/>
    <n v="0"/>
    <n v="179"/>
    <n v="6444000"/>
  </r>
  <r>
    <x v="8"/>
    <x v="26"/>
    <x v="1"/>
    <n v="17"/>
    <s v="P00000JL"/>
    <s v="하루채움 자연산 가자미 (고양이 영양제 간식)"/>
    <s v="하루채움 : (무료배송)자연산 가자미 2박스"/>
    <n v="36000"/>
    <n v="-113"/>
    <n v="180"/>
    <n v="0"/>
    <n v="180"/>
    <n v="6480000"/>
  </r>
  <r>
    <x v="8"/>
    <x v="6"/>
    <x v="0"/>
    <n v="18"/>
    <s v="P00000JC"/>
    <s v="하루채움 (고양이 영양제 간식)"/>
    <s v="하루채움 : 자연산 가자미 1박스"/>
    <n v="22500"/>
    <n v="-125"/>
    <n v="181"/>
    <n v="0"/>
    <n v="181"/>
    <n v="4072500"/>
  </r>
  <r>
    <x v="8"/>
    <x v="4"/>
    <x v="0"/>
    <n v="19"/>
    <s v="P00000JC"/>
    <s v="하루채움 (고양이 영양제 간식)"/>
    <s v="하루채움 : 국내산 무항생제 닭 1박스"/>
    <n v="22500"/>
    <n v="-254"/>
    <n v="182"/>
    <n v="0"/>
    <n v="182"/>
    <n v="4095000"/>
  </r>
  <r>
    <x v="8"/>
    <x v="14"/>
    <x v="2"/>
    <n v="20"/>
    <s v="P00000IE"/>
    <s v="[정기배송] 하루채움 (고양이 영양제 간식)"/>
    <s v="옵션 : 국내산 무항생제 닭 1박스"/>
    <n v="18000"/>
    <n v="-461"/>
    <n v="183"/>
    <n v="0"/>
    <n v="183"/>
    <n v="3294000"/>
  </r>
  <r>
    <x v="8"/>
    <x v="18"/>
    <x v="5"/>
    <n v="21"/>
    <s v="P00000IC"/>
    <s v="(종료)★특별할인★[정기배송] 하루채움 (고양이 영양제 간식)"/>
    <s v="옵션 : (무료배송)국내산 닭 1박스 + 자연산 가자미 1박스"/>
    <n v="30000"/>
    <n v="-3596"/>
    <n v="184"/>
    <n v="0"/>
    <n v="184"/>
    <n v="5520000"/>
  </r>
  <r>
    <x v="9"/>
    <x v="15"/>
    <x v="3"/>
    <n v="1"/>
    <s v="P00000IE"/>
    <s v="[정기배송] 하루채움 (고양이 영양제 간식)"/>
    <s v="옵션 : (무료배송)국내산 닭 1박스 + 자연산 가자미 1박스"/>
    <n v="32000"/>
    <n v="-5335"/>
    <n v="185"/>
    <n v="3"/>
    <n v="185"/>
    <n v="5920000"/>
  </r>
  <r>
    <x v="9"/>
    <x v="7"/>
    <x v="1"/>
    <n v="2"/>
    <s v="P00000FH"/>
    <s v="하루채움 (고양이 영양제 간식)"/>
    <s v="하루채움 : (무료배송) 닭 1박스 + 가자미 1박스"/>
    <n v="36000"/>
    <n v="-979"/>
    <n v="186"/>
    <n v="2"/>
    <n v="186"/>
    <n v="6696000"/>
  </r>
  <r>
    <x v="9"/>
    <x v="1"/>
    <x v="15"/>
    <n v="3"/>
    <s v="P00000MR"/>
    <s v="하루채움 샘플팩 (고양이 영양제 간식)"/>
    <s v="샘플팩 : 닭 1스틱 + 가자미 1스틱"/>
    <n v="3000"/>
    <n v="-191"/>
    <n v="187"/>
    <n v="1"/>
    <n v="187"/>
    <n v="561000"/>
  </r>
  <r>
    <x v="9"/>
    <x v="9"/>
    <x v="1"/>
    <n v="4"/>
    <s v="P00000FH"/>
    <s v="하루채움 (고양이 영양제 간식)"/>
    <s v="하루채움 : 국내산 무항생제 닭 2박스"/>
    <n v="36000"/>
    <n v="-233"/>
    <n v="188"/>
    <n v="0"/>
    <n v="188"/>
    <n v="6768000"/>
  </r>
  <r>
    <x v="9"/>
    <x v="2"/>
    <x v="15"/>
    <n v="5"/>
    <s v="P00000FH"/>
    <s v="하루채움 (고양이 영양제 간식)"/>
    <s v="샘플팩 추가 구매 : 닭 1스틱 + 가자미 1스틱"/>
    <n v="3000"/>
    <n v="-248"/>
    <n v="189"/>
    <n v="2"/>
    <n v="189"/>
    <n v="567000"/>
  </r>
  <r>
    <x v="9"/>
    <x v="16"/>
    <x v="3"/>
    <n v="6"/>
    <s v="P00000IE"/>
    <s v="[정기배송] 하루채움 (고양이 영양제 간식)"/>
    <s v="옵션 : (무료배송)국내산 무항생제 닭 2박스"/>
    <n v="32000"/>
    <n v="-1865"/>
    <n v="190"/>
    <n v="0"/>
    <n v="190"/>
    <n v="6080000"/>
  </r>
  <r>
    <x v="9"/>
    <x v="4"/>
    <x v="0"/>
    <n v="7"/>
    <s v="P00000FH"/>
    <s v="하루채움 (고양이 영양제 간식)"/>
    <s v="하루채움 : 국내산 무항생제 닭 1박스"/>
    <n v="22500"/>
    <n v="-102"/>
    <n v="191"/>
    <n v="1"/>
    <n v="191"/>
    <n v="4297500"/>
  </r>
  <r>
    <x v="9"/>
    <x v="13"/>
    <x v="1"/>
    <n v="8"/>
    <s v="P00000JC"/>
    <s v="하루채움 (고양이 영양제 간식)"/>
    <s v="하루채움 : (무료배송)국내산 무항생제 닭 2박스"/>
    <n v="36000"/>
    <n v="-469"/>
    <n v="192"/>
    <n v="0"/>
    <n v="192"/>
    <n v="6912000"/>
  </r>
  <r>
    <x v="9"/>
    <x v="17"/>
    <x v="3"/>
    <n v="9"/>
    <s v="P00000IE"/>
    <s v="[정기배송] 하루채움 (고양이 영양제 간식)"/>
    <s v="옵션 : (무료배송)자연산 가자미 2박스"/>
    <n v="32000"/>
    <n v="-706"/>
    <n v="193"/>
    <n v="0"/>
    <n v="193"/>
    <n v="6176000"/>
  </r>
  <r>
    <x v="9"/>
    <x v="2"/>
    <x v="15"/>
    <n v="10"/>
    <s v="P00000JC"/>
    <s v="하루채움 (고양이 영양제 간식)"/>
    <s v="샘플팩 추가 구매 : 닭 1스틱 + 가자미 1스틱"/>
    <n v="3000"/>
    <n v="-806"/>
    <n v="194"/>
    <n v="0"/>
    <n v="194"/>
    <n v="582000"/>
  </r>
  <r>
    <x v="9"/>
    <x v="18"/>
    <x v="5"/>
    <n v="11"/>
    <s v="P00000IC"/>
    <s v="(종료)★특별할인★[정기배송] 하루채움 (고양이 영양제 간식)"/>
    <s v="옵션 : (무료배송)국내산 닭 1박스 + 자연산 가자미 1박스"/>
    <n v="30000"/>
    <n v="-3596"/>
    <n v="195"/>
    <n v="0"/>
    <n v="195"/>
    <n v="5850000"/>
  </r>
  <r>
    <x v="9"/>
    <x v="4"/>
    <x v="0"/>
    <n v="12"/>
    <s v="P00000JC"/>
    <s v="하루채움 (고양이 영양제 간식)"/>
    <s v="하루채움 : 국내산 무항생제 닭 1박스"/>
    <n v="22500"/>
    <n v="-258"/>
    <n v="196"/>
    <n v="0"/>
    <n v="196"/>
    <n v="4410000"/>
  </r>
  <r>
    <x v="9"/>
    <x v="10"/>
    <x v="1"/>
    <n v="13"/>
    <s v="P00000FH"/>
    <s v="하루채움 (고양이 영양제 간식)"/>
    <s v="하루채움 : 자연산 가자미 2박스"/>
    <n v="36000"/>
    <n v="-103"/>
    <n v="197"/>
    <n v="0"/>
    <n v="197"/>
    <n v="7092000"/>
  </r>
  <r>
    <x v="9"/>
    <x v="23"/>
    <x v="1"/>
    <n v="14"/>
    <s v="P00000JK"/>
    <s v="하루채움 국내산 무항생제 닭 (고양이 영양제 간식)"/>
    <s v="하루채움 : (무료배송)국내산 무항생제 닭 2박스"/>
    <n v="36000"/>
    <n v="-340"/>
    <n v="198"/>
    <n v="0"/>
    <n v="198"/>
    <n v="7128000"/>
  </r>
  <r>
    <x v="9"/>
    <x v="8"/>
    <x v="1"/>
    <n v="15"/>
    <s v="P00000JC"/>
    <s v="하루채움 (고양이 영양제 간식)"/>
    <s v="하루채움 : (무료배송)닭 1박스 + 가자미 1박스"/>
    <n v="36000"/>
    <n v="-1604"/>
    <n v="199"/>
    <n v="1"/>
    <n v="199"/>
    <n v="7164000"/>
  </r>
  <r>
    <x v="9"/>
    <x v="6"/>
    <x v="0"/>
    <n v="16"/>
    <s v="P00000FH"/>
    <s v="하루채움 (고양이 영양제 간식)"/>
    <s v="하루채움 : 자연산 가자미 1박스"/>
    <n v="22500"/>
    <n v="-42"/>
    <n v="200"/>
    <n v="0"/>
    <n v="200"/>
    <n v="4500000"/>
  </r>
  <r>
    <x v="9"/>
    <x v="16"/>
    <x v="3"/>
    <n v="17"/>
    <s v="P00000NG"/>
    <s v="[정기배송] 하루채움 (고양이 영양제 간식)"/>
    <s v="옵션 : (무료배송)국내산 무항생제 닭 2박스"/>
    <n v="32000"/>
    <n v="0"/>
    <n v="201"/>
    <n v="0"/>
    <n v="201"/>
    <n v="6432000"/>
  </r>
  <r>
    <x v="9"/>
    <x v="5"/>
    <x v="0"/>
    <n v="18"/>
    <s v="P00000JK"/>
    <s v="하루채움 국내산 무항생제 닭 (고양이 영양제 간식)"/>
    <s v="하루채움 : 국내산 무항생제 닭 1박스"/>
    <n v="22500"/>
    <n v="-224"/>
    <n v="202"/>
    <n v="0"/>
    <n v="202"/>
    <n v="4545000"/>
  </r>
  <r>
    <x v="9"/>
    <x v="14"/>
    <x v="2"/>
    <n v="19"/>
    <s v="P00000IE"/>
    <s v="[정기배송] 하루채움 (고양이 영양제 간식)"/>
    <s v="옵션 : 국내산 무항생제 닭 1박스"/>
    <n v="18000"/>
    <n v="-463"/>
    <n v="203"/>
    <n v="0"/>
    <n v="203"/>
    <n v="3654000"/>
  </r>
  <r>
    <x v="9"/>
    <x v="11"/>
    <x v="1"/>
    <n v="20"/>
    <s v="P00000JC"/>
    <s v="하루채움 (고양이 영양제 간식)"/>
    <s v="하루채움 : (무료배송)자연산 가자미 2박스"/>
    <n v="36000"/>
    <n v="-244"/>
    <n v="204"/>
    <n v="1"/>
    <n v="204"/>
    <n v="7344000"/>
  </r>
  <r>
    <x v="10"/>
    <x v="0"/>
    <x v="16"/>
    <m/>
    <m/>
    <m/>
    <m/>
    <m/>
    <m/>
    <m/>
    <m/>
    <m/>
    <m/>
  </r>
  <r>
    <x v="6"/>
    <x v="28"/>
    <x v="6"/>
    <n v="1"/>
    <s v="P00000EB"/>
    <s v="프로젝트21 고양이 유산균 영양제"/>
    <s v="유산균 옵션선택 : 30일 케어 플랜(1박스)"/>
    <n v="36000"/>
    <n v="4038"/>
    <n v="1"/>
    <n v="2"/>
    <n v="1"/>
    <n v="36000"/>
  </r>
  <r>
    <x v="6"/>
    <x v="29"/>
    <x v="7"/>
    <n v="2"/>
    <s v="P00000EB"/>
    <s v="프로젝트21 고양이 유산균 영양제"/>
    <s v="유산균 옵션선택 : 60일 케어 플랜(2박스) - 무료배송"/>
    <n v="66000"/>
    <n v="6908"/>
    <n v="2"/>
    <n v="0"/>
    <n v="2"/>
    <n v="132000"/>
  </r>
  <r>
    <x v="6"/>
    <x v="30"/>
    <x v="10"/>
    <n v="3"/>
    <s v="P00000FE"/>
    <s v="[정기배송] 프로젝트21 고양이 유산균"/>
    <s v="유산균 옵션선택 : 고양이 유산균 2박스 - 무료배송"/>
    <n v="60000"/>
    <n v="-875"/>
    <n v="3"/>
    <n v="0"/>
    <n v="3"/>
    <n v="180000"/>
  </r>
  <r>
    <x v="6"/>
    <x v="31"/>
    <x v="11"/>
    <n v="4"/>
    <s v="P00000FE"/>
    <s v="[정기배송] 프로젝트21 고양이 유산균"/>
    <s v="유산균 옵션선택 : 고양이 유산균 3박스 - 무료배송"/>
    <n v="84000"/>
    <n v="-428"/>
    <n v="4"/>
    <n v="0"/>
    <n v="4"/>
    <n v="336000"/>
  </r>
  <r>
    <x v="6"/>
    <x v="32"/>
    <x v="8"/>
    <n v="5"/>
    <s v="P00000EB"/>
    <s v="프로젝트21 고양이 유산균 영양제"/>
    <s v="유산균 옵션선택 : 90일 케어 플랜(3박스) - 무료배송"/>
    <n v="90000"/>
    <n v="8897"/>
    <n v="5"/>
    <n v="0"/>
    <n v="5"/>
    <n v="450000"/>
  </r>
  <r>
    <x v="6"/>
    <x v="33"/>
    <x v="14"/>
    <n v="6"/>
    <s v="P00000FD"/>
    <s v="★추가할인★[정기배송] 프로젝트21 고양이 유산균"/>
    <s v="유산균 옵션선택 : 90일 케어 플랜(3박스) - 무료배송"/>
    <n v="81000"/>
    <n v="9513"/>
    <n v="6"/>
    <n v="0"/>
    <n v="6"/>
    <n v="486000"/>
  </r>
  <r>
    <x v="6"/>
    <x v="34"/>
    <x v="12"/>
    <n v="7"/>
    <s v="P00000NC"/>
    <s v="정기배송(유산균 30일케어플랜 1박스)"/>
    <m/>
    <n v="32000"/>
    <n v="0"/>
    <n v="7"/>
    <n v="0"/>
    <n v="7"/>
    <n v="224000"/>
  </r>
  <r>
    <x v="6"/>
    <x v="35"/>
    <x v="10"/>
    <n v="8"/>
    <s v="P00000FE"/>
    <s v="[정기배송] 프로젝트21 고양이 유산균"/>
    <s v="유산균 옵션선택 : 60일 케어 플랜(2박스) - 무료배송"/>
    <n v="60000"/>
    <n v="9311"/>
    <n v="8"/>
    <n v="0"/>
    <n v="8"/>
    <n v="480000"/>
  </r>
  <r>
    <x v="6"/>
    <x v="36"/>
    <x v="13"/>
    <n v="9"/>
    <s v="P00000FD"/>
    <s v="★추가할인★[정기배송] 프로젝트21 고양이 유산균"/>
    <s v="유산균 옵션선택 : 60일 케어 플랜(2박스) - 무료배송"/>
    <n v="58000"/>
    <n v="9032"/>
    <n v="9"/>
    <n v="0"/>
    <n v="9"/>
    <n v="522000"/>
  </r>
  <r>
    <x v="6"/>
    <x v="37"/>
    <x v="9"/>
    <n v="10"/>
    <s v="P00000FE"/>
    <s v="[정기배송] 프로젝트21 고양이 유산균"/>
    <s v="유산균 옵션선택 : 고양이 유산균 1박스"/>
    <n v="33000"/>
    <n v="-515"/>
    <n v="10"/>
    <n v="1"/>
    <n v="10"/>
    <n v="330000"/>
  </r>
  <r>
    <x v="1"/>
    <x v="28"/>
    <x v="6"/>
    <n v="1"/>
    <s v="P00000EB"/>
    <s v="프로젝트21 고양이 유산균 영양제"/>
    <s v="유산균 옵션선택 : 30일 케어 플랜(1박스)"/>
    <n v="36000"/>
    <n v="4038"/>
    <n v="11"/>
    <n v="0"/>
    <n v="11"/>
    <n v="396000"/>
  </r>
  <r>
    <x v="1"/>
    <x v="29"/>
    <x v="7"/>
    <n v="2"/>
    <s v="P00000EB"/>
    <s v="프로젝트21 고양이 유산균 영양제"/>
    <s v="유산균 옵션선택 : 60일 케어 플랜(2박스) - 무료배송"/>
    <n v="66000"/>
    <n v="6908"/>
    <n v="12"/>
    <n v="0"/>
    <n v="12"/>
    <n v="792000"/>
  </r>
  <r>
    <x v="1"/>
    <x v="37"/>
    <x v="9"/>
    <n v="3"/>
    <s v="P00000FE"/>
    <s v="[정기배송] 프로젝트21 고양이 유산균"/>
    <s v="유산균 옵션선택 : 고양이 유산균 1박스"/>
    <n v="33000"/>
    <n v="-515"/>
    <n v="13"/>
    <n v="0"/>
    <n v="13"/>
    <n v="429000"/>
  </r>
  <r>
    <x v="1"/>
    <x v="30"/>
    <x v="10"/>
    <n v="4"/>
    <s v="P00000FE"/>
    <s v="[정기배송] 프로젝트21 고양이 유산균"/>
    <s v="유산균 옵션선택 : 고양이 유산균 2박스 - 무료배송"/>
    <n v="60000"/>
    <n v="-875"/>
    <n v="14"/>
    <n v="0"/>
    <n v="14"/>
    <n v="840000"/>
  </r>
  <r>
    <x v="1"/>
    <x v="31"/>
    <x v="11"/>
    <n v="5"/>
    <s v="P00000FE"/>
    <s v="[정기배송] 프로젝트21 고양이 유산균"/>
    <s v="유산균 옵션선택 : 고양이 유산균 3박스 - 무료배송"/>
    <n v="84000"/>
    <n v="-429"/>
    <n v="15"/>
    <n v="1"/>
    <n v="15"/>
    <n v="1260000"/>
  </r>
  <r>
    <x v="1"/>
    <x v="32"/>
    <x v="8"/>
    <n v="6"/>
    <s v="P00000EB"/>
    <s v="프로젝트21 고양이 유산균 영양제"/>
    <s v="유산균 옵션선택 : 90일 케어 플랜(3박스) - 무료배송"/>
    <n v="90000"/>
    <n v="8897"/>
    <n v="16"/>
    <n v="0"/>
    <n v="16"/>
    <n v="1440000"/>
  </r>
  <r>
    <x v="1"/>
    <x v="36"/>
    <x v="13"/>
    <n v="7"/>
    <s v="P00000FD"/>
    <s v="★추가할인★[정기배송] 프로젝트21 고양이 유산균"/>
    <s v="유산균 옵션선택 : 60일 케어 플랜(2박스) - 무료배송"/>
    <n v="58000"/>
    <n v="9032"/>
    <n v="17"/>
    <n v="0"/>
    <n v="17"/>
    <n v="986000"/>
  </r>
  <r>
    <x v="10"/>
    <x v="0"/>
    <x v="16"/>
    <m/>
    <m/>
    <m/>
    <m/>
    <m/>
    <m/>
    <m/>
    <m/>
    <m/>
    <m/>
  </r>
  <r>
    <x v="1"/>
    <x v="7"/>
    <x v="1"/>
    <n v="1"/>
    <s v="P00000FH"/>
    <s v="하루채움 (고양이 영양제 간식)"/>
    <s v="하루채움 : (무료배송) 닭 1박스 + 가자미 1박스"/>
    <n v="36000"/>
    <n v="-1052"/>
    <n v="1"/>
    <n v="0"/>
    <n v="1"/>
    <n v="36000"/>
  </r>
  <r>
    <x v="1"/>
    <x v="15"/>
    <x v="3"/>
    <n v="2"/>
    <s v="P00000IE"/>
    <s v="[정기배송] 하루채움 (고양이 영양제 간식)"/>
    <s v="옵션 : (무료배송)국내산 닭 1박스 + 자연산 가자미 1박스"/>
    <n v="32000"/>
    <n v="-5450"/>
    <n v="2"/>
    <n v="1"/>
    <n v="2"/>
    <n v="64000"/>
  </r>
  <r>
    <x v="1"/>
    <x v="16"/>
    <x v="3"/>
    <n v="3"/>
    <s v="P00000IE"/>
    <s v="[정기배송] 하루채움 (고양이 영양제 간식)"/>
    <s v="옵션 : (무료배송)국내산 무항생제 닭 2박스"/>
    <n v="32000"/>
    <n v="-1912"/>
    <n v="3"/>
    <n v="0"/>
    <n v="3"/>
    <n v="96000"/>
  </r>
  <r>
    <x v="1"/>
    <x v="9"/>
    <x v="1"/>
    <n v="4"/>
    <s v="P00000FH"/>
    <s v="하루채움 (고양이 영양제 간식)"/>
    <s v="하루채움 : 국내산 무항생제 닭 2박스"/>
    <n v="36000"/>
    <n v="-254"/>
    <n v="4"/>
    <n v="0"/>
    <n v="4"/>
    <n v="144000"/>
  </r>
  <r>
    <x v="1"/>
    <x v="17"/>
    <x v="3"/>
    <n v="5"/>
    <s v="P00000IE"/>
    <s v="[정기배송] 하루채움 (고양이 영양제 간식)"/>
    <s v="옵션 : (무료배송)자연산 가자미 2박스"/>
    <n v="32000"/>
    <n v="-726"/>
    <n v="5"/>
    <n v="0"/>
    <n v="5"/>
    <n v="160000"/>
  </r>
  <r>
    <x v="1"/>
    <x v="1"/>
    <x v="15"/>
    <n v="6"/>
    <s v="P00000MR"/>
    <s v="하루채움 샘플팩 (고양이 영양제 간식)"/>
    <s v="샘플팩 : 닭 1스틱 + 가자미 1스틱"/>
    <n v="3000"/>
    <n v="-227"/>
    <n v="6"/>
    <n v="0"/>
    <n v="6"/>
    <n v="18000"/>
  </r>
  <r>
    <x v="1"/>
    <x v="8"/>
    <x v="1"/>
    <n v="7"/>
    <s v="P00000JC"/>
    <s v="하루채움 (고양이 영양제 간식)"/>
    <s v="하루채움 : (무료배송)닭 1박스 + 가자미 1박스"/>
    <n v="36000"/>
    <n v="-1624"/>
    <n v="7"/>
    <n v="0"/>
    <n v="7"/>
    <n v="252000"/>
  </r>
  <r>
    <x v="1"/>
    <x v="2"/>
    <x v="15"/>
    <n v="8"/>
    <s v="P00000FH"/>
    <s v="하루채움 (고양이 영양제 간식)"/>
    <s v="샘플팩 추가 구매 : 닭 1스틱 + 가자미 1스틱"/>
    <n v="3000"/>
    <n v="-260"/>
    <n v="8"/>
    <n v="0"/>
    <n v="8"/>
    <n v="24000"/>
  </r>
  <r>
    <x v="1"/>
    <x v="23"/>
    <x v="1"/>
    <n v="9"/>
    <s v="P00000JK"/>
    <s v="하루채움 국내산 무항생제 닭 (고양이 영양제 간식)"/>
    <s v="하루채움 : (무료배송)국내산 무항생제 닭 2박스"/>
    <n v="36000"/>
    <n v="-348"/>
    <n v="9"/>
    <n v="0"/>
    <n v="9"/>
    <n v="324000"/>
  </r>
  <r>
    <x v="1"/>
    <x v="4"/>
    <x v="0"/>
    <n v="10"/>
    <s v="P00000FH"/>
    <s v="하루채움 (고양이 영양제 간식)"/>
    <s v="하루채움 : 국내산 무항생제 닭 1박스"/>
    <n v="22500"/>
    <n v="-113"/>
    <n v="10"/>
    <n v="0"/>
    <n v="10"/>
    <n v="225000"/>
  </r>
  <r>
    <x v="1"/>
    <x v="26"/>
    <x v="1"/>
    <n v="11"/>
    <s v="P00000JL"/>
    <s v="하루채움 자연산 가자미 (고양이 영양제 간식)"/>
    <s v="하루채움 : (무료배송)자연산 가자미 2박스"/>
    <n v="36000"/>
    <n v="-118"/>
    <n v="11"/>
    <n v="0"/>
    <n v="11"/>
    <n v="396000"/>
  </r>
  <r>
    <x v="1"/>
    <x v="2"/>
    <x v="15"/>
    <n v="12"/>
    <s v="P00000JC"/>
    <s v="하루채움 (고양이 영양제 간식)"/>
    <s v="샘플팩 추가 구매 : 닭 1스틱 + 가자미 1스틱"/>
    <n v="3000"/>
    <n v="-811"/>
    <n v="12"/>
    <n v="0"/>
    <n v="12"/>
    <n v="36000"/>
  </r>
  <r>
    <x v="1"/>
    <x v="4"/>
    <x v="0"/>
    <n v="13"/>
    <s v="P00000JC"/>
    <s v="하루채움 (고양이 영양제 간식)"/>
    <s v="하루채움 : 국내산 무항생제 닭 1박스"/>
    <n v="22500"/>
    <n v="-263"/>
    <n v="13"/>
    <n v="0"/>
    <n v="13"/>
    <n v="292500"/>
  </r>
  <r>
    <x v="1"/>
    <x v="13"/>
    <x v="1"/>
    <n v="14"/>
    <s v="P00000JC"/>
    <s v="하루채움 (고양이 영양제 간식)"/>
    <s v="하루채움 : (무료배송)국내산 무항생제 닭 2박스"/>
    <n v="36000"/>
    <n v="-470"/>
    <n v="14"/>
    <n v="0"/>
    <n v="14"/>
    <n v="504000"/>
  </r>
  <r>
    <x v="1"/>
    <x v="11"/>
    <x v="1"/>
    <n v="15"/>
    <s v="P00000JC"/>
    <s v="하루채움 (고양이 영양제 간식)"/>
    <s v="하루채움 : (무료배송)자연산 가자미 2박스"/>
    <n v="36000"/>
    <n v="-246"/>
    <n v="15"/>
    <n v="0"/>
    <n v="15"/>
    <n v="540000"/>
  </r>
  <r>
    <x v="1"/>
    <x v="4"/>
    <x v="0"/>
    <n v="16"/>
    <s v="P00000IM"/>
    <s v="하루채움 (고양이 영양제 간식)"/>
    <s v="하루채움 : 국내산 무항생제 닭 1박스"/>
    <n v="22500"/>
    <n v="-7"/>
    <n v="16"/>
    <n v="0"/>
    <n v="16"/>
    <n v="360000"/>
  </r>
  <r>
    <x v="1"/>
    <x v="14"/>
    <x v="2"/>
    <n v="17"/>
    <s v="P00000IE"/>
    <s v="[정기배송] 하루채움 (고양이 영양제 간식)"/>
    <s v="옵션 : 국내산 무항생제 닭 1박스"/>
    <n v="18000"/>
    <n v="-472"/>
    <n v="17"/>
    <n v="0"/>
    <n v="17"/>
    <n v="306000"/>
  </r>
  <r>
    <x v="1"/>
    <x v="24"/>
    <x v="15"/>
    <n v="18"/>
    <s v="P00000JL"/>
    <s v="하루채움 자연산 가자미 (고양이 영양제 간식)"/>
    <s v="샘플팩 추가 구매 : 닭 1스틱 + 가자미 1스틱"/>
    <n v="3000"/>
    <n v="-254"/>
    <n v="18"/>
    <n v="0"/>
    <n v="18"/>
    <n v="54000"/>
  </r>
  <r>
    <x v="1"/>
    <x v="21"/>
    <x v="1"/>
    <n v="19"/>
    <s v="P00000JL"/>
    <s v="하루채움 자연산 가자미 (고양이 영양제 간식)"/>
    <s v="하루채움 : (무료배송)닭 1박스 + 가자미 1박스"/>
    <n v="36000"/>
    <n v="-537"/>
    <n v="19"/>
    <n v="1"/>
    <n v="19"/>
    <n v="684000"/>
  </r>
  <r>
    <x v="1"/>
    <x v="3"/>
    <x v="15"/>
    <n v="20"/>
    <s v="P00000JK"/>
    <s v="하루채움 국내산 무항생제 닭 (고양이 영양제 간식)"/>
    <s v="샘플팩 추가 구매 : 닭 1스틱 + 가자미 1스틱"/>
    <n v="3000"/>
    <n v="-286"/>
    <n v="20"/>
    <n v="0"/>
    <n v="20"/>
    <n v="60000"/>
  </r>
  <r>
    <x v="1"/>
    <x v="5"/>
    <x v="0"/>
    <n v="21"/>
    <s v="P00000JK"/>
    <s v="하루채움 국내산 무항생제 닭 (고양이 영양제 간식)"/>
    <s v="하루채움 : 국내산 무항생제 닭 1박스"/>
    <n v="22500"/>
    <n v="-229"/>
    <n v="21"/>
    <n v="0"/>
    <n v="21"/>
    <n v="472500"/>
  </r>
  <r>
    <x v="1"/>
    <x v="10"/>
    <x v="1"/>
    <n v="22"/>
    <s v="P00000FH"/>
    <s v="하루채움 (고양이 영양제 간식)"/>
    <s v="하루채움 : 자연산 가자미 2박스"/>
    <n v="36000"/>
    <n v="-109"/>
    <n v="22"/>
    <n v="0"/>
    <n v="22"/>
    <n v="792000"/>
  </r>
  <r>
    <x v="11"/>
    <x v="28"/>
    <x v="6"/>
    <n v="1"/>
    <s v="P00000EB"/>
    <s v="프로젝트21 고양이 유산균 영양제"/>
    <s v="유산균 옵션선택 : 30일 케어 플랜(1박스)"/>
    <n v="36000"/>
    <n v="4036"/>
    <n v="23"/>
    <n v="0"/>
    <n v="23"/>
    <n v="828000"/>
  </r>
  <r>
    <x v="11"/>
    <x v="31"/>
    <x v="11"/>
    <n v="2"/>
    <s v="P00000FE"/>
    <s v="[정기배송] 프로젝트21 고양이 유산균"/>
    <s v="유산균 옵션선택 : 고양이 유산균 3박스 - 무료배송"/>
    <n v="84000"/>
    <n v="-428"/>
    <n v="24"/>
    <n v="0"/>
    <n v="24"/>
    <n v="2016000"/>
  </r>
  <r>
    <x v="11"/>
    <x v="29"/>
    <x v="7"/>
    <n v="3"/>
    <s v="P00000EB"/>
    <s v="프로젝트21 고양이 유산균 영양제"/>
    <s v="유산균 옵션선택 : 60일 케어 플랜(2박스) - 무료배송"/>
    <n v="66000"/>
    <n v="6908"/>
    <n v="25"/>
    <n v="0"/>
    <n v="25"/>
    <n v="1650000"/>
  </r>
  <r>
    <x v="11"/>
    <x v="37"/>
    <x v="9"/>
    <n v="4"/>
    <s v="P00000FE"/>
    <s v="[정기배송] 프로젝트21 고양이 유산균"/>
    <s v="유산균 옵션선택 : 고양이 유산균 1박스"/>
    <n v="33000"/>
    <n v="-515"/>
    <n v="26"/>
    <n v="0"/>
    <n v="26"/>
    <n v="858000"/>
  </r>
  <r>
    <x v="11"/>
    <x v="30"/>
    <x v="10"/>
    <n v="5"/>
    <s v="P00000FE"/>
    <s v="[정기배송] 프로젝트21 고양이 유산균"/>
    <s v="유산균 옵션선택 : 고양이 유산균 2박스 - 무료배송"/>
    <n v="60000"/>
    <n v="-875"/>
    <n v="27"/>
    <n v="0"/>
    <n v="27"/>
    <n v="1620000"/>
  </r>
  <r>
    <x v="11"/>
    <x v="32"/>
    <x v="8"/>
    <n v="6"/>
    <s v="P00000EB"/>
    <s v="프로젝트21 고양이 유산균 영양제"/>
    <s v="유산균 옵션선택 : 90일 케어 플랜(3박스) - 무료배송"/>
    <n v="90000"/>
    <n v="8897"/>
    <n v="28"/>
    <n v="0"/>
    <n v="28"/>
    <n v="2520000"/>
  </r>
  <r>
    <x v="11"/>
    <x v="15"/>
    <x v="3"/>
    <n v="1"/>
    <s v="P00000IE"/>
    <s v="[정기배송] 하루채움 (고양이 영양제 간식)"/>
    <s v="옵션 : (무료배송)국내산 닭 1박스 + 자연산 가자미 1박스"/>
    <n v="32000"/>
    <n v="-5450"/>
    <n v="29"/>
    <n v="0"/>
    <n v="29"/>
    <n v="928000"/>
  </r>
  <r>
    <x v="11"/>
    <x v="7"/>
    <x v="1"/>
    <n v="2"/>
    <s v="P00000FH"/>
    <s v="하루채움 (고양이 영양제 간식)"/>
    <s v="하루채움 : (무료배송) 닭 1박스 + 가자미 1박스"/>
    <n v="36000"/>
    <n v="-1054"/>
    <n v="30"/>
    <n v="0"/>
    <n v="30"/>
    <n v="1080000"/>
  </r>
  <r>
    <x v="11"/>
    <x v="16"/>
    <x v="3"/>
    <n v="3"/>
    <s v="P00000IE"/>
    <s v="[정기배송] 하루채움 (고양이 영양제 간식)"/>
    <s v="옵션 : (무료배송)국내산 무항생제 닭 2박스"/>
    <n v="32000"/>
    <n v="-1912"/>
    <n v="31"/>
    <n v="0"/>
    <n v="31"/>
    <n v="992000"/>
  </r>
  <r>
    <x v="11"/>
    <x v="1"/>
    <x v="15"/>
    <n v="4"/>
    <s v="P00000MR"/>
    <s v="하루채움 샘플팩 (고양이 영양제 간식)"/>
    <s v="샘플팩 : 닭 1스틱 + 가자미 1스틱"/>
    <n v="3000"/>
    <n v="-227"/>
    <n v="32"/>
    <n v="0"/>
    <n v="32"/>
    <n v="96000"/>
  </r>
  <r>
    <x v="11"/>
    <x v="17"/>
    <x v="3"/>
    <n v="5"/>
    <s v="P00000IE"/>
    <s v="[정기배송] 하루채움 (고양이 영양제 간식)"/>
    <s v="옵션 : (무료배송)자연산 가자미 2박스"/>
    <n v="32000"/>
    <n v="-726"/>
    <n v="33"/>
    <n v="0"/>
    <n v="33"/>
    <n v="1056000"/>
  </r>
  <r>
    <x v="11"/>
    <x v="9"/>
    <x v="1"/>
    <n v="6"/>
    <s v="P00000FH"/>
    <s v="하루채움 (고양이 영양제 간식)"/>
    <s v="하루채움 : 국내산 무항생제 닭 2박스"/>
    <n v="36000"/>
    <n v="-254"/>
    <n v="34"/>
    <n v="0"/>
    <n v="34"/>
    <n v="1224000"/>
  </r>
  <r>
    <x v="11"/>
    <x v="8"/>
    <x v="1"/>
    <n v="7"/>
    <s v="P00000JC"/>
    <s v="하루채움 (고양이 영양제 간식)"/>
    <s v="하루채움 : (무료배송)닭 1박스 + 가자미 1박스"/>
    <n v="36000"/>
    <n v="-1624"/>
    <n v="35"/>
    <n v="0"/>
    <n v="35"/>
    <n v="1260000"/>
  </r>
  <r>
    <x v="11"/>
    <x v="18"/>
    <x v="5"/>
    <n v="8"/>
    <s v="P00000IC"/>
    <s v="(종료)★특별할인★[정기배송] 하루채움 (고양이 영양제 간식)"/>
    <s v="옵션 : (무료배송)국내산 닭 1박스 + 자연산 가자미 1박스"/>
    <n v="30000"/>
    <n v="-3609"/>
    <n v="36"/>
    <n v="0"/>
    <n v="36"/>
    <n v="1080000"/>
  </r>
  <r>
    <x v="11"/>
    <x v="2"/>
    <x v="15"/>
    <n v="9"/>
    <s v="P00000FH"/>
    <s v="하루채움 (고양이 영양제 간식)"/>
    <s v="샘플팩 추가 구매 : 닭 1스틱 + 가자미 1스틱"/>
    <n v="3000"/>
    <n v="-260"/>
    <n v="37"/>
    <n v="0"/>
    <n v="37"/>
    <n v="111000"/>
  </r>
  <r>
    <x v="11"/>
    <x v="14"/>
    <x v="2"/>
    <n v="10"/>
    <s v="P00000IE"/>
    <s v="[정기배송] 하루채움 (고양이 영양제 간식)"/>
    <s v="옵션 : 국내산 무항생제 닭 1박스"/>
    <n v="18000"/>
    <n v="-472"/>
    <n v="38"/>
    <n v="0"/>
    <n v="38"/>
    <n v="684000"/>
  </r>
  <r>
    <x v="11"/>
    <x v="10"/>
    <x v="1"/>
    <n v="11"/>
    <s v="P00000FH"/>
    <s v="하루채움 (고양이 영양제 간식)"/>
    <s v="하루채움 : 자연산 가자미 2박스"/>
    <n v="36000"/>
    <n v="-109"/>
    <n v="39"/>
    <n v="0"/>
    <n v="39"/>
    <n v="1404000"/>
  </r>
  <r>
    <x v="11"/>
    <x v="25"/>
    <x v="0"/>
    <n v="12"/>
    <s v="P00000JL"/>
    <s v="하루채움 자연산 가자미 (고양이 영양제 간식)"/>
    <s v="하루채움 : 자연산 가자미 1박스"/>
    <n v="22500"/>
    <n v="-112"/>
    <n v="40"/>
    <n v="0"/>
    <n v="40"/>
    <n v="900000"/>
  </r>
  <r>
    <x v="11"/>
    <x v="2"/>
    <x v="15"/>
    <n v="13"/>
    <s v="P00000JC"/>
    <s v="하루채움 (고양이 영양제 간식)"/>
    <s v="샘플팩 추가 구매 : 닭 1스틱 + 가자미 1스틱"/>
    <n v="3000"/>
    <n v="-811"/>
    <n v="41"/>
    <n v="0"/>
    <n v="41"/>
    <n v="123000"/>
  </r>
  <r>
    <x v="11"/>
    <x v="4"/>
    <x v="0"/>
    <n v="14"/>
    <s v="P00000JC"/>
    <s v="하루채움 (고양이 영양제 간식)"/>
    <s v="하루채움 : 국내산 무항생제 닭 1박스"/>
    <n v="22500"/>
    <n v="-263"/>
    <n v="42"/>
    <n v="0"/>
    <n v="42"/>
    <n v="945000"/>
  </r>
  <r>
    <x v="11"/>
    <x v="22"/>
    <x v="2"/>
    <n v="15"/>
    <s v="P00000IE"/>
    <s v="[정기배송] 하루채움 (고양이 영양제 간식)"/>
    <s v="옵션 : 자연산 가자미 1박스"/>
    <n v="18000"/>
    <n v="-140"/>
    <n v="43"/>
    <n v="0"/>
    <n v="43"/>
    <n v="774000"/>
  </r>
  <r>
    <x v="11"/>
    <x v="19"/>
    <x v="5"/>
    <n v="16"/>
    <s v="P00000IC"/>
    <s v="(종료)★특별할인★[정기배송] 하루채움 (고양이 영양제 간식)"/>
    <s v="옵션 : (무료배송)국내산 무항생제 닭 2박스"/>
    <n v="30000"/>
    <n v="-1192"/>
    <n v="44"/>
    <n v="0"/>
    <n v="44"/>
    <n v="1320000"/>
  </r>
  <r>
    <x v="11"/>
    <x v="26"/>
    <x v="1"/>
    <n v="17"/>
    <s v="P00000JL"/>
    <s v="하루채움 자연산 가자미 (고양이 영양제 간식)"/>
    <s v="하루채움 : (무료배송)자연산 가자미 2박스"/>
    <n v="36000"/>
    <n v="-118"/>
    <n v="45"/>
    <n v="0"/>
    <n v="45"/>
    <n v="1620000"/>
  </r>
  <r>
    <x v="11"/>
    <x v="24"/>
    <x v="15"/>
    <n v="18"/>
    <s v="P00000JL"/>
    <s v="하루채움 자연산 가자미 (고양이 영양제 간식)"/>
    <s v="샘플팩 추가 구매 : 닭 1스틱 + 가자미 1스틱"/>
    <n v="3000"/>
    <n v="-254"/>
    <n v="46"/>
    <n v="0"/>
    <n v="46"/>
    <n v="138000"/>
  </r>
  <r>
    <x v="11"/>
    <x v="23"/>
    <x v="1"/>
    <n v="19"/>
    <s v="P00000JK"/>
    <s v="하루채움 국내산 무항생제 닭 (고양이 영양제 간식)"/>
    <s v="하루채움 : (무료배송)국내산 무항생제 닭 2박스"/>
    <n v="36000"/>
    <n v="-348"/>
    <n v="47"/>
    <n v="0"/>
    <n v="47"/>
    <n v="1692000"/>
  </r>
  <r>
    <x v="11"/>
    <x v="20"/>
    <x v="5"/>
    <n v="20"/>
    <s v="P00000IC"/>
    <s v="(종료)★특별할인★[정기배송] 하루채움 (고양이 영양제 간식)"/>
    <s v="옵션 : (무료배송)자연산 가자미 2박스"/>
    <n v="30000"/>
    <n v="-446"/>
    <n v="48"/>
    <n v="0"/>
    <n v="48"/>
    <n v="1440000"/>
  </r>
  <r>
    <x v="11"/>
    <x v="6"/>
    <x v="0"/>
    <n v="21"/>
    <s v="P00000FH"/>
    <s v="하루채움 (고양이 영양제 간식)"/>
    <s v="하루채움 : 자연산 가자미 1박스"/>
    <n v="22500"/>
    <n v="-46"/>
    <n v="49"/>
    <n v="0"/>
    <n v="49"/>
    <n v="1102500"/>
  </r>
  <r>
    <x v="12"/>
    <x v="15"/>
    <x v="3"/>
    <n v="1"/>
    <s v="P00000IE"/>
    <s v="[정기배송] 하루채움 (고양이 영양제 간식)"/>
    <s v="옵션 : (무료배송)국내산 닭 1박스 + 자연산 가자미 1박스"/>
    <n v="32000"/>
    <n v="-5450"/>
    <n v="50"/>
    <n v="1"/>
    <n v="50"/>
    <n v="1600000"/>
  </r>
  <r>
    <x v="12"/>
    <x v="16"/>
    <x v="3"/>
    <n v="2"/>
    <s v="P00000IE"/>
    <s v="[정기배송] 하루채움 (고양이 영양제 간식)"/>
    <s v="옵션 : (무료배송)국내산 무항생제 닭 2박스"/>
    <n v="32000"/>
    <n v="-1912"/>
    <n v="51"/>
    <n v="0"/>
    <n v="51"/>
    <n v="1632000"/>
  </r>
  <r>
    <x v="12"/>
    <x v="7"/>
    <x v="1"/>
    <n v="3"/>
    <s v="P00000FH"/>
    <s v="하루채움 (고양이 영양제 간식)"/>
    <s v="하루채움 : (무료배송) 닭 1박스 + 가자미 1박스"/>
    <n v="36000"/>
    <n v="-1054"/>
    <n v="52"/>
    <n v="0"/>
    <n v="52"/>
    <n v="1872000"/>
  </r>
  <r>
    <x v="12"/>
    <x v="1"/>
    <x v="15"/>
    <n v="4"/>
    <s v="P00000MR"/>
    <s v="하루채움 샘플팩 (고양이 영양제 간식)"/>
    <s v="샘플팩 : 닭 1스틱 + 가자미 1스틱"/>
    <n v="3000"/>
    <n v="-227"/>
    <n v="53"/>
    <n v="2"/>
    <n v="53"/>
    <n v="159000"/>
  </r>
  <r>
    <x v="12"/>
    <x v="19"/>
    <x v="5"/>
    <n v="5"/>
    <s v="P00000IC"/>
    <s v="(종료)★특별할인★[정기배송] 하루채움 (고양이 영양제 간식)"/>
    <s v="옵션 : (무료배송)국내산 무항생제 닭 2박스"/>
    <n v="30000"/>
    <n v="-1192"/>
    <n v="54"/>
    <n v="0"/>
    <n v="54"/>
    <n v="1620000"/>
  </r>
  <r>
    <x v="12"/>
    <x v="9"/>
    <x v="1"/>
    <n v="6"/>
    <s v="P00000FH"/>
    <s v="하루채움 (고양이 영양제 간식)"/>
    <s v="하루채움 : 국내산 무항생제 닭 2박스"/>
    <n v="36000"/>
    <n v="-254"/>
    <n v="55"/>
    <n v="0"/>
    <n v="55"/>
    <n v="1980000"/>
  </r>
  <r>
    <x v="12"/>
    <x v="17"/>
    <x v="3"/>
    <n v="7"/>
    <s v="P00000IE"/>
    <s v="[정기배송] 하루채움 (고양이 영양제 간식)"/>
    <s v="옵션 : (무료배송)자연산 가자미 2박스"/>
    <n v="32000"/>
    <n v="-726"/>
    <n v="56"/>
    <n v="0"/>
    <n v="56"/>
    <n v="1792000"/>
  </r>
  <r>
    <x v="12"/>
    <x v="18"/>
    <x v="5"/>
    <n v="8"/>
    <s v="P00000IC"/>
    <s v="(종료)★특별할인★[정기배송] 하루채움 (고양이 영양제 간식)"/>
    <s v="옵션 : (무료배송)국내산 닭 1박스 + 자연산 가자미 1박스"/>
    <n v="30000"/>
    <n v="-3609"/>
    <n v="57"/>
    <n v="0"/>
    <n v="57"/>
    <n v="1710000"/>
  </r>
  <r>
    <x v="12"/>
    <x v="4"/>
    <x v="0"/>
    <n v="9"/>
    <s v="P00000FH"/>
    <s v="하루채움 (고양이 영양제 간식)"/>
    <s v="하루채움 : 국내산 무항생제 닭 1박스"/>
    <n v="22500"/>
    <n v="-113"/>
    <n v="58"/>
    <n v="0"/>
    <n v="58"/>
    <n v="1305000"/>
  </r>
  <r>
    <x v="12"/>
    <x v="8"/>
    <x v="1"/>
    <n v="10"/>
    <s v="P00000JC"/>
    <s v="하루채움 (고양이 영양제 간식)"/>
    <s v="하루채움 : (무료배송)닭 1박스 + 가자미 1박스"/>
    <n v="36000"/>
    <n v="-1624"/>
    <n v="59"/>
    <n v="0"/>
    <n v="59"/>
    <n v="2124000"/>
  </r>
  <r>
    <x v="12"/>
    <x v="14"/>
    <x v="2"/>
    <n v="11"/>
    <s v="P00000IE"/>
    <s v="[정기배송] 하루채움 (고양이 영양제 간식)"/>
    <s v="옵션 : 국내산 무항생제 닭 1박스"/>
    <n v="18000"/>
    <n v="-472"/>
    <n v="60"/>
    <n v="0"/>
    <n v="60"/>
    <n v="1080000"/>
  </r>
  <r>
    <x v="12"/>
    <x v="25"/>
    <x v="0"/>
    <n v="12"/>
    <s v="P00000JL"/>
    <s v="하루채움 자연산 가자미 (고양이 영양제 간식)"/>
    <s v="하루채움 : 자연산 가자미 1박스"/>
    <n v="22500"/>
    <n v="-112"/>
    <n v="61"/>
    <n v="0"/>
    <n v="61"/>
    <n v="1372500"/>
  </r>
  <r>
    <x v="12"/>
    <x v="5"/>
    <x v="0"/>
    <n v="13"/>
    <s v="P00000JK"/>
    <s v="하루채움 국내산 무항생제 닭 (고양이 영양제 간식)"/>
    <s v="하루채움 : 국내산 무항생제 닭 1박스"/>
    <n v="22500"/>
    <n v="-229"/>
    <n v="62"/>
    <n v="0"/>
    <n v="62"/>
    <n v="1395000"/>
  </r>
  <r>
    <x v="12"/>
    <x v="2"/>
    <x v="15"/>
    <n v="14"/>
    <s v="P00000FH"/>
    <s v="하루채움 (고양이 영양제 간식)"/>
    <s v="샘플팩 추가 구매 : 닭 1스틱 + 가자미 1스틱"/>
    <n v="3000"/>
    <n v="-260"/>
    <n v="63"/>
    <n v="0"/>
    <n v="63"/>
    <n v="189000"/>
  </r>
  <r>
    <x v="12"/>
    <x v="6"/>
    <x v="0"/>
    <n v="15"/>
    <s v="P00000FH"/>
    <s v="하루채움 (고양이 영양제 간식)"/>
    <s v="하루채움 : 자연산 가자미 1박스"/>
    <n v="22500"/>
    <n v="-46"/>
    <n v="64"/>
    <n v="0"/>
    <n v="64"/>
    <n v="1440000"/>
  </r>
  <r>
    <x v="12"/>
    <x v="21"/>
    <x v="1"/>
    <n v="16"/>
    <s v="P00000JL"/>
    <s v="하루채움 자연산 가자미 (고양이 영양제 간식)"/>
    <s v="하루채움 : (무료배송)닭 1박스 + 가자미 1박스"/>
    <n v="36000"/>
    <n v="-537"/>
    <n v="65"/>
    <n v="0"/>
    <n v="65"/>
    <n v="2340000"/>
  </r>
  <r>
    <x v="12"/>
    <x v="26"/>
    <x v="1"/>
    <n v="17"/>
    <s v="P00000JL"/>
    <s v="하루채움 자연산 가자미 (고양이 영양제 간식)"/>
    <s v="하루채움 : (무료배송)자연산 가자미 2박스"/>
    <n v="36000"/>
    <n v="-118"/>
    <n v="66"/>
    <n v="0"/>
    <n v="66"/>
    <n v="2376000"/>
  </r>
  <r>
    <x v="12"/>
    <x v="24"/>
    <x v="15"/>
    <n v="18"/>
    <s v="P00000JL"/>
    <s v="하루채움 자연산 가자미 (고양이 영양제 간식)"/>
    <s v="샘플팩 추가 구매 : 닭 1스틱 + 가자미 1스틱"/>
    <n v="3000"/>
    <n v="-254"/>
    <n v="67"/>
    <n v="0"/>
    <n v="67"/>
    <n v="201000"/>
  </r>
  <r>
    <x v="12"/>
    <x v="4"/>
    <x v="0"/>
    <n v="19"/>
    <s v="P00000JC"/>
    <s v="하루채움 (고양이 영양제 간식)"/>
    <s v="하루채움 : 국내산 무항생제 닭 1박스"/>
    <n v="22500"/>
    <n v="-263"/>
    <n v="68"/>
    <n v="0"/>
    <n v="68"/>
    <n v="1530000"/>
  </r>
  <r>
    <x v="12"/>
    <x v="6"/>
    <x v="0"/>
    <n v="20"/>
    <s v="P00000JC"/>
    <s v="하루채움 (고양이 영양제 간식)"/>
    <s v="하루채움 : 자연산 가자미 1박스"/>
    <n v="22500"/>
    <n v="-126"/>
    <n v="69"/>
    <n v="0"/>
    <n v="69"/>
    <n v="1552500"/>
  </r>
  <r>
    <x v="12"/>
    <x v="2"/>
    <x v="15"/>
    <n v="21"/>
    <s v="P00000JC"/>
    <s v="하루채움 (고양이 영양제 간식)"/>
    <s v="샘플팩 추가 구매 : 닭 1스틱 + 가자미 1스틱"/>
    <n v="3000"/>
    <n v="-811"/>
    <n v="70"/>
    <n v="0"/>
    <n v="70"/>
    <n v="210000"/>
  </r>
  <r>
    <x v="12"/>
    <x v="22"/>
    <x v="2"/>
    <n v="22"/>
    <s v="P00000IE"/>
    <s v="[정기배송] 하루채움 (고양이 영양제 간식)"/>
    <s v="옵션 : 자연산 가자미 1박스"/>
    <n v="18000"/>
    <n v="-140"/>
    <n v="71"/>
    <n v="0"/>
    <n v="71"/>
    <n v="1278000"/>
  </r>
  <r>
    <x v="12"/>
    <x v="28"/>
    <x v="6"/>
    <n v="1"/>
    <s v="P00000EB"/>
    <s v="프로젝트21 고양이 유산균 영양제"/>
    <s v="유산균 옵션선택 : 30일 케어 플랜(1박스)"/>
    <n v="36000"/>
    <n v="4036"/>
    <n v="72"/>
    <n v="0"/>
    <n v="72"/>
    <n v="2592000"/>
  </r>
  <r>
    <x v="12"/>
    <x v="30"/>
    <x v="10"/>
    <n v="2"/>
    <s v="P00000FE"/>
    <s v="[정기배송] 프로젝트21 고양이 유산균"/>
    <s v="유산균 옵션선택 : 고양이 유산균 2박스 - 무료배송"/>
    <n v="60000"/>
    <n v="-875"/>
    <n v="73"/>
    <n v="1"/>
    <n v="73"/>
    <n v="4380000"/>
  </r>
  <r>
    <x v="12"/>
    <x v="37"/>
    <x v="9"/>
    <n v="3"/>
    <s v="P00000FE"/>
    <s v="[정기배송] 프로젝트21 고양이 유산균"/>
    <s v="유산균 옵션선택 : 고양이 유산균 1박스"/>
    <n v="33000"/>
    <n v="-515"/>
    <n v="74"/>
    <n v="0"/>
    <n v="74"/>
    <n v="2442000"/>
  </r>
  <r>
    <x v="12"/>
    <x v="29"/>
    <x v="7"/>
    <n v="4"/>
    <s v="P00000EB"/>
    <s v="프로젝트21 고양이 유산균 영양제"/>
    <s v="유산균 옵션선택 : 60일 케어 플랜(2박스) - 무료배송"/>
    <n v="66000"/>
    <n v="6908"/>
    <n v="75"/>
    <n v="0"/>
    <n v="75"/>
    <n v="4950000"/>
  </r>
  <r>
    <x v="12"/>
    <x v="32"/>
    <x v="8"/>
    <n v="5"/>
    <s v="P00000EB"/>
    <s v="프로젝트21 고양이 유산균 영양제"/>
    <s v="유산균 옵션선택 : 90일 케어 플랜(3박스) - 무료배송"/>
    <n v="90000"/>
    <n v="8897"/>
    <n v="76"/>
    <n v="0"/>
    <n v="76"/>
    <n v="6840000"/>
  </r>
  <r>
    <x v="12"/>
    <x v="31"/>
    <x v="11"/>
    <n v="6"/>
    <s v="P00000FE"/>
    <s v="[정기배송] 프로젝트21 고양이 유산균"/>
    <s v="유산균 옵션선택 : 고양이 유산균 3박스 - 무료배송"/>
    <n v="84000"/>
    <n v="-428"/>
    <n v="77"/>
    <n v="1"/>
    <n v="77"/>
    <n v="6468000"/>
  </r>
  <r>
    <x v="12"/>
    <x v="33"/>
    <x v="14"/>
    <n v="7"/>
    <s v="P00000FD"/>
    <s v="★추가할인★[정기배송] 프로젝트21 고양이 유산균"/>
    <s v="유산균 옵션선택 : 90일 케어 플랜(3박스) - 무료배송"/>
    <n v="81000"/>
    <n v="9513"/>
    <n v="78"/>
    <n v="0"/>
    <n v="78"/>
    <n v="6318000"/>
  </r>
  <r>
    <x v="12"/>
    <x v="36"/>
    <x v="13"/>
    <n v="8"/>
    <s v="P00000FD"/>
    <s v="★추가할인★[정기배송] 프로젝트21 고양이 유산균"/>
    <s v="유산균 옵션선택 : 60일 케어 플랜(2박스) - 무료배송"/>
    <n v="58000"/>
    <n v="9032"/>
    <n v="79"/>
    <n v="1"/>
    <n v="79"/>
    <n v="4582000"/>
  </r>
  <r>
    <x v="13"/>
    <x v="28"/>
    <x v="6"/>
    <n v="1"/>
    <s v="P00000EB"/>
    <s v="프로젝트21 고양이 유산균 영양제"/>
    <s v="유산균 옵션선택 : 30일 케어 플랜(1박스)"/>
    <n v="36000"/>
    <n v="4018"/>
    <n v="80"/>
    <n v="0"/>
    <n v="80"/>
    <n v="2880000"/>
  </r>
  <r>
    <x v="13"/>
    <x v="29"/>
    <x v="7"/>
    <n v="2"/>
    <s v="P00000EB"/>
    <s v="프로젝트21 고양이 유산균 영양제"/>
    <s v="유산균 옵션선택 : 60일 케어 플랜(2박스) - 무료배송"/>
    <n v="66000"/>
    <n v="6902"/>
    <n v="81"/>
    <n v="0"/>
    <n v="81"/>
    <n v="5346000"/>
  </r>
  <r>
    <x v="13"/>
    <x v="32"/>
    <x v="8"/>
    <n v="3"/>
    <s v="P00000EB"/>
    <s v="프로젝트21 고양이 유산균 영양제"/>
    <s v="유산균 옵션선택 : 90일 케어 플랜(3박스) - 무료배송"/>
    <n v="90000"/>
    <n v="8889"/>
    <n v="82"/>
    <n v="0"/>
    <n v="82"/>
    <n v="7380000"/>
  </r>
  <r>
    <x v="13"/>
    <x v="30"/>
    <x v="10"/>
    <n v="4"/>
    <s v="P00000FE"/>
    <s v="[정기배송] 프로젝트21 고양이 유산균"/>
    <s v="유산균 옵션선택 : 고양이 유산균 2박스 - 무료배송"/>
    <n v="60000"/>
    <n v="-877"/>
    <n v="83"/>
    <n v="0"/>
    <n v="83"/>
    <n v="4980000"/>
  </r>
  <r>
    <x v="13"/>
    <x v="37"/>
    <x v="9"/>
    <n v="5"/>
    <s v="P00000FE"/>
    <s v="[정기배송] 프로젝트21 고양이 유산균"/>
    <s v="유산균 옵션선택 : 고양이 유산균 1박스"/>
    <n v="33000"/>
    <n v="-517"/>
    <n v="84"/>
    <n v="0"/>
    <n v="84"/>
    <n v="2772000"/>
  </r>
  <r>
    <x v="13"/>
    <x v="31"/>
    <x v="11"/>
    <n v="6"/>
    <s v="P00000FE"/>
    <s v="[정기배송] 프로젝트21 고양이 유산균"/>
    <s v="유산균 옵션선택 : 고양이 유산균 3박스 - 무료배송"/>
    <n v="84000"/>
    <n v="-434"/>
    <n v="85"/>
    <n v="1"/>
    <n v="85"/>
    <n v="7140000"/>
  </r>
  <r>
    <x v="13"/>
    <x v="7"/>
    <x v="1"/>
    <n v="1"/>
    <s v="P00000FH"/>
    <s v="하루채움 (고양이 영양제 간식)"/>
    <s v="하루채움 : (무료배송) 닭 1박스 + 가자미 1박스"/>
    <n v="36000"/>
    <n v="-1087"/>
    <n v="86"/>
    <n v="1"/>
    <n v="86"/>
    <n v="3096000"/>
  </r>
  <r>
    <x v="13"/>
    <x v="15"/>
    <x v="3"/>
    <n v="2"/>
    <s v="P00000IE"/>
    <s v="[정기배송] 하루채움 (고양이 영양제 간식)"/>
    <s v="옵션 : (무료배송)국내산 닭 1박스 + 자연산 가자미 1박스"/>
    <n v="32000"/>
    <n v="-5497"/>
    <n v="87"/>
    <n v="0"/>
    <n v="87"/>
    <n v="2784000"/>
  </r>
  <r>
    <x v="13"/>
    <x v="1"/>
    <x v="15"/>
    <n v="3"/>
    <s v="P00000MR"/>
    <s v="하루채움 샘플팩 (고양이 영양제 간식)"/>
    <s v="샘플팩 : 닭 1스틱 + 가자미 1스틱"/>
    <n v="3000"/>
    <n v="-242"/>
    <n v="88"/>
    <n v="1"/>
    <n v="88"/>
    <n v="264000"/>
  </r>
  <r>
    <x v="13"/>
    <x v="16"/>
    <x v="3"/>
    <n v="4"/>
    <s v="P00000IE"/>
    <s v="[정기배송] 하루채움 (고양이 영양제 간식)"/>
    <s v="옵션 : (무료배송)국내산 무항생제 닭 2박스"/>
    <n v="32000"/>
    <n v="-1925"/>
    <n v="89"/>
    <n v="1"/>
    <n v="89"/>
    <n v="2848000"/>
  </r>
  <r>
    <x v="13"/>
    <x v="23"/>
    <x v="1"/>
    <n v="5"/>
    <s v="P00000JK"/>
    <s v="하루채움 국내산 무항생제 닭 (고양이 영양제 간식)"/>
    <s v="하루채움 : (무료배송)국내산 무항생제 닭 2박스"/>
    <n v="36000"/>
    <n v="-355"/>
    <n v="90"/>
    <n v="0"/>
    <n v="90"/>
    <n v="3240000"/>
  </r>
  <r>
    <x v="13"/>
    <x v="8"/>
    <x v="1"/>
    <n v="6"/>
    <s v="P00000JC"/>
    <s v="하루채움 (고양이 영양제 간식)"/>
    <s v="하루채움 : (무료배송)닭 1박스 + 가자미 1박스"/>
    <n v="36000"/>
    <n v="-1629"/>
    <n v="91"/>
    <n v="0"/>
    <n v="91"/>
    <n v="3276000"/>
  </r>
  <r>
    <x v="13"/>
    <x v="17"/>
    <x v="3"/>
    <n v="7"/>
    <s v="P00000IE"/>
    <s v="[정기배송] 하루채움 (고양이 영양제 간식)"/>
    <s v="옵션 : (무료배송)자연산 가자미 2박스"/>
    <n v="32000"/>
    <n v="-729"/>
    <n v="92"/>
    <n v="0"/>
    <n v="92"/>
    <n v="2944000"/>
  </r>
  <r>
    <x v="13"/>
    <x v="2"/>
    <x v="15"/>
    <n v="8"/>
    <s v="P00000FH"/>
    <s v="하루채움 (고양이 영양제 간식)"/>
    <s v="샘플팩 추가 구매 : 닭 1스틱 + 가자미 1스틱"/>
    <n v="3000"/>
    <n v="-266"/>
    <n v="93"/>
    <n v="0"/>
    <n v="93"/>
    <n v="279000"/>
  </r>
  <r>
    <x v="13"/>
    <x v="9"/>
    <x v="1"/>
    <n v="9"/>
    <s v="P00000FH"/>
    <s v="하루채움 (고양이 영양제 간식)"/>
    <s v="하루채움 : 국내산 무항생제 닭 2박스"/>
    <n v="36000"/>
    <n v="-265"/>
    <n v="94"/>
    <n v="0"/>
    <n v="94"/>
    <n v="3384000"/>
  </r>
  <r>
    <x v="13"/>
    <x v="3"/>
    <x v="15"/>
    <n v="10"/>
    <s v="P00000JK"/>
    <s v="하루채움 국내산 무항생제 닭 (고양이 영양제 간식)"/>
    <s v="샘플팩 추가 구매 : 닭 1스틱 + 가자미 1스틱"/>
    <n v="3000"/>
    <n v="-289"/>
    <n v="95"/>
    <n v="0"/>
    <n v="95"/>
    <n v="285000"/>
  </r>
  <r>
    <x v="13"/>
    <x v="5"/>
    <x v="0"/>
    <n v="11"/>
    <s v="P00000JK"/>
    <s v="하루채움 국내산 무항생제 닭 (고양이 영양제 간식)"/>
    <s v="하루채움 : 국내산 무항생제 닭 1박스"/>
    <n v="22500"/>
    <n v="-233"/>
    <n v="96"/>
    <n v="0"/>
    <n v="96"/>
    <n v="2160000"/>
  </r>
  <r>
    <x v="13"/>
    <x v="13"/>
    <x v="1"/>
    <n v="12"/>
    <s v="P00000JC"/>
    <s v="하루채움 (고양이 영양제 간식)"/>
    <s v="하루채움 : (무료배송)국내산 무항생제 닭 2박스"/>
    <n v="36000"/>
    <n v="-474"/>
    <n v="97"/>
    <n v="0"/>
    <n v="97"/>
    <n v="3492000"/>
  </r>
  <r>
    <x v="13"/>
    <x v="10"/>
    <x v="1"/>
    <n v="13"/>
    <s v="P00000FH"/>
    <s v="하루채움 (고양이 영양제 간식)"/>
    <s v="하루채움 : 자연산 가자미 2박스"/>
    <n v="36000"/>
    <n v="-112"/>
    <n v="98"/>
    <n v="0"/>
    <n v="98"/>
    <n v="3528000"/>
  </r>
  <r>
    <x v="13"/>
    <x v="4"/>
    <x v="0"/>
    <n v="14"/>
    <s v="P00000JC"/>
    <s v="하루채움 (고양이 영양제 간식)"/>
    <s v="하루채움 : 국내산 무항생제 닭 1박스"/>
    <n v="22500"/>
    <n v="-265"/>
    <n v="99"/>
    <n v="0"/>
    <n v="99"/>
    <n v="2227500"/>
  </r>
  <r>
    <x v="13"/>
    <x v="18"/>
    <x v="5"/>
    <n v="15"/>
    <s v="P00000IC"/>
    <s v="(종료)★특별할인★[정기배송] 하루채움 (고양이 영양제 간식)"/>
    <s v="옵션 : (무료배송)국내산 닭 1박스 + 자연산 가자미 1박스"/>
    <n v="30000"/>
    <n v="-3611"/>
    <n v="100"/>
    <n v="0"/>
    <n v="100"/>
    <n v="3000000"/>
  </r>
  <r>
    <x v="13"/>
    <x v="4"/>
    <x v="0"/>
    <n v="16"/>
    <s v="P00000FH"/>
    <s v="하루채움 (고양이 영양제 간식)"/>
    <s v="하루채움 : 국내산 무항생제 닭 1박스"/>
    <n v="22500"/>
    <n v="-115"/>
    <n v="101"/>
    <n v="1"/>
    <n v="101"/>
    <n v="2272500"/>
  </r>
  <r>
    <x v="13"/>
    <x v="6"/>
    <x v="0"/>
    <n v="17"/>
    <s v="P00000FH"/>
    <s v="하루채움 (고양이 영양제 간식)"/>
    <s v="하루채움 : 자연산 가자미 1박스"/>
    <n v="22500"/>
    <n v="-48"/>
    <n v="102"/>
    <n v="0"/>
    <n v="102"/>
    <n v="2295000"/>
  </r>
  <r>
    <x v="13"/>
    <x v="15"/>
    <x v="3"/>
    <n v="18"/>
    <s v="P00000NI"/>
    <s v="[정기배송] 하루채움 (고양이 영양제 간식)옵션 : (무료배송)국내산 닭 1박스 + 자연산 가자미 1박스"/>
    <m/>
    <n v="32000"/>
    <n v="0"/>
    <n v="103"/>
    <n v="0"/>
    <n v="103"/>
    <n v="3296000"/>
  </r>
  <r>
    <x v="13"/>
    <x v="15"/>
    <x v="3"/>
    <n v="19"/>
    <s v="P00000NH"/>
    <s v="[정기배송] 하루채움 (고양이 영양제 간식)옵션 : (무료배송)국내산 닭 1박스 + 자연산 가자미 1박스"/>
    <m/>
    <n v="32000"/>
    <n v="0"/>
    <n v="104"/>
    <n v="0"/>
    <n v="104"/>
    <n v="3328000"/>
  </r>
  <r>
    <x v="13"/>
    <x v="25"/>
    <x v="0"/>
    <n v="20"/>
    <s v="P00000JL"/>
    <s v="하루채움 자연산 가자미 (고양이 영양제 간식)"/>
    <s v="하루채움 : 자연산 가자미 1박스"/>
    <n v="22500"/>
    <n v="-113"/>
    <n v="105"/>
    <n v="0"/>
    <n v="105"/>
    <n v="2362500"/>
  </r>
  <r>
    <x v="13"/>
    <x v="12"/>
    <x v="1"/>
    <n v="21"/>
    <s v="P00000JK"/>
    <s v="하루채움 국내산 무항생제 닭 (고양이 영양제 간식)"/>
    <s v="하루채움 : (무료배송)닭 1박스 + 가자미 1박스"/>
    <n v="36000"/>
    <n v="-576"/>
    <n v="106"/>
    <n v="0"/>
    <n v="106"/>
    <n v="3816000"/>
  </r>
  <r>
    <x v="13"/>
    <x v="11"/>
    <x v="1"/>
    <n v="22"/>
    <s v="P00000JC"/>
    <s v="하루채움 (고양이 영양제 간식)"/>
    <s v="하루채움 : (무료배송)자연산 가자미 2박스"/>
    <n v="36000"/>
    <n v="-246"/>
    <n v="107"/>
    <n v="0"/>
    <n v="107"/>
    <n v="3852000"/>
  </r>
  <r>
    <x v="13"/>
    <x v="2"/>
    <x v="15"/>
    <n v="23"/>
    <s v="P00000JC"/>
    <s v="하루채움 (고양이 영양제 간식)"/>
    <s v="샘플팩 추가 구매 : 닭 1스틱 + 가자미 1스틱"/>
    <n v="3000"/>
    <n v="-812"/>
    <n v="108"/>
    <n v="0"/>
    <n v="108"/>
    <n v="324000"/>
  </r>
  <r>
    <x v="13"/>
    <x v="6"/>
    <x v="0"/>
    <n v="24"/>
    <s v="P00000JC"/>
    <s v="하루채움 (고양이 영양제 간식)"/>
    <s v="하루채움 : 자연산 가자미 1박스"/>
    <n v="22500"/>
    <n v="-127"/>
    <n v="109"/>
    <n v="0"/>
    <n v="109"/>
    <n v="2452500"/>
  </r>
  <r>
    <x v="13"/>
    <x v="14"/>
    <x v="2"/>
    <n v="25"/>
    <s v="P00000IE"/>
    <s v="[정기배송] 하루채움 (고양이 영양제 간식)"/>
    <s v="옵션 : 국내산 무항생제 닭 1박스"/>
    <n v="18000"/>
    <n v="-472"/>
    <n v="110"/>
    <n v="0"/>
    <n v="110"/>
    <n v="1980000"/>
  </r>
  <r>
    <x v="13"/>
    <x v="22"/>
    <x v="2"/>
    <n v="26"/>
    <s v="P00000IE"/>
    <s v="[정기배송] 하루채움 (고양이 영양제 간식)"/>
    <s v="옵션 : 자연산 가자미 1박스"/>
    <n v="18000"/>
    <n v="-141"/>
    <n v="111"/>
    <n v="0"/>
    <n v="111"/>
    <n v="1998000"/>
  </r>
  <r>
    <x v="14"/>
    <x v="28"/>
    <x v="6"/>
    <n v="1"/>
    <s v="P00000EB"/>
    <s v="프로젝트21 고양이 유산균 영양제"/>
    <s v="유산균 옵션선택 : 30일 케어 플랜(1박스)"/>
    <n v="36000"/>
    <n v="3999"/>
    <n v="112"/>
    <n v="0"/>
    <n v="112"/>
    <n v="4032000"/>
  </r>
  <r>
    <x v="14"/>
    <x v="31"/>
    <x v="11"/>
    <n v="2"/>
    <s v="P00000FE"/>
    <s v="[정기배송] 프로젝트21 고양이 유산균"/>
    <s v="유산균 옵션선택 : 고양이 유산균 3박스 - 무료배송"/>
    <n v="84000"/>
    <n v="-438"/>
    <n v="113"/>
    <n v="0"/>
    <n v="113"/>
    <n v="9492000"/>
  </r>
  <r>
    <x v="14"/>
    <x v="29"/>
    <x v="7"/>
    <n v="3"/>
    <s v="P00000EB"/>
    <s v="프로젝트21 고양이 유산균 영양제"/>
    <s v="유산균 옵션선택 : 60일 케어 플랜(2박스) - 무료배송"/>
    <n v="66000"/>
    <n v="6897"/>
    <n v="114"/>
    <n v="0"/>
    <n v="114"/>
    <n v="7524000"/>
  </r>
  <r>
    <x v="14"/>
    <x v="32"/>
    <x v="8"/>
    <n v="4"/>
    <s v="P00000EB"/>
    <s v="프로젝트21 고양이 유산균 영양제"/>
    <s v="유산균 옵션선택 : 90일 케어 플랜(3박스) - 무료배송"/>
    <n v="90000"/>
    <n v="8889"/>
    <n v="115"/>
    <n v="0"/>
    <n v="115"/>
    <n v="10350000"/>
  </r>
  <r>
    <x v="14"/>
    <x v="38"/>
    <x v="9"/>
    <n v="5"/>
    <s v="P00000FE"/>
    <s v="[정기배송] 프로젝트21 고양이 유산균"/>
    <s v="유산균 옵션선택 : 30일 케어 플랜(1박스)"/>
    <n v="33000"/>
    <n v="8743"/>
    <n v="116"/>
    <n v="0"/>
    <n v="116"/>
    <n v="3828000"/>
  </r>
  <r>
    <x v="14"/>
    <x v="39"/>
    <x v="14"/>
    <n v="8"/>
    <s v="P00000FD"/>
    <s v="[종료]★추가할인★[정기배송] 프로젝트21 고양이 유산균"/>
    <s v="유산균 옵션선택 : 90일 케어 플랜(3박스) - 무료배송"/>
    <n v="81000"/>
    <n v="9511"/>
    <n v="117"/>
    <n v="0"/>
    <n v="117"/>
    <n v="9477000"/>
  </r>
  <r>
    <x v="14"/>
    <x v="40"/>
    <x v="13"/>
    <n v="10"/>
    <s v="P00000FD"/>
    <s v="[종료]★추가할인★[정기배송] 프로젝트21 고양이 유산균"/>
    <s v="유산균 옵션선택 : 60일 케어 플랜(2박스) - 무료배송"/>
    <n v="58000"/>
    <n v="9031"/>
    <n v="118"/>
    <n v="0"/>
    <n v="118"/>
    <n v="6844000"/>
  </r>
  <r>
    <x v="14"/>
    <x v="37"/>
    <x v="9"/>
    <n v="6"/>
    <s v="P00000FE"/>
    <s v="[정기배송] 프로젝트21 고양이 유산균"/>
    <s v="유산균 옵션선택 : 고양이 유산균 1박스"/>
    <n v="33000"/>
    <n v="-518"/>
    <n v="119"/>
    <n v="0"/>
    <n v="119"/>
    <n v="3927000"/>
  </r>
  <r>
    <x v="14"/>
    <x v="30"/>
    <x v="10"/>
    <n v="7"/>
    <s v="P00000FE"/>
    <s v="[정기배송] 프로젝트21 고양이 유산균"/>
    <s v="유산균 옵션선택 : 고양이 유산균 2박스 - 무료배송"/>
    <n v="60000"/>
    <n v="-887"/>
    <n v="120"/>
    <n v="0"/>
    <n v="120"/>
    <n v="7200000"/>
  </r>
  <r>
    <x v="14"/>
    <x v="35"/>
    <x v="10"/>
    <n v="9"/>
    <s v="P00000FE"/>
    <s v="[정기배송] 프로젝트21 고양이 유산균"/>
    <s v="유산균 옵션선택 : 60일 케어 플랜(2박스) - 무료배송"/>
    <n v="60000"/>
    <n v="9310"/>
    <n v="121"/>
    <n v="0"/>
    <n v="121"/>
    <n v="7260000"/>
  </r>
  <r>
    <x v="14"/>
    <x v="15"/>
    <x v="3"/>
    <n v="1"/>
    <s v="P00000IE"/>
    <s v="[정기배송] 하루채움 (고양이 영양제 간식)"/>
    <s v="옵션 : (무료배송)국내산 닭 1박스 + 자연산 가자미 1박스"/>
    <n v="32000"/>
    <n v="-5537"/>
    <n v="122"/>
    <n v="0"/>
    <n v="122"/>
    <n v="3904000"/>
  </r>
  <r>
    <x v="14"/>
    <x v="7"/>
    <x v="1"/>
    <n v="2"/>
    <s v="P00000FH"/>
    <s v="하루채움 (고양이 영양제 간식)"/>
    <s v="하루채움 : (무료배송) 닭 1박스 + 가자미 1박스"/>
    <n v="36000"/>
    <n v="-1122"/>
    <n v="123"/>
    <n v="1"/>
    <n v="123"/>
    <n v="4428000"/>
  </r>
  <r>
    <x v="14"/>
    <x v="9"/>
    <x v="1"/>
    <n v="3"/>
    <s v="P00000FH"/>
    <s v="하루채움 (고양이 영양제 간식)"/>
    <s v="하루채움 : 국내산 무항생제 닭 2박스"/>
    <n v="36000"/>
    <n v="-277"/>
    <n v="124"/>
    <n v="0"/>
    <n v="124"/>
    <n v="4464000"/>
  </r>
  <r>
    <x v="14"/>
    <x v="16"/>
    <x v="3"/>
    <n v="4"/>
    <s v="P00000IE"/>
    <s v="[정기배송] 하루채움 (고양이 영양제 간식)"/>
    <s v="옵션 : (무료배송)국내산 무항생제 닭 2박스"/>
    <n v="32000"/>
    <n v="-1938"/>
    <n v="125"/>
    <n v="0"/>
    <n v="125"/>
    <n v="4000000"/>
  </r>
  <r>
    <x v="14"/>
    <x v="1"/>
    <x v="15"/>
    <n v="5"/>
    <s v="P00000MR"/>
    <s v="하루채움 샘플팩 (고양이 영양제 간식)"/>
    <s v="샘플팩 : 닭 1스틱 + 가자미 1스틱"/>
    <n v="3000"/>
    <n v="-249"/>
    <n v="126"/>
    <n v="0"/>
    <n v="126"/>
    <n v="378000"/>
  </r>
  <r>
    <x v="14"/>
    <x v="5"/>
    <x v="0"/>
    <n v="6"/>
    <s v="P00000JK"/>
    <s v="하루채움 국내산 무항생제 닭 (고양이 영양제 간식)"/>
    <s v="하루채움 : 국내산 무항생제 닭 1박스"/>
    <n v="22500"/>
    <n v="-237"/>
    <n v="127"/>
    <n v="0"/>
    <n v="127"/>
    <n v="2857500"/>
  </r>
  <r>
    <x v="14"/>
    <x v="8"/>
    <x v="1"/>
    <n v="7"/>
    <s v="P00000JC"/>
    <s v="하루채움 (고양이 영양제 간식)"/>
    <s v="하루채움 : (무료배송)닭 1박스 + 가자미 1박스"/>
    <n v="36000"/>
    <n v="-1634"/>
    <n v="128"/>
    <n v="1"/>
    <n v="128"/>
    <n v="4608000"/>
  </r>
  <r>
    <x v="14"/>
    <x v="2"/>
    <x v="15"/>
    <n v="8"/>
    <s v="P00000FH"/>
    <s v="하루채움 (고양이 영양제 간식)"/>
    <s v="샘플팩 추가 구매 : 닭 1스틱 + 가자미 1스틱"/>
    <n v="3000"/>
    <n v="-272"/>
    <n v="129"/>
    <n v="0"/>
    <n v="129"/>
    <n v="387000"/>
  </r>
  <r>
    <x v="14"/>
    <x v="13"/>
    <x v="1"/>
    <n v="9"/>
    <s v="P00000JC"/>
    <s v="하루채움 (고양이 영양제 간식)"/>
    <s v="하루채움 : (무료배송)국내산 무항생제 닭 2박스"/>
    <n v="36000"/>
    <n v="-478"/>
    <n v="130"/>
    <n v="1"/>
    <n v="130"/>
    <n v="4680000"/>
  </r>
  <r>
    <x v="14"/>
    <x v="10"/>
    <x v="1"/>
    <n v="10"/>
    <s v="P00000FH"/>
    <s v="하루채움 (고양이 영양제 간식)"/>
    <s v="하루채움 : 자연산 가자미 2박스"/>
    <n v="36000"/>
    <n v="-115"/>
    <n v="131"/>
    <n v="0"/>
    <n v="131"/>
    <n v="4716000"/>
  </r>
  <r>
    <x v="14"/>
    <x v="4"/>
    <x v="0"/>
    <n v="11"/>
    <s v="P00000FH"/>
    <s v="하루채움 (고양이 영양제 간식)"/>
    <s v="하루채움 : 국내산 무항생제 닭 1박스"/>
    <n v="22500"/>
    <n v="-118"/>
    <n v="132"/>
    <n v="0"/>
    <n v="132"/>
    <n v="2970000"/>
  </r>
  <r>
    <x v="14"/>
    <x v="17"/>
    <x v="3"/>
    <n v="12"/>
    <s v="P00000IE"/>
    <s v="[정기배송] 하루채움 (고양이 영양제 간식)"/>
    <s v="옵션 : (무료배송)자연산 가자미 2박스"/>
    <n v="32000"/>
    <n v="-734"/>
    <n v="133"/>
    <n v="0"/>
    <n v="133"/>
    <n v="4256000"/>
  </r>
  <r>
    <x v="14"/>
    <x v="26"/>
    <x v="1"/>
    <n v="13"/>
    <s v="P00000JL"/>
    <s v="하루채움 자연산 가자미 (고양이 영양제 간식)"/>
    <s v="하루채움 : (무료배송)자연산 가자미 2박스"/>
    <n v="36000"/>
    <n v="-120"/>
    <n v="134"/>
    <n v="0"/>
    <n v="134"/>
    <n v="4824000"/>
  </r>
  <r>
    <x v="14"/>
    <x v="19"/>
    <x v="5"/>
    <n v="14"/>
    <s v="P00000IC"/>
    <s v="(종료)★특별할인★[정기배송] 하루채움 (고양이 영양제 간식)"/>
    <s v="옵션 : (무료배송)국내산 무항생제 닭 2박스"/>
    <n v="30000"/>
    <n v="-1195"/>
    <n v="135"/>
    <n v="0"/>
    <n v="135"/>
    <n v="4050000"/>
  </r>
  <r>
    <x v="14"/>
    <x v="18"/>
    <x v="5"/>
    <n v="15"/>
    <s v="P00000IC"/>
    <s v="(종료)★특별할인★[정기배송] 하루채움 (고양이 영양제 간식)"/>
    <s v="옵션 : (무료배송)국내산 닭 1박스 + 자연산 가자미 1박스"/>
    <n v="30000"/>
    <n v="-3613"/>
    <n v="136"/>
    <n v="0"/>
    <n v="136"/>
    <n v="4080000"/>
  </r>
  <r>
    <x v="14"/>
    <x v="25"/>
    <x v="0"/>
    <n v="16"/>
    <s v="P00000JL"/>
    <s v="하루채움 자연산 가자미 (고양이 영양제 간식)"/>
    <s v="하루채움 : 자연산 가자미 1박스"/>
    <n v="22500"/>
    <n v="-115"/>
    <n v="137"/>
    <n v="0"/>
    <n v="137"/>
    <n v="3082500"/>
  </r>
  <r>
    <x v="14"/>
    <x v="3"/>
    <x v="15"/>
    <n v="17"/>
    <s v="P00000JK"/>
    <s v="하루채움 국내산 무항생제 닭 (고양이 영양제 간식)"/>
    <s v="샘플팩 추가 구매 : 닭 1스틱 + 가자미 1스틱"/>
    <n v="3000"/>
    <n v="-290"/>
    <n v="138"/>
    <n v="0"/>
    <n v="138"/>
    <n v="414000"/>
  </r>
  <r>
    <x v="14"/>
    <x v="2"/>
    <x v="15"/>
    <n v="18"/>
    <s v="P00000JC"/>
    <s v="하루채움 (고양이 영양제 간식)"/>
    <s v="샘플팩 추가 구매 : 닭 1스틱 + 가자미 1스틱"/>
    <n v="3000"/>
    <n v="-813"/>
    <n v="139"/>
    <n v="0"/>
    <n v="139"/>
    <n v="417000"/>
  </r>
  <r>
    <x v="14"/>
    <x v="22"/>
    <x v="2"/>
    <n v="19"/>
    <s v="P00000IE"/>
    <s v="[정기배송] 하루채움 (고양이 영양제 간식)"/>
    <s v="옵션 : 자연산 가자미 1박스"/>
    <n v="18000"/>
    <n v="-141"/>
    <n v="140"/>
    <n v="0"/>
    <n v="140"/>
    <n v="2520000"/>
  </r>
  <r>
    <x v="14"/>
    <x v="6"/>
    <x v="0"/>
    <n v="20"/>
    <s v="P00000FH"/>
    <s v="하루채움 (고양이 영양제 간식)"/>
    <s v="하루채움 : 자연산 가자미 1박스"/>
    <n v="22500"/>
    <n v="-48"/>
    <n v="141"/>
    <n v="0"/>
    <n v="141"/>
    <n v="3172500"/>
  </r>
  <r>
    <x v="10"/>
    <x v="0"/>
    <x v="1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2BB94-832B-4D90-91CB-7DB125DFA72D}" name="피벗 테이블1" cacheId="11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7:Q30" firstHeaderRow="1" firstDataRow="2" firstDataCol="1" rowPageCount="1" colPageCount="1"/>
  <pivotFields count="14"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/>
    <pivotField showAll="0"/>
    <pivotField axis="axisCol" showAll="0">
      <items count="46">
        <item m="1" x="37"/>
        <item m="1" x="23"/>
        <item m="1" x="29"/>
        <item m="1" x="34"/>
        <item m="1" x="21"/>
        <item m="1" x="22"/>
        <item m="1" x="14"/>
        <item m="1" x="18"/>
        <item m="1" x="26"/>
        <item m="1" x="25"/>
        <item m="1" x="33"/>
        <item m="1" x="32"/>
        <item m="1" x="39"/>
        <item m="1" x="19"/>
        <item x="3"/>
        <item m="1" x="31"/>
        <item m="1" x="41"/>
        <item m="1" x="35"/>
        <item m="1" x="42"/>
        <item x="4"/>
        <item m="1" x="12"/>
        <item m="1" x="13"/>
        <item m="1" x="38"/>
        <item x="2"/>
        <item x="10"/>
        <item m="1" x="24"/>
        <item m="1" x="43"/>
        <item m="1" x="16"/>
        <item m="1" x="36"/>
        <item m="1" x="20"/>
        <item m="1" x="28"/>
        <item m="1" x="17"/>
        <item m="1" x="15"/>
        <item m="1" x="40"/>
        <item m="1" x="27"/>
        <item m="1" x="44"/>
        <item x="5"/>
        <item x="0"/>
        <item x="8"/>
        <item x="6"/>
        <item x="11"/>
        <item x="9"/>
        <item x="1"/>
        <item m="1" x="30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2"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 t="grand">
      <x/>
    </i>
  </rowItems>
  <colFields count="1">
    <field x="3"/>
  </colFields>
  <colItems count="12">
    <i>
      <x v="14"/>
    </i>
    <i>
      <x v="19"/>
    </i>
    <i>
      <x v="23"/>
    </i>
    <i>
      <x v="24"/>
    </i>
    <i>
      <x v="36"/>
    </i>
    <i>
      <x v="37"/>
    </i>
    <i>
      <x v="39"/>
    </i>
    <i>
      <x v="40"/>
    </i>
    <i>
      <x v="41"/>
    </i>
    <i>
      <x v="42"/>
    </i>
    <i>
      <x v="44"/>
    </i>
    <i t="grand">
      <x/>
    </i>
  </colItems>
  <pageFields count="1">
    <pageField fld="13" item="12" hier="-1"/>
  </pageFields>
  <dataFields count="1">
    <dataField name="합계 : 판매액" fld="9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A6DFC-ECEC-48A7-B428-27BC0AFCFCC3}" name="피벗 테이블5" cacheId="11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8:C30" firstHeaderRow="1" firstDataRow="1" firstDataCol="1" rowPageCount="1" colPageCount="1"/>
  <pivotFields count="1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2"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 t="grand">
      <x/>
    </i>
  </rowItems>
  <colItems count="1">
    <i/>
  </colItems>
  <pageFields count="1">
    <pageField fld="13" item="12" hier="-1"/>
  </pageFields>
  <dataFields count="1">
    <dataField name="합계 : 광고비(VAT미포함)" fld="8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7F889-470A-4202-A1B3-9E9D3D9D6E10}" name="피벗 테이블4" cacheId="12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P45:X61" firstHeaderRow="1" firstDataRow="2" firstDataCol="1" rowPageCount="1" colPageCount="1"/>
  <pivotFields count="13">
    <pivotField axis="axisRow" numFmtId="177" showAll="0">
      <items count="16">
        <item x="10"/>
        <item x="0"/>
        <item x="2"/>
        <item x="3"/>
        <item x="4"/>
        <item x="5"/>
        <item x="6"/>
        <item x="7"/>
        <item x="8"/>
        <item x="9"/>
        <item x="1"/>
        <item x="11"/>
        <item x="12"/>
        <item x="13"/>
        <item x="14"/>
        <item t="default"/>
      </items>
    </pivotField>
    <pivotField axis="axisPage" multipleItemSelectionAllowed="1" showAll="0">
      <items count="42">
        <item x="18"/>
        <item x="19"/>
        <item x="20"/>
        <item x="27"/>
        <item x="15"/>
        <item x="16"/>
        <item x="17"/>
        <item x="14"/>
        <item x="22"/>
        <item x="2"/>
        <item x="7"/>
        <item x="13"/>
        <item x="8"/>
        <item x="11"/>
        <item x="4"/>
        <item x="9"/>
        <item x="6"/>
        <item x="10"/>
        <item x="3"/>
        <item x="23"/>
        <item x="12"/>
        <item x="5"/>
        <item x="1"/>
        <item x="24"/>
        <item x="21"/>
        <item x="26"/>
        <item x="25"/>
        <item h="1" x="0"/>
        <item h="1" x="28"/>
        <item h="1" x="29"/>
        <item h="1" x="37"/>
        <item h="1" x="30"/>
        <item h="1" x="31"/>
        <item h="1" x="32"/>
        <item h="1" x="36"/>
        <item h="1" x="33"/>
        <item h="1" x="34"/>
        <item h="1" x="35"/>
        <item h="1" x="38"/>
        <item h="1" x="39"/>
        <item h="1" x="40"/>
        <item t="default"/>
      </items>
    </pivotField>
    <pivotField axis="axisCol" showAll="0">
      <items count="18">
        <item x="15"/>
        <item x="0"/>
        <item x="1"/>
        <item x="4"/>
        <item x="5"/>
        <item x="2"/>
        <item x="3"/>
        <item x="16"/>
        <item x="6"/>
        <item x="7"/>
        <item x="9"/>
        <item x="10"/>
        <item x="11"/>
        <item x="8"/>
        <item x="13"/>
        <item x="12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-1"/>
  </pageFields>
  <dataFields count="1">
    <dataField name="합계 : 판매수량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6027A-9BE8-4CF7-83C5-2BAD679E7D02}" name="피벗 테이블2" cacheId="11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44:N63" firstHeaderRow="1" firstDataRow="3" firstDataCol="1" rowPageCount="1" colPageCount="1"/>
  <pivotFields count="14"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/>
    <pivotField showAll="0"/>
    <pivotField axis="axisCol" showAll="0">
      <items count="46">
        <item h="1" m="1" x="37"/>
        <item h="1" m="1" x="23"/>
        <item h="1" m="1" x="29"/>
        <item m="1" x="34"/>
        <item h="1" m="1" x="21"/>
        <item h="1" m="1" x="22"/>
        <item m="1" x="14"/>
        <item h="1" m="1" x="18"/>
        <item h="1" m="1" x="26"/>
        <item h="1" m="1" x="25"/>
        <item h="1" m="1" x="33"/>
        <item h="1" m="1" x="32"/>
        <item h="1" m="1" x="39"/>
        <item h="1" m="1" x="19"/>
        <item x="5"/>
        <item m="1" x="31"/>
        <item m="1" x="41"/>
        <item m="1" x="35"/>
        <item h="1" x="3"/>
        <item h="1" m="1" x="42"/>
        <item h="1" x="4"/>
        <item h="1" m="1" x="12"/>
        <item h="1" m="1" x="13"/>
        <item h="1" m="1" x="38"/>
        <item h="1" x="2"/>
        <item h="1" x="10"/>
        <item h="1" m="1" x="24"/>
        <item h="1" m="1" x="43"/>
        <item h="1" m="1" x="16"/>
        <item h="1" m="1" x="36"/>
        <item h="1" m="1" x="20"/>
        <item h="1" m="1" x="28"/>
        <item m="1" x="17"/>
        <item m="1" x="15"/>
        <item h="1" m="1" x="40"/>
        <item h="1" x="11"/>
        <item h="1" x="6"/>
        <item h="1" m="1" x="27"/>
        <item h="1" m="1" x="44"/>
        <item h="1" x="1"/>
        <item h="1" x="0"/>
        <item h="1" x="8"/>
        <item h="1" x="9"/>
        <item h="1" m="1" x="30"/>
        <item h="1" x="7"/>
        <item t="default"/>
      </items>
    </pivotField>
    <pivotField showAll="0"/>
    <pivotField axis="axisCol" showAll="0">
      <items count="366">
        <item x="14"/>
        <item x="115"/>
        <item x="116"/>
        <item m="1" x="229"/>
        <item m="1" x="163"/>
        <item m="1" x="202"/>
        <item m="1" x="221"/>
        <item m="1" x="295"/>
        <item m="1" x="241"/>
        <item m="1" x="228"/>
        <item m="1" x="162"/>
        <item m="1" x="352"/>
        <item m="1" x="297"/>
        <item m="1" x="294"/>
        <item m="1" x="281"/>
        <item m="1" x="248"/>
        <item m="1" x="181"/>
        <item m="1" x="242"/>
        <item m="1" x="254"/>
        <item m="1" x="340"/>
        <item m="1" x="316"/>
        <item m="1" x="219"/>
        <item m="1" x="317"/>
        <item m="1" x="220"/>
        <item m="1" x="259"/>
        <item m="1" x="267"/>
        <item m="1" x="231"/>
        <item m="1" x="334"/>
        <item m="1" x="264"/>
        <item m="1" x="199"/>
        <item m="1" x="329"/>
        <item m="1" x="214"/>
        <item m="1" x="349"/>
        <item m="1" x="164"/>
        <item m="1" x="268"/>
        <item m="1" x="358"/>
        <item m="1" x="226"/>
        <item m="1" x="343"/>
        <item m="1" x="187"/>
        <item m="1" x="172"/>
        <item m="1" x="195"/>
        <item m="1" x="344"/>
        <item m="1" x="203"/>
        <item m="1" x="311"/>
        <item m="1" x="198"/>
        <item m="1" x="327"/>
        <item m="1" x="245"/>
        <item m="1" x="224"/>
        <item m="1" x="171"/>
        <item m="1" x="208"/>
        <item m="1" x="298"/>
        <item m="1" x="293"/>
        <item m="1" x="305"/>
        <item m="1" x="222"/>
        <item m="1" x="356"/>
        <item m="1" x="354"/>
        <item x="101"/>
        <item x="32"/>
        <item m="1" x="216"/>
        <item m="1" x="282"/>
        <item m="1" x="243"/>
        <item x="33"/>
        <item x="34"/>
        <item x="35"/>
        <item x="102"/>
        <item x="137"/>
        <item x="145"/>
        <item x="129"/>
        <item x="119"/>
        <item x="63"/>
        <item x="141"/>
        <item x="18"/>
        <item x="16"/>
        <item x="17"/>
        <item x="15"/>
        <item x="109"/>
        <item m="1" x="339"/>
        <item m="1" x="355"/>
        <item m="1" x="258"/>
        <item m="1" x="185"/>
        <item m="1" x="186"/>
        <item m="1" x="306"/>
        <item m="1" x="200"/>
        <item m="1" x="176"/>
        <item x="64"/>
        <item x="113"/>
        <item x="65"/>
        <item x="66"/>
        <item m="1" x="274"/>
        <item m="1" x="210"/>
        <item m="1" x="232"/>
        <item m="1" x="237"/>
        <item m="1" x="238"/>
        <item m="1" x="239"/>
        <item m="1" x="345"/>
        <item m="1" x="362"/>
        <item m="1" x="287"/>
        <item x="3"/>
        <item x="9"/>
        <item x="1"/>
        <item x="6"/>
        <item m="1" x="275"/>
        <item m="1" x="302"/>
        <item m="1" x="218"/>
        <item m="1" x="262"/>
        <item m="1" x="173"/>
        <item m="1" x="271"/>
        <item m="1" x="174"/>
        <item m="1" x="272"/>
        <item m="1" x="175"/>
        <item m="1" x="273"/>
        <item x="12"/>
        <item x="152"/>
        <item x="150"/>
        <item x="11"/>
        <item m="1" x="256"/>
        <item x="10"/>
        <item x="96"/>
        <item x="4"/>
        <item x="8"/>
        <item x="7"/>
        <item x="114"/>
        <item x="95"/>
        <item x="2"/>
        <item x="5"/>
        <item x="13"/>
        <item x="139"/>
        <item m="1" x="325"/>
        <item x="38"/>
        <item x="37"/>
        <item x="39"/>
        <item x="128"/>
        <item x="48"/>
        <item x="49"/>
        <item x="104"/>
        <item x="130"/>
        <item x="50"/>
        <item x="134"/>
        <item x="123"/>
        <item x="46"/>
        <item x="47"/>
        <item x="42"/>
        <item x="40"/>
        <item x="41"/>
        <item x="45"/>
        <item x="105"/>
        <item x="51"/>
        <item x="52"/>
        <item x="54"/>
        <item x="107"/>
        <item x="55"/>
        <item x="118"/>
        <item x="58"/>
        <item x="56"/>
        <item x="57"/>
        <item x="61"/>
        <item x="59"/>
        <item x="60"/>
        <item x="62"/>
        <item m="1" x="161"/>
        <item m="1" x="177"/>
        <item m="1" x="196"/>
        <item x="98"/>
        <item m="1" x="263"/>
        <item m="1" x="353"/>
        <item m="1" x="360"/>
        <item x="97"/>
        <item m="1" x="288"/>
        <item m="1" x="213"/>
        <item m="1" x="230"/>
        <item m="1" x="312"/>
        <item m="1" x="209"/>
        <item m="1" x="313"/>
        <item m="1" x="170"/>
        <item m="1" x="251"/>
        <item m="1" x="250"/>
        <item x="99"/>
        <item m="1" x="240"/>
        <item m="1" x="190"/>
        <item m="1" x="322"/>
        <item m="1" x="201"/>
        <item m="1" x="179"/>
        <item x="100"/>
        <item m="1" x="348"/>
        <item m="1" x="279"/>
        <item x="92"/>
        <item m="1" x="182"/>
        <item m="1" x="188"/>
        <item m="1" x="283"/>
        <item m="1" x="289"/>
        <item m="1" x="160"/>
        <item m="1" x="207"/>
        <item m="1" x="280"/>
        <item m="1" x="363"/>
        <item m="1" x="211"/>
        <item m="1" x="206"/>
        <item m="1" x="318"/>
        <item m="1" x="247"/>
        <item m="1" x="189"/>
        <item m="1" x="284"/>
        <item m="1" x="290"/>
        <item m="1" x="320"/>
        <item m="1" x="321"/>
        <item x="67"/>
        <item m="1" x="261"/>
        <item x="68"/>
        <item x="70"/>
        <item x="69"/>
        <item x="71"/>
        <item x="72"/>
        <item x="73"/>
        <item m="1" x="227"/>
        <item x="74"/>
        <item m="1" x="212"/>
        <item x="75"/>
        <item x="76"/>
        <item m="1" x="304"/>
        <item x="112"/>
        <item m="1" x="330"/>
        <item m="1" x="286"/>
        <item m="1" x="359"/>
        <item m="1" x="299"/>
        <item m="1" x="278"/>
        <item m="1" x="300"/>
        <item m="1" x="269"/>
        <item m="1" x="341"/>
        <item m="1" x="266"/>
        <item m="1" x="191"/>
        <item x="83"/>
        <item x="84"/>
        <item x="85"/>
        <item x="86"/>
        <item x="87"/>
        <item x="88"/>
        <item x="89"/>
        <item x="90"/>
        <item x="91"/>
        <item m="1" x="342"/>
        <item m="1" x="291"/>
        <item m="1" x="310"/>
        <item m="1" x="277"/>
        <item m="1" x="350"/>
        <item m="1" x="235"/>
        <item m="1" x="192"/>
        <item m="1" x="307"/>
        <item m="1" x="351"/>
        <item m="1" x="236"/>
        <item m="1" x="335"/>
        <item m="1" x="166"/>
        <item m="1" x="336"/>
        <item m="1" x="167"/>
        <item m="1" x="270"/>
        <item m="1" x="337"/>
        <item m="1" x="168"/>
        <item m="1" x="338"/>
        <item m="1" x="169"/>
        <item m="1" x="346"/>
        <item m="1" x="158"/>
        <item m="1" x="193"/>
        <item m="1" x="332"/>
        <item m="1" x="292"/>
        <item m="1" x="180"/>
        <item m="1" x="308"/>
        <item m="1" x="314"/>
        <item m="1" x="257"/>
        <item m="1" x="184"/>
        <item m="1" x="183"/>
        <item m="1" x="276"/>
        <item m="1" x="234"/>
        <item m="1" x="319"/>
        <item m="1" x="347"/>
        <item m="1" x="260"/>
        <item m="1" x="331"/>
        <item m="1" x="205"/>
        <item m="1" x="159"/>
        <item m="1" x="357"/>
        <item m="1" x="326"/>
        <item m="1" x="323"/>
        <item m="1" x="309"/>
        <item m="1" x="315"/>
        <item m="1" x="157"/>
        <item m="1" x="253"/>
        <item m="1" x="178"/>
        <item m="1" x="285"/>
        <item x="153"/>
        <item x="77"/>
        <item m="1" x="223"/>
        <item m="1" x="244"/>
        <item x="78"/>
        <item m="1" x="156"/>
        <item x="79"/>
        <item x="80"/>
        <item x="81"/>
        <item x="124"/>
        <item m="1" x="165"/>
        <item m="1" x="194"/>
        <item m="1" x="328"/>
        <item m="1" x="249"/>
        <item m="1" x="233"/>
        <item m="1" x="364"/>
        <item m="1" x="215"/>
        <item x="23"/>
        <item x="19"/>
        <item x="25"/>
        <item x="24"/>
        <item x="111"/>
        <item x="20"/>
        <item x="21"/>
        <item x="110"/>
        <item x="22"/>
        <item m="1" x="303"/>
        <item x="28"/>
        <item x="27"/>
        <item x="117"/>
        <item x="26"/>
        <item x="29"/>
        <item m="1" x="197"/>
        <item x="135"/>
        <item x="30"/>
        <item x="132"/>
        <item x="31"/>
        <item x="94"/>
        <item m="1" x="361"/>
        <item x="93"/>
        <item m="1" x="217"/>
        <item m="1" x="246"/>
        <item m="1" x="255"/>
        <item m="1" x="225"/>
        <item m="1" x="252"/>
        <item x="0"/>
        <item x="149"/>
        <item m="1" x="204"/>
        <item x="36"/>
        <item x="127"/>
        <item x="108"/>
        <item x="43"/>
        <item x="44"/>
        <item x="53"/>
        <item x="82"/>
        <item m="1" x="296"/>
        <item x="103"/>
        <item x="106"/>
        <item m="1" x="333"/>
        <item x="120"/>
        <item x="121"/>
        <item x="122"/>
        <item x="133"/>
        <item x="125"/>
        <item x="126"/>
        <item x="131"/>
        <item x="136"/>
        <item x="138"/>
        <item x="140"/>
        <item m="1" x="324"/>
        <item x="142"/>
        <item x="143"/>
        <item x="144"/>
        <item x="146"/>
        <item x="147"/>
        <item x="148"/>
        <item x="151"/>
        <item x="154"/>
        <item m="1" x="301"/>
        <item m="1" x="265"/>
        <item x="15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7"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 t="grand">
      <x/>
    </i>
  </rowItems>
  <colFields count="2">
    <field x="3"/>
    <field x="5"/>
  </colFields>
  <colItems count="12">
    <i>
      <x v="14"/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329"/>
    </i>
    <i t="default">
      <x v="14"/>
    </i>
    <i t="grand">
      <x/>
    </i>
  </colItems>
  <pageFields count="1">
    <pageField fld="13" item="12" hier="-1"/>
  </pageFields>
  <dataFields count="1">
    <dataField name="합계 : 판매수량" fld="6" baseField="0" baseItem="0"/>
  </dataFields>
  <formats count="2">
    <format dxfId="17">
      <pivotArea outline="0" collapsedLevelsAreSubtotals="1" fieldPosition="0"/>
    </format>
    <format dxfId="16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B5B8B-4BCE-478E-9D7E-4BFFDC79D05B}" name="피벗 테이블6" cacheId="12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6:C55" firstHeaderRow="1" firstDataRow="1" firstDataCol="1" rowPageCount="1" colPageCount="1"/>
  <pivotFields count="13">
    <pivotField axis="axisRow" numFmtId="177" showAll="0">
      <items count="16">
        <item x="10"/>
        <item x="0"/>
        <item x="2"/>
        <item x="3"/>
        <item x="4"/>
        <item x="5"/>
        <item x="6"/>
        <item x="7"/>
        <item x="8"/>
        <item x="9"/>
        <item x="1"/>
        <item x="11"/>
        <item x="12"/>
        <item x="13"/>
        <item x="14"/>
        <item t="default"/>
      </items>
    </pivotField>
    <pivotField axis="axisPage" multipleItemSelectionAllowed="1" showAll="0">
      <items count="42">
        <item h="1" x="18"/>
        <item h="1" x="19"/>
        <item h="1" x="20"/>
        <item h="1" x="27"/>
        <item h="1" x="15"/>
        <item h="1" x="16"/>
        <item h="1" x="17"/>
        <item h="1" x="14"/>
        <item h="1" x="22"/>
        <item h="1" x="2"/>
        <item h="1" x="7"/>
        <item h="1" x="13"/>
        <item h="1" x="8"/>
        <item h="1" x="11"/>
        <item h="1" x="4"/>
        <item h="1" x="9"/>
        <item h="1" x="6"/>
        <item h="1" x="10"/>
        <item h="1" x="3"/>
        <item h="1" x="23"/>
        <item h="1" x="12"/>
        <item h="1" x="5"/>
        <item h="1" x="1"/>
        <item h="1" x="24"/>
        <item h="1" x="21"/>
        <item h="1" x="26"/>
        <item h="1" x="25"/>
        <item h="1" x="0"/>
        <item x="28"/>
        <item x="29"/>
        <item x="37"/>
        <item x="30"/>
        <item x="31"/>
        <item x="32"/>
        <item x="36"/>
        <item x="33"/>
        <item x="34"/>
        <item x="35"/>
        <item h="1" x="38"/>
        <item h="1" x="39"/>
        <item h="1" x="40"/>
        <item t="default"/>
      </items>
    </pivotField>
    <pivotField axis="axisRow" showAll="0">
      <items count="18">
        <item x="15"/>
        <item x="0"/>
        <item x="1"/>
        <item x="4"/>
        <item x="5"/>
        <item x="2"/>
        <item x="3"/>
        <item x="16"/>
        <item x="6"/>
        <item x="7"/>
        <item x="8"/>
        <item x="12"/>
        <item x="13"/>
        <item x="14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49">
    <i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0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>
      <x v="11"/>
    </i>
    <i r="1">
      <x v="8"/>
    </i>
    <i r="1">
      <x v="9"/>
    </i>
    <i r="1">
      <x v="10"/>
    </i>
    <i r="1">
      <x v="14"/>
    </i>
    <i r="1">
      <x v="15"/>
    </i>
    <i r="1">
      <x v="16"/>
    </i>
    <i>
      <x v="12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>
      <x v="13"/>
    </i>
    <i r="1">
      <x v="8"/>
    </i>
    <i r="1">
      <x v="9"/>
    </i>
    <i r="1">
      <x v="10"/>
    </i>
    <i r="1">
      <x v="14"/>
    </i>
    <i r="1">
      <x v="15"/>
    </i>
    <i r="1">
      <x v="16"/>
    </i>
    <i>
      <x v="14"/>
    </i>
    <i r="1">
      <x v="8"/>
    </i>
    <i r="1">
      <x v="9"/>
    </i>
    <i r="1">
      <x v="10"/>
    </i>
    <i r="1">
      <x v="14"/>
    </i>
    <i r="1">
      <x v="15"/>
    </i>
    <i r="1">
      <x v="16"/>
    </i>
    <i t="grand">
      <x/>
    </i>
  </rowItems>
  <colItems count="1">
    <i/>
  </colItems>
  <pageFields count="1">
    <pageField fld="1" hier="-1"/>
  </pageFields>
  <dataFields count="1">
    <dataField name="합계 : 판매수량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19-08-29T09:21:24.93" personId="{EABBB34B-F2FC-4B18-9653-7845AD18DB71}" id="{F1560D72-BCA5-4919-9555-C6101AAA2C24}">
    <text>채널마다, 결제방식마다 수수료 상이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97EE-C8C7-435E-B22B-AF4B935B7B6F}">
  <sheetPr>
    <tabColor theme="8" tint="0.79998168889431442"/>
  </sheetPr>
  <dimension ref="A2:Z75"/>
  <sheetViews>
    <sheetView showGridLines="0" zoomScale="70" zoomScaleNormal="70" workbookViewId="0">
      <selection activeCell="F28" sqref="F28"/>
    </sheetView>
  </sheetViews>
  <sheetFormatPr defaultRowHeight="16.5" x14ac:dyDescent="0.3"/>
  <cols>
    <col min="1" max="1" width="8.75" style="73"/>
    <col min="2" max="2" width="15.25" bestFit="1" customWidth="1"/>
    <col min="3" max="3" width="16.125" bestFit="1" customWidth="1"/>
    <col min="4" max="5" width="12.5" bestFit="1" customWidth="1"/>
    <col min="6" max="8" width="20.125" bestFit="1" customWidth="1"/>
    <col min="9" max="11" width="22.125" bestFit="1" customWidth="1"/>
    <col min="12" max="12" width="11.375" bestFit="1" customWidth="1"/>
    <col min="13" max="13" width="18.875" bestFit="1" customWidth="1"/>
    <col min="14" max="14" width="10.5" bestFit="1" customWidth="1"/>
    <col min="15" max="15" width="11.625" bestFit="1" customWidth="1"/>
    <col min="16" max="16" width="15.25" bestFit="1" customWidth="1"/>
    <col min="17" max="17" width="13.875" bestFit="1" customWidth="1"/>
    <col min="18" max="23" width="11.125" bestFit="1" customWidth="1"/>
    <col min="24" max="24" width="7.5" bestFit="1" customWidth="1"/>
    <col min="25" max="25" width="22.25" bestFit="1" customWidth="1"/>
    <col min="26" max="26" width="7.25" bestFit="1" customWidth="1"/>
    <col min="27" max="27" width="73.5" bestFit="1" customWidth="1"/>
    <col min="28" max="29" width="68.25" bestFit="1" customWidth="1"/>
    <col min="30" max="31" width="63.125" bestFit="1" customWidth="1"/>
    <col min="32" max="32" width="96.25" bestFit="1" customWidth="1"/>
    <col min="33" max="33" width="99" bestFit="1" customWidth="1"/>
    <col min="34" max="34" width="98.5" bestFit="1" customWidth="1"/>
    <col min="35" max="35" width="88.5" bestFit="1" customWidth="1"/>
    <col min="36" max="36" width="72.875" bestFit="1" customWidth="1"/>
    <col min="37" max="37" width="91" bestFit="1" customWidth="1"/>
    <col min="38" max="38" width="93.125" bestFit="1" customWidth="1"/>
    <col min="39" max="39" width="88.5" bestFit="1" customWidth="1"/>
    <col min="40" max="40" width="77.875" bestFit="1" customWidth="1"/>
    <col min="41" max="41" width="29.875" bestFit="1" customWidth="1"/>
    <col min="42" max="42" width="18.75" bestFit="1" customWidth="1"/>
    <col min="43" max="43" width="24.625" bestFit="1" customWidth="1"/>
    <col min="44" max="44" width="12.125" bestFit="1" customWidth="1"/>
    <col min="45" max="45" width="15.125" bestFit="1" customWidth="1"/>
    <col min="46" max="46" width="9" bestFit="1" customWidth="1"/>
    <col min="47" max="47" width="73.25" bestFit="1" customWidth="1"/>
    <col min="48" max="48" width="67" bestFit="1" customWidth="1"/>
    <col min="49" max="49" width="71.125" bestFit="1" customWidth="1"/>
    <col min="50" max="50" width="43.25" bestFit="1" customWidth="1"/>
    <col min="51" max="51" width="93.875" bestFit="1" customWidth="1"/>
    <col min="52" max="52" width="86.625" bestFit="1" customWidth="1"/>
    <col min="53" max="53" width="86.5" bestFit="1" customWidth="1"/>
    <col min="54" max="54" width="85.5" bestFit="1" customWidth="1"/>
    <col min="55" max="55" width="82.5" bestFit="1" customWidth="1"/>
    <col min="56" max="56" width="84.25" bestFit="1" customWidth="1"/>
    <col min="57" max="57" width="86.625" bestFit="1" customWidth="1"/>
    <col min="58" max="58" width="85.5" bestFit="1" customWidth="1"/>
    <col min="59" max="59" width="82.5" bestFit="1" customWidth="1"/>
    <col min="60" max="60" width="84.25" bestFit="1" customWidth="1"/>
    <col min="61" max="61" width="83.5" bestFit="1" customWidth="1"/>
    <col min="62" max="62" width="80.375" bestFit="1" customWidth="1"/>
    <col min="63" max="63" width="82.25" bestFit="1" customWidth="1"/>
    <col min="64" max="64" width="87.625" bestFit="1" customWidth="1"/>
    <col min="65" max="65" width="84.625" bestFit="1" customWidth="1"/>
    <col min="66" max="66" width="86.375" bestFit="1" customWidth="1"/>
    <col min="67" max="67" width="86.625" bestFit="1" customWidth="1"/>
    <col min="68" max="68" width="88.5" bestFit="1" customWidth="1"/>
    <col min="69" max="69" width="37.25" bestFit="1" customWidth="1"/>
    <col min="70" max="70" width="49.375" bestFit="1" customWidth="1"/>
    <col min="71" max="71" width="57.625" bestFit="1" customWidth="1"/>
    <col min="72" max="72" width="66.25" bestFit="1" customWidth="1"/>
    <col min="73" max="73" width="49.375" bestFit="1" customWidth="1"/>
    <col min="74" max="74" width="58.625" bestFit="1" customWidth="1"/>
    <col min="75" max="75" width="55.75" bestFit="1" customWidth="1"/>
    <col min="76" max="76" width="45.25" bestFit="1" customWidth="1"/>
    <col min="77" max="77" width="53.75" bestFit="1" customWidth="1"/>
    <col min="78" max="78" width="64" bestFit="1" customWidth="1"/>
    <col min="79" max="79" width="53.5" bestFit="1" customWidth="1"/>
    <col min="80" max="80" width="62.125" bestFit="1" customWidth="1"/>
    <col min="81" max="81" width="57.625" bestFit="1" customWidth="1"/>
    <col min="82" max="83" width="17.5" bestFit="1" customWidth="1"/>
    <col min="84" max="84" width="19.75" bestFit="1" customWidth="1"/>
    <col min="85" max="85" width="22.5" bestFit="1" customWidth="1"/>
    <col min="86" max="86" width="26.625" bestFit="1" customWidth="1"/>
    <col min="87" max="87" width="25.125" bestFit="1" customWidth="1"/>
    <col min="88" max="88" width="27.25" bestFit="1" customWidth="1"/>
    <col min="89" max="89" width="22.5" bestFit="1" customWidth="1"/>
    <col min="90" max="90" width="26.625" bestFit="1" customWidth="1"/>
    <col min="91" max="91" width="20.375" bestFit="1" customWidth="1"/>
    <col min="92" max="92" width="25.75" bestFit="1" customWidth="1"/>
    <col min="93" max="94" width="24.5" bestFit="1" customWidth="1"/>
    <col min="95" max="95" width="28.625" bestFit="1" customWidth="1"/>
    <col min="96" max="96" width="26.625" bestFit="1" customWidth="1"/>
    <col min="97" max="97" width="32" bestFit="1" customWidth="1"/>
    <col min="98" max="98" width="30.75" bestFit="1" customWidth="1"/>
    <col min="99" max="99" width="40.5" bestFit="1" customWidth="1"/>
    <col min="100" max="100" width="42.875" bestFit="1" customWidth="1"/>
    <col min="101" max="101" width="38.5" bestFit="1" customWidth="1"/>
    <col min="102" max="102" width="17.5" bestFit="1" customWidth="1"/>
    <col min="103" max="103" width="19.75" bestFit="1" customWidth="1"/>
    <col min="104" max="104" width="24.375" bestFit="1" customWidth="1"/>
    <col min="105" max="105" width="28.5" bestFit="1" customWidth="1"/>
    <col min="106" max="106" width="66.875" bestFit="1" customWidth="1"/>
    <col min="107" max="107" width="75.125" bestFit="1" customWidth="1"/>
    <col min="108" max="109" width="62.625" bestFit="1" customWidth="1"/>
    <col min="110" max="110" width="75.125" bestFit="1" customWidth="1"/>
    <col min="111" max="111" width="11.25" bestFit="1" customWidth="1"/>
    <col min="112" max="112" width="14" bestFit="1" customWidth="1"/>
    <col min="113" max="113" width="56" bestFit="1" customWidth="1"/>
    <col min="114" max="114" width="69" bestFit="1" customWidth="1"/>
    <col min="115" max="115" width="57.25" bestFit="1" customWidth="1"/>
    <col min="116" max="116" width="78.875" bestFit="1" customWidth="1"/>
    <col min="117" max="117" width="20.25" bestFit="1" customWidth="1"/>
    <col min="118" max="118" width="11.25" bestFit="1" customWidth="1"/>
    <col min="119" max="119" width="18.125" bestFit="1" customWidth="1"/>
    <col min="120" max="120" width="76.125" bestFit="1" customWidth="1"/>
    <col min="121" max="121" width="89.375" bestFit="1" customWidth="1"/>
    <col min="122" max="122" width="74" bestFit="1" customWidth="1"/>
    <col min="123" max="123" width="11.25" bestFit="1" customWidth="1"/>
    <col min="124" max="124" width="29.875" bestFit="1" customWidth="1"/>
    <col min="125" max="125" width="11.25" bestFit="1" customWidth="1"/>
    <col min="126" max="126" width="22.5" bestFit="1" customWidth="1"/>
    <col min="127" max="127" width="19.25" bestFit="1" customWidth="1"/>
    <col min="128" max="128" width="18.625" bestFit="1" customWidth="1"/>
    <col min="129" max="129" width="24.375" bestFit="1" customWidth="1"/>
    <col min="130" max="130" width="50.125" bestFit="1" customWidth="1"/>
    <col min="131" max="131" width="61.375" bestFit="1" customWidth="1"/>
    <col min="132" max="132" width="46" bestFit="1" customWidth="1"/>
    <col min="133" max="133" width="29" bestFit="1" customWidth="1"/>
    <col min="134" max="134" width="29.875" bestFit="1" customWidth="1"/>
    <col min="135" max="135" width="57.625" bestFit="1" customWidth="1"/>
    <col min="136" max="136" width="26.875" bestFit="1" customWidth="1"/>
    <col min="137" max="137" width="27.125" bestFit="1" customWidth="1"/>
    <col min="138" max="138" width="24.75" bestFit="1" customWidth="1"/>
    <col min="139" max="139" width="23.5" bestFit="1" customWidth="1"/>
    <col min="140" max="140" width="16.25" bestFit="1" customWidth="1"/>
    <col min="141" max="141" width="16.5" bestFit="1" customWidth="1"/>
    <col min="142" max="142" width="43.75" bestFit="1" customWidth="1"/>
    <col min="143" max="143" width="14.375" bestFit="1" customWidth="1"/>
    <col min="144" max="144" width="34.625" bestFit="1" customWidth="1"/>
    <col min="145" max="145" width="9.125" bestFit="1" customWidth="1"/>
    <col min="146" max="147" width="12.375" bestFit="1" customWidth="1"/>
    <col min="148" max="148" width="23" bestFit="1" customWidth="1"/>
    <col min="149" max="149" width="13.75" bestFit="1" customWidth="1"/>
    <col min="150" max="151" width="14" bestFit="1" customWidth="1"/>
    <col min="152" max="152" width="77.75" bestFit="1" customWidth="1"/>
    <col min="153" max="153" width="104.5" bestFit="1" customWidth="1"/>
    <col min="154" max="154" width="93.5" bestFit="1" customWidth="1"/>
    <col min="155" max="155" width="78" bestFit="1" customWidth="1"/>
    <col min="156" max="156" width="19" bestFit="1" customWidth="1"/>
    <col min="157" max="157" width="24.375" bestFit="1" customWidth="1"/>
    <col min="158" max="158" width="28.125" bestFit="1" customWidth="1"/>
    <col min="159" max="159" width="33" bestFit="1" customWidth="1"/>
    <col min="160" max="160" width="11.25" bestFit="1" customWidth="1"/>
    <col min="161" max="161" width="16.75" bestFit="1" customWidth="1"/>
    <col min="162" max="162" width="13.625" bestFit="1" customWidth="1"/>
    <col min="163" max="163" width="16.5" bestFit="1" customWidth="1"/>
    <col min="164" max="164" width="110.375" bestFit="1" customWidth="1"/>
    <col min="165" max="165" width="97.25" bestFit="1" customWidth="1"/>
    <col min="166" max="166" width="92.375" bestFit="1" customWidth="1"/>
    <col min="167" max="167" width="82.625" bestFit="1" customWidth="1"/>
    <col min="168" max="168" width="92.375" bestFit="1" customWidth="1"/>
    <col min="169" max="169" width="79.125" bestFit="1" customWidth="1"/>
    <col min="170" max="170" width="74.25" bestFit="1" customWidth="1"/>
    <col min="171" max="171" width="69.5" bestFit="1" customWidth="1"/>
    <col min="172" max="172" width="64.625" bestFit="1" customWidth="1"/>
    <col min="173" max="173" width="38.125" bestFit="1" customWidth="1"/>
    <col min="174" max="175" width="25" bestFit="1" customWidth="1"/>
    <col min="176" max="177" width="20.125" bestFit="1" customWidth="1"/>
    <col min="178" max="178" width="47.25" bestFit="1" customWidth="1"/>
    <col min="179" max="179" width="34.125" bestFit="1" customWidth="1"/>
    <col min="180" max="181" width="29.25" bestFit="1" customWidth="1"/>
    <col min="182" max="182" width="56.375" bestFit="1" customWidth="1"/>
    <col min="183" max="183" width="43.25" bestFit="1" customWidth="1"/>
    <col min="184" max="184" width="70.125" bestFit="1" customWidth="1"/>
    <col min="185" max="186" width="72.875" bestFit="1" customWidth="1"/>
    <col min="187" max="187" width="72.25" bestFit="1" customWidth="1"/>
    <col min="188" max="188" width="68.125" bestFit="1" customWidth="1"/>
    <col min="189" max="190" width="63.25" bestFit="1" customWidth="1"/>
    <col min="191" max="192" width="58.375" bestFit="1" customWidth="1"/>
    <col min="193" max="193" width="88.875" bestFit="1" customWidth="1"/>
    <col min="194" max="194" width="91.625" bestFit="1" customWidth="1"/>
    <col min="195" max="195" width="91" bestFit="1" customWidth="1"/>
    <col min="196" max="196" width="81.875" bestFit="1" customWidth="1"/>
    <col min="197" max="197" width="67.375" bestFit="1" customWidth="1"/>
    <col min="198" max="198" width="84" bestFit="1" customWidth="1"/>
    <col min="199" max="199" width="86.125" bestFit="1" customWidth="1"/>
    <col min="200" max="200" width="81.875" bestFit="1" customWidth="1"/>
    <col min="201" max="201" width="72.25" bestFit="1" customWidth="1"/>
    <col min="202" max="202" width="28" bestFit="1" customWidth="1"/>
    <col min="203" max="203" width="17.5" bestFit="1" customWidth="1"/>
    <col min="204" max="204" width="23.125" bestFit="1" customWidth="1"/>
    <col min="205" max="205" width="11.25" bestFit="1" customWidth="1"/>
    <col min="206" max="206" width="14" bestFit="1" customWidth="1"/>
    <col min="207" max="207" width="23.25" bestFit="1" customWidth="1"/>
    <col min="208" max="208" width="16.125" bestFit="1" customWidth="1"/>
    <col min="209" max="209" width="13.25" bestFit="1" customWidth="1"/>
  </cols>
  <sheetData>
    <row r="2" spans="2:17" s="73" customFormat="1" x14ac:dyDescent="0.3"/>
    <row r="3" spans="2:17" s="73" customFormat="1" x14ac:dyDescent="0.3"/>
    <row r="4" spans="2:17" s="73" customFormat="1" x14ac:dyDescent="0.3">
      <c r="B4" s="101" t="s">
        <v>602</v>
      </c>
    </row>
    <row r="5" spans="2:17" s="73" customFormat="1" x14ac:dyDescent="0.3">
      <c r="B5" s="101"/>
      <c r="E5" s="1" t="s">
        <v>1</v>
      </c>
      <c r="F5" s="73" t="s">
        <v>420</v>
      </c>
    </row>
    <row r="6" spans="2:17" x14ac:dyDescent="0.3">
      <c r="B6" s="1" t="s">
        <v>1</v>
      </c>
      <c r="C6" s="73" t="s">
        <v>420</v>
      </c>
    </row>
    <row r="7" spans="2:17" x14ac:dyDescent="0.3">
      <c r="B7" s="73"/>
      <c r="C7" s="73"/>
      <c r="E7" s="1" t="s">
        <v>3</v>
      </c>
      <c r="F7" s="1" t="s">
        <v>588</v>
      </c>
    </row>
    <row r="8" spans="2:17" x14ac:dyDescent="0.3">
      <c r="B8" s="1" t="s">
        <v>538</v>
      </c>
      <c r="C8" t="s">
        <v>4</v>
      </c>
      <c r="E8" s="1" t="s">
        <v>538</v>
      </c>
      <c r="F8" s="73" t="s">
        <v>7</v>
      </c>
      <c r="G8" s="73" t="s">
        <v>11</v>
      </c>
      <c r="H8" s="73" t="s">
        <v>8</v>
      </c>
      <c r="I8" s="73" t="s">
        <v>9</v>
      </c>
      <c r="J8" s="73" t="s">
        <v>6</v>
      </c>
      <c r="K8" s="73" t="s">
        <v>12</v>
      </c>
      <c r="L8" s="73" t="s">
        <v>15</v>
      </c>
      <c r="M8" s="73" t="s">
        <v>14</v>
      </c>
      <c r="N8" s="73" t="s">
        <v>578</v>
      </c>
      <c r="O8" s="73" t="s">
        <v>16</v>
      </c>
      <c r="P8" s="73" t="s">
        <v>686</v>
      </c>
      <c r="Q8" s="73" t="s">
        <v>13</v>
      </c>
    </row>
    <row r="9" spans="2:17" x14ac:dyDescent="0.3">
      <c r="B9" s="9" t="s">
        <v>539</v>
      </c>
      <c r="C9" s="99"/>
      <c r="D9" s="73"/>
      <c r="E9" s="9" t="s">
        <v>539</v>
      </c>
      <c r="F9" s="99">
        <v>0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99">
        <v>0</v>
      </c>
    </row>
    <row r="10" spans="2:17" x14ac:dyDescent="0.3">
      <c r="B10" s="9" t="s">
        <v>540</v>
      </c>
      <c r="C10" s="99"/>
      <c r="E10" s="9" t="s">
        <v>540</v>
      </c>
      <c r="F10" s="99">
        <v>0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>
        <v>0</v>
      </c>
    </row>
    <row r="11" spans="2:17" x14ac:dyDescent="0.3">
      <c r="B11" s="9" t="s">
        <v>541</v>
      </c>
      <c r="C11" s="99"/>
      <c r="E11" s="9" t="s">
        <v>541</v>
      </c>
      <c r="F11" s="99">
        <v>0</v>
      </c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>
        <v>0</v>
      </c>
    </row>
    <row r="12" spans="2:17" x14ac:dyDescent="0.3">
      <c r="B12" s="9" t="s">
        <v>542</v>
      </c>
      <c r="C12" s="99"/>
      <c r="E12" s="9" t="s">
        <v>542</v>
      </c>
      <c r="F12" s="99">
        <v>0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>
        <v>0</v>
      </c>
    </row>
    <row r="13" spans="2:17" x14ac:dyDescent="0.3">
      <c r="B13" s="9" t="s">
        <v>543</v>
      </c>
      <c r="C13" s="99"/>
      <c r="E13" s="9" t="s">
        <v>543</v>
      </c>
      <c r="F13" s="99">
        <v>0</v>
      </c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>
        <v>0</v>
      </c>
    </row>
    <row r="14" spans="2:17" x14ac:dyDescent="0.3">
      <c r="B14" s="9" t="s">
        <v>601</v>
      </c>
      <c r="C14" s="99">
        <v>36000</v>
      </c>
      <c r="E14" s="9" t="s">
        <v>601</v>
      </c>
      <c r="F14" s="99">
        <v>828000</v>
      </c>
      <c r="G14" s="99">
        <v>6463000</v>
      </c>
      <c r="H14" s="99">
        <v>1501000</v>
      </c>
      <c r="I14" s="99">
        <v>2930000</v>
      </c>
      <c r="J14" s="99">
        <v>4371000</v>
      </c>
      <c r="K14" s="99">
        <v>2440000</v>
      </c>
      <c r="L14" s="99">
        <v>1356000</v>
      </c>
      <c r="M14" s="99">
        <v>176000</v>
      </c>
      <c r="N14" s="99">
        <v>0</v>
      </c>
      <c r="O14" s="99"/>
      <c r="P14" s="99"/>
      <c r="Q14" s="99">
        <v>20065000</v>
      </c>
    </row>
    <row r="15" spans="2:17" x14ac:dyDescent="0.3">
      <c r="B15" s="9" t="s">
        <v>605</v>
      </c>
      <c r="C15" s="99">
        <v>37000</v>
      </c>
      <c r="E15" s="9" t="s">
        <v>605</v>
      </c>
      <c r="F15" s="99">
        <v>14699000</v>
      </c>
      <c r="G15" s="99">
        <v>14060000</v>
      </c>
      <c r="H15" s="99">
        <v>5091000</v>
      </c>
      <c r="I15" s="99">
        <v>6427000</v>
      </c>
      <c r="J15" s="99">
        <v>9411000</v>
      </c>
      <c r="K15" s="99">
        <v>14430000</v>
      </c>
      <c r="L15" s="99">
        <v>2436000</v>
      </c>
      <c r="M15" s="99">
        <v>402000</v>
      </c>
      <c r="N15" s="99"/>
      <c r="O15" s="99"/>
      <c r="P15" s="99"/>
      <c r="Q15" s="99">
        <v>66956000</v>
      </c>
    </row>
    <row r="16" spans="2:17" x14ac:dyDescent="0.3">
      <c r="B16" s="9" t="s">
        <v>609</v>
      </c>
      <c r="C16" s="99">
        <v>40000</v>
      </c>
      <c r="E16" s="9" t="s">
        <v>609</v>
      </c>
      <c r="F16" s="99">
        <v>22807000</v>
      </c>
      <c r="G16" s="99">
        <v>24097000</v>
      </c>
      <c r="H16" s="99">
        <v>4025000</v>
      </c>
      <c r="I16" s="99">
        <v>10522000</v>
      </c>
      <c r="J16" s="99">
        <v>13956000</v>
      </c>
      <c r="K16" s="99">
        <v>21467000</v>
      </c>
      <c r="L16" s="99">
        <v>3612000</v>
      </c>
      <c r="M16" s="99">
        <v>598000</v>
      </c>
      <c r="N16" s="99">
        <v>3346000</v>
      </c>
      <c r="O16" s="99"/>
      <c r="P16" s="99"/>
      <c r="Q16" s="99">
        <v>104430000</v>
      </c>
    </row>
    <row r="17" spans="2:18" x14ac:dyDescent="0.3">
      <c r="B17" s="9" t="s">
        <v>687</v>
      </c>
      <c r="C17" s="99">
        <v>36000</v>
      </c>
      <c r="E17" s="9" t="s">
        <v>687</v>
      </c>
      <c r="F17" s="99">
        <v>30426000</v>
      </c>
      <c r="G17" s="99">
        <v>28563000</v>
      </c>
      <c r="H17" s="99">
        <v>7641000</v>
      </c>
      <c r="I17" s="99">
        <v>12793000</v>
      </c>
      <c r="J17" s="99">
        <v>18186000</v>
      </c>
      <c r="K17" s="99">
        <v>27250000</v>
      </c>
      <c r="L17" s="99">
        <v>5946000</v>
      </c>
      <c r="M17" s="99">
        <v>788000</v>
      </c>
      <c r="N17" s="99">
        <v>4234000</v>
      </c>
      <c r="O17" s="99"/>
      <c r="P17" s="99"/>
      <c r="Q17" s="99">
        <v>135827000</v>
      </c>
    </row>
    <row r="18" spans="2:18" s="73" customFormat="1" x14ac:dyDescent="0.3">
      <c r="B18" s="9" t="s">
        <v>707</v>
      </c>
      <c r="C18" s="99">
        <v>39000</v>
      </c>
      <c r="E18" s="9" t="s">
        <v>707</v>
      </c>
      <c r="F18" s="99">
        <v>76650000</v>
      </c>
      <c r="G18" s="99">
        <v>64727000</v>
      </c>
      <c r="H18" s="99">
        <v>17133000</v>
      </c>
      <c r="I18" s="99">
        <v>23765000</v>
      </c>
      <c r="J18" s="99">
        <v>18591000</v>
      </c>
      <c r="K18" s="99">
        <v>67137000</v>
      </c>
      <c r="L18" s="99">
        <v>10101000</v>
      </c>
      <c r="M18" s="99">
        <v>1342000</v>
      </c>
      <c r="N18" s="99">
        <v>5053000</v>
      </c>
      <c r="O18" s="99"/>
      <c r="P18" s="99"/>
      <c r="Q18" s="99">
        <v>284499000</v>
      </c>
      <c r="R18"/>
    </row>
    <row r="19" spans="2:18" s="73" customFormat="1" x14ac:dyDescent="0.3">
      <c r="B19" s="9" t="s">
        <v>708</v>
      </c>
      <c r="C19" s="99">
        <v>35000</v>
      </c>
      <c r="E19" s="9" t="s">
        <v>708</v>
      </c>
      <c r="F19" s="99">
        <v>49073000</v>
      </c>
      <c r="G19" s="99">
        <v>45162000</v>
      </c>
      <c r="H19" s="99">
        <v>11481000</v>
      </c>
      <c r="I19" s="99">
        <v>20888000</v>
      </c>
      <c r="J19" s="99">
        <v>18996000</v>
      </c>
      <c r="K19" s="99">
        <v>37987000</v>
      </c>
      <c r="L19" s="99">
        <v>7068000</v>
      </c>
      <c r="M19" s="99">
        <v>1174000</v>
      </c>
      <c r="N19" s="99">
        <v>4573000</v>
      </c>
      <c r="O19" s="99"/>
      <c r="P19" s="99"/>
      <c r="Q19" s="99">
        <v>196402000</v>
      </c>
      <c r="R19"/>
    </row>
    <row r="20" spans="2:18" s="73" customFormat="1" x14ac:dyDescent="0.3">
      <c r="B20" s="9" t="s">
        <v>709</v>
      </c>
      <c r="C20" s="99">
        <v>36000</v>
      </c>
      <c r="E20" s="9" t="s">
        <v>709</v>
      </c>
      <c r="F20" s="99">
        <v>30230000</v>
      </c>
      <c r="G20" s="99">
        <v>49641000</v>
      </c>
      <c r="H20" s="99">
        <v>16080000</v>
      </c>
      <c r="I20" s="99">
        <v>19852000</v>
      </c>
      <c r="J20" s="99">
        <v>19401000</v>
      </c>
      <c r="K20" s="99">
        <v>52352000</v>
      </c>
      <c r="L20" s="99">
        <v>9156000</v>
      </c>
      <c r="M20" s="99">
        <v>1216000</v>
      </c>
      <c r="N20" s="99">
        <v>4741000</v>
      </c>
      <c r="O20" s="99"/>
      <c r="P20" s="99"/>
      <c r="Q20" s="99">
        <v>202669000</v>
      </c>
      <c r="R20"/>
    </row>
    <row r="21" spans="2:18" s="73" customFormat="1" x14ac:dyDescent="0.3">
      <c r="B21" s="9" t="s">
        <v>712</v>
      </c>
      <c r="C21" s="99">
        <v>39000</v>
      </c>
      <c r="E21" s="9" t="s">
        <v>712</v>
      </c>
      <c r="F21" s="99">
        <v>102973000</v>
      </c>
      <c r="G21" s="99">
        <v>85158000</v>
      </c>
      <c r="H21" s="99">
        <v>20643000</v>
      </c>
      <c r="I21" s="99">
        <v>28574000</v>
      </c>
      <c r="J21" s="99">
        <v>37221000</v>
      </c>
      <c r="K21" s="99">
        <v>65999000</v>
      </c>
      <c r="L21" s="99">
        <v>12081000</v>
      </c>
      <c r="M21" s="99">
        <v>1606000</v>
      </c>
      <c r="N21" s="99">
        <v>6093000</v>
      </c>
      <c r="O21" s="99"/>
      <c r="P21" s="99"/>
      <c r="Q21" s="99">
        <v>360348000</v>
      </c>
      <c r="R21"/>
    </row>
    <row r="22" spans="2:18" s="73" customFormat="1" x14ac:dyDescent="0.3">
      <c r="B22" s="9" t="s">
        <v>714</v>
      </c>
      <c r="C22" s="99">
        <v>39000</v>
      </c>
      <c r="E22" s="9" t="s">
        <v>714</v>
      </c>
      <c r="F22" s="99">
        <v>115755000</v>
      </c>
      <c r="G22" s="99">
        <v>93277000</v>
      </c>
      <c r="H22" s="99">
        <v>17561000</v>
      </c>
      <c r="I22" s="99">
        <v>37692000</v>
      </c>
      <c r="J22" s="99">
        <v>42396000</v>
      </c>
      <c r="K22" s="99">
        <v>87714000</v>
      </c>
      <c r="L22" s="99">
        <v>11016000</v>
      </c>
      <c r="M22" s="99">
        <v>1832000</v>
      </c>
      <c r="N22" s="99">
        <v>7005000</v>
      </c>
      <c r="O22" s="99"/>
      <c r="P22" s="99"/>
      <c r="Q22" s="99">
        <v>414248000</v>
      </c>
      <c r="R22"/>
    </row>
    <row r="23" spans="2:18" s="73" customFormat="1" x14ac:dyDescent="0.3">
      <c r="B23" s="9" t="s">
        <v>717</v>
      </c>
      <c r="C23" s="99">
        <v>37000</v>
      </c>
      <c r="E23" s="9" t="s">
        <v>717</v>
      </c>
      <c r="F23" s="99">
        <v>105300000</v>
      </c>
      <c r="G23" s="99">
        <v>81316000</v>
      </c>
      <c r="H23" s="99">
        <v>19701000</v>
      </c>
      <c r="I23" s="99">
        <v>36302000</v>
      </c>
      <c r="J23" s="99">
        <v>46896000</v>
      </c>
      <c r="K23" s="99">
        <v>82018000</v>
      </c>
      <c r="L23" s="99">
        <v>15291000</v>
      </c>
      <c r="M23" s="99">
        <v>2034000</v>
      </c>
      <c r="N23" s="99">
        <v>14118000</v>
      </c>
      <c r="O23" s="99"/>
      <c r="P23" s="99"/>
      <c r="Q23" s="99">
        <v>402976000</v>
      </c>
      <c r="R23"/>
    </row>
    <row r="24" spans="2:18" s="73" customFormat="1" x14ac:dyDescent="0.3">
      <c r="B24" s="9" t="s">
        <v>719</v>
      </c>
      <c r="C24" s="99">
        <v>39000</v>
      </c>
      <c r="E24" s="9" t="s">
        <v>719</v>
      </c>
      <c r="F24" s="99">
        <v>130211000</v>
      </c>
      <c r="G24" s="99">
        <v>120658000</v>
      </c>
      <c r="H24" s="99">
        <v>21781000</v>
      </c>
      <c r="I24" s="99">
        <v>43457000</v>
      </c>
      <c r="J24" s="99">
        <v>51801000</v>
      </c>
      <c r="K24" s="99">
        <v>89981000</v>
      </c>
      <c r="L24" s="99">
        <v>16941000</v>
      </c>
      <c r="M24" s="99">
        <v>2254000</v>
      </c>
      <c r="N24" s="99">
        <v>5435000</v>
      </c>
      <c r="O24" s="99"/>
      <c r="P24" s="99"/>
      <c r="Q24" s="99">
        <v>482519000</v>
      </c>
      <c r="R24"/>
    </row>
    <row r="25" spans="2:18" s="73" customFormat="1" x14ac:dyDescent="0.3">
      <c r="B25" s="9" t="s">
        <v>750</v>
      </c>
      <c r="C25" s="99">
        <v>35000</v>
      </c>
      <c r="E25" s="9" t="s">
        <v>750</v>
      </c>
      <c r="F25" s="99">
        <v>77865000</v>
      </c>
      <c r="G25" s="99">
        <v>124234000</v>
      </c>
      <c r="H25" s="99">
        <v>31902000</v>
      </c>
      <c r="I25" s="99">
        <v>43625000</v>
      </c>
      <c r="J25" s="99">
        <v>43649000</v>
      </c>
      <c r="K25" s="99">
        <v>100360000</v>
      </c>
      <c r="L25" s="99">
        <v>18351000</v>
      </c>
      <c r="M25" s="99">
        <v>2442000</v>
      </c>
      <c r="N25" s="99">
        <v>0</v>
      </c>
      <c r="O25" s="99"/>
      <c r="P25" s="99"/>
      <c r="Q25" s="99">
        <v>442428000</v>
      </c>
      <c r="R25"/>
    </row>
    <row r="26" spans="2:18" s="73" customFormat="1" x14ac:dyDescent="0.3">
      <c r="B26" s="9" t="s">
        <v>751</v>
      </c>
      <c r="C26" s="99">
        <v>38000</v>
      </c>
      <c r="E26" s="9" t="s">
        <v>751</v>
      </c>
      <c r="F26" s="99">
        <v>109648000</v>
      </c>
      <c r="G26" s="99">
        <v>109531000</v>
      </c>
      <c r="H26" s="99">
        <v>17773000</v>
      </c>
      <c r="I26" s="99">
        <v>44431000</v>
      </c>
      <c r="J26" s="99">
        <v>42829000</v>
      </c>
      <c r="K26" s="99">
        <v>101460000</v>
      </c>
      <c r="L26" s="99">
        <v>19791000</v>
      </c>
      <c r="M26" s="99">
        <v>2634000</v>
      </c>
      <c r="N26" s="99">
        <v>6320000</v>
      </c>
      <c r="O26" s="99"/>
      <c r="P26" s="99"/>
      <c r="Q26" s="99">
        <v>454417000</v>
      </c>
      <c r="R26"/>
    </row>
    <row r="27" spans="2:18" s="73" customFormat="1" x14ac:dyDescent="0.3">
      <c r="B27" s="9" t="s">
        <v>752</v>
      </c>
      <c r="C27" s="99">
        <v>36000</v>
      </c>
      <c r="E27" s="9" t="s">
        <v>752</v>
      </c>
      <c r="F27" s="99">
        <v>140192000</v>
      </c>
      <c r="G27" s="99">
        <v>122288000</v>
      </c>
      <c r="H27" s="99">
        <v>27081000</v>
      </c>
      <c r="I27" s="99">
        <v>50231000</v>
      </c>
      <c r="J27" s="99">
        <v>58819000</v>
      </c>
      <c r="K27" s="99">
        <v>114240000</v>
      </c>
      <c r="L27" s="99">
        <v>16896000</v>
      </c>
      <c r="M27" s="99">
        <v>2812000</v>
      </c>
      <c r="N27" s="99"/>
      <c r="O27" s="99"/>
      <c r="P27" s="99"/>
      <c r="Q27" s="99">
        <v>532559000</v>
      </c>
      <c r="R27"/>
    </row>
    <row r="28" spans="2:18" s="73" customFormat="1" x14ac:dyDescent="0.3">
      <c r="B28" s="9" t="s">
        <v>755</v>
      </c>
      <c r="C28" s="99">
        <v>42000</v>
      </c>
      <c r="E28" s="9" t="s">
        <v>755</v>
      </c>
      <c r="F28" s="99">
        <v>207563000</v>
      </c>
      <c r="G28" s="99">
        <v>186978000</v>
      </c>
      <c r="H28" s="99">
        <v>29261000</v>
      </c>
      <c r="I28" s="99">
        <v>54704000</v>
      </c>
      <c r="J28" s="99">
        <v>46789000</v>
      </c>
      <c r="K28" s="99">
        <v>148767000</v>
      </c>
      <c r="L28" s="99">
        <v>18408000</v>
      </c>
      <c r="M28" s="99">
        <v>3064000</v>
      </c>
      <c r="N28" s="99">
        <v>21519000</v>
      </c>
      <c r="O28" s="99"/>
      <c r="P28" s="99"/>
      <c r="Q28" s="99">
        <v>717053000</v>
      </c>
      <c r="R28"/>
    </row>
    <row r="29" spans="2:18" s="73" customFormat="1" x14ac:dyDescent="0.3">
      <c r="B29" s="9" t="s">
        <v>797</v>
      </c>
      <c r="C29" s="99">
        <v>1267123</v>
      </c>
      <c r="E29" s="9" t="s">
        <v>797</v>
      </c>
      <c r="F29" s="99">
        <v>131626000</v>
      </c>
      <c r="G29" s="99">
        <v>132778000</v>
      </c>
      <c r="H29" s="99">
        <v>44781000</v>
      </c>
      <c r="I29" s="99">
        <v>66068000</v>
      </c>
      <c r="J29" s="99">
        <v>51979000</v>
      </c>
      <c r="K29" s="99">
        <v>127506000</v>
      </c>
      <c r="L29" s="99">
        <v>20520000</v>
      </c>
      <c r="M29" s="99">
        <v>3416000</v>
      </c>
      <c r="N29" s="99">
        <v>30844000</v>
      </c>
      <c r="O29" s="99"/>
      <c r="P29" s="99"/>
      <c r="Q29" s="99">
        <v>609518000</v>
      </c>
      <c r="R29"/>
    </row>
    <row r="30" spans="2:18" s="73" customFormat="1" x14ac:dyDescent="0.3">
      <c r="B30" s="9" t="s">
        <v>13</v>
      </c>
      <c r="C30" s="99">
        <v>1831123</v>
      </c>
      <c r="E30" s="9" t="s">
        <v>13</v>
      </c>
      <c r="F30" s="99">
        <v>1345846000</v>
      </c>
      <c r="G30" s="99">
        <v>1288931000</v>
      </c>
      <c r="H30" s="99">
        <v>293436000</v>
      </c>
      <c r="I30" s="99">
        <v>502261000</v>
      </c>
      <c r="J30" s="99">
        <v>525291000</v>
      </c>
      <c r="K30" s="99">
        <v>1141108000</v>
      </c>
      <c r="L30" s="99">
        <v>188970000</v>
      </c>
      <c r="M30" s="99">
        <v>27790000</v>
      </c>
      <c r="N30" s="99">
        <v>113281000</v>
      </c>
      <c r="O30" s="99"/>
      <c r="P30" s="99"/>
      <c r="Q30" s="99">
        <v>5426914000</v>
      </c>
      <c r="R30"/>
    </row>
    <row r="31" spans="2:18" s="73" customFormat="1" x14ac:dyDescent="0.3">
      <c r="B31"/>
      <c r="C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s="73" customFormat="1" x14ac:dyDescent="0.3">
      <c r="B32"/>
      <c r="C32"/>
      <c r="E32" s="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24" s="73" customFormat="1" x14ac:dyDescent="0.3">
      <c r="B33"/>
      <c r="C33"/>
      <c r="E33" s="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24" s="73" customFormat="1" x14ac:dyDescent="0.3">
      <c r="B34"/>
      <c r="C34"/>
      <c r="E34" s="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24" s="73" customFormat="1" x14ac:dyDescent="0.3">
      <c r="B35"/>
      <c r="C35"/>
      <c r="E35" s="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24" s="73" customFormat="1" x14ac:dyDescent="0.3">
      <c r="B36"/>
      <c r="C36"/>
      <c r="E36" s="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24" s="73" customFormat="1" x14ac:dyDescent="0.3">
      <c r="B37"/>
      <c r="C37"/>
      <c r="E37" s="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24" s="73" customFormat="1" x14ac:dyDescent="0.3">
      <c r="B38"/>
      <c r="C38"/>
      <c r="E38" s="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24" s="73" customFormat="1" x14ac:dyDescent="0.3">
      <c r="B39"/>
      <c r="C39"/>
      <c r="E39" s="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24" s="73" customFormat="1" x14ac:dyDescent="0.3">
      <c r="B40" s="9"/>
      <c r="C40" s="99"/>
      <c r="E40" s="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24" s="73" customFormat="1" x14ac:dyDescent="0.3">
      <c r="B41" s="101" t="s">
        <v>743</v>
      </c>
      <c r="P41" s="101" t="s">
        <v>677</v>
      </c>
    </row>
    <row r="42" spans="2:24" s="73" customFormat="1" x14ac:dyDescent="0.3">
      <c r="B42" s="1" t="s">
        <v>1</v>
      </c>
      <c r="C42" s="73" t="s">
        <v>420</v>
      </c>
    </row>
    <row r="43" spans="2:24" s="73" customFormat="1" x14ac:dyDescent="0.3">
      <c r="B43" s="101"/>
      <c r="P43" s="1" t="s">
        <v>741</v>
      </c>
      <c r="Q43" s="73" t="s">
        <v>742</v>
      </c>
    </row>
    <row r="44" spans="2:24" x14ac:dyDescent="0.3">
      <c r="B44" s="100" t="s">
        <v>5</v>
      </c>
      <c r="C44" s="1" t="s">
        <v>588</v>
      </c>
    </row>
    <row r="45" spans="2:24" x14ac:dyDescent="0.3">
      <c r="B45" s="102"/>
      <c r="C45" s="73" t="s">
        <v>6</v>
      </c>
      <c r="M45" s="73" t="s">
        <v>599</v>
      </c>
      <c r="N45" s="73" t="s">
        <v>13</v>
      </c>
      <c r="P45" s="1" t="s">
        <v>5</v>
      </c>
      <c r="Q45" s="1" t="s">
        <v>588</v>
      </c>
    </row>
    <row r="46" spans="2:24" x14ac:dyDescent="0.3">
      <c r="B46" s="1" t="s">
        <v>538</v>
      </c>
      <c r="C46" s="73" t="s">
        <v>213</v>
      </c>
      <c r="D46" s="73" t="s">
        <v>411</v>
      </c>
      <c r="E46" s="73" t="s">
        <v>412</v>
      </c>
      <c r="F46" s="73" t="s">
        <v>418</v>
      </c>
      <c r="G46" s="73" t="s">
        <v>413</v>
      </c>
      <c r="H46" s="73" t="s">
        <v>417</v>
      </c>
      <c r="I46" s="73" t="s">
        <v>414</v>
      </c>
      <c r="J46" s="73" t="s">
        <v>415</v>
      </c>
      <c r="K46" s="73" t="s">
        <v>416</v>
      </c>
      <c r="L46" s="73" t="s">
        <v>600</v>
      </c>
      <c r="P46" s="1" t="s">
        <v>538</v>
      </c>
      <c r="Q46" s="73" t="s">
        <v>668</v>
      </c>
      <c r="R46" s="73" t="s">
        <v>673</v>
      </c>
      <c r="S46" s="73" t="s">
        <v>671</v>
      </c>
      <c r="T46" s="73" t="s">
        <v>682</v>
      </c>
      <c r="U46" s="73" t="s">
        <v>684</v>
      </c>
      <c r="V46" s="73" t="s">
        <v>678</v>
      </c>
      <c r="W46" s="73" t="s">
        <v>680</v>
      </c>
      <c r="X46" s="73" t="s">
        <v>13</v>
      </c>
    </row>
    <row r="47" spans="2:24" x14ac:dyDescent="0.3">
      <c r="B47" s="9" t="s">
        <v>601</v>
      </c>
      <c r="C47" s="99">
        <v>93</v>
      </c>
      <c r="D47" s="99">
        <v>94</v>
      </c>
      <c r="E47" s="99">
        <v>95</v>
      </c>
      <c r="F47" s="99">
        <v>96</v>
      </c>
      <c r="G47" s="99">
        <v>97</v>
      </c>
      <c r="H47" s="99">
        <v>98</v>
      </c>
      <c r="I47" s="99">
        <v>99</v>
      </c>
      <c r="J47" s="99">
        <v>100</v>
      </c>
      <c r="K47" s="99">
        <v>101</v>
      </c>
      <c r="L47" s="99"/>
      <c r="M47" s="99">
        <v>873</v>
      </c>
      <c r="N47" s="99">
        <v>873</v>
      </c>
      <c r="P47" s="10">
        <v>44174</v>
      </c>
      <c r="Q47" s="43">
        <v>10</v>
      </c>
      <c r="R47" s="43">
        <v>26</v>
      </c>
      <c r="S47" s="43">
        <v>84</v>
      </c>
      <c r="T47" s="43"/>
      <c r="U47" s="43">
        <v>66</v>
      </c>
      <c r="V47" s="43">
        <v>16</v>
      </c>
      <c r="W47" s="43">
        <v>74</v>
      </c>
      <c r="X47" s="43">
        <v>276</v>
      </c>
    </row>
    <row r="48" spans="2:24" x14ac:dyDescent="0.3">
      <c r="B48" s="9" t="s">
        <v>605</v>
      </c>
      <c r="C48" s="99">
        <v>205</v>
      </c>
      <c r="D48" s="99">
        <v>206</v>
      </c>
      <c r="E48" s="99">
        <v>207</v>
      </c>
      <c r="F48" s="99">
        <v>208</v>
      </c>
      <c r="G48" s="99">
        <v>209</v>
      </c>
      <c r="H48" s="99">
        <v>210</v>
      </c>
      <c r="I48" s="99">
        <v>211</v>
      </c>
      <c r="J48" s="99">
        <v>212</v>
      </c>
      <c r="K48" s="99">
        <v>213</v>
      </c>
      <c r="L48" s="99"/>
      <c r="M48" s="99">
        <v>1881</v>
      </c>
      <c r="N48" s="99">
        <v>1881</v>
      </c>
      <c r="P48" s="10">
        <v>44175</v>
      </c>
      <c r="Q48" s="43">
        <v>87</v>
      </c>
      <c r="R48" s="43">
        <v>152</v>
      </c>
      <c r="S48" s="43">
        <v>192</v>
      </c>
      <c r="T48" s="43"/>
      <c r="U48" s="43">
        <v>148</v>
      </c>
      <c r="V48" s="43">
        <v>83</v>
      </c>
      <c r="W48" s="43">
        <v>52</v>
      </c>
      <c r="X48" s="43">
        <v>714</v>
      </c>
    </row>
    <row r="49" spans="2:26" x14ac:dyDescent="0.3">
      <c r="B49" s="9" t="s">
        <v>609</v>
      </c>
      <c r="C49" s="99">
        <v>306</v>
      </c>
      <c r="D49" s="99">
        <v>307</v>
      </c>
      <c r="E49" s="99">
        <v>308</v>
      </c>
      <c r="F49" s="99">
        <v>309</v>
      </c>
      <c r="G49" s="99">
        <v>310</v>
      </c>
      <c r="H49" s="99">
        <v>311</v>
      </c>
      <c r="I49" s="99">
        <v>312</v>
      </c>
      <c r="J49" s="99">
        <v>313</v>
      </c>
      <c r="K49" s="99">
        <v>314</v>
      </c>
      <c r="L49" s="99"/>
      <c r="M49" s="99">
        <v>2790</v>
      </c>
      <c r="N49" s="99">
        <v>2790</v>
      </c>
      <c r="P49" s="10">
        <v>44176</v>
      </c>
      <c r="Q49" s="43">
        <v>279</v>
      </c>
      <c r="R49" s="43">
        <v>239</v>
      </c>
      <c r="S49" s="43">
        <v>450</v>
      </c>
      <c r="T49" s="43"/>
      <c r="U49" s="43">
        <v>324</v>
      </c>
      <c r="V49" s="43">
        <v>128</v>
      </c>
      <c r="W49" s="43">
        <v>146</v>
      </c>
      <c r="X49" s="43">
        <v>1566</v>
      </c>
    </row>
    <row r="50" spans="2:26" x14ac:dyDescent="0.3">
      <c r="B50" s="9" t="s">
        <v>687</v>
      </c>
      <c r="C50" s="99">
        <v>400</v>
      </c>
      <c r="D50" s="99">
        <v>401</v>
      </c>
      <c r="E50" s="99">
        <v>402</v>
      </c>
      <c r="F50" s="99">
        <v>403</v>
      </c>
      <c r="G50" s="99">
        <v>404</v>
      </c>
      <c r="H50" s="99">
        <v>405</v>
      </c>
      <c r="I50" s="99">
        <v>406</v>
      </c>
      <c r="J50" s="99">
        <v>407</v>
      </c>
      <c r="K50" s="99">
        <v>408</v>
      </c>
      <c r="L50" s="99"/>
      <c r="M50" s="99">
        <v>3636</v>
      </c>
      <c r="N50" s="99">
        <v>3636</v>
      </c>
      <c r="P50" s="10">
        <v>44177</v>
      </c>
      <c r="Q50" s="43">
        <v>230</v>
      </c>
      <c r="R50" s="43">
        <v>259</v>
      </c>
      <c r="S50" s="43">
        <v>655</v>
      </c>
      <c r="T50" s="43"/>
      <c r="U50" s="43"/>
      <c r="V50" s="43">
        <v>172</v>
      </c>
      <c r="W50" s="43">
        <v>223</v>
      </c>
      <c r="X50" s="43">
        <v>1539</v>
      </c>
    </row>
    <row r="51" spans="2:26" x14ac:dyDescent="0.3">
      <c r="B51" s="9" t="s">
        <v>707</v>
      </c>
      <c r="C51" s="99">
        <v>409</v>
      </c>
      <c r="D51" s="99">
        <v>410</v>
      </c>
      <c r="E51" s="99">
        <v>411</v>
      </c>
      <c r="F51" s="99">
        <v>412</v>
      </c>
      <c r="G51" s="99">
        <v>413</v>
      </c>
      <c r="H51" s="99">
        <v>414</v>
      </c>
      <c r="I51" s="99">
        <v>415</v>
      </c>
      <c r="J51" s="99">
        <v>416</v>
      </c>
      <c r="K51" s="99">
        <v>417</v>
      </c>
      <c r="L51" s="99"/>
      <c r="M51" s="99">
        <v>3717</v>
      </c>
      <c r="N51" s="99">
        <v>3717</v>
      </c>
      <c r="P51" s="10">
        <v>44178</v>
      </c>
      <c r="Q51" s="43">
        <v>400</v>
      </c>
      <c r="R51" s="43">
        <v>425</v>
      </c>
      <c r="S51" s="43">
        <v>903</v>
      </c>
      <c r="T51" s="43">
        <v>114</v>
      </c>
      <c r="U51" s="43">
        <v>335</v>
      </c>
      <c r="V51" s="43">
        <v>106</v>
      </c>
      <c r="W51" s="43">
        <v>292</v>
      </c>
      <c r="X51" s="43">
        <v>2575</v>
      </c>
    </row>
    <row r="52" spans="2:26" x14ac:dyDescent="0.3">
      <c r="B52" s="9" t="s">
        <v>708</v>
      </c>
      <c r="C52" s="99">
        <v>418</v>
      </c>
      <c r="D52" s="99">
        <v>419</v>
      </c>
      <c r="E52" s="99">
        <v>420</v>
      </c>
      <c r="F52" s="99">
        <v>421</v>
      </c>
      <c r="G52" s="99">
        <v>422</v>
      </c>
      <c r="H52" s="99">
        <v>423</v>
      </c>
      <c r="I52" s="99">
        <v>424</v>
      </c>
      <c r="J52" s="99">
        <v>425</v>
      </c>
      <c r="K52" s="99">
        <v>426</v>
      </c>
      <c r="L52" s="99"/>
      <c r="M52" s="99">
        <v>3798</v>
      </c>
      <c r="N52" s="99">
        <v>3798</v>
      </c>
      <c r="P52" s="10">
        <v>44179</v>
      </c>
      <c r="Q52" s="43">
        <v>511</v>
      </c>
      <c r="R52" s="43">
        <v>528</v>
      </c>
      <c r="S52" s="43">
        <v>867</v>
      </c>
      <c r="T52" s="43"/>
      <c r="U52" s="43">
        <v>384</v>
      </c>
      <c r="V52" s="43">
        <v>271</v>
      </c>
      <c r="W52" s="43">
        <v>360</v>
      </c>
      <c r="X52" s="43">
        <v>2921</v>
      </c>
    </row>
    <row r="53" spans="2:26" x14ac:dyDescent="0.3">
      <c r="B53" s="9" t="s">
        <v>709</v>
      </c>
      <c r="C53" s="99">
        <v>427</v>
      </c>
      <c r="D53" s="99">
        <v>428</v>
      </c>
      <c r="E53" s="99">
        <v>429</v>
      </c>
      <c r="F53" s="99">
        <v>430</v>
      </c>
      <c r="G53" s="99">
        <v>431</v>
      </c>
      <c r="H53" s="99">
        <v>432</v>
      </c>
      <c r="I53" s="99">
        <v>433</v>
      </c>
      <c r="J53" s="99">
        <v>434</v>
      </c>
      <c r="K53" s="99">
        <v>435</v>
      </c>
      <c r="L53" s="99"/>
      <c r="M53" s="99">
        <v>3879</v>
      </c>
      <c r="N53" s="99">
        <v>3879</v>
      </c>
      <c r="P53" s="10">
        <v>44180</v>
      </c>
      <c r="Q53" s="43">
        <v>432</v>
      </c>
      <c r="R53" s="43">
        <v>774</v>
      </c>
      <c r="S53" s="43">
        <v>1520</v>
      </c>
      <c r="T53" s="43"/>
      <c r="U53" s="43">
        <v>468</v>
      </c>
      <c r="V53" s="43">
        <v>152</v>
      </c>
      <c r="W53" s="43">
        <v>429</v>
      </c>
      <c r="X53" s="43">
        <v>3775</v>
      </c>
    </row>
    <row r="54" spans="2:26" x14ac:dyDescent="0.3">
      <c r="B54" s="9" t="s">
        <v>712</v>
      </c>
      <c r="C54" s="99">
        <v>823</v>
      </c>
      <c r="D54" s="99">
        <v>824</v>
      </c>
      <c r="E54" s="99">
        <v>825</v>
      </c>
      <c r="F54" s="99">
        <v>826</v>
      </c>
      <c r="G54" s="99">
        <v>827</v>
      </c>
      <c r="H54" s="99">
        <v>828</v>
      </c>
      <c r="I54" s="99">
        <v>829</v>
      </c>
      <c r="J54" s="99">
        <v>830</v>
      </c>
      <c r="K54" s="99">
        <v>831</v>
      </c>
      <c r="L54" s="99"/>
      <c r="M54" s="99">
        <v>7443</v>
      </c>
      <c r="N54" s="99">
        <v>7443</v>
      </c>
      <c r="P54" s="10">
        <v>44181</v>
      </c>
      <c r="Q54" s="43">
        <v>335</v>
      </c>
      <c r="R54" s="43">
        <v>888</v>
      </c>
      <c r="S54" s="43">
        <v>1210</v>
      </c>
      <c r="T54" s="43"/>
      <c r="U54" s="43">
        <v>537</v>
      </c>
      <c r="V54" s="43">
        <v>183</v>
      </c>
      <c r="W54" s="43">
        <v>501</v>
      </c>
      <c r="X54" s="43">
        <v>3654</v>
      </c>
    </row>
    <row r="55" spans="2:26" x14ac:dyDescent="0.3">
      <c r="B55" s="9" t="s">
        <v>714</v>
      </c>
      <c r="C55" s="99">
        <v>938</v>
      </c>
      <c r="D55" s="99">
        <v>939</v>
      </c>
      <c r="E55" s="99">
        <v>940</v>
      </c>
      <c r="F55" s="99">
        <v>941</v>
      </c>
      <c r="G55" s="99">
        <v>942</v>
      </c>
      <c r="H55" s="99">
        <v>943</v>
      </c>
      <c r="I55" s="99">
        <v>944</v>
      </c>
      <c r="J55" s="99">
        <v>945</v>
      </c>
      <c r="K55" s="99">
        <v>946</v>
      </c>
      <c r="L55" s="99"/>
      <c r="M55" s="99">
        <v>8478</v>
      </c>
      <c r="N55" s="99">
        <v>8478</v>
      </c>
      <c r="P55" s="10">
        <v>44182</v>
      </c>
      <c r="Q55" s="43">
        <v>570</v>
      </c>
      <c r="R55" s="43">
        <v>789</v>
      </c>
      <c r="S55" s="43">
        <v>1364</v>
      </c>
      <c r="T55" s="43"/>
      <c r="U55" s="43">
        <v>195</v>
      </c>
      <c r="V55" s="43">
        <v>203</v>
      </c>
      <c r="W55" s="43">
        <v>769</v>
      </c>
      <c r="X55" s="43">
        <v>3890</v>
      </c>
    </row>
    <row r="56" spans="2:26" s="73" customFormat="1" x14ac:dyDescent="0.3">
      <c r="B56" s="9" t="s">
        <v>717</v>
      </c>
      <c r="C56" s="99">
        <v>1038</v>
      </c>
      <c r="D56" s="99">
        <v>1039</v>
      </c>
      <c r="E56" s="99">
        <v>1040</v>
      </c>
      <c r="F56" s="99">
        <v>1041</v>
      </c>
      <c r="G56" s="99">
        <v>1042</v>
      </c>
      <c r="H56" s="99">
        <v>1043</v>
      </c>
      <c r="I56" s="99">
        <v>1044</v>
      </c>
      <c r="J56" s="99">
        <v>1045</v>
      </c>
      <c r="K56" s="99">
        <v>1046</v>
      </c>
      <c r="L56" s="99"/>
      <c r="M56" s="99">
        <v>9378</v>
      </c>
      <c r="N56" s="99">
        <v>9378</v>
      </c>
      <c r="P56" s="10">
        <v>44183</v>
      </c>
      <c r="Q56" s="43">
        <v>64</v>
      </c>
      <c r="R56" s="43">
        <v>60</v>
      </c>
      <c r="S56" s="43">
        <v>102</v>
      </c>
      <c r="T56" s="43"/>
      <c r="U56" s="43"/>
      <c r="V56" s="43">
        <v>17</v>
      </c>
      <c r="W56" s="43">
        <v>10</v>
      </c>
      <c r="X56" s="43">
        <v>253</v>
      </c>
      <c r="Y56"/>
    </row>
    <row r="57" spans="2:26" s="73" customFormat="1" x14ac:dyDescent="0.3">
      <c r="B57" s="9" t="s">
        <v>719</v>
      </c>
      <c r="C57" s="99">
        <v>1147</v>
      </c>
      <c r="D57" s="99">
        <v>1148</v>
      </c>
      <c r="E57" s="99">
        <v>1149</v>
      </c>
      <c r="F57" s="99">
        <v>1150</v>
      </c>
      <c r="G57" s="99">
        <v>1151</v>
      </c>
      <c r="H57" s="99">
        <v>1152</v>
      </c>
      <c r="I57" s="99">
        <v>1153</v>
      </c>
      <c r="J57" s="99">
        <v>1154</v>
      </c>
      <c r="K57" s="99">
        <v>1155</v>
      </c>
      <c r="L57" s="99"/>
      <c r="M57" s="99">
        <v>10359</v>
      </c>
      <c r="N57" s="99">
        <v>10359</v>
      </c>
      <c r="P57" s="10">
        <v>44184</v>
      </c>
      <c r="Q57" s="43">
        <v>156</v>
      </c>
      <c r="R57" s="43">
        <v>131</v>
      </c>
      <c r="S57" s="43">
        <v>230</v>
      </c>
      <c r="T57" s="43"/>
      <c r="U57" s="43">
        <v>128</v>
      </c>
      <c r="V57" s="43">
        <v>81</v>
      </c>
      <c r="W57" s="43">
        <v>93</v>
      </c>
      <c r="X57" s="43">
        <v>819</v>
      </c>
      <c r="Y57"/>
    </row>
    <row r="58" spans="2:26" s="73" customFormat="1" x14ac:dyDescent="0.3">
      <c r="B58" s="9" t="s">
        <v>750</v>
      </c>
      <c r="C58" s="99">
        <v>1244</v>
      </c>
      <c r="D58" s="99">
        <v>1245</v>
      </c>
      <c r="E58" s="99">
        <v>1246</v>
      </c>
      <c r="F58" s="99"/>
      <c r="G58" s="99">
        <v>1247</v>
      </c>
      <c r="H58" s="99"/>
      <c r="I58" s="99">
        <v>1248</v>
      </c>
      <c r="J58" s="99">
        <v>1249</v>
      </c>
      <c r="K58" s="99">
        <v>1250</v>
      </c>
      <c r="L58" s="99"/>
      <c r="M58" s="99">
        <v>8729</v>
      </c>
      <c r="N58" s="99">
        <v>8729</v>
      </c>
      <c r="P58" s="10">
        <v>44185</v>
      </c>
      <c r="Q58" s="43">
        <v>253</v>
      </c>
      <c r="R58" s="43">
        <v>382</v>
      </c>
      <c r="S58" s="43">
        <v>297</v>
      </c>
      <c r="T58" s="43"/>
      <c r="U58" s="43">
        <v>111</v>
      </c>
      <c r="V58" s="43">
        <v>131</v>
      </c>
      <c r="W58" s="43">
        <v>157</v>
      </c>
      <c r="X58" s="43">
        <v>1331</v>
      </c>
    </row>
    <row r="59" spans="2:26" s="73" customFormat="1" x14ac:dyDescent="0.3">
      <c r="B59" s="9" t="s">
        <v>751</v>
      </c>
      <c r="C59" s="99">
        <v>1425</v>
      </c>
      <c r="D59" s="99">
        <v>1426</v>
      </c>
      <c r="E59" s="99">
        <v>1427</v>
      </c>
      <c r="F59" s="99"/>
      <c r="G59" s="99"/>
      <c r="H59" s="99"/>
      <c r="I59" s="99">
        <v>1428</v>
      </c>
      <c r="J59" s="99">
        <v>1429</v>
      </c>
      <c r="K59" s="99">
        <v>1430</v>
      </c>
      <c r="L59" s="99"/>
      <c r="M59" s="99">
        <v>8565</v>
      </c>
      <c r="N59" s="99">
        <v>8565</v>
      </c>
      <c r="P59" s="10">
        <v>44186</v>
      </c>
      <c r="Q59" s="43">
        <v>384</v>
      </c>
      <c r="R59" s="43">
        <v>612</v>
      </c>
      <c r="S59" s="43">
        <v>769</v>
      </c>
      <c r="T59" s="43"/>
      <c r="U59" s="43">
        <v>100</v>
      </c>
      <c r="V59" s="43">
        <v>221</v>
      </c>
      <c r="W59" s="43">
        <v>475</v>
      </c>
      <c r="X59" s="43">
        <v>2561</v>
      </c>
    </row>
    <row r="60" spans="2:26" s="73" customFormat="1" x14ac:dyDescent="0.3">
      <c r="B60" s="9" t="s">
        <v>752</v>
      </c>
      <c r="C60" s="99">
        <v>1431</v>
      </c>
      <c r="D60" s="99">
        <v>1432</v>
      </c>
      <c r="E60" s="99">
        <v>1433</v>
      </c>
      <c r="F60" s="99"/>
      <c r="G60" s="99">
        <v>1434</v>
      </c>
      <c r="H60" s="99">
        <v>1435</v>
      </c>
      <c r="I60" s="99">
        <v>1436</v>
      </c>
      <c r="J60" s="99">
        <v>1437</v>
      </c>
      <c r="K60" s="99">
        <v>1438</v>
      </c>
      <c r="L60" s="99"/>
      <c r="M60" s="99">
        <v>11476</v>
      </c>
      <c r="N60" s="99">
        <v>11476</v>
      </c>
      <c r="P60" s="10">
        <v>44187</v>
      </c>
      <c r="Q60" s="43">
        <v>532</v>
      </c>
      <c r="R60" s="43">
        <v>537</v>
      </c>
      <c r="S60" s="43">
        <v>770</v>
      </c>
      <c r="T60" s="43"/>
      <c r="U60" s="43">
        <v>271</v>
      </c>
      <c r="V60" s="43">
        <v>140</v>
      </c>
      <c r="W60" s="43">
        <v>380</v>
      </c>
      <c r="X60" s="43">
        <v>2630</v>
      </c>
    </row>
    <row r="61" spans="2:26" s="73" customFormat="1" x14ac:dyDescent="0.3">
      <c r="B61" s="9" t="s">
        <v>755</v>
      </c>
      <c r="C61" s="99">
        <v>1557</v>
      </c>
      <c r="D61" s="99">
        <v>1558</v>
      </c>
      <c r="E61" s="99">
        <v>1559</v>
      </c>
      <c r="F61" s="99"/>
      <c r="G61" s="99"/>
      <c r="H61" s="99"/>
      <c r="I61" s="99">
        <v>1560</v>
      </c>
      <c r="J61" s="99">
        <v>1561</v>
      </c>
      <c r="K61" s="99">
        <v>1562</v>
      </c>
      <c r="L61" s="99"/>
      <c r="M61" s="99">
        <v>9357</v>
      </c>
      <c r="N61" s="99">
        <v>9357</v>
      </c>
      <c r="P61" s="10" t="s">
        <v>13</v>
      </c>
      <c r="Q61" s="43">
        <v>4243</v>
      </c>
      <c r="R61" s="43">
        <v>5802</v>
      </c>
      <c r="S61" s="43">
        <v>9413</v>
      </c>
      <c r="T61" s="43">
        <v>114</v>
      </c>
      <c r="U61" s="43">
        <v>3067</v>
      </c>
      <c r="V61" s="43">
        <v>1904</v>
      </c>
      <c r="W61" s="43">
        <v>3961</v>
      </c>
      <c r="X61" s="43">
        <v>28504</v>
      </c>
    </row>
    <row r="62" spans="2:26" s="73" customFormat="1" x14ac:dyDescent="0.3">
      <c r="B62" s="9" t="s">
        <v>797</v>
      </c>
      <c r="C62" s="99">
        <v>1730</v>
      </c>
      <c r="D62" s="99">
        <v>1731</v>
      </c>
      <c r="E62" s="99">
        <v>1732</v>
      </c>
      <c r="F62" s="99"/>
      <c r="G62" s="99"/>
      <c r="H62" s="99"/>
      <c r="I62" s="99">
        <v>1733</v>
      </c>
      <c r="J62" s="99">
        <v>1734</v>
      </c>
      <c r="K62" s="99">
        <v>1735</v>
      </c>
      <c r="L62" s="99"/>
      <c r="M62" s="99">
        <v>10395</v>
      </c>
      <c r="N62" s="99">
        <v>10395</v>
      </c>
    </row>
    <row r="63" spans="2:26" s="73" customFormat="1" x14ac:dyDescent="0.3">
      <c r="B63" s="9" t="s">
        <v>13</v>
      </c>
      <c r="C63" s="99">
        <v>13591</v>
      </c>
      <c r="D63" s="99">
        <v>13607</v>
      </c>
      <c r="E63" s="99">
        <v>13623</v>
      </c>
      <c r="F63" s="99">
        <v>6237</v>
      </c>
      <c r="G63" s="99">
        <v>8929</v>
      </c>
      <c r="H63" s="99">
        <v>7694</v>
      </c>
      <c r="I63" s="99">
        <v>13675</v>
      </c>
      <c r="J63" s="99">
        <v>13691</v>
      </c>
      <c r="K63" s="99">
        <v>13707</v>
      </c>
      <c r="L63" s="99"/>
      <c r="M63" s="99">
        <v>104754</v>
      </c>
      <c r="N63" s="99">
        <v>104754</v>
      </c>
      <c r="P63"/>
      <c r="Q63"/>
      <c r="R63"/>
      <c r="S63"/>
      <c r="T63"/>
      <c r="U63"/>
      <c r="V63"/>
      <c r="W63"/>
      <c r="X63"/>
      <c r="Y63"/>
      <c r="Z63"/>
    </row>
    <row r="64" spans="2:26" s="73" customFormat="1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P64"/>
      <c r="Q64"/>
      <c r="R64"/>
      <c r="S64"/>
      <c r="T64"/>
      <c r="U64"/>
      <c r="V64"/>
      <c r="W64"/>
      <c r="X64"/>
      <c r="Y64"/>
      <c r="Z64"/>
    </row>
    <row r="65" spans="2:26" s="73" customFormat="1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P65"/>
      <c r="Q65"/>
      <c r="R65"/>
      <c r="S65"/>
      <c r="T65"/>
      <c r="U65"/>
      <c r="V65"/>
      <c r="W65"/>
      <c r="X65"/>
      <c r="Y65"/>
      <c r="Z65"/>
    </row>
    <row r="66" spans="2:26" s="73" customFormat="1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P66"/>
      <c r="Q66"/>
      <c r="R66"/>
      <c r="S66"/>
      <c r="T66"/>
      <c r="U66"/>
      <c r="V66"/>
      <c r="W66"/>
      <c r="X66"/>
      <c r="Y66"/>
      <c r="Z66"/>
    </row>
    <row r="67" spans="2:26" s="73" customFormat="1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P67"/>
      <c r="Q67"/>
      <c r="R67"/>
      <c r="S67"/>
      <c r="T67"/>
      <c r="U67"/>
      <c r="V67"/>
      <c r="W67"/>
      <c r="X67"/>
      <c r="Y67"/>
      <c r="Z67"/>
    </row>
    <row r="68" spans="2:26" s="73" customFormat="1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P68"/>
      <c r="Q68"/>
      <c r="R68"/>
      <c r="S68"/>
      <c r="T68"/>
      <c r="U68"/>
      <c r="V68"/>
      <c r="W68"/>
      <c r="X68"/>
      <c r="Y68"/>
      <c r="Z68"/>
    </row>
    <row r="69" spans="2:26" s="73" customFormat="1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P69"/>
      <c r="Q69"/>
      <c r="R69"/>
      <c r="S69"/>
      <c r="T69"/>
      <c r="U69"/>
      <c r="V69"/>
      <c r="W69"/>
      <c r="X69"/>
      <c r="Y69"/>
      <c r="Z69"/>
    </row>
    <row r="70" spans="2:26" s="73" customFormat="1" x14ac:dyDescent="0.3">
      <c r="P70"/>
      <c r="Q70"/>
      <c r="R70"/>
      <c r="S70"/>
      <c r="T70"/>
      <c r="U70"/>
      <c r="V70"/>
      <c r="W70"/>
      <c r="X70"/>
    </row>
    <row r="71" spans="2:26" s="73" customFormat="1" x14ac:dyDescent="0.3">
      <c r="D71"/>
      <c r="E71"/>
      <c r="F71"/>
      <c r="G71"/>
      <c r="H71"/>
      <c r="I71"/>
      <c r="J71"/>
      <c r="K71"/>
      <c r="L71"/>
      <c r="M71"/>
      <c r="N71"/>
      <c r="O71"/>
    </row>
    <row r="72" spans="2:26" s="73" customFormat="1" x14ac:dyDescent="0.3">
      <c r="D72"/>
      <c r="E72"/>
      <c r="F72"/>
      <c r="G72"/>
      <c r="H72"/>
      <c r="I72"/>
      <c r="J72"/>
      <c r="K72"/>
      <c r="L72"/>
      <c r="M72"/>
      <c r="N72"/>
      <c r="O72"/>
    </row>
    <row r="73" spans="2:26" s="73" customFormat="1" x14ac:dyDescent="0.3">
      <c r="D73"/>
      <c r="E73"/>
      <c r="F73"/>
      <c r="G73"/>
      <c r="H73"/>
      <c r="I73"/>
      <c r="J73"/>
      <c r="K73"/>
      <c r="L73"/>
      <c r="M73"/>
      <c r="N73"/>
      <c r="O73"/>
    </row>
    <row r="75" spans="2:26" s="73" customFormat="1" ht="3.6" customHeight="1" x14ac:dyDescent="0.3">
      <c r="D75"/>
      <c r="E75"/>
      <c r="F75"/>
      <c r="G75"/>
      <c r="H75"/>
      <c r="I75"/>
      <c r="J75"/>
      <c r="K75"/>
      <c r="L75"/>
      <c r="M75"/>
      <c r="N75"/>
      <c r="O75"/>
      <c r="R75"/>
      <c r="S75"/>
      <c r="T75"/>
      <c r="U75"/>
      <c r="V75"/>
      <c r="W75"/>
      <c r="X75"/>
      <c r="Y75"/>
      <c r="Z75"/>
    </row>
  </sheetData>
  <phoneticPr fontId="1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533F-11FC-4479-8244-DB2CF0567032}">
  <sheetPr>
    <tabColor theme="7" tint="0.79998168889431442"/>
  </sheetPr>
  <dimension ref="A1:P3103"/>
  <sheetViews>
    <sheetView tabSelected="1" zoomScale="70" zoomScaleNormal="70" workbookViewId="0">
      <pane ySplit="1" topLeftCell="A2985" activePane="bottomLeft" state="frozen"/>
      <selection pane="bottomLeft" activeCell="B1" sqref="B1"/>
    </sheetView>
  </sheetViews>
  <sheetFormatPr defaultRowHeight="16.5" x14ac:dyDescent="0.3"/>
  <cols>
    <col min="1" max="1" width="1.625" customWidth="1"/>
    <col min="2" max="2" width="21.25" customWidth="1"/>
    <col min="3" max="3" width="19.375" customWidth="1"/>
    <col min="4" max="4" width="90.25" customWidth="1"/>
    <col min="5" max="5" width="16.75" style="73" customWidth="1"/>
    <col min="6" max="6" width="12" customWidth="1"/>
    <col min="7" max="7" width="68.25" style="22" customWidth="1"/>
    <col min="8" max="8" width="11.75" bestFit="1" customWidth="1"/>
    <col min="9" max="9" width="9" customWidth="1"/>
    <col min="10" max="10" width="18.25" style="28" customWidth="1"/>
    <col min="11" max="11" width="19.75" customWidth="1"/>
    <col min="13" max="13" width="8.75" customWidth="1"/>
  </cols>
  <sheetData>
    <row r="1" spans="2:10" x14ac:dyDescent="0.3">
      <c r="B1" s="73" t="s">
        <v>17</v>
      </c>
      <c r="C1" s="73" t="s">
        <v>2</v>
      </c>
      <c r="D1" s="73" t="s">
        <v>18</v>
      </c>
      <c r="E1" s="73" t="s">
        <v>595</v>
      </c>
      <c r="F1" s="73" t="s">
        <v>19</v>
      </c>
      <c r="G1" s="7" t="s">
        <v>20</v>
      </c>
      <c r="H1" s="73" t="s">
        <v>21</v>
      </c>
      <c r="I1" s="73" t="s">
        <v>22</v>
      </c>
      <c r="J1" s="73" t="s">
        <v>23</v>
      </c>
    </row>
    <row r="2" spans="2:10" x14ac:dyDescent="0.3">
      <c r="B2" s="73" t="s">
        <v>0</v>
      </c>
      <c r="C2" s="73" t="s">
        <v>8</v>
      </c>
      <c r="D2" s="73" t="s">
        <v>24</v>
      </c>
      <c r="E2" s="73" t="s">
        <v>8</v>
      </c>
      <c r="F2" s="4">
        <v>190801</v>
      </c>
      <c r="G2" s="4" t="str">
        <f>B2&amp;C2&amp;D2&amp;F2</f>
        <v>프로젝트21 홈페이지선인장정수기선인장정수기 젠민트190801</v>
      </c>
      <c r="H2" s="73">
        <v>6000</v>
      </c>
      <c r="I2" s="73"/>
      <c r="J2" s="73">
        <v>390</v>
      </c>
    </row>
    <row r="3" spans="2:10" x14ac:dyDescent="0.3">
      <c r="B3" s="73" t="s">
        <v>25</v>
      </c>
      <c r="C3" s="73" t="s">
        <v>8</v>
      </c>
      <c r="D3" s="73" t="s">
        <v>24</v>
      </c>
      <c r="E3" s="73" t="s">
        <v>8</v>
      </c>
      <c r="F3" s="4">
        <v>190801</v>
      </c>
      <c r="G3" s="4" t="str">
        <f t="shared" ref="G3:G66" si="0">B3&amp;C3&amp;D3&amp;F3</f>
        <v>프로젝트21 스토어팜선인장정수기선인장정수기 젠민트190801</v>
      </c>
      <c r="H3" s="73">
        <v>6000</v>
      </c>
      <c r="I3" s="73"/>
      <c r="J3" s="73">
        <v>390</v>
      </c>
    </row>
    <row r="4" spans="2:10" x14ac:dyDescent="0.3">
      <c r="B4" s="73" t="s">
        <v>26</v>
      </c>
      <c r="C4" s="73" t="s">
        <v>8</v>
      </c>
      <c r="D4" s="73" t="s">
        <v>24</v>
      </c>
      <c r="E4" s="73" t="s">
        <v>8</v>
      </c>
      <c r="F4" s="4">
        <v>190801</v>
      </c>
      <c r="G4" s="4" t="str">
        <f t="shared" si="0"/>
        <v>CJ몰선인장정수기선인장정수기 젠민트190801</v>
      </c>
      <c r="H4" s="73">
        <v>6000</v>
      </c>
      <c r="I4" s="73"/>
      <c r="J4" s="73">
        <v>390</v>
      </c>
    </row>
    <row r="5" spans="2:10" x14ac:dyDescent="0.3">
      <c r="B5" s="73" t="s">
        <v>27</v>
      </c>
      <c r="C5" s="73" t="s">
        <v>8</v>
      </c>
      <c r="D5" s="73" t="s">
        <v>24</v>
      </c>
      <c r="E5" s="73" t="s">
        <v>8</v>
      </c>
      <c r="F5" s="4">
        <v>190801</v>
      </c>
      <c r="G5" s="4" t="str">
        <f t="shared" si="0"/>
        <v>쿠팡선인장정수기선인장정수기 젠민트190801</v>
      </c>
      <c r="H5" s="73">
        <v>6000</v>
      </c>
      <c r="I5" s="73"/>
      <c r="J5" s="73">
        <v>390</v>
      </c>
    </row>
    <row r="6" spans="2:10" x14ac:dyDescent="0.3">
      <c r="B6" s="73" t="s">
        <v>28</v>
      </c>
      <c r="C6" s="73" t="s">
        <v>8</v>
      </c>
      <c r="D6" s="73" t="s">
        <v>24</v>
      </c>
      <c r="E6" s="73" t="s">
        <v>8</v>
      </c>
      <c r="F6" s="4">
        <v>190801</v>
      </c>
      <c r="G6" s="4" t="str">
        <f t="shared" si="0"/>
        <v>위메프(2.0)선인장정수기선인장정수기 젠민트190801</v>
      </c>
      <c r="H6" s="73">
        <v>6000</v>
      </c>
      <c r="I6" s="73"/>
      <c r="J6" s="73">
        <v>390</v>
      </c>
    </row>
    <row r="7" spans="2:10" x14ac:dyDescent="0.3">
      <c r="B7" s="73" t="s">
        <v>29</v>
      </c>
      <c r="C7" s="73" t="s">
        <v>8</v>
      </c>
      <c r="D7" s="73" t="s">
        <v>24</v>
      </c>
      <c r="E7" s="73" t="s">
        <v>8</v>
      </c>
      <c r="F7" s="4">
        <v>190801</v>
      </c>
      <c r="G7" s="4" t="str">
        <f t="shared" si="0"/>
        <v>롯데아이몰(신)선인장정수기선인장정수기 젠민트190801</v>
      </c>
      <c r="H7" s="73">
        <v>6000</v>
      </c>
      <c r="I7" s="73"/>
      <c r="J7" s="73">
        <v>390</v>
      </c>
    </row>
    <row r="8" spans="2:10" x14ac:dyDescent="0.3">
      <c r="B8" s="73" t="s">
        <v>30</v>
      </c>
      <c r="C8" s="73" t="s">
        <v>8</v>
      </c>
      <c r="D8" s="73" t="s">
        <v>24</v>
      </c>
      <c r="E8" s="73" t="s">
        <v>8</v>
      </c>
      <c r="F8" s="4">
        <v>190801</v>
      </c>
      <c r="G8" s="4" t="str">
        <f t="shared" si="0"/>
        <v>텐바이텐선인장정수기선인장정수기 젠민트190801</v>
      </c>
      <c r="H8" s="73">
        <v>6000</v>
      </c>
      <c r="I8" s="73"/>
      <c r="J8" s="73">
        <v>390</v>
      </c>
    </row>
    <row r="9" spans="2:10" x14ac:dyDescent="0.3">
      <c r="B9" s="73" t="s">
        <v>31</v>
      </c>
      <c r="C9" s="73" t="s">
        <v>8</v>
      </c>
      <c r="D9" s="73" t="s">
        <v>24</v>
      </c>
      <c r="E9" s="73" t="s">
        <v>8</v>
      </c>
      <c r="F9" s="4">
        <v>190801</v>
      </c>
      <c r="G9" s="4" t="str">
        <f t="shared" si="0"/>
        <v>마켓컬리선인장정수기선인장정수기 젠민트190801</v>
      </c>
      <c r="H9" s="73"/>
      <c r="I9" s="73"/>
      <c r="J9" s="73">
        <v>390</v>
      </c>
    </row>
    <row r="10" spans="2:10" x14ac:dyDescent="0.3">
      <c r="B10" s="73" t="s">
        <v>32</v>
      </c>
      <c r="C10" s="73" t="s">
        <v>8</v>
      </c>
      <c r="D10" s="73" t="s">
        <v>24</v>
      </c>
      <c r="E10" s="73" t="s">
        <v>8</v>
      </c>
      <c r="F10" s="4">
        <v>190801</v>
      </c>
      <c r="G10" s="4" t="str">
        <f t="shared" si="0"/>
        <v>펫프렌즈선인장정수기선인장정수기 젠민트190801</v>
      </c>
      <c r="H10" s="73">
        <v>6000</v>
      </c>
      <c r="I10" s="73"/>
      <c r="J10" s="73">
        <v>390</v>
      </c>
    </row>
    <row r="11" spans="2:10" x14ac:dyDescent="0.3">
      <c r="B11" s="73" t="s">
        <v>0</v>
      </c>
      <c r="C11" s="73" t="s">
        <v>8</v>
      </c>
      <c r="D11" s="73" t="s">
        <v>33</v>
      </c>
      <c r="E11" s="73" t="s">
        <v>8</v>
      </c>
      <c r="F11" s="4">
        <v>190801</v>
      </c>
      <c r="G11" s="4" t="str">
        <f t="shared" si="0"/>
        <v>프로젝트21 홈페이지선인장정수기선인장정수기 젠핑크190801</v>
      </c>
      <c r="H11" s="73"/>
      <c r="I11" s="73"/>
      <c r="J11" s="73">
        <v>390</v>
      </c>
    </row>
    <row r="12" spans="2:10" x14ac:dyDescent="0.3">
      <c r="B12" s="73" t="s">
        <v>25</v>
      </c>
      <c r="C12" s="73" t="s">
        <v>8</v>
      </c>
      <c r="D12" s="73" t="s">
        <v>33</v>
      </c>
      <c r="E12" s="73" t="s">
        <v>8</v>
      </c>
      <c r="F12" s="4">
        <v>190801</v>
      </c>
      <c r="G12" s="4" t="str">
        <f t="shared" si="0"/>
        <v>프로젝트21 스토어팜선인장정수기선인장정수기 젠핑크190801</v>
      </c>
      <c r="H12" s="73"/>
      <c r="I12" s="73"/>
      <c r="J12" s="73">
        <v>390</v>
      </c>
    </row>
    <row r="13" spans="2:10" x14ac:dyDescent="0.3">
      <c r="B13" s="73" t="s">
        <v>26</v>
      </c>
      <c r="C13" s="73" t="s">
        <v>8</v>
      </c>
      <c r="D13" s="73" t="s">
        <v>33</v>
      </c>
      <c r="E13" s="73" t="s">
        <v>8</v>
      </c>
      <c r="F13" s="4">
        <v>190801</v>
      </c>
      <c r="G13" s="4" t="str">
        <f t="shared" si="0"/>
        <v>CJ몰선인장정수기선인장정수기 젠핑크190801</v>
      </c>
      <c r="H13" s="73">
        <v>6000</v>
      </c>
      <c r="I13" s="73"/>
      <c r="J13" s="73">
        <v>390</v>
      </c>
    </row>
    <row r="14" spans="2:10" x14ac:dyDescent="0.3">
      <c r="B14" s="73" t="s">
        <v>27</v>
      </c>
      <c r="C14" s="73" t="s">
        <v>8</v>
      </c>
      <c r="D14" s="73" t="s">
        <v>33</v>
      </c>
      <c r="E14" s="73" t="s">
        <v>8</v>
      </c>
      <c r="F14" s="4">
        <v>190801</v>
      </c>
      <c r="G14" s="4" t="str">
        <f t="shared" si="0"/>
        <v>쿠팡선인장정수기선인장정수기 젠핑크190801</v>
      </c>
      <c r="H14" s="73"/>
      <c r="I14" s="73"/>
      <c r="J14" s="73">
        <v>390</v>
      </c>
    </row>
    <row r="15" spans="2:10" x14ac:dyDescent="0.3">
      <c r="B15" s="73" t="s">
        <v>28</v>
      </c>
      <c r="C15" s="73" t="s">
        <v>8</v>
      </c>
      <c r="D15" s="73" t="s">
        <v>33</v>
      </c>
      <c r="E15" s="73" t="s">
        <v>8</v>
      </c>
      <c r="F15" s="4">
        <v>190801</v>
      </c>
      <c r="G15" s="4" t="str">
        <f t="shared" si="0"/>
        <v>위메프(2.0)선인장정수기선인장정수기 젠핑크190801</v>
      </c>
      <c r="H15" s="73"/>
      <c r="I15" s="73"/>
      <c r="J15" s="73">
        <v>390</v>
      </c>
    </row>
    <row r="16" spans="2:10" x14ac:dyDescent="0.3">
      <c r="B16" s="73" t="s">
        <v>29</v>
      </c>
      <c r="C16" s="73" t="s">
        <v>8</v>
      </c>
      <c r="D16" s="73" t="s">
        <v>33</v>
      </c>
      <c r="E16" s="73" t="s">
        <v>8</v>
      </c>
      <c r="F16" s="4">
        <v>190801</v>
      </c>
      <c r="G16" s="4" t="str">
        <f t="shared" si="0"/>
        <v>롯데아이몰(신)선인장정수기선인장정수기 젠핑크190801</v>
      </c>
      <c r="H16" s="73"/>
      <c r="I16" s="73"/>
      <c r="J16" s="73">
        <v>390</v>
      </c>
    </row>
    <row r="17" spans="2:10" x14ac:dyDescent="0.3">
      <c r="B17" s="73" t="s">
        <v>30</v>
      </c>
      <c r="C17" s="73" t="s">
        <v>8</v>
      </c>
      <c r="D17" s="73" t="s">
        <v>33</v>
      </c>
      <c r="E17" s="73" t="s">
        <v>8</v>
      </c>
      <c r="F17" s="4">
        <v>190801</v>
      </c>
      <c r="G17" s="4" t="str">
        <f t="shared" si="0"/>
        <v>텐바이텐선인장정수기선인장정수기 젠핑크190801</v>
      </c>
      <c r="H17" s="73"/>
      <c r="I17" s="73"/>
      <c r="J17" s="73">
        <v>390</v>
      </c>
    </row>
    <row r="18" spans="2:10" x14ac:dyDescent="0.3">
      <c r="B18" s="73" t="s">
        <v>31</v>
      </c>
      <c r="C18" s="73" t="s">
        <v>8</v>
      </c>
      <c r="D18" s="73" t="s">
        <v>33</v>
      </c>
      <c r="E18" s="73" t="s">
        <v>8</v>
      </c>
      <c r="F18" s="4">
        <v>190801</v>
      </c>
      <c r="G18" s="4" t="str">
        <f t="shared" si="0"/>
        <v>마켓컬리선인장정수기선인장정수기 젠핑크190801</v>
      </c>
      <c r="H18" s="73"/>
      <c r="I18" s="73"/>
      <c r="J18" s="73">
        <v>390</v>
      </c>
    </row>
    <row r="19" spans="2:10" x14ac:dyDescent="0.3">
      <c r="B19" s="73" t="s">
        <v>32</v>
      </c>
      <c r="C19" s="73" t="s">
        <v>8</v>
      </c>
      <c r="D19" s="73" t="s">
        <v>33</v>
      </c>
      <c r="E19" s="73" t="s">
        <v>8</v>
      </c>
      <c r="F19" s="4">
        <v>190801</v>
      </c>
      <c r="G19" s="4" t="str">
        <f t="shared" si="0"/>
        <v>펫프렌즈선인장정수기선인장정수기 젠핑크190801</v>
      </c>
      <c r="H19" s="73"/>
      <c r="I19" s="73"/>
      <c r="J19" s="73">
        <v>390</v>
      </c>
    </row>
    <row r="20" spans="2:10" x14ac:dyDescent="0.3">
      <c r="B20" s="73" t="s">
        <v>0</v>
      </c>
      <c r="C20" s="73" t="s">
        <v>34</v>
      </c>
      <c r="D20" s="73" t="s">
        <v>35</v>
      </c>
      <c r="E20" s="73" t="s">
        <v>34</v>
      </c>
      <c r="F20" s="4">
        <v>190801</v>
      </c>
      <c r="G20" s="4" t="str">
        <f t="shared" si="0"/>
        <v>프로젝트21 홈페이지선인장정수기 부속정수 필터 (3p)190801</v>
      </c>
      <c r="H20" s="73">
        <v>3000</v>
      </c>
      <c r="I20" s="73"/>
      <c r="J20" s="73">
        <v>340</v>
      </c>
    </row>
    <row r="21" spans="2:10" x14ac:dyDescent="0.3">
      <c r="B21" s="73" t="s">
        <v>25</v>
      </c>
      <c r="C21" s="73" t="s">
        <v>9</v>
      </c>
      <c r="D21" s="73" t="s">
        <v>35</v>
      </c>
      <c r="E21" s="73" t="s">
        <v>9</v>
      </c>
      <c r="F21" s="4">
        <v>190801</v>
      </c>
      <c r="G21" s="4" t="str">
        <f t="shared" si="0"/>
        <v>프로젝트21 스토어팜선인장정수기 부속정수 필터 (3p)190801</v>
      </c>
      <c r="H21" s="73">
        <v>3000</v>
      </c>
      <c r="I21" s="73"/>
      <c r="J21" s="73">
        <v>340</v>
      </c>
    </row>
    <row r="22" spans="2:10" x14ac:dyDescent="0.3">
      <c r="B22" s="73" t="s">
        <v>26</v>
      </c>
      <c r="C22" s="73" t="s">
        <v>9</v>
      </c>
      <c r="D22" s="73" t="s">
        <v>35</v>
      </c>
      <c r="E22" s="73" t="s">
        <v>9</v>
      </c>
      <c r="F22" s="4">
        <v>190801</v>
      </c>
      <c r="G22" s="4" t="str">
        <f t="shared" si="0"/>
        <v>CJ몰선인장정수기 부속정수 필터 (3p)190801</v>
      </c>
      <c r="H22" s="73"/>
      <c r="I22" s="73"/>
      <c r="J22" s="73">
        <v>340</v>
      </c>
    </row>
    <row r="23" spans="2:10" x14ac:dyDescent="0.3">
      <c r="B23" s="73" t="s">
        <v>27</v>
      </c>
      <c r="C23" s="73" t="s">
        <v>9</v>
      </c>
      <c r="D23" s="73" t="s">
        <v>35</v>
      </c>
      <c r="E23" s="73" t="s">
        <v>9</v>
      </c>
      <c r="F23" s="4">
        <v>190801</v>
      </c>
      <c r="G23" s="4" t="str">
        <f t="shared" si="0"/>
        <v>쿠팡선인장정수기 부속정수 필터 (3p)190801</v>
      </c>
      <c r="H23" s="73"/>
      <c r="I23" s="73"/>
      <c r="J23" s="73">
        <v>340</v>
      </c>
    </row>
    <row r="24" spans="2:10" x14ac:dyDescent="0.3">
      <c r="B24" s="73" t="s">
        <v>28</v>
      </c>
      <c r="C24" s="73" t="s">
        <v>9</v>
      </c>
      <c r="D24" s="73" t="s">
        <v>35</v>
      </c>
      <c r="E24" s="73" t="s">
        <v>9</v>
      </c>
      <c r="F24" s="4">
        <v>190801</v>
      </c>
      <c r="G24" s="4" t="str">
        <f t="shared" si="0"/>
        <v>위메프(2.0)선인장정수기 부속정수 필터 (3p)190801</v>
      </c>
      <c r="H24" s="73"/>
      <c r="I24" s="73"/>
      <c r="J24" s="73">
        <v>340</v>
      </c>
    </row>
    <row r="25" spans="2:10" x14ac:dyDescent="0.3">
      <c r="B25" s="73" t="s">
        <v>29</v>
      </c>
      <c r="C25" s="73" t="s">
        <v>9</v>
      </c>
      <c r="D25" s="73" t="s">
        <v>35</v>
      </c>
      <c r="E25" s="73" t="s">
        <v>9</v>
      </c>
      <c r="F25" s="4">
        <v>190801</v>
      </c>
      <c r="G25" s="4" t="str">
        <f t="shared" si="0"/>
        <v>롯데아이몰(신)선인장정수기 부속정수 필터 (3p)190801</v>
      </c>
      <c r="H25" s="73"/>
      <c r="I25" s="73"/>
      <c r="J25" s="73">
        <v>340</v>
      </c>
    </row>
    <row r="26" spans="2:10" x14ac:dyDescent="0.3">
      <c r="B26" s="73" t="s">
        <v>30</v>
      </c>
      <c r="C26" s="73" t="s">
        <v>9</v>
      </c>
      <c r="D26" s="73" t="s">
        <v>35</v>
      </c>
      <c r="E26" s="73" t="s">
        <v>9</v>
      </c>
      <c r="F26" s="4">
        <v>190801</v>
      </c>
      <c r="G26" s="4" t="str">
        <f t="shared" si="0"/>
        <v>텐바이텐선인장정수기 부속정수 필터 (3p)190801</v>
      </c>
      <c r="H26" s="73"/>
      <c r="I26" s="73"/>
      <c r="J26" s="73">
        <v>340</v>
      </c>
    </row>
    <row r="27" spans="2:10" x14ac:dyDescent="0.3">
      <c r="B27" s="73" t="s">
        <v>31</v>
      </c>
      <c r="C27" s="73" t="s">
        <v>9</v>
      </c>
      <c r="D27" s="73" t="s">
        <v>35</v>
      </c>
      <c r="E27" s="73" t="s">
        <v>9</v>
      </c>
      <c r="F27" s="4">
        <v>190801</v>
      </c>
      <c r="G27" s="4" t="str">
        <f t="shared" si="0"/>
        <v>마켓컬리선인장정수기 부속정수 필터 (3p)190801</v>
      </c>
      <c r="H27" s="73"/>
      <c r="I27" s="73"/>
      <c r="J27" s="73">
        <v>340</v>
      </c>
    </row>
    <row r="28" spans="2:10" x14ac:dyDescent="0.3">
      <c r="B28" s="73" t="s">
        <v>32</v>
      </c>
      <c r="C28" s="73" t="s">
        <v>9</v>
      </c>
      <c r="D28" s="73" t="s">
        <v>35</v>
      </c>
      <c r="E28" s="73" t="s">
        <v>9</v>
      </c>
      <c r="F28" s="4">
        <v>190801</v>
      </c>
      <c r="G28" s="4" t="str">
        <f t="shared" si="0"/>
        <v>펫프렌즈선인장정수기 부속정수 필터 (3p)190801</v>
      </c>
      <c r="H28" s="73"/>
      <c r="I28" s="73"/>
      <c r="J28" s="73">
        <v>340</v>
      </c>
    </row>
    <row r="29" spans="2:10" x14ac:dyDescent="0.3">
      <c r="B29" s="73" t="s">
        <v>0</v>
      </c>
      <c r="C29" s="73" t="s">
        <v>9</v>
      </c>
      <c r="D29" s="73" t="s">
        <v>36</v>
      </c>
      <c r="E29" s="73" t="s">
        <v>9</v>
      </c>
      <c r="F29" s="4">
        <v>190801</v>
      </c>
      <c r="G29" s="4" t="str">
        <f t="shared" si="0"/>
        <v>프로젝트21 홈페이지선인장정수기 부속폼 필터 (3p)190801</v>
      </c>
      <c r="H29" s="73">
        <v>3000</v>
      </c>
      <c r="I29" s="73"/>
      <c r="J29" s="73">
        <v>230</v>
      </c>
    </row>
    <row r="30" spans="2:10" x14ac:dyDescent="0.3">
      <c r="B30" s="73" t="s">
        <v>25</v>
      </c>
      <c r="C30" s="73" t="s">
        <v>9</v>
      </c>
      <c r="D30" s="73" t="s">
        <v>36</v>
      </c>
      <c r="E30" s="73" t="s">
        <v>9</v>
      </c>
      <c r="F30" s="4">
        <v>190801</v>
      </c>
      <c r="G30" s="4" t="str">
        <f t="shared" si="0"/>
        <v>프로젝트21 스토어팜선인장정수기 부속폼 필터 (3p)190801</v>
      </c>
      <c r="H30" s="73">
        <v>3000</v>
      </c>
      <c r="I30" s="73"/>
      <c r="J30" s="73">
        <v>230</v>
      </c>
    </row>
    <row r="31" spans="2:10" x14ac:dyDescent="0.3">
      <c r="B31" s="73" t="s">
        <v>26</v>
      </c>
      <c r="C31" s="73" t="s">
        <v>9</v>
      </c>
      <c r="D31" s="73" t="s">
        <v>36</v>
      </c>
      <c r="E31" s="73" t="s">
        <v>9</v>
      </c>
      <c r="F31" s="4">
        <v>190801</v>
      </c>
      <c r="G31" s="4" t="str">
        <f t="shared" si="0"/>
        <v>CJ몰선인장정수기 부속폼 필터 (3p)190801</v>
      </c>
      <c r="H31" s="73"/>
      <c r="I31" s="73"/>
      <c r="J31" s="73">
        <v>230</v>
      </c>
    </row>
    <row r="32" spans="2:10" x14ac:dyDescent="0.3">
      <c r="B32" s="73" t="s">
        <v>27</v>
      </c>
      <c r="C32" s="73" t="s">
        <v>9</v>
      </c>
      <c r="D32" s="73" t="s">
        <v>36</v>
      </c>
      <c r="E32" s="73" t="s">
        <v>9</v>
      </c>
      <c r="F32" s="4">
        <v>190801</v>
      </c>
      <c r="G32" s="4" t="str">
        <f t="shared" si="0"/>
        <v>쿠팡선인장정수기 부속폼 필터 (3p)190801</v>
      </c>
      <c r="H32" s="73"/>
      <c r="I32" s="73"/>
      <c r="J32" s="73">
        <v>230</v>
      </c>
    </row>
    <row r="33" spans="2:10" x14ac:dyDescent="0.3">
      <c r="B33" s="73" t="s">
        <v>28</v>
      </c>
      <c r="C33" s="73" t="s">
        <v>9</v>
      </c>
      <c r="D33" s="73" t="s">
        <v>36</v>
      </c>
      <c r="E33" s="73" t="s">
        <v>9</v>
      </c>
      <c r="F33" s="4">
        <v>190801</v>
      </c>
      <c r="G33" s="4" t="str">
        <f t="shared" si="0"/>
        <v>위메프(2.0)선인장정수기 부속폼 필터 (3p)190801</v>
      </c>
      <c r="H33" s="73"/>
      <c r="I33" s="73"/>
      <c r="J33" s="73">
        <v>230</v>
      </c>
    </row>
    <row r="34" spans="2:10" x14ac:dyDescent="0.3">
      <c r="B34" s="73" t="s">
        <v>29</v>
      </c>
      <c r="C34" s="73" t="s">
        <v>9</v>
      </c>
      <c r="D34" s="73" t="s">
        <v>36</v>
      </c>
      <c r="E34" s="73" t="s">
        <v>9</v>
      </c>
      <c r="F34" s="4">
        <v>190801</v>
      </c>
      <c r="G34" s="4" t="str">
        <f t="shared" si="0"/>
        <v>롯데아이몰(신)선인장정수기 부속폼 필터 (3p)190801</v>
      </c>
      <c r="H34" s="73"/>
      <c r="I34" s="73"/>
      <c r="J34" s="73">
        <v>230</v>
      </c>
    </row>
    <row r="35" spans="2:10" x14ac:dyDescent="0.3">
      <c r="B35" s="73" t="s">
        <v>30</v>
      </c>
      <c r="C35" s="73" t="s">
        <v>9</v>
      </c>
      <c r="D35" s="73" t="s">
        <v>36</v>
      </c>
      <c r="E35" s="73" t="s">
        <v>9</v>
      </c>
      <c r="F35" s="4">
        <v>190801</v>
      </c>
      <c r="G35" s="4" t="str">
        <f t="shared" si="0"/>
        <v>텐바이텐선인장정수기 부속폼 필터 (3p)190801</v>
      </c>
      <c r="H35" s="73"/>
      <c r="I35" s="73"/>
      <c r="J35" s="73">
        <v>230</v>
      </c>
    </row>
    <row r="36" spans="2:10" x14ac:dyDescent="0.3">
      <c r="B36" s="73" t="s">
        <v>31</v>
      </c>
      <c r="C36" s="73" t="s">
        <v>9</v>
      </c>
      <c r="D36" s="73" t="s">
        <v>36</v>
      </c>
      <c r="E36" s="73" t="s">
        <v>9</v>
      </c>
      <c r="F36" s="4">
        <v>190801</v>
      </c>
      <c r="G36" s="4" t="str">
        <f t="shared" si="0"/>
        <v>마켓컬리선인장정수기 부속폼 필터 (3p)190801</v>
      </c>
      <c r="H36" s="73"/>
      <c r="I36" s="73"/>
      <c r="J36" s="73">
        <v>230</v>
      </c>
    </row>
    <row r="37" spans="2:10" x14ac:dyDescent="0.3">
      <c r="B37" s="73" t="s">
        <v>32</v>
      </c>
      <c r="C37" s="73" t="s">
        <v>9</v>
      </c>
      <c r="D37" s="73" t="s">
        <v>36</v>
      </c>
      <c r="E37" s="73" t="s">
        <v>9</v>
      </c>
      <c r="F37" s="4">
        <v>190801</v>
      </c>
      <c r="G37" s="4" t="str">
        <f t="shared" si="0"/>
        <v>펫프렌즈선인장정수기 부속폼 필터 (3p)190801</v>
      </c>
      <c r="H37" s="73"/>
      <c r="I37" s="73"/>
      <c r="J37" s="73">
        <v>230</v>
      </c>
    </row>
    <row r="38" spans="2:10" x14ac:dyDescent="0.3">
      <c r="B38" s="73" t="s">
        <v>0</v>
      </c>
      <c r="C38" s="73" t="s">
        <v>9</v>
      </c>
      <c r="D38" s="73" t="s">
        <v>37</v>
      </c>
      <c r="E38" s="73" t="s">
        <v>9</v>
      </c>
      <c r="F38" s="4">
        <v>190801</v>
      </c>
      <c r="G38" s="4" t="str">
        <f t="shared" si="0"/>
        <v>프로젝트21 홈페이지선인장정수기 부속실리콘 호스 (3p)190801</v>
      </c>
      <c r="H38" s="73">
        <v>3000</v>
      </c>
      <c r="I38" s="73"/>
      <c r="J38" s="73">
        <v>290</v>
      </c>
    </row>
    <row r="39" spans="2:10" x14ac:dyDescent="0.3">
      <c r="B39" s="73" t="s">
        <v>25</v>
      </c>
      <c r="C39" s="73" t="s">
        <v>9</v>
      </c>
      <c r="D39" s="73" t="s">
        <v>37</v>
      </c>
      <c r="E39" s="73" t="s">
        <v>9</v>
      </c>
      <c r="F39" s="4">
        <v>190801</v>
      </c>
      <c r="G39" s="4" t="str">
        <f t="shared" si="0"/>
        <v>프로젝트21 스토어팜선인장정수기 부속실리콘 호스 (3p)190801</v>
      </c>
      <c r="H39" s="73">
        <v>3000</v>
      </c>
      <c r="I39" s="73"/>
      <c r="J39" s="73">
        <v>290</v>
      </c>
    </row>
    <row r="40" spans="2:10" x14ac:dyDescent="0.3">
      <c r="B40" s="73" t="s">
        <v>26</v>
      </c>
      <c r="C40" s="73" t="s">
        <v>9</v>
      </c>
      <c r="D40" s="73" t="s">
        <v>37</v>
      </c>
      <c r="E40" s="73" t="s">
        <v>9</v>
      </c>
      <c r="F40" s="4">
        <v>190801</v>
      </c>
      <c r="G40" s="4" t="str">
        <f t="shared" si="0"/>
        <v>CJ몰선인장정수기 부속실리콘 호스 (3p)190801</v>
      </c>
      <c r="H40" s="73"/>
      <c r="I40" s="73"/>
      <c r="J40" s="73">
        <v>290</v>
      </c>
    </row>
    <row r="41" spans="2:10" x14ac:dyDescent="0.3">
      <c r="B41" s="73" t="s">
        <v>27</v>
      </c>
      <c r="C41" s="73" t="s">
        <v>9</v>
      </c>
      <c r="D41" s="73" t="s">
        <v>37</v>
      </c>
      <c r="E41" s="73" t="s">
        <v>9</v>
      </c>
      <c r="F41" s="4">
        <v>190801</v>
      </c>
      <c r="G41" s="4" t="str">
        <f t="shared" si="0"/>
        <v>쿠팡선인장정수기 부속실리콘 호스 (3p)190801</v>
      </c>
      <c r="H41" s="73"/>
      <c r="I41" s="73"/>
      <c r="J41" s="73">
        <v>290</v>
      </c>
    </row>
    <row r="42" spans="2:10" x14ac:dyDescent="0.3">
      <c r="B42" s="73" t="s">
        <v>28</v>
      </c>
      <c r="C42" s="73" t="s">
        <v>9</v>
      </c>
      <c r="D42" s="73" t="s">
        <v>37</v>
      </c>
      <c r="E42" s="73" t="s">
        <v>9</v>
      </c>
      <c r="F42" s="4">
        <v>190801</v>
      </c>
      <c r="G42" s="4" t="str">
        <f t="shared" si="0"/>
        <v>위메프(2.0)선인장정수기 부속실리콘 호스 (3p)190801</v>
      </c>
      <c r="H42" s="73"/>
      <c r="I42" s="73"/>
      <c r="J42" s="73">
        <v>290</v>
      </c>
    </row>
    <row r="43" spans="2:10" x14ac:dyDescent="0.3">
      <c r="B43" s="73" t="s">
        <v>29</v>
      </c>
      <c r="C43" s="73" t="s">
        <v>9</v>
      </c>
      <c r="D43" s="73" t="s">
        <v>37</v>
      </c>
      <c r="E43" s="73" t="s">
        <v>9</v>
      </c>
      <c r="F43" s="4">
        <v>190801</v>
      </c>
      <c r="G43" s="4" t="str">
        <f t="shared" si="0"/>
        <v>롯데아이몰(신)선인장정수기 부속실리콘 호스 (3p)190801</v>
      </c>
      <c r="H43" s="73"/>
      <c r="I43" s="73"/>
      <c r="J43" s="73">
        <v>290</v>
      </c>
    </row>
    <row r="44" spans="2:10" x14ac:dyDescent="0.3">
      <c r="B44" s="73" t="s">
        <v>30</v>
      </c>
      <c r="C44" s="73" t="s">
        <v>9</v>
      </c>
      <c r="D44" s="73" t="s">
        <v>37</v>
      </c>
      <c r="E44" s="73" t="s">
        <v>9</v>
      </c>
      <c r="F44" s="4">
        <v>190801</v>
      </c>
      <c r="G44" s="4" t="str">
        <f t="shared" si="0"/>
        <v>텐바이텐선인장정수기 부속실리콘 호스 (3p)190801</v>
      </c>
      <c r="H44" s="73"/>
      <c r="I44" s="73"/>
      <c r="J44" s="73">
        <v>290</v>
      </c>
    </row>
    <row r="45" spans="2:10" x14ac:dyDescent="0.3">
      <c r="B45" s="73" t="s">
        <v>31</v>
      </c>
      <c r="C45" s="73" t="s">
        <v>9</v>
      </c>
      <c r="D45" s="73" t="s">
        <v>37</v>
      </c>
      <c r="E45" s="73" t="s">
        <v>9</v>
      </c>
      <c r="F45" s="4">
        <v>190801</v>
      </c>
      <c r="G45" s="4" t="str">
        <f t="shared" si="0"/>
        <v>마켓컬리선인장정수기 부속실리콘 호스 (3p)190801</v>
      </c>
      <c r="H45" s="73"/>
      <c r="I45" s="73"/>
      <c r="J45" s="73">
        <v>290</v>
      </c>
    </row>
    <row r="46" spans="2:10" x14ac:dyDescent="0.3">
      <c r="B46" s="73" t="s">
        <v>32</v>
      </c>
      <c r="C46" s="73" t="s">
        <v>9</v>
      </c>
      <c r="D46" s="73" t="s">
        <v>37</v>
      </c>
      <c r="E46" s="73" t="s">
        <v>9</v>
      </c>
      <c r="F46" s="4">
        <v>190801</v>
      </c>
      <c r="G46" s="4" t="str">
        <f t="shared" si="0"/>
        <v>펫프렌즈선인장정수기 부속실리콘 호스 (3p)190801</v>
      </c>
      <c r="H46" s="73"/>
      <c r="I46" s="73"/>
      <c r="J46" s="73">
        <v>290</v>
      </c>
    </row>
    <row r="47" spans="2:10" x14ac:dyDescent="0.3">
      <c r="B47" s="73" t="s">
        <v>0</v>
      </c>
      <c r="C47" s="73" t="s">
        <v>9</v>
      </c>
      <c r="D47" s="73" t="s">
        <v>38</v>
      </c>
      <c r="E47" s="73" t="s">
        <v>9</v>
      </c>
      <c r="F47" s="4">
        <v>190801</v>
      </c>
      <c r="G47" s="4" t="str">
        <f t="shared" si="0"/>
        <v>프로젝트21 홈페이지선인장정수기 부속수중펌프 (white)190801</v>
      </c>
      <c r="H47" s="73">
        <v>3000</v>
      </c>
      <c r="I47" s="73"/>
      <c r="J47" s="73">
        <v>320</v>
      </c>
    </row>
    <row r="48" spans="2:10" x14ac:dyDescent="0.3">
      <c r="B48" s="73" t="s">
        <v>25</v>
      </c>
      <c r="C48" s="73" t="s">
        <v>9</v>
      </c>
      <c r="D48" s="73" t="s">
        <v>38</v>
      </c>
      <c r="E48" s="73" t="s">
        <v>9</v>
      </c>
      <c r="F48" s="4">
        <v>190801</v>
      </c>
      <c r="G48" s="4" t="str">
        <f t="shared" si="0"/>
        <v>프로젝트21 스토어팜선인장정수기 부속수중펌프 (white)190801</v>
      </c>
      <c r="H48" s="73">
        <v>3000</v>
      </c>
      <c r="I48" s="73"/>
      <c r="J48" s="73">
        <v>320</v>
      </c>
    </row>
    <row r="49" spans="2:10" x14ac:dyDescent="0.3">
      <c r="B49" s="73" t="s">
        <v>26</v>
      </c>
      <c r="C49" s="73" t="s">
        <v>9</v>
      </c>
      <c r="D49" s="73" t="s">
        <v>38</v>
      </c>
      <c r="E49" s="73" t="s">
        <v>9</v>
      </c>
      <c r="F49" s="4">
        <v>190801</v>
      </c>
      <c r="G49" s="4" t="str">
        <f t="shared" si="0"/>
        <v>CJ몰선인장정수기 부속수중펌프 (white)190801</v>
      </c>
      <c r="H49" s="73"/>
      <c r="I49" s="73"/>
      <c r="J49" s="73">
        <v>320</v>
      </c>
    </row>
    <row r="50" spans="2:10" x14ac:dyDescent="0.3">
      <c r="B50" s="73" t="s">
        <v>27</v>
      </c>
      <c r="C50" s="73" t="s">
        <v>9</v>
      </c>
      <c r="D50" s="73" t="s">
        <v>38</v>
      </c>
      <c r="E50" s="73" t="s">
        <v>9</v>
      </c>
      <c r="F50" s="4">
        <v>190801</v>
      </c>
      <c r="G50" s="4" t="str">
        <f t="shared" si="0"/>
        <v>쿠팡선인장정수기 부속수중펌프 (white)190801</v>
      </c>
      <c r="H50" s="73"/>
      <c r="I50" s="73"/>
      <c r="J50" s="73">
        <v>320</v>
      </c>
    </row>
    <row r="51" spans="2:10" x14ac:dyDescent="0.3">
      <c r="B51" s="73" t="s">
        <v>28</v>
      </c>
      <c r="C51" s="73" t="s">
        <v>9</v>
      </c>
      <c r="D51" s="73" t="s">
        <v>38</v>
      </c>
      <c r="E51" s="73" t="s">
        <v>9</v>
      </c>
      <c r="F51" s="4">
        <v>190801</v>
      </c>
      <c r="G51" s="4" t="str">
        <f t="shared" si="0"/>
        <v>위메프(2.0)선인장정수기 부속수중펌프 (white)190801</v>
      </c>
      <c r="H51" s="73"/>
      <c r="I51" s="73"/>
      <c r="J51" s="73">
        <v>320</v>
      </c>
    </row>
    <row r="52" spans="2:10" x14ac:dyDescent="0.3">
      <c r="B52" s="73" t="s">
        <v>29</v>
      </c>
      <c r="C52" s="73" t="s">
        <v>9</v>
      </c>
      <c r="D52" s="73" t="s">
        <v>38</v>
      </c>
      <c r="E52" s="73" t="s">
        <v>9</v>
      </c>
      <c r="F52" s="4">
        <v>190801</v>
      </c>
      <c r="G52" s="4" t="str">
        <f t="shared" si="0"/>
        <v>롯데아이몰(신)선인장정수기 부속수중펌프 (white)190801</v>
      </c>
      <c r="H52" s="73"/>
      <c r="I52" s="73"/>
      <c r="J52" s="73">
        <v>320</v>
      </c>
    </row>
    <row r="53" spans="2:10" x14ac:dyDescent="0.3">
      <c r="B53" s="73" t="s">
        <v>30</v>
      </c>
      <c r="C53" s="73" t="s">
        <v>9</v>
      </c>
      <c r="D53" s="73" t="s">
        <v>38</v>
      </c>
      <c r="E53" s="73" t="s">
        <v>9</v>
      </c>
      <c r="F53" s="4">
        <v>190801</v>
      </c>
      <c r="G53" s="4" t="str">
        <f t="shared" si="0"/>
        <v>텐바이텐선인장정수기 부속수중펌프 (white)190801</v>
      </c>
      <c r="H53" s="73"/>
      <c r="I53" s="73"/>
      <c r="J53" s="73">
        <v>320</v>
      </c>
    </row>
    <row r="54" spans="2:10" x14ac:dyDescent="0.3">
      <c r="B54" s="73" t="s">
        <v>31</v>
      </c>
      <c r="C54" s="73" t="s">
        <v>9</v>
      </c>
      <c r="D54" s="73" t="s">
        <v>38</v>
      </c>
      <c r="E54" s="73" t="s">
        <v>9</v>
      </c>
      <c r="F54" s="4">
        <v>190801</v>
      </c>
      <c r="G54" s="4" t="str">
        <f t="shared" si="0"/>
        <v>마켓컬리선인장정수기 부속수중펌프 (white)190801</v>
      </c>
      <c r="H54" s="73"/>
      <c r="I54" s="73"/>
      <c r="J54" s="73">
        <v>320</v>
      </c>
    </row>
    <row r="55" spans="2:10" x14ac:dyDescent="0.3">
      <c r="B55" s="73" t="s">
        <v>32</v>
      </c>
      <c r="C55" s="73" t="s">
        <v>9</v>
      </c>
      <c r="D55" s="73" t="s">
        <v>38</v>
      </c>
      <c r="E55" s="73" t="s">
        <v>9</v>
      </c>
      <c r="F55" s="4">
        <v>190801</v>
      </c>
      <c r="G55" s="4" t="str">
        <f t="shared" si="0"/>
        <v>펫프렌즈선인장정수기 부속수중펌프 (white)190801</v>
      </c>
      <c r="H55" s="73"/>
      <c r="I55" s="73"/>
      <c r="J55" s="73">
        <v>320</v>
      </c>
    </row>
    <row r="56" spans="2:10" x14ac:dyDescent="0.3">
      <c r="B56" s="73" t="s">
        <v>0</v>
      </c>
      <c r="C56" s="73" t="s">
        <v>9</v>
      </c>
      <c r="D56" s="73" t="s">
        <v>39</v>
      </c>
      <c r="E56" s="73" t="s">
        <v>9</v>
      </c>
      <c r="F56" s="4">
        <v>190801</v>
      </c>
      <c r="G56" s="4" t="str">
        <f t="shared" si="0"/>
        <v>프로젝트21 홈페이지선인장정수기 부속드라이매트190801</v>
      </c>
      <c r="H56" s="73">
        <v>4000</v>
      </c>
      <c r="I56" s="73"/>
      <c r="J56" s="73">
        <v>370</v>
      </c>
    </row>
    <row r="57" spans="2:10" x14ac:dyDescent="0.3">
      <c r="B57" s="73" t="s">
        <v>25</v>
      </c>
      <c r="C57" s="73" t="s">
        <v>9</v>
      </c>
      <c r="D57" s="73" t="s">
        <v>39</v>
      </c>
      <c r="E57" s="73" t="s">
        <v>9</v>
      </c>
      <c r="F57" s="4">
        <v>190801</v>
      </c>
      <c r="G57" s="4" t="str">
        <f t="shared" si="0"/>
        <v>프로젝트21 스토어팜선인장정수기 부속드라이매트190801</v>
      </c>
      <c r="H57" s="73">
        <v>4000</v>
      </c>
      <c r="I57" s="73"/>
      <c r="J57" s="73">
        <v>370</v>
      </c>
    </row>
    <row r="58" spans="2:10" x14ac:dyDescent="0.3">
      <c r="B58" s="73" t="s">
        <v>26</v>
      </c>
      <c r="C58" s="73" t="s">
        <v>9</v>
      </c>
      <c r="D58" s="73" t="s">
        <v>39</v>
      </c>
      <c r="E58" s="73" t="s">
        <v>9</v>
      </c>
      <c r="F58" s="4">
        <v>190801</v>
      </c>
      <c r="G58" s="4" t="str">
        <f t="shared" si="0"/>
        <v>CJ몰선인장정수기 부속드라이매트190801</v>
      </c>
      <c r="H58" s="73"/>
      <c r="I58" s="73"/>
      <c r="J58" s="73">
        <v>370</v>
      </c>
    </row>
    <row r="59" spans="2:10" x14ac:dyDescent="0.3">
      <c r="B59" s="73" t="s">
        <v>27</v>
      </c>
      <c r="C59" s="73" t="s">
        <v>9</v>
      </c>
      <c r="D59" s="73" t="s">
        <v>39</v>
      </c>
      <c r="E59" s="73" t="s">
        <v>9</v>
      </c>
      <c r="F59" s="4">
        <v>190801</v>
      </c>
      <c r="G59" s="4" t="str">
        <f t="shared" si="0"/>
        <v>쿠팡선인장정수기 부속드라이매트190801</v>
      </c>
      <c r="H59" s="73"/>
      <c r="I59" s="73"/>
      <c r="J59" s="73">
        <v>370</v>
      </c>
    </row>
    <row r="60" spans="2:10" x14ac:dyDescent="0.3">
      <c r="B60" s="73" t="s">
        <v>28</v>
      </c>
      <c r="C60" s="73" t="s">
        <v>9</v>
      </c>
      <c r="D60" s="73" t="s">
        <v>39</v>
      </c>
      <c r="E60" s="73" t="s">
        <v>9</v>
      </c>
      <c r="F60" s="4">
        <v>190801</v>
      </c>
      <c r="G60" s="4" t="str">
        <f t="shared" si="0"/>
        <v>위메프(2.0)선인장정수기 부속드라이매트190801</v>
      </c>
      <c r="H60" s="73"/>
      <c r="I60" s="73"/>
      <c r="J60" s="73">
        <v>370</v>
      </c>
    </row>
    <row r="61" spans="2:10" x14ac:dyDescent="0.3">
      <c r="B61" s="73" t="s">
        <v>29</v>
      </c>
      <c r="C61" s="73" t="s">
        <v>9</v>
      </c>
      <c r="D61" s="73" t="s">
        <v>39</v>
      </c>
      <c r="E61" s="73" t="s">
        <v>9</v>
      </c>
      <c r="F61" s="4">
        <v>190801</v>
      </c>
      <c r="G61" s="4" t="str">
        <f t="shared" si="0"/>
        <v>롯데아이몰(신)선인장정수기 부속드라이매트190801</v>
      </c>
      <c r="H61" s="73"/>
      <c r="I61" s="73"/>
      <c r="J61" s="73">
        <v>370</v>
      </c>
    </row>
    <row r="62" spans="2:10" x14ac:dyDescent="0.3">
      <c r="B62" s="73" t="s">
        <v>30</v>
      </c>
      <c r="C62" s="73" t="s">
        <v>9</v>
      </c>
      <c r="D62" s="73" t="s">
        <v>39</v>
      </c>
      <c r="E62" s="73" t="s">
        <v>9</v>
      </c>
      <c r="F62" s="73">
        <v>190802</v>
      </c>
      <c r="G62" s="4" t="str">
        <f t="shared" si="0"/>
        <v>텐바이텐선인장정수기 부속드라이매트190802</v>
      </c>
      <c r="H62" s="73">
        <v>4000</v>
      </c>
      <c r="I62" s="73"/>
      <c r="J62" s="73">
        <v>370</v>
      </c>
    </row>
    <row r="63" spans="2:10" x14ac:dyDescent="0.3">
      <c r="B63" s="73" t="s">
        <v>31</v>
      </c>
      <c r="C63" s="73" t="s">
        <v>9</v>
      </c>
      <c r="D63" s="73" t="s">
        <v>39</v>
      </c>
      <c r="E63" s="73" t="s">
        <v>9</v>
      </c>
      <c r="F63" s="4">
        <v>190801</v>
      </c>
      <c r="G63" s="4" t="str">
        <f t="shared" si="0"/>
        <v>마켓컬리선인장정수기 부속드라이매트190801</v>
      </c>
      <c r="H63" s="73"/>
      <c r="I63" s="73"/>
      <c r="J63" s="73">
        <v>370</v>
      </c>
    </row>
    <row r="64" spans="2:10" x14ac:dyDescent="0.3">
      <c r="B64" s="73" t="s">
        <v>32</v>
      </c>
      <c r="C64" s="73" t="s">
        <v>9</v>
      </c>
      <c r="D64" s="73" t="s">
        <v>39</v>
      </c>
      <c r="E64" s="73" t="s">
        <v>9</v>
      </c>
      <c r="F64" s="4">
        <v>190801</v>
      </c>
      <c r="G64" s="4" t="str">
        <f t="shared" si="0"/>
        <v>펫프렌즈선인장정수기 부속드라이매트190801</v>
      </c>
      <c r="H64" s="73"/>
      <c r="I64" s="73"/>
      <c r="J64" s="73">
        <v>370</v>
      </c>
    </row>
    <row r="65" spans="2:10" x14ac:dyDescent="0.3">
      <c r="B65" s="73" t="s">
        <v>0</v>
      </c>
      <c r="C65" s="73" t="s">
        <v>9</v>
      </c>
      <c r="D65" s="73" t="s">
        <v>40</v>
      </c>
      <c r="E65" s="73" t="s">
        <v>9</v>
      </c>
      <c r="F65" s="4">
        <v>190801</v>
      </c>
      <c r="G65" s="4" t="str">
        <f t="shared" si="0"/>
        <v>프로젝트21 홈페이지선인장정수기 부속필터세트190801</v>
      </c>
      <c r="H65" s="73">
        <v>3000</v>
      </c>
      <c r="I65" s="73"/>
      <c r="J65" s="73">
        <v>300</v>
      </c>
    </row>
    <row r="66" spans="2:10" x14ac:dyDescent="0.3">
      <c r="B66" s="73" t="s">
        <v>25</v>
      </c>
      <c r="C66" s="73" t="s">
        <v>9</v>
      </c>
      <c r="D66" s="73" t="s">
        <v>40</v>
      </c>
      <c r="E66" s="73" t="s">
        <v>9</v>
      </c>
      <c r="F66" s="4">
        <v>190801</v>
      </c>
      <c r="G66" s="4" t="str">
        <f t="shared" si="0"/>
        <v>프로젝트21 스토어팜선인장정수기 부속필터세트190801</v>
      </c>
      <c r="H66" s="73">
        <v>3000</v>
      </c>
      <c r="I66" s="73"/>
      <c r="J66" s="73">
        <v>300</v>
      </c>
    </row>
    <row r="67" spans="2:10" x14ac:dyDescent="0.3">
      <c r="B67" s="73" t="s">
        <v>26</v>
      </c>
      <c r="C67" s="73" t="s">
        <v>9</v>
      </c>
      <c r="D67" s="73" t="s">
        <v>40</v>
      </c>
      <c r="E67" s="73" t="s">
        <v>9</v>
      </c>
      <c r="F67" s="4">
        <v>190801</v>
      </c>
      <c r="G67" s="4" t="str">
        <f t="shared" ref="G67:G130" si="1">B67&amp;C67&amp;D67&amp;F67</f>
        <v>CJ몰선인장정수기 부속필터세트190801</v>
      </c>
      <c r="H67" s="73"/>
      <c r="I67" s="73"/>
      <c r="J67" s="73">
        <v>300</v>
      </c>
    </row>
    <row r="68" spans="2:10" x14ac:dyDescent="0.3">
      <c r="B68" s="73" t="s">
        <v>27</v>
      </c>
      <c r="C68" s="73" t="s">
        <v>9</v>
      </c>
      <c r="D68" s="73" t="s">
        <v>40</v>
      </c>
      <c r="E68" s="73" t="s">
        <v>9</v>
      </c>
      <c r="F68" s="4">
        <v>190801</v>
      </c>
      <c r="G68" s="4" t="str">
        <f t="shared" si="1"/>
        <v>쿠팡선인장정수기 부속필터세트190801</v>
      </c>
      <c r="H68" s="73"/>
      <c r="I68" s="73"/>
      <c r="J68" s="73">
        <v>300</v>
      </c>
    </row>
    <row r="69" spans="2:10" x14ac:dyDescent="0.3">
      <c r="B69" s="73" t="s">
        <v>28</v>
      </c>
      <c r="C69" s="73" t="s">
        <v>9</v>
      </c>
      <c r="D69" s="73" t="s">
        <v>40</v>
      </c>
      <c r="E69" s="73" t="s">
        <v>9</v>
      </c>
      <c r="F69" s="4">
        <v>190801</v>
      </c>
      <c r="G69" s="4" t="str">
        <f t="shared" si="1"/>
        <v>위메프(2.0)선인장정수기 부속필터세트190801</v>
      </c>
      <c r="H69" s="73"/>
      <c r="I69" s="73"/>
      <c r="J69" s="73">
        <v>300</v>
      </c>
    </row>
    <row r="70" spans="2:10" x14ac:dyDescent="0.3">
      <c r="B70" s="73" t="s">
        <v>29</v>
      </c>
      <c r="C70" s="73" t="s">
        <v>9</v>
      </c>
      <c r="D70" s="73" t="s">
        <v>40</v>
      </c>
      <c r="E70" s="73" t="s">
        <v>9</v>
      </c>
      <c r="F70" s="4">
        <v>190801</v>
      </c>
      <c r="G70" s="4" t="str">
        <f t="shared" si="1"/>
        <v>롯데아이몰(신)선인장정수기 부속필터세트190801</v>
      </c>
      <c r="H70" s="73"/>
      <c r="I70" s="73"/>
      <c r="J70" s="73">
        <v>300</v>
      </c>
    </row>
    <row r="71" spans="2:10" x14ac:dyDescent="0.3">
      <c r="B71" s="73" t="s">
        <v>30</v>
      </c>
      <c r="C71" s="73" t="s">
        <v>9</v>
      </c>
      <c r="D71" s="73" t="s">
        <v>40</v>
      </c>
      <c r="E71" s="73" t="s">
        <v>9</v>
      </c>
      <c r="F71" s="4">
        <v>190801</v>
      </c>
      <c r="G71" s="4" t="str">
        <f t="shared" si="1"/>
        <v>텐바이텐선인장정수기 부속필터세트190801</v>
      </c>
      <c r="H71" s="73"/>
      <c r="I71" s="73"/>
      <c r="J71" s="73">
        <v>300</v>
      </c>
    </row>
    <row r="72" spans="2:10" x14ac:dyDescent="0.3">
      <c r="B72" s="73" t="s">
        <v>31</v>
      </c>
      <c r="C72" s="73" t="s">
        <v>9</v>
      </c>
      <c r="D72" s="73" t="s">
        <v>40</v>
      </c>
      <c r="E72" s="73" t="s">
        <v>9</v>
      </c>
      <c r="F72" s="4">
        <v>190801</v>
      </c>
      <c r="G72" s="4" t="str">
        <f t="shared" si="1"/>
        <v>마켓컬리선인장정수기 부속필터세트190801</v>
      </c>
      <c r="H72" s="73"/>
      <c r="I72" s="73"/>
      <c r="J72" s="73">
        <v>300</v>
      </c>
    </row>
    <row r="73" spans="2:10" x14ac:dyDescent="0.3">
      <c r="B73" s="73" t="s">
        <v>32</v>
      </c>
      <c r="C73" s="73" t="s">
        <v>9</v>
      </c>
      <c r="D73" s="73" t="s">
        <v>40</v>
      </c>
      <c r="E73" s="73" t="s">
        <v>9</v>
      </c>
      <c r="F73" s="4">
        <v>190801</v>
      </c>
      <c r="G73" s="4" t="str">
        <f t="shared" si="1"/>
        <v>펫프렌즈선인장정수기 부속필터세트190801</v>
      </c>
      <c r="H73" s="73"/>
      <c r="I73" s="73"/>
      <c r="J73" s="73">
        <v>300</v>
      </c>
    </row>
    <row r="74" spans="2:10" x14ac:dyDescent="0.3">
      <c r="B74" s="73" t="s">
        <v>0</v>
      </c>
      <c r="C74" s="73" t="s">
        <v>7</v>
      </c>
      <c r="D74" s="73" t="s">
        <v>41</v>
      </c>
      <c r="E74" s="73" t="s">
        <v>7</v>
      </c>
      <c r="F74" s="4">
        <v>190802</v>
      </c>
      <c r="G74" s="4" t="str">
        <f t="shared" si="1"/>
        <v>프로젝트21 홈페이지눕눕백눕눕백(중형)_네이비(DN)190802</v>
      </c>
      <c r="H74" s="73">
        <v>7000</v>
      </c>
      <c r="I74" s="73"/>
      <c r="J74" s="73">
        <v>400</v>
      </c>
    </row>
    <row r="75" spans="2:10" x14ac:dyDescent="0.3">
      <c r="B75" s="73" t="s">
        <v>25</v>
      </c>
      <c r="C75" s="73" t="s">
        <v>7</v>
      </c>
      <c r="D75" s="73" t="s">
        <v>41</v>
      </c>
      <c r="E75" s="73" t="s">
        <v>7</v>
      </c>
      <c r="F75" s="4">
        <v>190802</v>
      </c>
      <c r="G75" s="4" t="str">
        <f t="shared" si="1"/>
        <v>프로젝트21 스토어팜눕눕백눕눕백(중형)_네이비(DN)190802</v>
      </c>
      <c r="H75" s="73">
        <v>7000</v>
      </c>
      <c r="I75" s="73"/>
      <c r="J75" s="73">
        <v>400</v>
      </c>
    </row>
    <row r="76" spans="2:10" x14ac:dyDescent="0.3">
      <c r="B76" s="73" t="s">
        <v>26</v>
      </c>
      <c r="C76" s="73" t="s">
        <v>7</v>
      </c>
      <c r="D76" s="73" t="s">
        <v>41</v>
      </c>
      <c r="E76" s="73" t="s">
        <v>7</v>
      </c>
      <c r="F76" s="4">
        <v>190802</v>
      </c>
      <c r="G76" s="4" t="str">
        <f t="shared" si="1"/>
        <v>CJ몰눕눕백눕눕백(중형)_네이비(DN)190802</v>
      </c>
      <c r="H76" s="73">
        <v>7000</v>
      </c>
      <c r="I76" s="73"/>
      <c r="J76" s="73">
        <v>400</v>
      </c>
    </row>
    <row r="77" spans="2:10" x14ac:dyDescent="0.3">
      <c r="B77" s="73" t="s">
        <v>28</v>
      </c>
      <c r="C77" s="73" t="s">
        <v>7</v>
      </c>
      <c r="D77" s="73" t="s">
        <v>41</v>
      </c>
      <c r="E77" s="73" t="s">
        <v>7</v>
      </c>
      <c r="F77" s="4">
        <v>190802</v>
      </c>
      <c r="G77" s="4" t="str">
        <f t="shared" si="1"/>
        <v>위메프(2.0)눕눕백눕눕백(중형)_네이비(DN)190802</v>
      </c>
      <c r="H77" s="73">
        <v>7000</v>
      </c>
      <c r="I77" s="73"/>
      <c r="J77" s="73">
        <v>400</v>
      </c>
    </row>
    <row r="78" spans="2:10" x14ac:dyDescent="0.3">
      <c r="B78" s="73" t="s">
        <v>29</v>
      </c>
      <c r="C78" s="73" t="s">
        <v>7</v>
      </c>
      <c r="D78" s="73" t="s">
        <v>41</v>
      </c>
      <c r="E78" s="73" t="s">
        <v>7</v>
      </c>
      <c r="F78" s="4">
        <v>190802</v>
      </c>
      <c r="G78" s="4" t="str">
        <f t="shared" si="1"/>
        <v>롯데아이몰(신)눕눕백눕눕백(중형)_네이비(DN)190802</v>
      </c>
      <c r="H78" s="73">
        <v>7000</v>
      </c>
      <c r="I78" s="73"/>
      <c r="J78" s="73">
        <v>400</v>
      </c>
    </row>
    <row r="79" spans="2:10" x14ac:dyDescent="0.3">
      <c r="B79" s="73" t="s">
        <v>30</v>
      </c>
      <c r="C79" s="73" t="s">
        <v>7</v>
      </c>
      <c r="D79" s="73" t="s">
        <v>41</v>
      </c>
      <c r="E79" s="73" t="s">
        <v>7</v>
      </c>
      <c r="F79" s="4">
        <v>190802</v>
      </c>
      <c r="G79" s="4" t="str">
        <f t="shared" si="1"/>
        <v>텐바이텐눕눕백눕눕백(중형)_네이비(DN)190802</v>
      </c>
      <c r="H79" s="73">
        <v>7000</v>
      </c>
      <c r="I79" s="73"/>
      <c r="J79" s="73">
        <v>400</v>
      </c>
    </row>
    <row r="80" spans="2:10" x14ac:dyDescent="0.3">
      <c r="B80" s="73" t="s">
        <v>32</v>
      </c>
      <c r="C80" s="73" t="s">
        <v>7</v>
      </c>
      <c r="D80" s="73" t="s">
        <v>41</v>
      </c>
      <c r="E80" s="73" t="s">
        <v>7</v>
      </c>
      <c r="F80" s="4">
        <v>190802</v>
      </c>
      <c r="G80" s="4" t="str">
        <f t="shared" si="1"/>
        <v>펫프렌즈눕눕백눕눕백(중형)_네이비(DN)190802</v>
      </c>
      <c r="H80" s="73">
        <v>7000</v>
      </c>
      <c r="I80" s="73"/>
      <c r="J80" s="73">
        <v>400</v>
      </c>
    </row>
    <row r="81" spans="2:10" x14ac:dyDescent="0.3">
      <c r="B81" s="73" t="s">
        <v>0</v>
      </c>
      <c r="C81" s="73" t="s">
        <v>7</v>
      </c>
      <c r="D81" s="73" t="s">
        <v>42</v>
      </c>
      <c r="E81" s="73" t="s">
        <v>7</v>
      </c>
      <c r="F81" s="4">
        <v>190802</v>
      </c>
      <c r="G81" s="4" t="str">
        <f t="shared" si="1"/>
        <v>프로젝트21 홈페이지눕눕백눕눕백(중형)_그레이(LG)190802</v>
      </c>
      <c r="H81" s="73">
        <v>7000</v>
      </c>
      <c r="I81" s="73"/>
      <c r="J81" s="73">
        <v>400</v>
      </c>
    </row>
    <row r="82" spans="2:10" x14ac:dyDescent="0.3">
      <c r="B82" s="73" t="s">
        <v>25</v>
      </c>
      <c r="C82" s="73" t="s">
        <v>7</v>
      </c>
      <c r="D82" s="73" t="s">
        <v>42</v>
      </c>
      <c r="E82" s="73" t="s">
        <v>7</v>
      </c>
      <c r="F82" s="4">
        <v>190802</v>
      </c>
      <c r="G82" s="4" t="str">
        <f t="shared" si="1"/>
        <v>프로젝트21 스토어팜눕눕백눕눕백(중형)_그레이(LG)190802</v>
      </c>
      <c r="H82" s="73">
        <v>3000</v>
      </c>
      <c r="I82" s="73"/>
      <c r="J82" s="73">
        <v>400</v>
      </c>
    </row>
    <row r="83" spans="2:10" x14ac:dyDescent="0.3">
      <c r="B83" s="73" t="s">
        <v>26</v>
      </c>
      <c r="C83" s="73" t="s">
        <v>7</v>
      </c>
      <c r="D83" s="73" t="s">
        <v>42</v>
      </c>
      <c r="E83" s="73" t="s">
        <v>7</v>
      </c>
      <c r="F83" s="4">
        <v>190802</v>
      </c>
      <c r="G83" s="4" t="str">
        <f t="shared" si="1"/>
        <v>CJ몰눕눕백눕눕백(중형)_그레이(LG)190802</v>
      </c>
      <c r="H83" s="73">
        <v>3000</v>
      </c>
      <c r="I83" s="73"/>
      <c r="J83" s="73">
        <v>400</v>
      </c>
    </row>
    <row r="84" spans="2:10" x14ac:dyDescent="0.3">
      <c r="B84" s="73" t="s">
        <v>27</v>
      </c>
      <c r="C84" s="73" t="s">
        <v>7</v>
      </c>
      <c r="D84" s="73" t="s">
        <v>42</v>
      </c>
      <c r="E84" s="73" t="s">
        <v>7</v>
      </c>
      <c r="F84" s="4">
        <v>190802</v>
      </c>
      <c r="G84" s="4" t="str">
        <f t="shared" si="1"/>
        <v>쿠팡눕눕백눕눕백(중형)_그레이(LG)190802</v>
      </c>
      <c r="H84" s="73">
        <v>7000</v>
      </c>
      <c r="I84" s="73"/>
      <c r="J84" s="73">
        <v>400</v>
      </c>
    </row>
    <row r="85" spans="2:10" x14ac:dyDescent="0.3">
      <c r="B85" s="73" t="s">
        <v>28</v>
      </c>
      <c r="C85" s="73" t="s">
        <v>7</v>
      </c>
      <c r="D85" s="73" t="s">
        <v>42</v>
      </c>
      <c r="E85" s="73" t="s">
        <v>7</v>
      </c>
      <c r="F85" s="4">
        <v>190802</v>
      </c>
      <c r="G85" s="4" t="str">
        <f t="shared" si="1"/>
        <v>위메프(2.0)눕눕백눕눕백(중형)_그레이(LG)190802</v>
      </c>
      <c r="H85" s="73">
        <v>7000</v>
      </c>
      <c r="I85" s="73"/>
      <c r="J85" s="73">
        <v>400</v>
      </c>
    </row>
    <row r="86" spans="2:10" x14ac:dyDescent="0.3">
      <c r="B86" s="73" t="s">
        <v>29</v>
      </c>
      <c r="C86" s="73" t="s">
        <v>7</v>
      </c>
      <c r="D86" s="73" t="s">
        <v>42</v>
      </c>
      <c r="E86" s="73" t="s">
        <v>7</v>
      </c>
      <c r="F86" s="4">
        <v>190802</v>
      </c>
      <c r="G86" s="4" t="str">
        <f t="shared" si="1"/>
        <v>롯데아이몰(신)눕눕백눕눕백(중형)_그레이(LG)190802</v>
      </c>
      <c r="H86" s="73">
        <v>7000</v>
      </c>
      <c r="I86" s="73"/>
      <c r="J86" s="73">
        <v>400</v>
      </c>
    </row>
    <row r="87" spans="2:10" x14ac:dyDescent="0.3">
      <c r="B87" s="73" t="s">
        <v>30</v>
      </c>
      <c r="C87" s="73" t="s">
        <v>7</v>
      </c>
      <c r="D87" s="73" t="s">
        <v>42</v>
      </c>
      <c r="E87" s="73" t="s">
        <v>7</v>
      </c>
      <c r="F87" s="4">
        <v>190802</v>
      </c>
      <c r="G87" s="4" t="str">
        <f t="shared" si="1"/>
        <v>텐바이텐눕눕백눕눕백(중형)_그레이(LG)190802</v>
      </c>
      <c r="H87" s="73">
        <v>3000</v>
      </c>
      <c r="I87" s="73"/>
      <c r="J87" s="73">
        <v>400</v>
      </c>
    </row>
    <row r="88" spans="2:10" x14ac:dyDescent="0.3">
      <c r="B88" s="73" t="s">
        <v>32</v>
      </c>
      <c r="C88" s="73" t="s">
        <v>7</v>
      </c>
      <c r="D88" s="73" t="s">
        <v>42</v>
      </c>
      <c r="E88" s="73" t="s">
        <v>7</v>
      </c>
      <c r="F88" s="4">
        <v>190802</v>
      </c>
      <c r="G88" s="4" t="str">
        <f t="shared" si="1"/>
        <v>펫프렌즈눕눕백눕눕백(중형)_그레이(LG)190802</v>
      </c>
      <c r="H88" s="73">
        <v>7000</v>
      </c>
      <c r="I88" s="73"/>
      <c r="J88" s="73">
        <v>400</v>
      </c>
    </row>
    <row r="89" spans="2:10" x14ac:dyDescent="0.3">
      <c r="B89" s="73" t="s">
        <v>0</v>
      </c>
      <c r="C89" s="73" t="s">
        <v>7</v>
      </c>
      <c r="D89" s="73" t="s">
        <v>43</v>
      </c>
      <c r="E89" s="73" t="s">
        <v>7</v>
      </c>
      <c r="F89" s="4">
        <v>190802</v>
      </c>
      <c r="G89" s="4" t="str">
        <f t="shared" si="1"/>
        <v>프로젝트21 홈페이지눕눕백눕눕백_패드(중형)_스크래쳐190802</v>
      </c>
      <c r="H89" s="73">
        <v>4000</v>
      </c>
      <c r="I89" s="73"/>
      <c r="J89" s="73">
        <v>330</v>
      </c>
    </row>
    <row r="90" spans="2:10" x14ac:dyDescent="0.3">
      <c r="B90" s="73" t="s">
        <v>25</v>
      </c>
      <c r="C90" s="73" t="s">
        <v>7</v>
      </c>
      <c r="D90" s="73" t="s">
        <v>43</v>
      </c>
      <c r="E90" s="73" t="s">
        <v>7</v>
      </c>
      <c r="F90" s="4">
        <v>190802</v>
      </c>
      <c r="G90" s="4" t="str">
        <f t="shared" si="1"/>
        <v>프로젝트21 스토어팜눕눕백눕눕백_패드(중형)_스크래쳐190802</v>
      </c>
      <c r="H90" s="73">
        <v>3000</v>
      </c>
      <c r="I90" s="73"/>
      <c r="J90" s="73">
        <v>330</v>
      </c>
    </row>
    <row r="91" spans="2:10" x14ac:dyDescent="0.3">
      <c r="B91" s="73" t="s">
        <v>26</v>
      </c>
      <c r="C91" s="73" t="s">
        <v>7</v>
      </c>
      <c r="D91" s="73" t="s">
        <v>43</v>
      </c>
      <c r="E91" s="73" t="s">
        <v>7</v>
      </c>
      <c r="F91" s="4">
        <v>190802</v>
      </c>
      <c r="G91" s="4" t="str">
        <f t="shared" si="1"/>
        <v>CJ몰눕눕백눕눕백_패드(중형)_스크래쳐190802</v>
      </c>
      <c r="H91" s="73">
        <v>3000</v>
      </c>
      <c r="I91" s="73"/>
      <c r="J91" s="73">
        <v>330</v>
      </c>
    </row>
    <row r="92" spans="2:10" x14ac:dyDescent="0.3">
      <c r="B92" s="73" t="s">
        <v>27</v>
      </c>
      <c r="C92" s="73" t="s">
        <v>7</v>
      </c>
      <c r="D92" s="73" t="s">
        <v>43</v>
      </c>
      <c r="E92" s="73" t="s">
        <v>7</v>
      </c>
      <c r="F92" s="4">
        <v>190802</v>
      </c>
      <c r="G92" s="4" t="str">
        <f t="shared" si="1"/>
        <v>쿠팡눕눕백눕눕백_패드(중형)_스크래쳐190802</v>
      </c>
      <c r="H92" s="73">
        <v>3000</v>
      </c>
      <c r="I92" s="73"/>
      <c r="J92" s="73">
        <v>330</v>
      </c>
    </row>
    <row r="93" spans="2:10" x14ac:dyDescent="0.3">
      <c r="B93" s="73" t="s">
        <v>28</v>
      </c>
      <c r="C93" s="73" t="s">
        <v>7</v>
      </c>
      <c r="D93" s="73" t="s">
        <v>43</v>
      </c>
      <c r="E93" s="73" t="s">
        <v>7</v>
      </c>
      <c r="F93" s="4">
        <v>190802</v>
      </c>
      <c r="G93" s="4" t="str">
        <f t="shared" si="1"/>
        <v>위메프(2.0)눕눕백눕눕백_패드(중형)_스크래쳐190802</v>
      </c>
      <c r="H93" s="73">
        <v>3000</v>
      </c>
      <c r="I93" s="73"/>
      <c r="J93" s="73">
        <v>330</v>
      </c>
    </row>
    <row r="94" spans="2:10" x14ac:dyDescent="0.3">
      <c r="B94" s="73" t="s">
        <v>29</v>
      </c>
      <c r="C94" s="73" t="s">
        <v>7</v>
      </c>
      <c r="D94" s="73" t="s">
        <v>43</v>
      </c>
      <c r="E94" s="73" t="s">
        <v>7</v>
      </c>
      <c r="F94" s="4">
        <v>190802</v>
      </c>
      <c r="G94" s="4" t="str">
        <f t="shared" si="1"/>
        <v>롯데아이몰(신)눕눕백눕눕백_패드(중형)_스크래쳐190802</v>
      </c>
      <c r="H94" s="73">
        <v>3000</v>
      </c>
      <c r="I94" s="73"/>
      <c r="J94" s="73">
        <v>330</v>
      </c>
    </row>
    <row r="95" spans="2:10" x14ac:dyDescent="0.3">
      <c r="B95" s="73" t="s">
        <v>30</v>
      </c>
      <c r="C95" s="73" t="s">
        <v>7</v>
      </c>
      <c r="D95" s="73" t="s">
        <v>43</v>
      </c>
      <c r="E95" s="73" t="s">
        <v>7</v>
      </c>
      <c r="F95" s="4">
        <v>190802</v>
      </c>
      <c r="G95" s="4" t="str">
        <f t="shared" si="1"/>
        <v>텐바이텐눕눕백눕눕백_패드(중형)_스크래쳐190802</v>
      </c>
      <c r="H95" s="73">
        <v>3000</v>
      </c>
      <c r="I95" s="73"/>
      <c r="J95" s="73">
        <v>330</v>
      </c>
    </row>
    <row r="96" spans="2:10" x14ac:dyDescent="0.3">
      <c r="B96" s="73" t="s">
        <v>32</v>
      </c>
      <c r="C96" s="73" t="s">
        <v>7</v>
      </c>
      <c r="D96" s="73" t="s">
        <v>43</v>
      </c>
      <c r="E96" s="73" t="s">
        <v>7</v>
      </c>
      <c r="F96" s="4">
        <v>190802</v>
      </c>
      <c r="G96" s="4" t="str">
        <f t="shared" si="1"/>
        <v>펫프렌즈눕눕백눕눕백_패드(중형)_스크래쳐190802</v>
      </c>
      <c r="H96" s="73">
        <v>3000</v>
      </c>
      <c r="I96" s="73"/>
      <c r="J96" s="73">
        <v>330</v>
      </c>
    </row>
    <row r="97" spans="2:10" x14ac:dyDescent="0.3">
      <c r="B97" s="73" t="s">
        <v>0</v>
      </c>
      <c r="C97" s="73" t="s">
        <v>7</v>
      </c>
      <c r="D97" s="73" t="s">
        <v>44</v>
      </c>
      <c r="E97" s="73" t="s">
        <v>7</v>
      </c>
      <c r="F97" s="4">
        <v>190802</v>
      </c>
      <c r="G97" s="4" t="str">
        <f t="shared" si="1"/>
        <v>프로젝트21 홈페이지눕눕백눕눕백_패드(중형)_극세사190802</v>
      </c>
      <c r="H97" s="73">
        <v>3000</v>
      </c>
      <c r="I97" s="73"/>
      <c r="J97" s="73">
        <v>350</v>
      </c>
    </row>
    <row r="98" spans="2:10" x14ac:dyDescent="0.3">
      <c r="B98" s="73" t="s">
        <v>25</v>
      </c>
      <c r="C98" s="73" t="s">
        <v>7</v>
      </c>
      <c r="D98" s="73" t="s">
        <v>44</v>
      </c>
      <c r="E98" s="73" t="s">
        <v>7</v>
      </c>
      <c r="F98" s="4">
        <v>190802</v>
      </c>
      <c r="G98" s="4" t="str">
        <f t="shared" si="1"/>
        <v>프로젝트21 스토어팜눕눕백눕눕백_패드(중형)_극세사190802</v>
      </c>
      <c r="H98" s="73">
        <v>3000</v>
      </c>
      <c r="I98" s="73"/>
      <c r="J98" s="73">
        <v>350</v>
      </c>
    </row>
    <row r="99" spans="2:10" x14ac:dyDescent="0.3">
      <c r="B99" s="73" t="s">
        <v>26</v>
      </c>
      <c r="C99" s="73" t="s">
        <v>7</v>
      </c>
      <c r="D99" s="73" t="s">
        <v>44</v>
      </c>
      <c r="E99" s="73" t="s">
        <v>7</v>
      </c>
      <c r="F99" s="4">
        <v>190802</v>
      </c>
      <c r="G99" s="4" t="str">
        <f t="shared" si="1"/>
        <v>CJ몰눕눕백눕눕백_패드(중형)_극세사190802</v>
      </c>
      <c r="H99" s="73">
        <v>3000</v>
      </c>
      <c r="I99" s="73"/>
      <c r="J99" s="73">
        <v>350</v>
      </c>
    </row>
    <row r="100" spans="2:10" x14ac:dyDescent="0.3">
      <c r="B100" s="73" t="s">
        <v>27</v>
      </c>
      <c r="C100" s="73" t="s">
        <v>7</v>
      </c>
      <c r="D100" s="73" t="s">
        <v>44</v>
      </c>
      <c r="E100" s="73" t="s">
        <v>7</v>
      </c>
      <c r="F100" s="4">
        <v>190802</v>
      </c>
      <c r="G100" s="4" t="str">
        <f t="shared" si="1"/>
        <v>쿠팡눕눕백눕눕백_패드(중형)_극세사190802</v>
      </c>
      <c r="H100" s="73">
        <v>3000</v>
      </c>
      <c r="I100" s="73"/>
      <c r="J100" s="73">
        <v>350</v>
      </c>
    </row>
    <row r="101" spans="2:10" x14ac:dyDescent="0.3">
      <c r="B101" s="73" t="s">
        <v>28</v>
      </c>
      <c r="C101" s="73" t="s">
        <v>7</v>
      </c>
      <c r="D101" s="73" t="s">
        <v>44</v>
      </c>
      <c r="E101" s="73" t="s">
        <v>7</v>
      </c>
      <c r="F101" s="4">
        <v>190802</v>
      </c>
      <c r="G101" s="4" t="str">
        <f t="shared" si="1"/>
        <v>위메프(2.0)눕눕백눕눕백_패드(중형)_극세사190802</v>
      </c>
      <c r="H101" s="73">
        <v>3000</v>
      </c>
      <c r="I101" s="73"/>
      <c r="J101" s="73">
        <v>350</v>
      </c>
    </row>
    <row r="102" spans="2:10" x14ac:dyDescent="0.3">
      <c r="B102" s="73" t="s">
        <v>29</v>
      </c>
      <c r="C102" s="73" t="s">
        <v>7</v>
      </c>
      <c r="D102" s="73" t="s">
        <v>44</v>
      </c>
      <c r="E102" s="73" t="s">
        <v>7</v>
      </c>
      <c r="F102" s="4">
        <v>190802</v>
      </c>
      <c r="G102" s="4" t="str">
        <f t="shared" si="1"/>
        <v>롯데아이몰(신)눕눕백눕눕백_패드(중형)_극세사190802</v>
      </c>
      <c r="H102" s="73">
        <v>3000</v>
      </c>
      <c r="I102" s="73"/>
      <c r="J102" s="73">
        <v>350</v>
      </c>
    </row>
    <row r="103" spans="2:10" x14ac:dyDescent="0.3">
      <c r="B103" s="73" t="s">
        <v>30</v>
      </c>
      <c r="C103" s="73" t="s">
        <v>7</v>
      </c>
      <c r="D103" s="73" t="s">
        <v>44</v>
      </c>
      <c r="E103" s="73" t="s">
        <v>7</v>
      </c>
      <c r="F103" s="4">
        <v>190802</v>
      </c>
      <c r="G103" s="4" t="str">
        <f t="shared" si="1"/>
        <v>텐바이텐눕눕백눕눕백_패드(중형)_극세사190802</v>
      </c>
      <c r="H103" s="73">
        <v>3000</v>
      </c>
      <c r="I103" s="73"/>
      <c r="J103" s="73">
        <v>350</v>
      </c>
    </row>
    <row r="104" spans="2:10" x14ac:dyDescent="0.3">
      <c r="B104" s="73" t="s">
        <v>32</v>
      </c>
      <c r="C104" s="73" t="s">
        <v>7</v>
      </c>
      <c r="D104" s="73" t="s">
        <v>44</v>
      </c>
      <c r="E104" s="73" t="s">
        <v>7</v>
      </c>
      <c r="F104" s="4">
        <v>190802</v>
      </c>
      <c r="G104" s="4" t="str">
        <f t="shared" si="1"/>
        <v>펫프렌즈눕눕백눕눕백_패드(중형)_극세사190802</v>
      </c>
      <c r="H104" s="73">
        <v>3000</v>
      </c>
      <c r="I104" s="73"/>
      <c r="J104" s="73">
        <v>350</v>
      </c>
    </row>
    <row r="105" spans="2:10" x14ac:dyDescent="0.3">
      <c r="B105" s="73" t="s">
        <v>0</v>
      </c>
      <c r="C105" s="73" t="s">
        <v>7</v>
      </c>
      <c r="D105" s="73" t="s">
        <v>45</v>
      </c>
      <c r="E105" s="73" t="s">
        <v>7</v>
      </c>
      <c r="F105" s="4">
        <v>190802</v>
      </c>
      <c r="G105" s="4" t="str">
        <f t="shared" si="1"/>
        <v>프로젝트21 홈페이지눕눕백눕눕백_패드(중형)_방수190802</v>
      </c>
      <c r="H105" s="73">
        <v>4000</v>
      </c>
      <c r="I105" s="73"/>
      <c r="J105" s="73">
        <v>370</v>
      </c>
    </row>
    <row r="106" spans="2:10" x14ac:dyDescent="0.3">
      <c r="B106" s="73" t="s">
        <v>25</v>
      </c>
      <c r="C106" s="73" t="s">
        <v>7</v>
      </c>
      <c r="D106" s="73" t="s">
        <v>45</v>
      </c>
      <c r="E106" s="73" t="s">
        <v>7</v>
      </c>
      <c r="F106" s="4">
        <v>190802</v>
      </c>
      <c r="G106" s="4" t="str">
        <f t="shared" si="1"/>
        <v>프로젝트21 스토어팜눕눕백눕눕백_패드(중형)_방수190802</v>
      </c>
      <c r="H106" s="73">
        <v>4000</v>
      </c>
      <c r="I106" s="73"/>
      <c r="J106" s="73">
        <v>370</v>
      </c>
    </row>
    <row r="107" spans="2:10" x14ac:dyDescent="0.3">
      <c r="B107" s="73" t="s">
        <v>26</v>
      </c>
      <c r="C107" s="73" t="s">
        <v>7</v>
      </c>
      <c r="D107" s="73" t="s">
        <v>45</v>
      </c>
      <c r="E107" s="73" t="s">
        <v>7</v>
      </c>
      <c r="F107" s="4">
        <v>190802</v>
      </c>
      <c r="G107" s="4" t="str">
        <f t="shared" si="1"/>
        <v>CJ몰눕눕백눕눕백_패드(중형)_방수190802</v>
      </c>
      <c r="H107" s="73">
        <v>4000</v>
      </c>
      <c r="I107" s="73"/>
      <c r="J107" s="73">
        <v>370</v>
      </c>
    </row>
    <row r="108" spans="2:10" x14ac:dyDescent="0.3">
      <c r="B108" s="73" t="s">
        <v>27</v>
      </c>
      <c r="C108" s="73" t="s">
        <v>7</v>
      </c>
      <c r="D108" s="73" t="s">
        <v>45</v>
      </c>
      <c r="E108" s="73" t="s">
        <v>7</v>
      </c>
      <c r="F108" s="4">
        <v>190802</v>
      </c>
      <c r="G108" s="4" t="str">
        <f t="shared" si="1"/>
        <v>쿠팡눕눕백눕눕백_패드(중형)_방수190802</v>
      </c>
      <c r="H108" s="73">
        <v>4000</v>
      </c>
      <c r="I108" s="73"/>
      <c r="J108" s="73">
        <v>370</v>
      </c>
    </row>
    <row r="109" spans="2:10" x14ac:dyDescent="0.3">
      <c r="B109" s="73" t="s">
        <v>28</v>
      </c>
      <c r="C109" s="73" t="s">
        <v>7</v>
      </c>
      <c r="D109" s="73" t="s">
        <v>45</v>
      </c>
      <c r="E109" s="73" t="s">
        <v>7</v>
      </c>
      <c r="F109" s="4">
        <v>190802</v>
      </c>
      <c r="G109" s="4" t="str">
        <f t="shared" si="1"/>
        <v>위메프(2.0)눕눕백눕눕백_패드(중형)_방수190802</v>
      </c>
      <c r="H109" s="73">
        <v>4000</v>
      </c>
      <c r="I109" s="73"/>
      <c r="J109" s="73">
        <v>370</v>
      </c>
    </row>
    <row r="110" spans="2:10" x14ac:dyDescent="0.3">
      <c r="B110" s="73" t="s">
        <v>29</v>
      </c>
      <c r="C110" s="73" t="s">
        <v>7</v>
      </c>
      <c r="D110" s="73" t="s">
        <v>45</v>
      </c>
      <c r="E110" s="73" t="s">
        <v>7</v>
      </c>
      <c r="F110" s="4">
        <v>190802</v>
      </c>
      <c r="G110" s="4" t="str">
        <f t="shared" si="1"/>
        <v>롯데아이몰(신)눕눕백눕눕백_패드(중형)_방수190802</v>
      </c>
      <c r="H110" s="73">
        <v>4000</v>
      </c>
      <c r="I110" s="73"/>
      <c r="J110" s="73">
        <v>370</v>
      </c>
    </row>
    <row r="111" spans="2:10" x14ac:dyDescent="0.3">
      <c r="B111" s="73" t="s">
        <v>30</v>
      </c>
      <c r="C111" s="73" t="s">
        <v>7</v>
      </c>
      <c r="D111" s="73" t="s">
        <v>45</v>
      </c>
      <c r="E111" s="73" t="s">
        <v>7</v>
      </c>
      <c r="F111" s="4">
        <v>190802</v>
      </c>
      <c r="G111" s="4" t="str">
        <f t="shared" si="1"/>
        <v>텐바이텐눕눕백눕눕백_패드(중형)_방수190802</v>
      </c>
      <c r="H111" s="73">
        <v>4000</v>
      </c>
      <c r="I111" s="73"/>
      <c r="J111" s="73">
        <v>370</v>
      </c>
    </row>
    <row r="112" spans="2:10" x14ac:dyDescent="0.3">
      <c r="B112" s="73" t="s">
        <v>32</v>
      </c>
      <c r="C112" s="73" t="s">
        <v>7</v>
      </c>
      <c r="D112" s="73" t="s">
        <v>45</v>
      </c>
      <c r="E112" s="73" t="s">
        <v>7</v>
      </c>
      <c r="F112" s="4">
        <v>190802</v>
      </c>
      <c r="G112" s="4" t="str">
        <f t="shared" si="1"/>
        <v>펫프렌즈눕눕백눕눕백_패드(중형)_방수190802</v>
      </c>
      <c r="H112" s="73">
        <v>4000</v>
      </c>
      <c r="I112" s="73"/>
      <c r="J112" s="73">
        <v>370</v>
      </c>
    </row>
    <row r="113" spans="2:10" x14ac:dyDescent="0.3">
      <c r="B113" s="73" t="s">
        <v>0</v>
      </c>
      <c r="C113" s="73" t="s">
        <v>7</v>
      </c>
      <c r="D113" s="73" t="s">
        <v>46</v>
      </c>
      <c r="E113" s="73" t="s">
        <v>7</v>
      </c>
      <c r="F113" s="4">
        <v>190802</v>
      </c>
      <c r="G113" s="4" t="str">
        <f t="shared" si="1"/>
        <v>프로젝트21 홈페이지눕눕백눕눕백_패드(중형)_인견190802</v>
      </c>
      <c r="H113" s="73">
        <v>3000</v>
      </c>
      <c r="I113" s="73"/>
      <c r="J113" s="73">
        <v>340</v>
      </c>
    </row>
    <row r="114" spans="2:10" x14ac:dyDescent="0.3">
      <c r="B114" s="73" t="s">
        <v>25</v>
      </c>
      <c r="C114" s="73" t="s">
        <v>7</v>
      </c>
      <c r="D114" s="73" t="s">
        <v>46</v>
      </c>
      <c r="E114" s="73" t="s">
        <v>7</v>
      </c>
      <c r="F114" s="4">
        <v>190802</v>
      </c>
      <c r="G114" s="4" t="str">
        <f t="shared" si="1"/>
        <v>프로젝트21 스토어팜눕눕백눕눕백_패드(중형)_인견190802</v>
      </c>
      <c r="H114" s="73">
        <v>3000</v>
      </c>
      <c r="I114" s="73"/>
      <c r="J114" s="73">
        <v>340</v>
      </c>
    </row>
    <row r="115" spans="2:10" x14ac:dyDescent="0.3">
      <c r="B115" s="73" t="s">
        <v>26</v>
      </c>
      <c r="C115" s="73" t="s">
        <v>7</v>
      </c>
      <c r="D115" s="73" t="s">
        <v>46</v>
      </c>
      <c r="E115" s="73" t="s">
        <v>7</v>
      </c>
      <c r="F115" s="4">
        <v>190802</v>
      </c>
      <c r="G115" s="4" t="str">
        <f t="shared" si="1"/>
        <v>CJ몰눕눕백눕눕백_패드(중형)_인견190802</v>
      </c>
      <c r="H115" s="73">
        <v>3000</v>
      </c>
      <c r="I115" s="73"/>
      <c r="J115" s="73">
        <v>340</v>
      </c>
    </row>
    <row r="116" spans="2:10" x14ac:dyDescent="0.3">
      <c r="B116" s="73" t="s">
        <v>27</v>
      </c>
      <c r="C116" s="73" t="s">
        <v>7</v>
      </c>
      <c r="D116" s="73" t="s">
        <v>46</v>
      </c>
      <c r="E116" s="73" t="s">
        <v>7</v>
      </c>
      <c r="F116" s="4">
        <v>190802</v>
      </c>
      <c r="G116" s="4" t="str">
        <f t="shared" si="1"/>
        <v>쿠팡눕눕백눕눕백_패드(중형)_인견190802</v>
      </c>
      <c r="H116" s="73">
        <v>3000</v>
      </c>
      <c r="I116" s="73"/>
      <c r="J116" s="73">
        <v>340</v>
      </c>
    </row>
    <row r="117" spans="2:10" x14ac:dyDescent="0.3">
      <c r="B117" s="73" t="s">
        <v>28</v>
      </c>
      <c r="C117" s="73" t="s">
        <v>7</v>
      </c>
      <c r="D117" s="73" t="s">
        <v>46</v>
      </c>
      <c r="E117" s="73" t="s">
        <v>7</v>
      </c>
      <c r="F117" s="4">
        <v>190802</v>
      </c>
      <c r="G117" s="4" t="str">
        <f t="shared" si="1"/>
        <v>위메프(2.0)눕눕백눕눕백_패드(중형)_인견190802</v>
      </c>
      <c r="H117" s="73">
        <v>3000</v>
      </c>
      <c r="I117" s="73"/>
      <c r="J117" s="73">
        <v>340</v>
      </c>
    </row>
    <row r="118" spans="2:10" x14ac:dyDescent="0.3">
      <c r="B118" s="73" t="s">
        <v>29</v>
      </c>
      <c r="C118" s="73" t="s">
        <v>7</v>
      </c>
      <c r="D118" s="73" t="s">
        <v>46</v>
      </c>
      <c r="E118" s="73" t="s">
        <v>7</v>
      </c>
      <c r="F118" s="4">
        <v>190802</v>
      </c>
      <c r="G118" s="4" t="str">
        <f t="shared" si="1"/>
        <v>롯데아이몰(신)눕눕백눕눕백_패드(중형)_인견190802</v>
      </c>
      <c r="H118" s="73">
        <v>3000</v>
      </c>
      <c r="I118" s="73"/>
      <c r="J118" s="73">
        <v>340</v>
      </c>
    </row>
    <row r="119" spans="2:10" x14ac:dyDescent="0.3">
      <c r="B119" s="73" t="s">
        <v>30</v>
      </c>
      <c r="C119" s="73" t="s">
        <v>7</v>
      </c>
      <c r="D119" s="73" t="s">
        <v>46</v>
      </c>
      <c r="E119" s="73" t="s">
        <v>7</v>
      </c>
      <c r="F119" s="4">
        <v>190802</v>
      </c>
      <c r="G119" s="4" t="str">
        <f t="shared" si="1"/>
        <v>텐바이텐눕눕백눕눕백_패드(중형)_인견190802</v>
      </c>
      <c r="H119" s="73">
        <v>3000</v>
      </c>
      <c r="I119" s="73"/>
      <c r="J119" s="73">
        <v>340</v>
      </c>
    </row>
    <row r="120" spans="2:10" x14ac:dyDescent="0.3">
      <c r="B120" s="73" t="s">
        <v>0</v>
      </c>
      <c r="C120" s="73" t="s">
        <v>7</v>
      </c>
      <c r="D120" s="73" t="s">
        <v>47</v>
      </c>
      <c r="E120" s="73" t="s">
        <v>7</v>
      </c>
      <c r="F120" s="4">
        <v>190802</v>
      </c>
      <c r="G120" s="4" t="str">
        <f t="shared" si="1"/>
        <v>프로젝트21 홈페이지눕눕백눕눕백(대형)_그레이(LG)190802</v>
      </c>
      <c r="H120" s="73">
        <v>7000</v>
      </c>
      <c r="I120" s="73"/>
      <c r="J120" s="73">
        <v>400</v>
      </c>
    </row>
    <row r="121" spans="2:10" x14ac:dyDescent="0.3">
      <c r="B121" s="73" t="s">
        <v>0</v>
      </c>
      <c r="C121" s="73" t="s">
        <v>48</v>
      </c>
      <c r="D121" s="73" t="s">
        <v>49</v>
      </c>
      <c r="E121" s="73" t="s">
        <v>48</v>
      </c>
      <c r="F121" s="4">
        <v>190802</v>
      </c>
      <c r="G121" s="4" t="str">
        <f t="shared" si="1"/>
        <v>프로젝트21 홈페이지눕눕백눕눕백(대형)_네이비(DN)190802</v>
      </c>
      <c r="H121" s="73">
        <v>7000</v>
      </c>
      <c r="I121" s="73"/>
      <c r="J121" s="73">
        <v>400</v>
      </c>
    </row>
    <row r="122" spans="2:10" x14ac:dyDescent="0.3">
      <c r="B122" s="73" t="s">
        <v>25</v>
      </c>
      <c r="C122" s="73" t="s">
        <v>7</v>
      </c>
      <c r="D122" s="73" t="s">
        <v>47</v>
      </c>
      <c r="E122" s="73" t="s">
        <v>7</v>
      </c>
      <c r="F122" s="4">
        <v>190802</v>
      </c>
      <c r="G122" s="4" t="str">
        <f t="shared" si="1"/>
        <v>프로젝트21 스토어팜눕눕백눕눕백(대형)_그레이(LG)190802</v>
      </c>
      <c r="H122" s="73">
        <v>7000</v>
      </c>
      <c r="I122" s="73"/>
      <c r="J122" s="73">
        <v>400</v>
      </c>
    </row>
    <row r="123" spans="2:10" x14ac:dyDescent="0.3">
      <c r="B123" s="73" t="s">
        <v>25</v>
      </c>
      <c r="C123" s="73" t="s">
        <v>7</v>
      </c>
      <c r="D123" s="73" t="s">
        <v>49</v>
      </c>
      <c r="E123" s="73" t="s">
        <v>7</v>
      </c>
      <c r="F123" s="4">
        <v>190802</v>
      </c>
      <c r="G123" s="4" t="str">
        <f t="shared" si="1"/>
        <v>프로젝트21 스토어팜눕눕백눕눕백(대형)_네이비(DN)190802</v>
      </c>
      <c r="H123" s="73">
        <v>7000</v>
      </c>
      <c r="I123" s="73"/>
      <c r="J123" s="73">
        <v>400</v>
      </c>
    </row>
    <row r="124" spans="2:10" x14ac:dyDescent="0.3">
      <c r="B124" s="73" t="s">
        <v>26</v>
      </c>
      <c r="C124" s="73" t="s">
        <v>7</v>
      </c>
      <c r="D124" s="73" t="s">
        <v>47</v>
      </c>
      <c r="E124" s="73" t="s">
        <v>7</v>
      </c>
      <c r="F124" s="4">
        <v>190802</v>
      </c>
      <c r="G124" s="4" t="str">
        <f t="shared" si="1"/>
        <v>CJ몰눕눕백눕눕백(대형)_그레이(LG)190802</v>
      </c>
      <c r="H124" s="73">
        <v>7000</v>
      </c>
      <c r="I124" s="73"/>
      <c r="J124" s="73">
        <v>400</v>
      </c>
    </row>
    <row r="125" spans="2:10" x14ac:dyDescent="0.3">
      <c r="B125" s="73" t="s">
        <v>26</v>
      </c>
      <c r="C125" s="73" t="s">
        <v>7</v>
      </c>
      <c r="D125" s="73" t="s">
        <v>49</v>
      </c>
      <c r="E125" s="73" t="s">
        <v>7</v>
      </c>
      <c r="F125" s="4">
        <v>190802</v>
      </c>
      <c r="G125" s="4" t="str">
        <f t="shared" si="1"/>
        <v>CJ몰눕눕백눕눕백(대형)_네이비(DN)190802</v>
      </c>
      <c r="H125" s="73">
        <v>7000</v>
      </c>
      <c r="I125" s="73"/>
      <c r="J125" s="73">
        <v>400</v>
      </c>
    </row>
    <row r="126" spans="2:10" x14ac:dyDescent="0.3">
      <c r="B126" s="73" t="s">
        <v>27</v>
      </c>
      <c r="C126" s="73" t="s">
        <v>7</v>
      </c>
      <c r="D126" s="73" t="s">
        <v>47</v>
      </c>
      <c r="E126" s="73" t="s">
        <v>7</v>
      </c>
      <c r="F126" s="4">
        <v>190802</v>
      </c>
      <c r="G126" s="4" t="str">
        <f t="shared" si="1"/>
        <v>쿠팡눕눕백눕눕백(대형)_그레이(LG)190802</v>
      </c>
      <c r="H126" s="73">
        <v>7000</v>
      </c>
      <c r="I126" s="73"/>
      <c r="J126" s="73">
        <v>400</v>
      </c>
    </row>
    <row r="127" spans="2:10" x14ac:dyDescent="0.3">
      <c r="B127" s="73" t="s">
        <v>27</v>
      </c>
      <c r="C127" s="73" t="s">
        <v>7</v>
      </c>
      <c r="D127" s="73" t="s">
        <v>49</v>
      </c>
      <c r="E127" s="73" t="s">
        <v>7</v>
      </c>
      <c r="F127" s="4">
        <v>190802</v>
      </c>
      <c r="G127" s="4" t="str">
        <f t="shared" si="1"/>
        <v>쿠팡눕눕백눕눕백(대형)_네이비(DN)190802</v>
      </c>
      <c r="H127" s="73">
        <v>7000</v>
      </c>
      <c r="I127" s="73"/>
      <c r="J127" s="73">
        <v>400</v>
      </c>
    </row>
    <row r="128" spans="2:10" x14ac:dyDescent="0.3">
      <c r="B128" s="73" t="s">
        <v>28</v>
      </c>
      <c r="C128" s="73" t="s">
        <v>7</v>
      </c>
      <c r="D128" s="73" t="s">
        <v>47</v>
      </c>
      <c r="E128" s="73" t="s">
        <v>7</v>
      </c>
      <c r="F128" s="4">
        <v>190802</v>
      </c>
      <c r="G128" s="4" t="str">
        <f t="shared" si="1"/>
        <v>위메프(2.0)눕눕백눕눕백(대형)_그레이(LG)190802</v>
      </c>
      <c r="H128" s="73">
        <v>7000</v>
      </c>
      <c r="I128" s="73"/>
      <c r="J128" s="73">
        <v>400</v>
      </c>
    </row>
    <row r="129" spans="2:10" x14ac:dyDescent="0.3">
      <c r="B129" s="73" t="s">
        <v>28</v>
      </c>
      <c r="C129" s="73" t="s">
        <v>7</v>
      </c>
      <c r="D129" s="73" t="s">
        <v>49</v>
      </c>
      <c r="E129" s="73" t="s">
        <v>7</v>
      </c>
      <c r="F129" s="4">
        <v>190802</v>
      </c>
      <c r="G129" s="4" t="str">
        <f t="shared" si="1"/>
        <v>위메프(2.0)눕눕백눕눕백(대형)_네이비(DN)190802</v>
      </c>
      <c r="H129" s="73">
        <v>7000</v>
      </c>
      <c r="I129" s="73"/>
      <c r="J129" s="73">
        <v>400</v>
      </c>
    </row>
    <row r="130" spans="2:10" x14ac:dyDescent="0.3">
      <c r="B130" s="73" t="s">
        <v>29</v>
      </c>
      <c r="C130" s="73" t="s">
        <v>7</v>
      </c>
      <c r="D130" s="73" t="s">
        <v>47</v>
      </c>
      <c r="E130" s="73" t="s">
        <v>7</v>
      </c>
      <c r="F130" s="4">
        <v>190802</v>
      </c>
      <c r="G130" s="4" t="str">
        <f t="shared" si="1"/>
        <v>롯데아이몰(신)눕눕백눕눕백(대형)_그레이(LG)190802</v>
      </c>
      <c r="H130" s="73">
        <v>7000</v>
      </c>
      <c r="I130" s="73"/>
      <c r="J130" s="73">
        <v>400</v>
      </c>
    </row>
    <row r="131" spans="2:10" x14ac:dyDescent="0.3">
      <c r="B131" s="73" t="s">
        <v>29</v>
      </c>
      <c r="C131" s="73" t="s">
        <v>7</v>
      </c>
      <c r="D131" s="73" t="s">
        <v>49</v>
      </c>
      <c r="E131" s="73" t="s">
        <v>7</v>
      </c>
      <c r="F131" s="4">
        <v>190802</v>
      </c>
      <c r="G131" s="4" t="str">
        <f t="shared" ref="G131:G194" si="2">B131&amp;C131&amp;D131&amp;F131</f>
        <v>롯데아이몰(신)눕눕백눕눕백(대형)_네이비(DN)190802</v>
      </c>
      <c r="H131" s="73">
        <v>7000</v>
      </c>
      <c r="I131" s="73"/>
      <c r="J131" s="73">
        <v>400</v>
      </c>
    </row>
    <row r="132" spans="2:10" x14ac:dyDescent="0.3">
      <c r="B132" s="73" t="s">
        <v>30</v>
      </c>
      <c r="C132" s="73" t="s">
        <v>7</v>
      </c>
      <c r="D132" s="73" t="s">
        <v>47</v>
      </c>
      <c r="E132" s="73" t="s">
        <v>7</v>
      </c>
      <c r="F132" s="4">
        <v>190802</v>
      </c>
      <c r="G132" s="4" t="str">
        <f t="shared" si="2"/>
        <v>텐바이텐눕눕백눕눕백(대형)_그레이(LG)190802</v>
      </c>
      <c r="H132" s="73">
        <v>7000</v>
      </c>
      <c r="I132" s="73"/>
      <c r="J132" s="73">
        <v>400</v>
      </c>
    </row>
    <row r="133" spans="2:10" x14ac:dyDescent="0.3">
      <c r="B133" s="73" t="s">
        <v>30</v>
      </c>
      <c r="C133" s="73" t="s">
        <v>7</v>
      </c>
      <c r="D133" s="73" t="s">
        <v>49</v>
      </c>
      <c r="E133" s="73" t="s">
        <v>7</v>
      </c>
      <c r="F133" s="4">
        <v>190802</v>
      </c>
      <c r="G133" s="4" t="str">
        <f t="shared" si="2"/>
        <v>텐바이텐눕눕백눕눕백(대형)_네이비(DN)190802</v>
      </c>
      <c r="H133" s="73">
        <v>7000</v>
      </c>
      <c r="I133" s="73"/>
      <c r="J133" s="73">
        <v>400</v>
      </c>
    </row>
    <row r="134" spans="2:10" x14ac:dyDescent="0.3">
      <c r="B134" s="73" t="s">
        <v>32</v>
      </c>
      <c r="C134" s="73" t="s">
        <v>7</v>
      </c>
      <c r="D134" s="73" t="s">
        <v>47</v>
      </c>
      <c r="E134" s="73" t="s">
        <v>7</v>
      </c>
      <c r="F134" s="4">
        <v>190802</v>
      </c>
      <c r="G134" s="4" t="str">
        <f t="shared" si="2"/>
        <v>펫프렌즈눕눕백눕눕백(대형)_그레이(LG)190802</v>
      </c>
      <c r="H134" s="73">
        <v>7000</v>
      </c>
      <c r="I134" s="73"/>
      <c r="J134" s="73">
        <v>400</v>
      </c>
    </row>
    <row r="135" spans="2:10" x14ac:dyDescent="0.3">
      <c r="B135" s="73" t="s">
        <v>32</v>
      </c>
      <c r="C135" s="73" t="s">
        <v>7</v>
      </c>
      <c r="D135" s="73" t="s">
        <v>49</v>
      </c>
      <c r="E135" s="73" t="s">
        <v>7</v>
      </c>
      <c r="F135" s="4">
        <v>190802</v>
      </c>
      <c r="G135" s="4" t="str">
        <f t="shared" si="2"/>
        <v>펫프렌즈눕눕백눕눕백(대형)_네이비(DN)190802</v>
      </c>
      <c r="H135" s="73">
        <v>7000</v>
      </c>
      <c r="I135" s="73"/>
      <c r="J135" s="73">
        <v>400</v>
      </c>
    </row>
    <row r="136" spans="2:10" x14ac:dyDescent="0.3">
      <c r="B136" s="73" t="s">
        <v>0</v>
      </c>
      <c r="C136" s="73" t="s">
        <v>7</v>
      </c>
      <c r="D136" s="73" t="s">
        <v>50</v>
      </c>
      <c r="E136" s="73" t="s">
        <v>7</v>
      </c>
      <c r="F136" s="4">
        <v>190802</v>
      </c>
      <c r="G136" s="4" t="str">
        <f t="shared" si="2"/>
        <v>프로젝트21 홈페이지눕눕백눕눕백_패드(대형)_스크래쳐190802</v>
      </c>
      <c r="H136" s="73">
        <v>3000</v>
      </c>
      <c r="I136" s="73"/>
      <c r="J136" s="73">
        <v>340</v>
      </c>
    </row>
    <row r="137" spans="2:10" x14ac:dyDescent="0.3">
      <c r="B137" s="73" t="s">
        <v>25</v>
      </c>
      <c r="C137" s="73" t="s">
        <v>7</v>
      </c>
      <c r="D137" s="73" t="s">
        <v>50</v>
      </c>
      <c r="E137" s="73" t="s">
        <v>7</v>
      </c>
      <c r="F137" s="4">
        <v>190802</v>
      </c>
      <c r="G137" s="4" t="str">
        <f t="shared" si="2"/>
        <v>프로젝트21 스토어팜눕눕백눕눕백_패드(대형)_스크래쳐190802</v>
      </c>
      <c r="H137" s="73">
        <v>3000</v>
      </c>
      <c r="I137" s="73"/>
      <c r="J137" s="73">
        <v>340</v>
      </c>
    </row>
    <row r="138" spans="2:10" x14ac:dyDescent="0.3">
      <c r="B138" s="73" t="s">
        <v>26</v>
      </c>
      <c r="C138" s="73" t="s">
        <v>7</v>
      </c>
      <c r="D138" s="73" t="s">
        <v>50</v>
      </c>
      <c r="E138" s="73" t="s">
        <v>7</v>
      </c>
      <c r="F138" s="4">
        <v>190802</v>
      </c>
      <c r="G138" s="4" t="str">
        <f t="shared" si="2"/>
        <v>CJ몰눕눕백눕눕백_패드(대형)_스크래쳐190802</v>
      </c>
      <c r="H138" s="73">
        <v>3000</v>
      </c>
      <c r="I138" s="73"/>
      <c r="J138" s="73">
        <v>340</v>
      </c>
    </row>
    <row r="139" spans="2:10" x14ac:dyDescent="0.3">
      <c r="B139" s="73" t="s">
        <v>27</v>
      </c>
      <c r="C139" s="73" t="s">
        <v>7</v>
      </c>
      <c r="D139" s="73" t="s">
        <v>50</v>
      </c>
      <c r="E139" s="73" t="s">
        <v>7</v>
      </c>
      <c r="F139" s="4">
        <v>190802</v>
      </c>
      <c r="G139" s="4" t="str">
        <f t="shared" si="2"/>
        <v>쿠팡눕눕백눕눕백_패드(대형)_스크래쳐190802</v>
      </c>
      <c r="H139" s="73">
        <v>3000</v>
      </c>
      <c r="I139" s="73"/>
      <c r="J139" s="73">
        <v>340</v>
      </c>
    </row>
    <row r="140" spans="2:10" x14ac:dyDescent="0.3">
      <c r="B140" s="73" t="s">
        <v>28</v>
      </c>
      <c r="C140" s="73" t="s">
        <v>7</v>
      </c>
      <c r="D140" s="73" t="s">
        <v>50</v>
      </c>
      <c r="E140" s="73" t="s">
        <v>7</v>
      </c>
      <c r="F140" s="4">
        <v>190802</v>
      </c>
      <c r="G140" s="4" t="str">
        <f t="shared" si="2"/>
        <v>위메프(2.0)눕눕백눕눕백_패드(대형)_스크래쳐190802</v>
      </c>
      <c r="H140" s="73">
        <v>3000</v>
      </c>
      <c r="I140" s="73"/>
      <c r="J140" s="73">
        <v>340</v>
      </c>
    </row>
    <row r="141" spans="2:10" x14ac:dyDescent="0.3">
      <c r="B141" s="73" t="s">
        <v>29</v>
      </c>
      <c r="C141" s="73" t="s">
        <v>7</v>
      </c>
      <c r="D141" s="73" t="s">
        <v>50</v>
      </c>
      <c r="E141" s="73" t="s">
        <v>7</v>
      </c>
      <c r="F141" s="4">
        <v>190802</v>
      </c>
      <c r="G141" s="4" t="str">
        <f t="shared" si="2"/>
        <v>롯데아이몰(신)눕눕백눕눕백_패드(대형)_스크래쳐190802</v>
      </c>
      <c r="H141" s="73">
        <v>3000</v>
      </c>
      <c r="I141" s="73"/>
      <c r="J141" s="73">
        <v>340</v>
      </c>
    </row>
    <row r="142" spans="2:10" x14ac:dyDescent="0.3">
      <c r="B142" s="73" t="s">
        <v>30</v>
      </c>
      <c r="C142" s="73" t="s">
        <v>7</v>
      </c>
      <c r="D142" s="73" t="s">
        <v>50</v>
      </c>
      <c r="E142" s="73" t="s">
        <v>7</v>
      </c>
      <c r="F142" s="4">
        <v>190802</v>
      </c>
      <c r="G142" s="4" t="str">
        <f t="shared" si="2"/>
        <v>텐바이텐눕눕백눕눕백_패드(대형)_스크래쳐190802</v>
      </c>
      <c r="H142" s="73">
        <v>3000</v>
      </c>
      <c r="I142" s="73"/>
      <c r="J142" s="73">
        <v>340</v>
      </c>
    </row>
    <row r="143" spans="2:10" x14ac:dyDescent="0.3">
      <c r="B143" s="73" t="s">
        <v>32</v>
      </c>
      <c r="C143" s="73" t="s">
        <v>7</v>
      </c>
      <c r="D143" s="73" t="s">
        <v>50</v>
      </c>
      <c r="E143" s="73" t="s">
        <v>7</v>
      </c>
      <c r="F143" s="4">
        <v>190802</v>
      </c>
      <c r="G143" s="4" t="str">
        <f t="shared" si="2"/>
        <v>펫프렌즈눕눕백눕눕백_패드(대형)_스크래쳐190802</v>
      </c>
      <c r="H143" s="73">
        <v>3000</v>
      </c>
      <c r="I143" s="73"/>
      <c r="J143" s="73">
        <v>340</v>
      </c>
    </row>
    <row r="144" spans="2:10" x14ac:dyDescent="0.3">
      <c r="B144" s="73" t="s">
        <v>0</v>
      </c>
      <c r="C144" s="73" t="s">
        <v>7</v>
      </c>
      <c r="D144" s="73" t="s">
        <v>51</v>
      </c>
      <c r="E144" s="73" t="s">
        <v>7</v>
      </c>
      <c r="F144" s="4">
        <v>190802</v>
      </c>
      <c r="G144" s="4" t="str">
        <f t="shared" si="2"/>
        <v>프로젝트21 홈페이지눕눕백눕눕백_패드(대형)_극세사190802</v>
      </c>
      <c r="H144" s="73">
        <v>4000</v>
      </c>
      <c r="I144" s="73"/>
      <c r="J144" s="73">
        <v>360</v>
      </c>
    </row>
    <row r="145" spans="2:10" x14ac:dyDescent="0.3">
      <c r="B145" s="73" t="s">
        <v>25</v>
      </c>
      <c r="C145" s="73" t="s">
        <v>7</v>
      </c>
      <c r="D145" s="73" t="s">
        <v>51</v>
      </c>
      <c r="E145" s="73" t="s">
        <v>7</v>
      </c>
      <c r="F145" s="4">
        <v>190802</v>
      </c>
      <c r="G145" s="4" t="str">
        <f t="shared" si="2"/>
        <v>프로젝트21 스토어팜눕눕백눕눕백_패드(대형)_극세사190802</v>
      </c>
      <c r="H145" s="73">
        <v>4000</v>
      </c>
      <c r="I145" s="73"/>
      <c r="J145" s="73">
        <v>360</v>
      </c>
    </row>
    <row r="146" spans="2:10" x14ac:dyDescent="0.3">
      <c r="B146" s="73" t="s">
        <v>26</v>
      </c>
      <c r="C146" s="73" t="s">
        <v>7</v>
      </c>
      <c r="D146" s="73" t="s">
        <v>51</v>
      </c>
      <c r="E146" s="73" t="s">
        <v>7</v>
      </c>
      <c r="F146" s="4">
        <v>190802</v>
      </c>
      <c r="G146" s="4" t="str">
        <f t="shared" si="2"/>
        <v>CJ몰눕눕백눕눕백_패드(대형)_극세사190802</v>
      </c>
      <c r="H146" s="73">
        <v>4000</v>
      </c>
      <c r="I146" s="73"/>
      <c r="J146" s="73">
        <v>360</v>
      </c>
    </row>
    <row r="147" spans="2:10" x14ac:dyDescent="0.3">
      <c r="B147" s="73" t="s">
        <v>27</v>
      </c>
      <c r="C147" s="73" t="s">
        <v>7</v>
      </c>
      <c r="D147" s="73" t="s">
        <v>51</v>
      </c>
      <c r="E147" s="73" t="s">
        <v>7</v>
      </c>
      <c r="F147" s="4">
        <v>190802</v>
      </c>
      <c r="G147" s="4" t="str">
        <f t="shared" si="2"/>
        <v>쿠팡눕눕백눕눕백_패드(대형)_극세사190802</v>
      </c>
      <c r="H147" s="73">
        <v>4000</v>
      </c>
      <c r="I147" s="73"/>
      <c r="J147" s="73">
        <v>360</v>
      </c>
    </row>
    <row r="148" spans="2:10" x14ac:dyDescent="0.3">
      <c r="B148" s="73" t="s">
        <v>28</v>
      </c>
      <c r="C148" s="73" t="s">
        <v>7</v>
      </c>
      <c r="D148" s="73" t="s">
        <v>51</v>
      </c>
      <c r="E148" s="73" t="s">
        <v>7</v>
      </c>
      <c r="F148" s="4">
        <v>190802</v>
      </c>
      <c r="G148" s="4" t="str">
        <f t="shared" si="2"/>
        <v>위메프(2.0)눕눕백눕눕백_패드(대형)_극세사190802</v>
      </c>
      <c r="H148" s="73">
        <v>4000</v>
      </c>
      <c r="I148" s="73"/>
      <c r="J148" s="73">
        <v>360</v>
      </c>
    </row>
    <row r="149" spans="2:10" x14ac:dyDescent="0.3">
      <c r="B149" s="73" t="s">
        <v>29</v>
      </c>
      <c r="C149" s="73" t="s">
        <v>7</v>
      </c>
      <c r="D149" s="73" t="s">
        <v>51</v>
      </c>
      <c r="E149" s="73" t="s">
        <v>7</v>
      </c>
      <c r="F149" s="4">
        <v>190802</v>
      </c>
      <c r="G149" s="4" t="str">
        <f t="shared" si="2"/>
        <v>롯데아이몰(신)눕눕백눕눕백_패드(대형)_극세사190802</v>
      </c>
      <c r="H149" s="73">
        <v>4000</v>
      </c>
      <c r="I149" s="73"/>
      <c r="J149" s="73">
        <v>360</v>
      </c>
    </row>
    <row r="150" spans="2:10" x14ac:dyDescent="0.3">
      <c r="B150" s="73" t="s">
        <v>30</v>
      </c>
      <c r="C150" s="73" t="s">
        <v>7</v>
      </c>
      <c r="D150" s="73" t="s">
        <v>51</v>
      </c>
      <c r="E150" s="73" t="s">
        <v>7</v>
      </c>
      <c r="F150" s="4">
        <v>190802</v>
      </c>
      <c r="G150" s="4" t="str">
        <f t="shared" si="2"/>
        <v>텐바이텐눕눕백눕눕백_패드(대형)_극세사190802</v>
      </c>
      <c r="H150" s="73">
        <v>4000</v>
      </c>
      <c r="I150" s="73"/>
      <c r="J150" s="73">
        <v>360</v>
      </c>
    </row>
    <row r="151" spans="2:10" x14ac:dyDescent="0.3">
      <c r="B151" s="73" t="s">
        <v>32</v>
      </c>
      <c r="C151" s="73" t="s">
        <v>7</v>
      </c>
      <c r="D151" s="73" t="s">
        <v>51</v>
      </c>
      <c r="E151" s="73" t="s">
        <v>7</v>
      </c>
      <c r="F151" s="4">
        <v>190802</v>
      </c>
      <c r="G151" s="4" t="str">
        <f t="shared" si="2"/>
        <v>펫프렌즈눕눕백눕눕백_패드(대형)_극세사190802</v>
      </c>
      <c r="H151" s="73">
        <v>4000</v>
      </c>
      <c r="I151" s="73"/>
      <c r="J151" s="73">
        <v>360</v>
      </c>
    </row>
    <row r="152" spans="2:10" x14ac:dyDescent="0.3">
      <c r="B152" s="73" t="s">
        <v>0</v>
      </c>
      <c r="C152" s="73" t="s">
        <v>7</v>
      </c>
      <c r="D152" s="73" t="s">
        <v>52</v>
      </c>
      <c r="E152" s="73" t="s">
        <v>7</v>
      </c>
      <c r="F152" s="4">
        <v>190802</v>
      </c>
      <c r="G152" s="4" t="str">
        <f t="shared" si="2"/>
        <v>프로젝트21 홈페이지눕눕백눕눕백_패드(대형)_방수190802</v>
      </c>
      <c r="H152" s="73">
        <v>4000</v>
      </c>
      <c r="I152" s="73"/>
      <c r="J152" s="73">
        <v>380</v>
      </c>
    </row>
    <row r="153" spans="2:10" x14ac:dyDescent="0.3">
      <c r="B153" s="73" t="s">
        <v>25</v>
      </c>
      <c r="C153" s="73" t="s">
        <v>7</v>
      </c>
      <c r="D153" s="73" t="s">
        <v>52</v>
      </c>
      <c r="E153" s="73" t="s">
        <v>7</v>
      </c>
      <c r="F153" s="4">
        <v>190802</v>
      </c>
      <c r="G153" s="4" t="str">
        <f t="shared" si="2"/>
        <v>프로젝트21 스토어팜눕눕백눕눕백_패드(대형)_방수190802</v>
      </c>
      <c r="H153" s="73">
        <v>4000</v>
      </c>
      <c r="I153" s="73"/>
      <c r="J153" s="73">
        <v>380</v>
      </c>
    </row>
    <row r="154" spans="2:10" x14ac:dyDescent="0.3">
      <c r="B154" s="73" t="s">
        <v>26</v>
      </c>
      <c r="C154" s="73" t="s">
        <v>7</v>
      </c>
      <c r="D154" s="73" t="s">
        <v>52</v>
      </c>
      <c r="E154" s="73" t="s">
        <v>7</v>
      </c>
      <c r="F154" s="4">
        <v>190802</v>
      </c>
      <c r="G154" s="4" t="str">
        <f t="shared" si="2"/>
        <v>CJ몰눕눕백눕눕백_패드(대형)_방수190802</v>
      </c>
      <c r="H154" s="73">
        <v>4000</v>
      </c>
      <c r="I154" s="73"/>
      <c r="J154" s="73">
        <v>380</v>
      </c>
    </row>
    <row r="155" spans="2:10" x14ac:dyDescent="0.3">
      <c r="B155" s="73" t="s">
        <v>27</v>
      </c>
      <c r="C155" s="73" t="s">
        <v>7</v>
      </c>
      <c r="D155" s="73" t="s">
        <v>52</v>
      </c>
      <c r="E155" s="73" t="s">
        <v>7</v>
      </c>
      <c r="F155" s="4">
        <v>190802</v>
      </c>
      <c r="G155" s="4" t="str">
        <f t="shared" si="2"/>
        <v>쿠팡눕눕백눕눕백_패드(대형)_방수190802</v>
      </c>
      <c r="H155" s="73">
        <v>4000</v>
      </c>
      <c r="I155" s="73"/>
      <c r="J155" s="73">
        <v>380</v>
      </c>
    </row>
    <row r="156" spans="2:10" x14ac:dyDescent="0.3">
      <c r="B156" s="73" t="s">
        <v>28</v>
      </c>
      <c r="C156" s="73" t="s">
        <v>7</v>
      </c>
      <c r="D156" s="73" t="s">
        <v>52</v>
      </c>
      <c r="E156" s="73" t="s">
        <v>7</v>
      </c>
      <c r="F156" s="4">
        <v>190802</v>
      </c>
      <c r="G156" s="4" t="str">
        <f t="shared" si="2"/>
        <v>위메프(2.0)눕눕백눕눕백_패드(대형)_방수190802</v>
      </c>
      <c r="H156" s="73">
        <v>4000</v>
      </c>
      <c r="I156" s="73"/>
      <c r="J156" s="73">
        <v>380</v>
      </c>
    </row>
    <row r="157" spans="2:10" x14ac:dyDescent="0.3">
      <c r="B157" s="73" t="s">
        <v>29</v>
      </c>
      <c r="C157" s="73" t="s">
        <v>7</v>
      </c>
      <c r="D157" s="73" t="s">
        <v>52</v>
      </c>
      <c r="E157" s="73" t="s">
        <v>7</v>
      </c>
      <c r="F157" s="4">
        <v>190802</v>
      </c>
      <c r="G157" s="4" t="str">
        <f t="shared" si="2"/>
        <v>롯데아이몰(신)눕눕백눕눕백_패드(대형)_방수190802</v>
      </c>
      <c r="H157" s="73">
        <v>4000</v>
      </c>
      <c r="I157" s="73"/>
      <c r="J157" s="73">
        <v>380</v>
      </c>
    </row>
    <row r="158" spans="2:10" x14ac:dyDescent="0.3">
      <c r="B158" s="73" t="s">
        <v>30</v>
      </c>
      <c r="C158" s="73" t="s">
        <v>7</v>
      </c>
      <c r="D158" s="73" t="s">
        <v>52</v>
      </c>
      <c r="E158" s="73" t="s">
        <v>7</v>
      </c>
      <c r="F158" s="4">
        <v>190802</v>
      </c>
      <c r="G158" s="4" t="str">
        <f t="shared" si="2"/>
        <v>텐바이텐눕눕백눕눕백_패드(대형)_방수190802</v>
      </c>
      <c r="H158" s="73">
        <v>4000</v>
      </c>
      <c r="I158" s="73"/>
      <c r="J158" s="73">
        <v>380</v>
      </c>
    </row>
    <row r="159" spans="2:10" x14ac:dyDescent="0.3">
      <c r="B159" s="73" t="s">
        <v>32</v>
      </c>
      <c r="C159" s="73" t="s">
        <v>7</v>
      </c>
      <c r="D159" s="73" t="s">
        <v>52</v>
      </c>
      <c r="E159" s="73" t="s">
        <v>7</v>
      </c>
      <c r="F159" s="4">
        <v>190802</v>
      </c>
      <c r="G159" s="4" t="str">
        <f t="shared" si="2"/>
        <v>펫프렌즈눕눕백눕눕백_패드(대형)_방수190802</v>
      </c>
      <c r="H159" s="73">
        <v>4000</v>
      </c>
      <c r="I159" s="73"/>
      <c r="J159" s="73">
        <v>380</v>
      </c>
    </row>
    <row r="160" spans="2:10" x14ac:dyDescent="0.3">
      <c r="B160" s="73" t="s">
        <v>0</v>
      </c>
      <c r="C160" s="73" t="s">
        <v>7</v>
      </c>
      <c r="D160" s="73" t="s">
        <v>53</v>
      </c>
      <c r="E160" s="73" t="s">
        <v>7</v>
      </c>
      <c r="F160" s="4">
        <v>190802</v>
      </c>
      <c r="G160" s="4" t="str">
        <f t="shared" si="2"/>
        <v>프로젝트21 홈페이지눕눕백눕눕백_패드(대형)_인견190802</v>
      </c>
      <c r="H160" s="73">
        <v>3000</v>
      </c>
      <c r="I160" s="73"/>
      <c r="J160" s="73">
        <v>350</v>
      </c>
    </row>
    <row r="161" spans="2:10" x14ac:dyDescent="0.3">
      <c r="B161" s="73" t="s">
        <v>25</v>
      </c>
      <c r="C161" s="73" t="s">
        <v>7</v>
      </c>
      <c r="D161" s="73" t="s">
        <v>53</v>
      </c>
      <c r="E161" s="73" t="s">
        <v>7</v>
      </c>
      <c r="F161" s="4">
        <v>190802</v>
      </c>
      <c r="G161" s="4" t="str">
        <f t="shared" si="2"/>
        <v>프로젝트21 스토어팜눕눕백눕눕백_패드(대형)_인견190802</v>
      </c>
      <c r="H161" s="73">
        <v>3000</v>
      </c>
      <c r="I161" s="73"/>
      <c r="J161" s="73">
        <v>350</v>
      </c>
    </row>
    <row r="162" spans="2:10" x14ac:dyDescent="0.3">
      <c r="B162" s="73" t="s">
        <v>26</v>
      </c>
      <c r="C162" s="73" t="s">
        <v>7</v>
      </c>
      <c r="D162" s="73" t="s">
        <v>53</v>
      </c>
      <c r="E162" s="73" t="s">
        <v>7</v>
      </c>
      <c r="F162" s="4">
        <v>190802</v>
      </c>
      <c r="G162" s="4" t="str">
        <f t="shared" si="2"/>
        <v>CJ몰눕눕백눕눕백_패드(대형)_인견190802</v>
      </c>
      <c r="H162" s="73">
        <v>3000</v>
      </c>
      <c r="I162" s="73"/>
      <c r="J162" s="73">
        <v>350</v>
      </c>
    </row>
    <row r="163" spans="2:10" x14ac:dyDescent="0.3">
      <c r="B163" s="73" t="s">
        <v>27</v>
      </c>
      <c r="C163" s="73" t="s">
        <v>7</v>
      </c>
      <c r="D163" s="73" t="s">
        <v>53</v>
      </c>
      <c r="E163" s="73" t="s">
        <v>7</v>
      </c>
      <c r="F163" s="4">
        <v>190802</v>
      </c>
      <c r="G163" s="4" t="str">
        <f t="shared" si="2"/>
        <v>쿠팡눕눕백눕눕백_패드(대형)_인견190802</v>
      </c>
      <c r="H163" s="73">
        <v>6000</v>
      </c>
      <c r="I163" s="73"/>
      <c r="J163" s="73">
        <v>350</v>
      </c>
    </row>
    <row r="164" spans="2:10" x14ac:dyDescent="0.3">
      <c r="B164" s="73" t="s">
        <v>28</v>
      </c>
      <c r="C164" s="73" t="s">
        <v>7</v>
      </c>
      <c r="D164" s="73" t="s">
        <v>53</v>
      </c>
      <c r="E164" s="73" t="s">
        <v>7</v>
      </c>
      <c r="F164" s="4">
        <v>190802</v>
      </c>
      <c r="G164" s="4" t="str">
        <f t="shared" si="2"/>
        <v>위메프(2.0)눕눕백눕눕백_패드(대형)_인견190802</v>
      </c>
      <c r="H164" s="73">
        <v>3000</v>
      </c>
      <c r="I164" s="73"/>
      <c r="J164" s="73">
        <v>350</v>
      </c>
    </row>
    <row r="165" spans="2:10" x14ac:dyDescent="0.3">
      <c r="B165" s="73" t="s">
        <v>29</v>
      </c>
      <c r="C165" s="73" t="s">
        <v>7</v>
      </c>
      <c r="D165" s="73" t="s">
        <v>53</v>
      </c>
      <c r="E165" s="73" t="s">
        <v>7</v>
      </c>
      <c r="F165" s="4">
        <v>190802</v>
      </c>
      <c r="G165" s="4" t="str">
        <f t="shared" si="2"/>
        <v>롯데아이몰(신)눕눕백눕눕백_패드(대형)_인견190802</v>
      </c>
      <c r="H165" s="73">
        <v>3000</v>
      </c>
      <c r="I165" s="73"/>
      <c r="J165" s="73">
        <v>350</v>
      </c>
    </row>
    <row r="166" spans="2:10" x14ac:dyDescent="0.3">
      <c r="B166" s="73" t="s">
        <v>30</v>
      </c>
      <c r="C166" s="73" t="s">
        <v>7</v>
      </c>
      <c r="D166" s="73" t="s">
        <v>53</v>
      </c>
      <c r="E166" s="73" t="s">
        <v>7</v>
      </c>
      <c r="F166" s="4">
        <v>190802</v>
      </c>
      <c r="G166" s="4" t="str">
        <f t="shared" si="2"/>
        <v>텐바이텐눕눕백눕눕백_패드(대형)_인견190802</v>
      </c>
      <c r="H166" s="73">
        <v>3000</v>
      </c>
      <c r="I166" s="73"/>
      <c r="J166" s="73">
        <v>350</v>
      </c>
    </row>
    <row r="167" spans="2:10" x14ac:dyDescent="0.3">
      <c r="B167" s="73" t="s">
        <v>0</v>
      </c>
      <c r="C167" s="73" t="s">
        <v>8</v>
      </c>
      <c r="D167" s="73" t="s">
        <v>24</v>
      </c>
      <c r="E167" s="73" t="s">
        <v>8</v>
      </c>
      <c r="F167" s="4">
        <v>190802</v>
      </c>
      <c r="G167" s="4" t="str">
        <f t="shared" si="2"/>
        <v>프로젝트21 홈페이지선인장정수기선인장정수기 젠민트190802</v>
      </c>
      <c r="H167" s="73">
        <v>6000</v>
      </c>
      <c r="I167" s="73"/>
      <c r="J167" s="73">
        <v>390</v>
      </c>
    </row>
    <row r="168" spans="2:10" x14ac:dyDescent="0.3">
      <c r="B168" s="73" t="s">
        <v>25</v>
      </c>
      <c r="C168" s="73" t="s">
        <v>8</v>
      </c>
      <c r="D168" s="73" t="s">
        <v>24</v>
      </c>
      <c r="E168" s="73" t="s">
        <v>8</v>
      </c>
      <c r="F168" s="4">
        <v>190802</v>
      </c>
      <c r="G168" s="4" t="str">
        <f t="shared" si="2"/>
        <v>프로젝트21 스토어팜선인장정수기선인장정수기 젠민트190802</v>
      </c>
      <c r="H168" s="73">
        <v>6000</v>
      </c>
      <c r="I168" s="73"/>
      <c r="J168" s="73">
        <v>390</v>
      </c>
    </row>
    <row r="169" spans="2:10" x14ac:dyDescent="0.3">
      <c r="B169" s="73" t="s">
        <v>26</v>
      </c>
      <c r="C169" s="73" t="s">
        <v>8</v>
      </c>
      <c r="D169" s="73" t="s">
        <v>24</v>
      </c>
      <c r="E169" s="73" t="s">
        <v>8</v>
      </c>
      <c r="F169" s="4">
        <v>190802</v>
      </c>
      <c r="G169" s="4" t="str">
        <f t="shared" si="2"/>
        <v>CJ몰선인장정수기선인장정수기 젠민트190802</v>
      </c>
      <c r="H169" s="73">
        <v>6000</v>
      </c>
      <c r="I169" s="73"/>
      <c r="J169" s="73">
        <v>390</v>
      </c>
    </row>
    <row r="170" spans="2:10" x14ac:dyDescent="0.3">
      <c r="B170" s="73" t="s">
        <v>27</v>
      </c>
      <c r="C170" s="73" t="s">
        <v>8</v>
      </c>
      <c r="D170" s="73" t="s">
        <v>24</v>
      </c>
      <c r="E170" s="73" t="s">
        <v>8</v>
      </c>
      <c r="F170" s="4">
        <v>190802</v>
      </c>
      <c r="G170" s="4" t="str">
        <f t="shared" si="2"/>
        <v>쿠팡선인장정수기선인장정수기 젠민트190802</v>
      </c>
      <c r="H170" s="73">
        <v>6000</v>
      </c>
      <c r="I170" s="73"/>
      <c r="J170" s="73">
        <v>390</v>
      </c>
    </row>
    <row r="171" spans="2:10" x14ac:dyDescent="0.3">
      <c r="B171" s="73" t="s">
        <v>28</v>
      </c>
      <c r="C171" s="73" t="s">
        <v>8</v>
      </c>
      <c r="D171" s="73" t="s">
        <v>24</v>
      </c>
      <c r="E171" s="73" t="s">
        <v>8</v>
      </c>
      <c r="F171" s="4">
        <v>190802</v>
      </c>
      <c r="G171" s="4" t="str">
        <f t="shared" si="2"/>
        <v>위메프(2.0)선인장정수기선인장정수기 젠민트190802</v>
      </c>
      <c r="H171" s="73">
        <v>6000</v>
      </c>
      <c r="I171" s="73"/>
      <c r="J171" s="73">
        <v>390</v>
      </c>
    </row>
    <row r="172" spans="2:10" x14ac:dyDescent="0.3">
      <c r="B172" s="73" t="s">
        <v>29</v>
      </c>
      <c r="C172" s="73" t="s">
        <v>8</v>
      </c>
      <c r="D172" s="73" t="s">
        <v>24</v>
      </c>
      <c r="E172" s="73" t="s">
        <v>8</v>
      </c>
      <c r="F172" s="4">
        <v>190802</v>
      </c>
      <c r="G172" s="4" t="str">
        <f t="shared" si="2"/>
        <v>롯데아이몰(신)선인장정수기선인장정수기 젠민트190802</v>
      </c>
      <c r="H172" s="73">
        <v>6000</v>
      </c>
      <c r="I172" s="73"/>
      <c r="J172" s="73">
        <v>390</v>
      </c>
    </row>
    <row r="173" spans="2:10" x14ac:dyDescent="0.3">
      <c r="B173" s="73" t="s">
        <v>30</v>
      </c>
      <c r="C173" s="73" t="s">
        <v>8</v>
      </c>
      <c r="D173" s="73" t="s">
        <v>24</v>
      </c>
      <c r="E173" s="73" t="s">
        <v>8</v>
      </c>
      <c r="F173" s="4">
        <v>190802</v>
      </c>
      <c r="G173" s="4" t="str">
        <f t="shared" si="2"/>
        <v>텐바이텐선인장정수기선인장정수기 젠민트190802</v>
      </c>
      <c r="H173" s="73">
        <v>6000</v>
      </c>
      <c r="I173" s="73"/>
      <c r="J173" s="73">
        <v>390</v>
      </c>
    </row>
    <row r="174" spans="2:10" x14ac:dyDescent="0.3">
      <c r="B174" s="73" t="s">
        <v>32</v>
      </c>
      <c r="C174" s="73" t="s">
        <v>8</v>
      </c>
      <c r="D174" s="73" t="s">
        <v>24</v>
      </c>
      <c r="E174" s="73" t="s">
        <v>8</v>
      </c>
      <c r="F174" s="4">
        <v>190802</v>
      </c>
      <c r="G174" s="4" t="str">
        <f t="shared" si="2"/>
        <v>펫프렌즈선인장정수기선인장정수기 젠민트190802</v>
      </c>
      <c r="H174" s="73">
        <v>6000</v>
      </c>
      <c r="I174" s="73"/>
      <c r="J174" s="73">
        <v>390</v>
      </c>
    </row>
    <row r="175" spans="2:10" x14ac:dyDescent="0.3">
      <c r="B175" s="73" t="s">
        <v>26</v>
      </c>
      <c r="C175" s="73" t="s">
        <v>8</v>
      </c>
      <c r="D175" s="73" t="s">
        <v>33</v>
      </c>
      <c r="E175" s="73" t="s">
        <v>8</v>
      </c>
      <c r="F175" s="4">
        <v>190802</v>
      </c>
      <c r="G175" s="4" t="str">
        <f t="shared" si="2"/>
        <v>CJ몰선인장정수기선인장정수기 젠핑크190802</v>
      </c>
      <c r="H175" s="73">
        <v>6000</v>
      </c>
      <c r="I175" s="73"/>
      <c r="J175" s="73">
        <v>390</v>
      </c>
    </row>
    <row r="176" spans="2:10" x14ac:dyDescent="0.3">
      <c r="B176" s="73" t="s">
        <v>0</v>
      </c>
      <c r="C176" s="73" t="s">
        <v>9</v>
      </c>
      <c r="D176" s="73" t="s">
        <v>54</v>
      </c>
      <c r="E176" s="73" t="s">
        <v>9</v>
      </c>
      <c r="F176" s="4">
        <v>190802</v>
      </c>
      <c r="G176" s="4" t="str">
        <f t="shared" si="2"/>
        <v>프로젝트21 홈페이지선인장정수기 부속정수 필터 (3p)190802</v>
      </c>
      <c r="H176" s="73">
        <v>3000</v>
      </c>
      <c r="I176" s="73"/>
      <c r="J176" s="73">
        <v>340</v>
      </c>
    </row>
    <row r="177" spans="2:10" x14ac:dyDescent="0.3">
      <c r="B177" s="73" t="s">
        <v>25</v>
      </c>
      <c r="C177" s="73" t="s">
        <v>9</v>
      </c>
      <c r="D177" s="73" t="s">
        <v>35</v>
      </c>
      <c r="E177" s="73" t="s">
        <v>9</v>
      </c>
      <c r="F177" s="4">
        <v>190802</v>
      </c>
      <c r="G177" s="4" t="str">
        <f t="shared" si="2"/>
        <v>프로젝트21 스토어팜선인장정수기 부속정수 필터 (3p)190802</v>
      </c>
      <c r="H177" s="73">
        <v>3000</v>
      </c>
      <c r="I177" s="73"/>
      <c r="J177" s="73">
        <v>340</v>
      </c>
    </row>
    <row r="178" spans="2:10" x14ac:dyDescent="0.3">
      <c r="B178" s="73" t="s">
        <v>0</v>
      </c>
      <c r="C178" s="73" t="s">
        <v>9</v>
      </c>
      <c r="D178" s="73" t="s">
        <v>36</v>
      </c>
      <c r="E178" s="73" t="s">
        <v>9</v>
      </c>
      <c r="F178" s="4">
        <v>190802</v>
      </c>
      <c r="G178" s="4" t="str">
        <f t="shared" si="2"/>
        <v>프로젝트21 홈페이지선인장정수기 부속폼 필터 (3p)190802</v>
      </c>
      <c r="H178" s="73">
        <v>3000</v>
      </c>
      <c r="I178" s="73"/>
      <c r="J178" s="73">
        <v>230</v>
      </c>
    </row>
    <row r="179" spans="2:10" x14ac:dyDescent="0.3">
      <c r="B179" s="73" t="s">
        <v>25</v>
      </c>
      <c r="C179" s="73" t="s">
        <v>9</v>
      </c>
      <c r="D179" s="73" t="s">
        <v>36</v>
      </c>
      <c r="E179" s="73" t="s">
        <v>9</v>
      </c>
      <c r="F179" s="4">
        <v>190802</v>
      </c>
      <c r="G179" s="4" t="str">
        <f t="shared" si="2"/>
        <v>프로젝트21 스토어팜선인장정수기 부속폼 필터 (3p)190802</v>
      </c>
      <c r="H179" s="73">
        <v>3000</v>
      </c>
      <c r="I179" s="73"/>
      <c r="J179" s="73">
        <v>230</v>
      </c>
    </row>
    <row r="180" spans="2:10" x14ac:dyDescent="0.3">
      <c r="B180" s="73" t="s">
        <v>0</v>
      </c>
      <c r="C180" s="73" t="s">
        <v>9</v>
      </c>
      <c r="D180" s="73" t="s">
        <v>37</v>
      </c>
      <c r="E180" s="73" t="s">
        <v>9</v>
      </c>
      <c r="F180" s="4">
        <v>190802</v>
      </c>
      <c r="G180" s="4" t="str">
        <f t="shared" si="2"/>
        <v>프로젝트21 홈페이지선인장정수기 부속실리콘 호스 (3p)190802</v>
      </c>
      <c r="H180" s="73">
        <v>3000</v>
      </c>
      <c r="I180" s="73"/>
      <c r="J180" s="73">
        <v>290</v>
      </c>
    </row>
    <row r="181" spans="2:10" x14ac:dyDescent="0.3">
      <c r="B181" s="73" t="s">
        <v>25</v>
      </c>
      <c r="C181" s="73" t="s">
        <v>9</v>
      </c>
      <c r="D181" s="73" t="s">
        <v>37</v>
      </c>
      <c r="E181" s="73" t="s">
        <v>9</v>
      </c>
      <c r="F181" s="4">
        <v>190802</v>
      </c>
      <c r="G181" s="4" t="str">
        <f t="shared" si="2"/>
        <v>프로젝트21 스토어팜선인장정수기 부속실리콘 호스 (3p)190802</v>
      </c>
      <c r="H181" s="73">
        <v>3000</v>
      </c>
      <c r="I181" s="73"/>
      <c r="J181" s="73">
        <v>290</v>
      </c>
    </row>
    <row r="182" spans="2:10" x14ac:dyDescent="0.3">
      <c r="B182" s="73" t="s">
        <v>0</v>
      </c>
      <c r="C182" s="73" t="s">
        <v>9</v>
      </c>
      <c r="D182" s="73" t="s">
        <v>38</v>
      </c>
      <c r="E182" s="73" t="s">
        <v>9</v>
      </c>
      <c r="F182" s="4">
        <v>190802</v>
      </c>
      <c r="G182" s="4" t="str">
        <f t="shared" si="2"/>
        <v>프로젝트21 홈페이지선인장정수기 부속수중펌프 (white)190802</v>
      </c>
      <c r="H182" s="73">
        <v>3000</v>
      </c>
      <c r="I182" s="73"/>
      <c r="J182" s="73">
        <v>320</v>
      </c>
    </row>
    <row r="183" spans="2:10" x14ac:dyDescent="0.3">
      <c r="B183" s="73" t="s">
        <v>25</v>
      </c>
      <c r="C183" s="73" t="s">
        <v>9</v>
      </c>
      <c r="D183" s="73" t="s">
        <v>38</v>
      </c>
      <c r="E183" s="73" t="s">
        <v>9</v>
      </c>
      <c r="F183" s="4">
        <v>190802</v>
      </c>
      <c r="G183" s="4" t="str">
        <f t="shared" si="2"/>
        <v>프로젝트21 스토어팜선인장정수기 부속수중펌프 (white)190802</v>
      </c>
      <c r="H183" s="73">
        <v>3000</v>
      </c>
      <c r="I183" s="73"/>
      <c r="J183" s="73">
        <v>320</v>
      </c>
    </row>
    <row r="184" spans="2:10" x14ac:dyDescent="0.3">
      <c r="B184" s="73" t="s">
        <v>0</v>
      </c>
      <c r="C184" s="73" t="s">
        <v>9</v>
      </c>
      <c r="D184" s="73" t="s">
        <v>39</v>
      </c>
      <c r="E184" s="73" t="s">
        <v>9</v>
      </c>
      <c r="F184" s="4">
        <v>190802</v>
      </c>
      <c r="G184" s="4" t="str">
        <f t="shared" si="2"/>
        <v>프로젝트21 홈페이지선인장정수기 부속드라이매트190802</v>
      </c>
      <c r="H184" s="73">
        <v>4000</v>
      </c>
      <c r="I184" s="73"/>
      <c r="J184" s="73">
        <v>370</v>
      </c>
    </row>
    <row r="185" spans="2:10" x14ac:dyDescent="0.3">
      <c r="B185" s="73" t="s">
        <v>25</v>
      </c>
      <c r="C185" s="73" t="s">
        <v>9</v>
      </c>
      <c r="D185" s="73" t="s">
        <v>39</v>
      </c>
      <c r="E185" s="73" t="s">
        <v>9</v>
      </c>
      <c r="F185" s="4">
        <v>190802</v>
      </c>
      <c r="G185" s="4" t="str">
        <f t="shared" si="2"/>
        <v>프로젝트21 스토어팜선인장정수기 부속드라이매트190802</v>
      </c>
      <c r="H185" s="73">
        <v>4000</v>
      </c>
      <c r="I185" s="73"/>
      <c r="J185" s="73">
        <v>370</v>
      </c>
    </row>
    <row r="186" spans="2:10" x14ac:dyDescent="0.3">
      <c r="B186" s="73" t="s">
        <v>0</v>
      </c>
      <c r="C186" s="73" t="s">
        <v>9</v>
      </c>
      <c r="D186" s="73" t="s">
        <v>55</v>
      </c>
      <c r="E186" s="73" t="s">
        <v>9</v>
      </c>
      <c r="F186" s="4">
        <v>190802</v>
      </c>
      <c r="G186" s="4" t="str">
        <f t="shared" si="2"/>
        <v>프로젝트21 홈페이지선인장정수기 부속정수필터 &amp; 폼필터 세트 (30% 할인)190802</v>
      </c>
      <c r="H186" s="73">
        <v>3000</v>
      </c>
      <c r="I186" s="73"/>
      <c r="J186" s="73">
        <v>350</v>
      </c>
    </row>
    <row r="187" spans="2:10" x14ac:dyDescent="0.3">
      <c r="B187" s="73" t="s">
        <v>25</v>
      </c>
      <c r="C187" s="73" t="s">
        <v>9</v>
      </c>
      <c r="D187" s="73" t="s">
        <v>56</v>
      </c>
      <c r="E187" s="73" t="s">
        <v>9</v>
      </c>
      <c r="F187" s="4">
        <v>190802</v>
      </c>
      <c r="G187" s="4" t="str">
        <f t="shared" si="2"/>
        <v>프로젝트21 스토어팜선인장정수기 부속정수필터 &amp; 폼필터 세트 (30% 할인)190802</v>
      </c>
      <c r="H187" s="73">
        <v>3000</v>
      </c>
      <c r="I187" s="73"/>
      <c r="J187" s="73">
        <v>350</v>
      </c>
    </row>
    <row r="188" spans="2:10" x14ac:dyDescent="0.3">
      <c r="B188" s="73" t="s">
        <v>0</v>
      </c>
      <c r="C188" s="73" t="s">
        <v>11</v>
      </c>
      <c r="D188" s="73" t="s">
        <v>57</v>
      </c>
      <c r="E188" s="73" t="s">
        <v>11</v>
      </c>
      <c r="F188" s="4">
        <v>190802</v>
      </c>
      <c r="G188" s="4" t="str">
        <f t="shared" si="2"/>
        <v>프로젝트21 홈페이지리얼스틱리얼스틱_오로라연어190802</v>
      </c>
      <c r="H188" s="73">
        <v>3000</v>
      </c>
      <c r="I188" s="73"/>
      <c r="J188" s="73">
        <v>250</v>
      </c>
    </row>
    <row r="189" spans="2:10" x14ac:dyDescent="0.3">
      <c r="B189" s="73" t="s">
        <v>25</v>
      </c>
      <c r="C189" s="73" t="s">
        <v>11</v>
      </c>
      <c r="D189" s="73" t="s">
        <v>57</v>
      </c>
      <c r="E189" s="73" t="s">
        <v>11</v>
      </c>
      <c r="F189" s="4">
        <v>190802</v>
      </c>
      <c r="G189" s="4" t="str">
        <f t="shared" si="2"/>
        <v>프로젝트21 스토어팜리얼스틱리얼스틱_오로라연어190802</v>
      </c>
      <c r="H189" s="73">
        <v>3000</v>
      </c>
      <c r="I189" s="73"/>
      <c r="J189" s="73">
        <v>250</v>
      </c>
    </row>
    <row r="190" spans="2:10" x14ac:dyDescent="0.3">
      <c r="B190" s="73" t="s">
        <v>31</v>
      </c>
      <c r="C190" s="73" t="s">
        <v>11</v>
      </c>
      <c r="D190" s="73" t="s">
        <v>57</v>
      </c>
      <c r="E190" s="73" t="s">
        <v>11</v>
      </c>
      <c r="F190" s="4">
        <v>190802</v>
      </c>
      <c r="G190" s="4" t="str">
        <f t="shared" si="2"/>
        <v>마켓컬리리얼스틱리얼스틱_오로라연어190802</v>
      </c>
      <c r="H190" s="73">
        <v>3000</v>
      </c>
      <c r="I190" s="73"/>
      <c r="J190" s="73">
        <v>250</v>
      </c>
    </row>
    <row r="191" spans="2:10" x14ac:dyDescent="0.3">
      <c r="B191" s="73" t="s">
        <v>32</v>
      </c>
      <c r="C191" s="73" t="s">
        <v>11</v>
      </c>
      <c r="D191" s="73" t="s">
        <v>57</v>
      </c>
      <c r="E191" s="73" t="s">
        <v>11</v>
      </c>
      <c r="F191" s="4">
        <v>190802</v>
      </c>
      <c r="G191" s="4" t="str">
        <f t="shared" si="2"/>
        <v>펫프렌즈리얼스틱리얼스틱_오로라연어190802</v>
      </c>
      <c r="H191" s="73">
        <v>3000</v>
      </c>
      <c r="I191" s="73"/>
      <c r="J191" s="73">
        <v>250</v>
      </c>
    </row>
    <row r="192" spans="2:10" x14ac:dyDescent="0.3">
      <c r="B192" s="73" t="s">
        <v>0</v>
      </c>
      <c r="C192" s="73" t="s">
        <v>11</v>
      </c>
      <c r="D192" s="73" t="s">
        <v>58</v>
      </c>
      <c r="E192" s="73" t="s">
        <v>11</v>
      </c>
      <c r="F192" s="4">
        <v>190802</v>
      </c>
      <c r="G192" s="4" t="str">
        <f t="shared" si="2"/>
        <v>프로젝트21 홈페이지리얼스틱리얼스틱_조선토종닭190802</v>
      </c>
      <c r="H192" s="73">
        <v>3000</v>
      </c>
      <c r="I192" s="73"/>
      <c r="J192" s="73">
        <v>180</v>
      </c>
    </row>
    <row r="193" spans="1:10" x14ac:dyDescent="0.3">
      <c r="A193" s="73"/>
      <c r="B193" s="73" t="s">
        <v>25</v>
      </c>
      <c r="C193" s="73" t="s">
        <v>11</v>
      </c>
      <c r="D193" s="73" t="s">
        <v>58</v>
      </c>
      <c r="E193" s="73" t="s">
        <v>11</v>
      </c>
      <c r="F193" s="4">
        <v>190802</v>
      </c>
      <c r="G193" s="4" t="str">
        <f t="shared" si="2"/>
        <v>프로젝트21 스토어팜리얼스틱리얼스틱_조선토종닭190802</v>
      </c>
      <c r="H193" s="73">
        <v>3000</v>
      </c>
      <c r="I193" s="73"/>
      <c r="J193" s="73">
        <v>180</v>
      </c>
    </row>
    <row r="194" spans="1:10" x14ac:dyDescent="0.3">
      <c r="A194" s="73"/>
      <c r="B194" s="73" t="s">
        <v>31</v>
      </c>
      <c r="C194" s="73" t="s">
        <v>11</v>
      </c>
      <c r="D194" s="73" t="s">
        <v>58</v>
      </c>
      <c r="E194" s="73" t="s">
        <v>11</v>
      </c>
      <c r="F194" s="4">
        <v>190802</v>
      </c>
      <c r="G194" s="4" t="str">
        <f t="shared" si="2"/>
        <v>마켓컬리리얼스틱리얼스틱_조선토종닭190802</v>
      </c>
      <c r="H194" s="73">
        <v>3000</v>
      </c>
      <c r="I194" s="73"/>
      <c r="J194" s="73">
        <v>180</v>
      </c>
    </row>
    <row r="195" spans="1:10" x14ac:dyDescent="0.3">
      <c r="A195" s="73"/>
      <c r="B195" s="73" t="s">
        <v>32</v>
      </c>
      <c r="C195" s="73" t="s">
        <v>11</v>
      </c>
      <c r="D195" s="73" t="s">
        <v>58</v>
      </c>
      <c r="E195" s="73" t="s">
        <v>11</v>
      </c>
      <c r="F195" s="4">
        <v>190802</v>
      </c>
      <c r="G195" s="4" t="str">
        <f t="shared" ref="G195:G258" si="3">B195&amp;C195&amp;D195&amp;F195</f>
        <v>펫프렌즈리얼스틱리얼스틱_조선토종닭190802</v>
      </c>
      <c r="H195" s="73">
        <v>3000</v>
      </c>
      <c r="I195" s="73"/>
      <c r="J195" s="73">
        <v>180</v>
      </c>
    </row>
    <row r="196" spans="1:10" x14ac:dyDescent="0.3">
      <c r="A196" s="73"/>
      <c r="B196" s="73" t="s">
        <v>0</v>
      </c>
      <c r="C196" s="73" t="s">
        <v>11</v>
      </c>
      <c r="D196" s="73" t="s">
        <v>59</v>
      </c>
      <c r="E196" s="73" t="s">
        <v>11</v>
      </c>
      <c r="F196" s="4">
        <v>190802</v>
      </c>
      <c r="G196" s="4" t="str">
        <f t="shared" si="3"/>
        <v>프로젝트21 홈페이지리얼스틱리얼스틱_뉴질랜드참돔190802</v>
      </c>
      <c r="H196" s="73">
        <v>3000</v>
      </c>
      <c r="I196" s="73"/>
      <c r="J196" s="73">
        <v>240</v>
      </c>
    </row>
    <row r="197" spans="1:10" x14ac:dyDescent="0.3">
      <c r="A197" s="73"/>
      <c r="B197" s="73" t="s">
        <v>25</v>
      </c>
      <c r="C197" s="73" t="s">
        <v>11</v>
      </c>
      <c r="D197" s="73" t="s">
        <v>59</v>
      </c>
      <c r="E197" s="73" t="s">
        <v>11</v>
      </c>
      <c r="F197" s="4">
        <v>190802</v>
      </c>
      <c r="G197" s="4" t="str">
        <f t="shared" si="3"/>
        <v>프로젝트21 스토어팜리얼스틱리얼스틱_뉴질랜드참돔190802</v>
      </c>
      <c r="H197" s="73">
        <v>3000</v>
      </c>
      <c r="I197" s="73"/>
      <c r="J197" s="73">
        <v>240</v>
      </c>
    </row>
    <row r="198" spans="1:10" x14ac:dyDescent="0.3">
      <c r="A198" s="73"/>
      <c r="B198" s="73" t="s">
        <v>31</v>
      </c>
      <c r="C198" s="73" t="s">
        <v>11</v>
      </c>
      <c r="D198" s="73" t="s">
        <v>59</v>
      </c>
      <c r="E198" s="73" t="s">
        <v>11</v>
      </c>
      <c r="F198" s="4">
        <v>190802</v>
      </c>
      <c r="G198" s="4" t="str">
        <f t="shared" si="3"/>
        <v>마켓컬리리얼스틱리얼스틱_뉴질랜드참돔190802</v>
      </c>
      <c r="H198" s="73">
        <v>3000</v>
      </c>
      <c r="I198" s="73"/>
      <c r="J198" s="73">
        <v>240</v>
      </c>
    </row>
    <row r="199" spans="1:10" x14ac:dyDescent="0.3">
      <c r="A199" s="73"/>
      <c r="B199" s="73" t="s">
        <v>32</v>
      </c>
      <c r="C199" s="73" t="s">
        <v>11</v>
      </c>
      <c r="D199" s="73" t="s">
        <v>59</v>
      </c>
      <c r="E199" s="73" t="s">
        <v>11</v>
      </c>
      <c r="F199" s="4">
        <v>190802</v>
      </c>
      <c r="G199" s="4" t="str">
        <f t="shared" si="3"/>
        <v>펫프렌즈리얼스틱리얼스틱_뉴질랜드참돔190802</v>
      </c>
      <c r="H199" s="73">
        <v>3000</v>
      </c>
      <c r="I199" s="73"/>
      <c r="J199" s="73">
        <v>240</v>
      </c>
    </row>
    <row r="200" spans="1:10" x14ac:dyDescent="0.3">
      <c r="A200" s="73"/>
      <c r="B200" s="73" t="s">
        <v>0</v>
      </c>
      <c r="C200" s="73" t="s">
        <v>11</v>
      </c>
      <c r="D200" s="73" t="s">
        <v>60</v>
      </c>
      <c r="E200" s="73" t="s">
        <v>11</v>
      </c>
      <c r="F200" s="4">
        <v>190802</v>
      </c>
      <c r="G200" s="4" t="str">
        <f t="shared" si="3"/>
        <v>프로젝트21 홈페이지리얼스틱리얼스틱_북태평양 눈다랑어190802</v>
      </c>
      <c r="H200" s="73">
        <v>3000</v>
      </c>
      <c r="I200" s="73"/>
      <c r="J200" s="73">
        <v>170</v>
      </c>
    </row>
    <row r="201" spans="1:10" x14ac:dyDescent="0.3">
      <c r="A201" s="73"/>
      <c r="B201" s="73" t="s">
        <v>25</v>
      </c>
      <c r="C201" s="73" t="s">
        <v>11</v>
      </c>
      <c r="D201" s="73" t="s">
        <v>60</v>
      </c>
      <c r="E201" s="73" t="s">
        <v>11</v>
      </c>
      <c r="F201" s="4">
        <v>190802</v>
      </c>
      <c r="G201" s="4" t="str">
        <f t="shared" si="3"/>
        <v>프로젝트21 스토어팜리얼스틱리얼스틱_북태평양 눈다랑어190802</v>
      </c>
      <c r="H201" s="73">
        <v>3000</v>
      </c>
      <c r="I201" s="73"/>
      <c r="J201" s="73">
        <v>170</v>
      </c>
    </row>
    <row r="202" spans="1:10" x14ac:dyDescent="0.3">
      <c r="A202" s="73"/>
      <c r="B202" s="73" t="s">
        <v>31</v>
      </c>
      <c r="C202" s="73" t="s">
        <v>11</v>
      </c>
      <c r="D202" s="73" t="s">
        <v>60</v>
      </c>
      <c r="E202" s="73" t="s">
        <v>11</v>
      </c>
      <c r="F202" s="4">
        <v>190802</v>
      </c>
      <c r="G202" s="4" t="str">
        <f t="shared" si="3"/>
        <v>마켓컬리리얼스틱리얼스틱_북태평양 눈다랑어190802</v>
      </c>
      <c r="H202" s="73">
        <v>3000</v>
      </c>
      <c r="I202" s="73"/>
      <c r="J202" s="73">
        <v>170</v>
      </c>
    </row>
    <row r="203" spans="1:10" x14ac:dyDescent="0.3">
      <c r="A203" s="73"/>
      <c r="B203" s="73" t="s">
        <v>32</v>
      </c>
      <c r="C203" s="73" t="s">
        <v>11</v>
      </c>
      <c r="D203" s="73" t="s">
        <v>60</v>
      </c>
      <c r="E203" s="73" t="s">
        <v>11</v>
      </c>
      <c r="F203" s="4">
        <v>190802</v>
      </c>
      <c r="G203" s="4" t="str">
        <f t="shared" si="3"/>
        <v>펫프렌즈리얼스틱리얼스틱_북태평양 눈다랑어190802</v>
      </c>
      <c r="H203" s="73">
        <v>3000</v>
      </c>
      <c r="I203" s="73"/>
      <c r="J203" s="73">
        <v>170</v>
      </c>
    </row>
    <row r="204" spans="1:10" x14ac:dyDescent="0.3">
      <c r="A204" s="73" t="s">
        <v>61</v>
      </c>
      <c r="B204" s="73" t="s">
        <v>0</v>
      </c>
      <c r="C204" s="73" t="s">
        <v>11</v>
      </c>
      <c r="D204" s="73" t="s">
        <v>62</v>
      </c>
      <c r="E204" s="73" t="s">
        <v>11</v>
      </c>
      <c r="F204" s="4">
        <v>190802</v>
      </c>
      <c r="G204" s="4" t="str">
        <f t="shared" si="3"/>
        <v>프로젝트21 홈페이지리얼스틱리얼스틱_서호주청정양190802</v>
      </c>
      <c r="H204" s="73">
        <v>3000</v>
      </c>
      <c r="I204" s="73"/>
      <c r="J204" s="73">
        <v>260</v>
      </c>
    </row>
    <row r="205" spans="1:10" x14ac:dyDescent="0.3">
      <c r="A205" s="73"/>
      <c r="B205" s="73" t="s">
        <v>25</v>
      </c>
      <c r="C205" s="73" t="s">
        <v>11</v>
      </c>
      <c r="D205" s="73" t="s">
        <v>62</v>
      </c>
      <c r="E205" s="73" t="s">
        <v>11</v>
      </c>
      <c r="F205" s="4">
        <v>190802</v>
      </c>
      <c r="G205" s="4" t="str">
        <f t="shared" si="3"/>
        <v>프로젝트21 스토어팜리얼스틱리얼스틱_서호주청정양190802</v>
      </c>
      <c r="H205" s="73">
        <v>3000</v>
      </c>
      <c r="I205" s="73"/>
      <c r="J205" s="73">
        <v>260</v>
      </c>
    </row>
    <row r="206" spans="1:10" x14ac:dyDescent="0.3">
      <c r="A206" s="73"/>
      <c r="B206" s="73" t="s">
        <v>0</v>
      </c>
      <c r="C206" s="73" t="s">
        <v>11</v>
      </c>
      <c r="D206" s="73" t="s">
        <v>63</v>
      </c>
      <c r="E206" s="73" t="s">
        <v>11</v>
      </c>
      <c r="F206" s="4">
        <v>190802</v>
      </c>
      <c r="G206" s="4" t="str">
        <f t="shared" si="3"/>
        <v>프로젝트21 홈페이지리얼스틱리얼스틱_지리산우리땅오리190802</v>
      </c>
      <c r="H206" s="73">
        <v>3000</v>
      </c>
      <c r="I206" s="73"/>
      <c r="J206" s="73">
        <v>180</v>
      </c>
    </row>
    <row r="207" spans="1:10" x14ac:dyDescent="0.3">
      <c r="A207" s="73"/>
      <c r="B207" s="73" t="s">
        <v>25</v>
      </c>
      <c r="C207" s="73" t="s">
        <v>11</v>
      </c>
      <c r="D207" s="73" t="s">
        <v>63</v>
      </c>
      <c r="E207" s="73" t="s">
        <v>11</v>
      </c>
      <c r="F207" s="4">
        <v>190802</v>
      </c>
      <c r="G207" s="4" t="str">
        <f t="shared" si="3"/>
        <v>프로젝트21 스토어팜리얼스틱리얼스틱_지리산우리땅오리190802</v>
      </c>
      <c r="H207" s="73">
        <v>3000</v>
      </c>
      <c r="I207" s="73"/>
      <c r="J207" s="73">
        <v>180</v>
      </c>
    </row>
    <row r="208" spans="1:10" x14ac:dyDescent="0.3">
      <c r="A208" s="73"/>
      <c r="B208" s="73" t="s">
        <v>0</v>
      </c>
      <c r="C208" s="73" t="s">
        <v>11</v>
      </c>
      <c r="D208" s="73" t="s">
        <v>64</v>
      </c>
      <c r="E208" s="73" t="s">
        <v>11</v>
      </c>
      <c r="F208" s="4">
        <v>190802</v>
      </c>
      <c r="G208" s="4" t="str">
        <f t="shared" si="3"/>
        <v>프로젝트21 홈페이지리얼스틱리얼스틱_오로라연어_6팩190802</v>
      </c>
      <c r="H208" s="73">
        <v>4000</v>
      </c>
      <c r="I208" s="73"/>
      <c r="J208" s="73">
        <v>380</v>
      </c>
    </row>
    <row r="209" spans="2:10" x14ac:dyDescent="0.3">
      <c r="B209" s="73" t="s">
        <v>25</v>
      </c>
      <c r="C209" s="73" t="s">
        <v>11</v>
      </c>
      <c r="D209" s="73" t="s">
        <v>64</v>
      </c>
      <c r="E209" s="73" t="s">
        <v>11</v>
      </c>
      <c r="F209" s="4">
        <v>190802</v>
      </c>
      <c r="G209" s="4" t="str">
        <f t="shared" si="3"/>
        <v>프로젝트21 스토어팜리얼스틱리얼스틱_오로라연어_6팩190802</v>
      </c>
      <c r="H209" s="73">
        <v>4000</v>
      </c>
      <c r="I209" s="73"/>
      <c r="J209" s="73">
        <v>380</v>
      </c>
    </row>
    <row r="210" spans="2:10" x14ac:dyDescent="0.3">
      <c r="B210" s="73" t="s">
        <v>0</v>
      </c>
      <c r="C210" s="73" t="s">
        <v>11</v>
      </c>
      <c r="D210" s="73" t="s">
        <v>65</v>
      </c>
      <c r="E210" s="73" t="s">
        <v>11</v>
      </c>
      <c r="F210" s="4">
        <v>190802</v>
      </c>
      <c r="G210" s="4" t="str">
        <f t="shared" si="3"/>
        <v>프로젝트21 홈페이지리얼스틱리얼스틱_조선토종닭_6팩190802</v>
      </c>
      <c r="H210" s="73">
        <v>4000</v>
      </c>
      <c r="I210" s="73"/>
      <c r="J210" s="73">
        <v>360</v>
      </c>
    </row>
    <row r="211" spans="2:10" x14ac:dyDescent="0.3">
      <c r="B211" s="73" t="s">
        <v>25</v>
      </c>
      <c r="C211" s="73" t="s">
        <v>11</v>
      </c>
      <c r="D211" s="73" t="s">
        <v>65</v>
      </c>
      <c r="E211" s="73" t="s">
        <v>11</v>
      </c>
      <c r="F211" s="4">
        <v>190802</v>
      </c>
      <c r="G211" s="4" t="str">
        <f t="shared" si="3"/>
        <v>프로젝트21 스토어팜리얼스틱리얼스틱_조선토종닭_6팩190802</v>
      </c>
      <c r="H211" s="73">
        <v>4000</v>
      </c>
      <c r="I211" s="73"/>
      <c r="J211" s="73">
        <v>360</v>
      </c>
    </row>
    <row r="212" spans="2:10" x14ac:dyDescent="0.3">
      <c r="B212" s="7" t="s">
        <v>32</v>
      </c>
      <c r="C212" s="7" t="s">
        <v>11</v>
      </c>
      <c r="D212" s="7" t="s">
        <v>66</v>
      </c>
      <c r="E212" s="7" t="s">
        <v>11</v>
      </c>
      <c r="F212" s="8">
        <v>190802</v>
      </c>
      <c r="G212" s="4" t="str">
        <f t="shared" si="3"/>
        <v>펫프렌즈리얼스틱리얼스틱_뉴질랜드참돔_6팩190802</v>
      </c>
      <c r="H212" s="73">
        <v>4000</v>
      </c>
      <c r="I212" s="73"/>
      <c r="J212" s="73">
        <v>380</v>
      </c>
    </row>
    <row r="213" spans="2:10" x14ac:dyDescent="0.3">
      <c r="B213" s="15" t="s">
        <v>32</v>
      </c>
      <c r="C213" s="15" t="s">
        <v>67</v>
      </c>
      <c r="D213" s="15" t="s">
        <v>68</v>
      </c>
      <c r="E213" s="15" t="s">
        <v>67</v>
      </c>
      <c r="F213" s="75">
        <v>190802</v>
      </c>
      <c r="G213" s="4" t="str">
        <f t="shared" si="3"/>
        <v>펫프렌즈리얼스틱리얼스틱_북태평양눈다랑어_6팩190802</v>
      </c>
      <c r="H213" s="73">
        <v>4000</v>
      </c>
      <c r="I213" s="73"/>
      <c r="J213" s="73">
        <v>360</v>
      </c>
    </row>
    <row r="214" spans="2:10" x14ac:dyDescent="0.3">
      <c r="B214" s="15" t="s">
        <v>32</v>
      </c>
      <c r="C214" s="73" t="s">
        <v>11</v>
      </c>
      <c r="D214" s="73" t="s">
        <v>65</v>
      </c>
      <c r="E214" s="73" t="s">
        <v>11</v>
      </c>
      <c r="F214" s="4">
        <v>190802</v>
      </c>
      <c r="G214" s="4" t="str">
        <f t="shared" si="3"/>
        <v>펫프렌즈리얼스틱리얼스틱_조선토종닭_6팩190802</v>
      </c>
      <c r="H214" s="73">
        <v>4000</v>
      </c>
      <c r="I214" s="73"/>
      <c r="J214" s="73">
        <v>360</v>
      </c>
    </row>
    <row r="215" spans="2:10" x14ac:dyDescent="0.3">
      <c r="B215" s="15" t="s">
        <v>32</v>
      </c>
      <c r="C215" s="73" t="s">
        <v>11</v>
      </c>
      <c r="D215" s="73" t="s">
        <v>64</v>
      </c>
      <c r="E215" s="73" t="s">
        <v>11</v>
      </c>
      <c r="F215" s="4">
        <v>190802</v>
      </c>
      <c r="G215" s="4" t="str">
        <f t="shared" si="3"/>
        <v>펫프렌즈리얼스틱리얼스틱_오로라연어_6팩190802</v>
      </c>
      <c r="H215" s="73">
        <v>4000</v>
      </c>
      <c r="I215" s="73"/>
      <c r="J215" s="73">
        <v>380</v>
      </c>
    </row>
    <row r="216" spans="2:10" x14ac:dyDescent="0.3">
      <c r="B216" s="73" t="s">
        <v>25</v>
      </c>
      <c r="C216" s="73" t="s">
        <v>11</v>
      </c>
      <c r="D216" s="73" t="s">
        <v>69</v>
      </c>
      <c r="E216" s="73" t="s">
        <v>11</v>
      </c>
      <c r="F216" s="4">
        <v>190802</v>
      </c>
      <c r="G216" s="4" t="str">
        <f t="shared" si="3"/>
        <v>프로젝트21 스토어팜리얼스틱리얼스틱_북태평양눈다랑어_6팩190802</v>
      </c>
      <c r="H216" s="73">
        <v>4000</v>
      </c>
      <c r="I216" s="73"/>
      <c r="J216" s="73">
        <v>360</v>
      </c>
    </row>
    <row r="217" spans="2:10" x14ac:dyDescent="0.3">
      <c r="B217" s="73" t="s">
        <v>0</v>
      </c>
      <c r="C217" s="73" t="s">
        <v>11</v>
      </c>
      <c r="D217" s="73" t="s">
        <v>70</v>
      </c>
      <c r="E217" s="73" t="s">
        <v>11</v>
      </c>
      <c r="F217" s="4">
        <v>190802</v>
      </c>
      <c r="G217" s="4" t="str">
        <f t="shared" si="3"/>
        <v>프로젝트21 홈페이지리얼스틱리얼스틱_서호주청정양_6팩190802</v>
      </c>
      <c r="H217" s="73">
        <v>4000</v>
      </c>
      <c r="I217" s="73"/>
      <c r="J217" s="73">
        <v>380</v>
      </c>
    </row>
    <row r="218" spans="2:10" x14ac:dyDescent="0.3">
      <c r="B218" s="73" t="s">
        <v>25</v>
      </c>
      <c r="C218" s="73" t="s">
        <v>11</v>
      </c>
      <c r="D218" s="73" t="s">
        <v>70</v>
      </c>
      <c r="E218" s="73" t="s">
        <v>11</v>
      </c>
      <c r="F218" s="4">
        <v>190802</v>
      </c>
      <c r="G218" s="4" t="str">
        <f t="shared" si="3"/>
        <v>프로젝트21 스토어팜리얼스틱리얼스틱_서호주청정양_6팩190802</v>
      </c>
      <c r="H218" s="73">
        <v>4000</v>
      </c>
      <c r="I218" s="73"/>
      <c r="J218" s="73">
        <v>380</v>
      </c>
    </row>
    <row r="219" spans="2:10" x14ac:dyDescent="0.3">
      <c r="B219" s="73" t="s">
        <v>0</v>
      </c>
      <c r="C219" s="73" t="s">
        <v>11</v>
      </c>
      <c r="D219" s="73" t="s">
        <v>71</v>
      </c>
      <c r="E219" s="73" t="s">
        <v>11</v>
      </c>
      <c r="F219" s="4">
        <v>190802</v>
      </c>
      <c r="G219" s="4" t="str">
        <f t="shared" si="3"/>
        <v>프로젝트21 홈페이지리얼스틱리얼스틱_지리산우리땅오리_6팩190802</v>
      </c>
      <c r="H219" s="73">
        <v>4000</v>
      </c>
      <c r="I219" s="73"/>
      <c r="J219" s="73">
        <v>360</v>
      </c>
    </row>
    <row r="220" spans="2:10" x14ac:dyDescent="0.3">
      <c r="B220" s="73" t="s">
        <v>25</v>
      </c>
      <c r="C220" s="73" t="s">
        <v>11</v>
      </c>
      <c r="D220" s="73" t="s">
        <v>71</v>
      </c>
      <c r="E220" s="73" t="s">
        <v>11</v>
      </c>
      <c r="F220" s="4">
        <v>190802</v>
      </c>
      <c r="G220" s="4" t="str">
        <f t="shared" si="3"/>
        <v>프로젝트21 스토어팜리얼스틱리얼스틱_지리산우리땅오리_6팩190802</v>
      </c>
      <c r="H220" s="73">
        <v>4000</v>
      </c>
      <c r="I220" s="73"/>
      <c r="J220" s="73">
        <v>360</v>
      </c>
    </row>
    <row r="221" spans="2:10" x14ac:dyDescent="0.3">
      <c r="B221" s="73" t="s">
        <v>0</v>
      </c>
      <c r="C221" s="73" t="s">
        <v>11</v>
      </c>
      <c r="D221" s="73" t="s">
        <v>72</v>
      </c>
      <c r="E221" s="73" t="s">
        <v>11</v>
      </c>
      <c r="F221" s="4">
        <v>190802</v>
      </c>
      <c r="G221" s="4" t="str">
        <f t="shared" si="3"/>
        <v>프로젝트21 홈페이지리얼스틱리얼스틱_오로라연어_12팩190802</v>
      </c>
      <c r="H221" s="73">
        <v>5000</v>
      </c>
      <c r="I221" s="73"/>
      <c r="J221" s="73">
        <v>390</v>
      </c>
    </row>
    <row r="222" spans="2:10" x14ac:dyDescent="0.3">
      <c r="B222" s="73" t="s">
        <v>25</v>
      </c>
      <c r="C222" s="73" t="s">
        <v>11</v>
      </c>
      <c r="D222" s="73" t="s">
        <v>72</v>
      </c>
      <c r="E222" s="73" t="s">
        <v>11</v>
      </c>
      <c r="F222" s="4">
        <v>190802</v>
      </c>
      <c r="G222" s="4" t="str">
        <f t="shared" si="3"/>
        <v>프로젝트21 스토어팜리얼스틱리얼스틱_오로라연어_12팩190802</v>
      </c>
      <c r="H222" s="73">
        <v>5000</v>
      </c>
      <c r="I222" s="73"/>
      <c r="J222" s="73">
        <v>390</v>
      </c>
    </row>
    <row r="223" spans="2:10" x14ac:dyDescent="0.3">
      <c r="B223" s="73" t="s">
        <v>0</v>
      </c>
      <c r="C223" s="73" t="s">
        <v>11</v>
      </c>
      <c r="D223" s="73" t="s">
        <v>73</v>
      </c>
      <c r="E223" s="73" t="s">
        <v>11</v>
      </c>
      <c r="F223" s="4">
        <v>190802</v>
      </c>
      <c r="G223" s="4" t="str">
        <f t="shared" si="3"/>
        <v>프로젝트21 홈페이지리얼스틱리얼스틱_조선토종닭_12팩190802</v>
      </c>
      <c r="H223" s="73">
        <v>4000</v>
      </c>
      <c r="I223" s="73"/>
      <c r="J223" s="73">
        <v>380</v>
      </c>
    </row>
    <row r="224" spans="2:10" x14ac:dyDescent="0.3">
      <c r="B224" s="73" t="s">
        <v>25</v>
      </c>
      <c r="C224" s="73" t="s">
        <v>11</v>
      </c>
      <c r="D224" s="73" t="s">
        <v>73</v>
      </c>
      <c r="E224" s="73" t="s">
        <v>11</v>
      </c>
      <c r="F224" s="4">
        <v>190802</v>
      </c>
      <c r="G224" s="4" t="str">
        <f t="shared" si="3"/>
        <v>프로젝트21 스토어팜리얼스틱리얼스틱_조선토종닭_12팩190802</v>
      </c>
      <c r="H224" s="73">
        <v>4000</v>
      </c>
      <c r="I224" s="73"/>
      <c r="J224" s="73">
        <v>380</v>
      </c>
    </row>
    <row r="225" spans="2:10" x14ac:dyDescent="0.3">
      <c r="B225" s="73" t="s">
        <v>0</v>
      </c>
      <c r="C225" s="73" t="s">
        <v>11</v>
      </c>
      <c r="D225" s="73" t="s">
        <v>74</v>
      </c>
      <c r="E225" s="73" t="s">
        <v>11</v>
      </c>
      <c r="F225" s="4">
        <v>190802</v>
      </c>
      <c r="G225" s="4" t="str">
        <f t="shared" si="3"/>
        <v>프로젝트21 홈페이지리얼스틱리얼스틱_뉴질랜드참돔_12팩190802</v>
      </c>
      <c r="H225" s="73">
        <v>5000</v>
      </c>
      <c r="I225" s="73"/>
      <c r="J225" s="73">
        <v>390</v>
      </c>
    </row>
    <row r="226" spans="2:10" x14ac:dyDescent="0.3">
      <c r="B226" s="73" t="s">
        <v>25</v>
      </c>
      <c r="C226" s="73" t="s">
        <v>11</v>
      </c>
      <c r="D226" s="73" t="s">
        <v>74</v>
      </c>
      <c r="E226" s="73" t="s">
        <v>11</v>
      </c>
      <c r="F226" s="4">
        <v>190802</v>
      </c>
      <c r="G226" s="4" t="str">
        <f t="shared" si="3"/>
        <v>프로젝트21 스토어팜리얼스틱리얼스틱_뉴질랜드참돔_12팩190802</v>
      </c>
      <c r="H226" s="73">
        <v>5000</v>
      </c>
      <c r="I226" s="73"/>
      <c r="J226" s="73">
        <v>390</v>
      </c>
    </row>
    <row r="227" spans="2:10" x14ac:dyDescent="0.3">
      <c r="B227" s="73" t="s">
        <v>0</v>
      </c>
      <c r="C227" s="73" t="s">
        <v>11</v>
      </c>
      <c r="D227" s="73" t="s">
        <v>75</v>
      </c>
      <c r="E227" s="73" t="s">
        <v>11</v>
      </c>
      <c r="F227" s="4">
        <v>190802</v>
      </c>
      <c r="G227" s="4" t="str">
        <f t="shared" si="3"/>
        <v>프로젝트21 홈페이지리얼스틱리얼스틱_북태평양눈다랑어_12팩190802</v>
      </c>
      <c r="H227" s="73">
        <v>4000</v>
      </c>
      <c r="I227" s="73"/>
      <c r="J227" s="73">
        <v>380</v>
      </c>
    </row>
    <row r="228" spans="2:10" x14ac:dyDescent="0.3">
      <c r="B228" s="73" t="s">
        <v>25</v>
      </c>
      <c r="C228" s="73" t="s">
        <v>11</v>
      </c>
      <c r="D228" s="73" t="s">
        <v>75</v>
      </c>
      <c r="E228" s="73" t="s">
        <v>11</v>
      </c>
      <c r="F228" s="4">
        <v>190802</v>
      </c>
      <c r="G228" s="4" t="str">
        <f t="shared" si="3"/>
        <v>프로젝트21 스토어팜리얼스틱리얼스틱_북태평양눈다랑어_12팩190802</v>
      </c>
      <c r="H228" s="73">
        <v>4000</v>
      </c>
      <c r="I228" s="73"/>
      <c r="J228" s="73">
        <v>380</v>
      </c>
    </row>
    <row r="229" spans="2:10" x14ac:dyDescent="0.3">
      <c r="B229" s="73" t="s">
        <v>0</v>
      </c>
      <c r="C229" s="73" t="s">
        <v>11</v>
      </c>
      <c r="D229" s="73" t="s">
        <v>76</v>
      </c>
      <c r="E229" s="73" t="s">
        <v>11</v>
      </c>
      <c r="F229" s="4">
        <v>190802</v>
      </c>
      <c r="G229" s="4" t="str">
        <f t="shared" si="3"/>
        <v>프로젝트21 홈페이지리얼스틱리얼스틱_서호주청정양_12팩190802</v>
      </c>
      <c r="H229" s="73">
        <v>5000</v>
      </c>
      <c r="I229" s="73"/>
      <c r="J229" s="73">
        <v>390</v>
      </c>
    </row>
    <row r="230" spans="2:10" x14ac:dyDescent="0.3">
      <c r="B230" s="73" t="s">
        <v>25</v>
      </c>
      <c r="C230" s="73" t="s">
        <v>11</v>
      </c>
      <c r="D230" s="73" t="s">
        <v>76</v>
      </c>
      <c r="E230" s="73" t="s">
        <v>11</v>
      </c>
      <c r="F230" s="4">
        <v>190802</v>
      </c>
      <c r="G230" s="4" t="str">
        <f t="shared" si="3"/>
        <v>프로젝트21 스토어팜리얼스틱리얼스틱_서호주청정양_12팩190802</v>
      </c>
      <c r="H230" s="73">
        <v>5000</v>
      </c>
      <c r="I230" s="73"/>
      <c r="J230" s="73">
        <v>390</v>
      </c>
    </row>
    <row r="231" spans="2:10" x14ac:dyDescent="0.3">
      <c r="B231" s="73" t="s">
        <v>0</v>
      </c>
      <c r="C231" s="73" t="s">
        <v>11</v>
      </c>
      <c r="D231" s="73" t="s">
        <v>77</v>
      </c>
      <c r="E231" s="73" t="s">
        <v>11</v>
      </c>
      <c r="F231" s="4">
        <v>190802</v>
      </c>
      <c r="G231" s="4" t="str">
        <f t="shared" si="3"/>
        <v>프로젝트21 홈페이지리얼스틱리얼스틱_지리산우리땅오리_12팩190802</v>
      </c>
      <c r="H231" s="73">
        <v>4000</v>
      </c>
      <c r="I231" s="73"/>
      <c r="J231" s="73">
        <v>380</v>
      </c>
    </row>
    <row r="232" spans="2:10" x14ac:dyDescent="0.3">
      <c r="B232" s="73" t="s">
        <v>25</v>
      </c>
      <c r="C232" s="73" t="s">
        <v>11</v>
      </c>
      <c r="D232" s="73" t="s">
        <v>77</v>
      </c>
      <c r="E232" s="73" t="s">
        <v>11</v>
      </c>
      <c r="F232" s="4">
        <v>190802</v>
      </c>
      <c r="G232" s="4" t="str">
        <f t="shared" si="3"/>
        <v>프로젝트21 스토어팜리얼스틱리얼스틱_지리산우리땅오리_12팩190802</v>
      </c>
      <c r="H232" s="73">
        <v>4000</v>
      </c>
      <c r="I232" s="73"/>
      <c r="J232" s="73">
        <v>380</v>
      </c>
    </row>
    <row r="233" spans="2:10" x14ac:dyDescent="0.3">
      <c r="B233" s="73" t="s">
        <v>0</v>
      </c>
      <c r="C233" s="73" t="s">
        <v>11</v>
      </c>
      <c r="D233" s="73" t="s">
        <v>78</v>
      </c>
      <c r="E233" s="73" t="s">
        <v>11</v>
      </c>
      <c r="F233" s="4">
        <v>190802</v>
      </c>
      <c r="G233" s="4" t="str">
        <f t="shared" si="3"/>
        <v>프로젝트21 홈페이지리얼스틱리얼스틱_4종세트190802</v>
      </c>
      <c r="H233" s="73">
        <v>4000</v>
      </c>
      <c r="I233" s="73"/>
      <c r="J233" s="73">
        <v>340</v>
      </c>
    </row>
    <row r="234" spans="2:10" x14ac:dyDescent="0.3">
      <c r="B234" s="73" t="s">
        <v>25</v>
      </c>
      <c r="C234" s="73" t="s">
        <v>11</v>
      </c>
      <c r="D234" s="73" t="s">
        <v>78</v>
      </c>
      <c r="E234" s="73" t="s">
        <v>11</v>
      </c>
      <c r="F234" s="4">
        <v>190802</v>
      </c>
      <c r="G234" s="4" t="str">
        <f t="shared" si="3"/>
        <v>프로젝트21 스토어팜리얼스틱리얼스틱_4종세트190802</v>
      </c>
      <c r="H234" s="73">
        <v>4000</v>
      </c>
      <c r="I234" s="73"/>
      <c r="J234" s="73">
        <v>340</v>
      </c>
    </row>
    <row r="235" spans="2:10" x14ac:dyDescent="0.3">
      <c r="B235" s="73" t="s">
        <v>27</v>
      </c>
      <c r="C235" s="73" t="s">
        <v>11</v>
      </c>
      <c r="D235" s="73" t="s">
        <v>78</v>
      </c>
      <c r="E235" s="73" t="s">
        <v>11</v>
      </c>
      <c r="F235" s="4">
        <v>190802</v>
      </c>
      <c r="G235" s="4" t="str">
        <f t="shared" si="3"/>
        <v>쿠팡리얼스틱리얼스틱_4종세트190802</v>
      </c>
      <c r="H235" s="73">
        <v>4000</v>
      </c>
      <c r="I235" s="73"/>
      <c r="J235" s="73">
        <v>340</v>
      </c>
    </row>
    <row r="236" spans="2:10" x14ac:dyDescent="0.3">
      <c r="B236" s="73" t="s">
        <v>0</v>
      </c>
      <c r="C236" s="73" t="s">
        <v>11</v>
      </c>
      <c r="D236" s="73" t="s">
        <v>79</v>
      </c>
      <c r="E236" s="73" t="s">
        <v>11</v>
      </c>
      <c r="F236" s="4">
        <v>190802</v>
      </c>
      <c r="G236" s="4" t="str">
        <f t="shared" si="3"/>
        <v>프로젝트21 홈페이지리얼스틱리얼스틱_6종세트190802</v>
      </c>
      <c r="H236" s="73">
        <v>4000</v>
      </c>
      <c r="I236" s="73"/>
      <c r="J236" s="73">
        <v>370</v>
      </c>
    </row>
    <row r="237" spans="2:10" x14ac:dyDescent="0.3">
      <c r="B237" s="73" t="s">
        <v>25</v>
      </c>
      <c r="C237" s="73" t="s">
        <v>11</v>
      </c>
      <c r="D237" s="73" t="s">
        <v>79</v>
      </c>
      <c r="E237" s="73" t="s">
        <v>11</v>
      </c>
      <c r="F237" s="4">
        <v>190802</v>
      </c>
      <c r="G237" s="4" t="str">
        <f t="shared" si="3"/>
        <v>프로젝트21 스토어팜리얼스틱리얼스틱_6종세트190802</v>
      </c>
      <c r="H237" s="73">
        <v>4000</v>
      </c>
      <c r="I237" s="73"/>
      <c r="J237" s="73">
        <v>370</v>
      </c>
    </row>
    <row r="238" spans="2:10" x14ac:dyDescent="0.3">
      <c r="B238" s="73" t="s">
        <v>0</v>
      </c>
      <c r="C238" s="73" t="s">
        <v>11</v>
      </c>
      <c r="D238" s="73" t="s">
        <v>80</v>
      </c>
      <c r="E238" s="73" t="s">
        <v>11</v>
      </c>
      <c r="F238" s="4">
        <v>190802</v>
      </c>
      <c r="G238" s="4" t="str">
        <f t="shared" si="3"/>
        <v>프로젝트21 홈페이지리얼스틱리얼스틱_4*4세트190802</v>
      </c>
      <c r="H238" s="73">
        <v>5000</v>
      </c>
      <c r="I238" s="73"/>
      <c r="J238" s="73">
        <v>390</v>
      </c>
    </row>
    <row r="239" spans="2:10" x14ac:dyDescent="0.3">
      <c r="B239" s="73" t="s">
        <v>25</v>
      </c>
      <c r="C239" s="73" t="s">
        <v>11</v>
      </c>
      <c r="D239" s="73" t="s">
        <v>80</v>
      </c>
      <c r="E239" s="73" t="s">
        <v>11</v>
      </c>
      <c r="F239" s="4">
        <v>190802</v>
      </c>
      <c r="G239" s="4" t="str">
        <f t="shared" si="3"/>
        <v>프로젝트21 스토어팜리얼스틱리얼스틱_4*4세트190802</v>
      </c>
      <c r="H239" s="73">
        <v>5000</v>
      </c>
      <c r="I239" s="73"/>
      <c r="J239" s="73">
        <v>390</v>
      </c>
    </row>
    <row r="240" spans="2:10" x14ac:dyDescent="0.3">
      <c r="B240" s="73" t="s">
        <v>0</v>
      </c>
      <c r="C240" s="73" t="s">
        <v>11</v>
      </c>
      <c r="D240" s="73" t="s">
        <v>81</v>
      </c>
      <c r="E240" s="73" t="s">
        <v>11</v>
      </c>
      <c r="F240" s="4">
        <v>190802</v>
      </c>
      <c r="G240" s="4" t="str">
        <f t="shared" si="3"/>
        <v>프로젝트21 홈페이지리얼스틱리얼스틱_6종세트x2190802</v>
      </c>
      <c r="H240" s="73">
        <v>5000</v>
      </c>
      <c r="I240" s="73"/>
      <c r="J240" s="73">
        <v>390</v>
      </c>
    </row>
    <row r="241" spans="2:10" x14ac:dyDescent="0.3">
      <c r="B241" s="73" t="s">
        <v>25</v>
      </c>
      <c r="C241" s="73" t="s">
        <v>11</v>
      </c>
      <c r="D241" s="73" t="s">
        <v>81</v>
      </c>
      <c r="E241" s="73" t="s">
        <v>11</v>
      </c>
      <c r="F241" s="4">
        <v>190802</v>
      </c>
      <c r="G241" s="4" t="str">
        <f t="shared" si="3"/>
        <v>프로젝트21 스토어팜리얼스틱리얼스틱_6종세트x2190802</v>
      </c>
      <c r="H241" s="73">
        <v>5000</v>
      </c>
      <c r="I241" s="73"/>
      <c r="J241" s="73">
        <v>390</v>
      </c>
    </row>
    <row r="242" spans="2:10" x14ac:dyDescent="0.3">
      <c r="B242" s="73" t="s">
        <v>0</v>
      </c>
      <c r="C242" s="73" t="s">
        <v>11</v>
      </c>
      <c r="D242" s="73" t="s">
        <v>82</v>
      </c>
      <c r="E242" s="73" t="s">
        <v>11</v>
      </c>
      <c r="F242" s="4">
        <v>190802</v>
      </c>
      <c r="G242" s="4" t="str">
        <f t="shared" si="3"/>
        <v>프로젝트21 홈페이지리얼스틱리얼스틱_샘플(4종)190802</v>
      </c>
      <c r="H242" s="73">
        <v>3000</v>
      </c>
      <c r="I242" s="73"/>
      <c r="J242" s="73">
        <v>280</v>
      </c>
    </row>
    <row r="243" spans="2:10" x14ac:dyDescent="0.3">
      <c r="B243" s="73" t="s">
        <v>25</v>
      </c>
      <c r="C243" s="73" t="s">
        <v>11</v>
      </c>
      <c r="D243" s="73" t="s">
        <v>82</v>
      </c>
      <c r="E243" s="73" t="s">
        <v>11</v>
      </c>
      <c r="F243" s="4">
        <v>190802</v>
      </c>
      <c r="G243" s="4" t="str">
        <f t="shared" si="3"/>
        <v>프로젝트21 스토어팜리얼스틱리얼스틱_샘플(4종)190802</v>
      </c>
      <c r="H243" s="73">
        <v>3000</v>
      </c>
      <c r="I243" s="73"/>
      <c r="J243" s="73">
        <v>280</v>
      </c>
    </row>
    <row r="244" spans="2:10" x14ac:dyDescent="0.3">
      <c r="B244" s="73" t="s">
        <v>31</v>
      </c>
      <c r="C244" s="73" t="s">
        <v>11</v>
      </c>
      <c r="D244" s="73" t="s">
        <v>82</v>
      </c>
      <c r="E244" s="73" t="s">
        <v>11</v>
      </c>
      <c r="F244" s="4">
        <v>190802</v>
      </c>
      <c r="G244" s="4" t="str">
        <f t="shared" si="3"/>
        <v>마켓컬리리얼스틱리얼스틱_샘플(4종)190802</v>
      </c>
      <c r="H244" s="73">
        <v>3000</v>
      </c>
      <c r="I244" s="73"/>
      <c r="J244" s="73">
        <v>280</v>
      </c>
    </row>
    <row r="245" spans="2:10" x14ac:dyDescent="0.3">
      <c r="B245" s="73" t="s">
        <v>0</v>
      </c>
      <c r="C245" s="73" t="s">
        <v>11</v>
      </c>
      <c r="D245" s="73" t="s">
        <v>83</v>
      </c>
      <c r="E245" s="73" t="s">
        <v>11</v>
      </c>
      <c r="F245" s="4">
        <v>190802</v>
      </c>
      <c r="G245" s="4" t="str">
        <f t="shared" si="3"/>
        <v>프로젝트21 홈페이지리얼스틱리얼스틱_맛보기샘플(6종)190802</v>
      </c>
      <c r="H245" s="73">
        <v>3000</v>
      </c>
      <c r="I245" s="73"/>
      <c r="J245" s="73">
        <v>270</v>
      </c>
    </row>
    <row r="246" spans="2:10" x14ac:dyDescent="0.3">
      <c r="B246" s="73" t="s">
        <v>25</v>
      </c>
      <c r="C246" s="73" t="s">
        <v>11</v>
      </c>
      <c r="D246" s="73" t="s">
        <v>83</v>
      </c>
      <c r="E246" s="73" t="s">
        <v>11</v>
      </c>
      <c r="F246" s="4">
        <v>190802</v>
      </c>
      <c r="G246" s="4" t="str">
        <f t="shared" si="3"/>
        <v>프로젝트21 스토어팜리얼스틱리얼스틱_맛보기샘플(6종)190802</v>
      </c>
      <c r="H246" s="73">
        <v>3000</v>
      </c>
      <c r="I246" s="73"/>
      <c r="J246" s="73">
        <v>270</v>
      </c>
    </row>
    <row r="247" spans="2:10" x14ac:dyDescent="0.3">
      <c r="B247" s="73" t="s">
        <v>0</v>
      </c>
      <c r="C247" s="73" t="s">
        <v>9</v>
      </c>
      <c r="D247" s="73" t="s">
        <v>84</v>
      </c>
      <c r="E247" s="73" t="s">
        <v>9</v>
      </c>
      <c r="F247" s="4">
        <v>190802</v>
      </c>
      <c r="G247" s="4" t="str">
        <f t="shared" si="3"/>
        <v>프로젝트21 홈페이지선인장정수기 부속가이드스틱190802</v>
      </c>
      <c r="H247" s="73">
        <v>2000</v>
      </c>
      <c r="I247" s="73"/>
      <c r="J247" s="73">
        <v>110</v>
      </c>
    </row>
    <row r="248" spans="2:10" x14ac:dyDescent="0.3">
      <c r="B248" s="73" t="s">
        <v>25</v>
      </c>
      <c r="C248" s="73" t="s">
        <v>9</v>
      </c>
      <c r="D248" s="73" t="s">
        <v>84</v>
      </c>
      <c r="E248" s="73" t="s">
        <v>9</v>
      </c>
      <c r="F248" s="4">
        <v>190802</v>
      </c>
      <c r="G248" s="4" t="str">
        <f t="shared" si="3"/>
        <v>프로젝트21 스토어팜선인장정수기 부속가이드스틱190802</v>
      </c>
      <c r="H248" s="73">
        <v>0</v>
      </c>
      <c r="I248" s="73"/>
      <c r="J248" s="73">
        <v>110</v>
      </c>
    </row>
    <row r="249" spans="2:10" x14ac:dyDescent="0.3">
      <c r="B249" s="73" t="s">
        <v>26</v>
      </c>
      <c r="C249" s="73" t="s">
        <v>9</v>
      </c>
      <c r="D249" s="73" t="s">
        <v>84</v>
      </c>
      <c r="E249" s="73" t="s">
        <v>9</v>
      </c>
      <c r="F249" s="4">
        <v>190802</v>
      </c>
      <c r="G249" s="4" t="str">
        <f t="shared" si="3"/>
        <v>CJ몰선인장정수기 부속가이드스틱190802</v>
      </c>
      <c r="H249" s="73">
        <v>0</v>
      </c>
      <c r="I249" s="73"/>
      <c r="J249" s="73">
        <v>110</v>
      </c>
    </row>
    <row r="250" spans="2:10" x14ac:dyDescent="0.3">
      <c r="B250" s="73" t="s">
        <v>27</v>
      </c>
      <c r="C250" s="73" t="s">
        <v>9</v>
      </c>
      <c r="D250" s="73" t="s">
        <v>84</v>
      </c>
      <c r="E250" s="73" t="s">
        <v>9</v>
      </c>
      <c r="F250" s="4">
        <v>190802</v>
      </c>
      <c r="G250" s="4" t="str">
        <f t="shared" si="3"/>
        <v>쿠팡선인장정수기 부속가이드스틱190802</v>
      </c>
      <c r="H250" s="73">
        <v>0</v>
      </c>
      <c r="I250" s="73"/>
      <c r="J250" s="73">
        <v>110</v>
      </c>
    </row>
    <row r="251" spans="2:10" x14ac:dyDescent="0.3">
      <c r="B251" s="73" t="s">
        <v>28</v>
      </c>
      <c r="C251" s="73" t="s">
        <v>9</v>
      </c>
      <c r="D251" s="73" t="s">
        <v>84</v>
      </c>
      <c r="E251" s="73" t="s">
        <v>9</v>
      </c>
      <c r="F251" s="4">
        <v>190802</v>
      </c>
      <c r="G251" s="4" t="str">
        <f t="shared" si="3"/>
        <v>위메프(2.0)선인장정수기 부속가이드스틱190802</v>
      </c>
      <c r="H251" s="73">
        <v>0</v>
      </c>
      <c r="I251" s="73"/>
      <c r="J251" s="73">
        <v>110</v>
      </c>
    </row>
    <row r="252" spans="2:10" x14ac:dyDescent="0.3">
      <c r="B252" s="73" t="s">
        <v>29</v>
      </c>
      <c r="C252" s="73" t="s">
        <v>9</v>
      </c>
      <c r="D252" s="73" t="s">
        <v>84</v>
      </c>
      <c r="E252" s="73" t="s">
        <v>9</v>
      </c>
      <c r="F252" s="4">
        <v>190802</v>
      </c>
      <c r="G252" s="4" t="str">
        <f t="shared" si="3"/>
        <v>롯데아이몰(신)선인장정수기 부속가이드스틱190802</v>
      </c>
      <c r="H252" s="73">
        <v>0</v>
      </c>
      <c r="I252" s="73"/>
      <c r="J252" s="73">
        <v>110</v>
      </c>
    </row>
    <row r="253" spans="2:10" x14ac:dyDescent="0.3">
      <c r="B253" s="73" t="s">
        <v>85</v>
      </c>
      <c r="C253" s="73" t="s">
        <v>7</v>
      </c>
      <c r="D253" s="73" t="s">
        <v>47</v>
      </c>
      <c r="E253" s="73" t="s">
        <v>7</v>
      </c>
      <c r="F253" s="4">
        <v>190802</v>
      </c>
      <c r="G253" s="4" t="str">
        <f t="shared" si="3"/>
        <v>프로젝트21 CS눕눕백눕눕백(대형)_그레이(LG)190802</v>
      </c>
      <c r="H253" s="73">
        <v>0</v>
      </c>
      <c r="I253" s="73"/>
      <c r="J253" s="73">
        <v>400</v>
      </c>
    </row>
    <row r="254" spans="2:10" x14ac:dyDescent="0.3">
      <c r="B254" s="73" t="s">
        <v>85</v>
      </c>
      <c r="C254" s="73" t="s">
        <v>7</v>
      </c>
      <c r="D254" s="73" t="s">
        <v>52</v>
      </c>
      <c r="E254" s="73" t="s">
        <v>7</v>
      </c>
      <c r="F254" s="4">
        <v>190802</v>
      </c>
      <c r="G254" s="4" t="str">
        <f t="shared" si="3"/>
        <v>프로젝트21 CS눕눕백눕눕백_패드(대형)_방수190802</v>
      </c>
      <c r="H254" s="73">
        <v>0</v>
      </c>
      <c r="I254" s="73"/>
      <c r="J254" s="73">
        <v>380</v>
      </c>
    </row>
    <row r="255" spans="2:10" x14ac:dyDescent="0.3">
      <c r="B255" s="73" t="s">
        <v>85</v>
      </c>
      <c r="C255" s="73" t="s">
        <v>11</v>
      </c>
      <c r="D255" s="73" t="s">
        <v>58</v>
      </c>
      <c r="E255" s="73" t="s">
        <v>11</v>
      </c>
      <c r="F255" s="4">
        <v>190802</v>
      </c>
      <c r="G255" s="4" t="str">
        <f t="shared" si="3"/>
        <v>프로젝트21 CS리얼스틱리얼스틱_조선토종닭190802</v>
      </c>
      <c r="H255" s="73">
        <v>0</v>
      </c>
      <c r="I255" s="73"/>
      <c r="J255" s="73">
        <v>180</v>
      </c>
    </row>
    <row r="256" spans="2:10" x14ac:dyDescent="0.3">
      <c r="B256" s="73" t="s">
        <v>85</v>
      </c>
      <c r="C256" s="73" t="s">
        <v>11</v>
      </c>
      <c r="D256" s="73" t="s">
        <v>57</v>
      </c>
      <c r="E256" s="73" t="s">
        <v>11</v>
      </c>
      <c r="F256" s="4">
        <v>190802</v>
      </c>
      <c r="G256" s="4" t="str">
        <f t="shared" si="3"/>
        <v>프로젝트21 CS리얼스틱리얼스틱_오로라연어190802</v>
      </c>
      <c r="H256" s="73">
        <v>0</v>
      </c>
      <c r="I256" s="73"/>
      <c r="J256" s="73">
        <v>250</v>
      </c>
    </row>
    <row r="257" spans="2:10" x14ac:dyDescent="0.3">
      <c r="B257" s="73" t="s">
        <v>85</v>
      </c>
      <c r="C257" s="73" t="s">
        <v>9</v>
      </c>
      <c r="D257" s="73" t="s">
        <v>86</v>
      </c>
      <c r="E257" s="73" t="s">
        <v>9</v>
      </c>
      <c r="F257" s="4">
        <v>190802</v>
      </c>
      <c r="G257" s="4" t="str">
        <f t="shared" si="3"/>
        <v>프로젝트21 CS선인장정수기 부속폼 필터 (1p)190802</v>
      </c>
      <c r="H257" s="73">
        <v>0</v>
      </c>
      <c r="I257" s="73"/>
      <c r="J257" s="73">
        <v>140</v>
      </c>
    </row>
    <row r="258" spans="2:10" x14ac:dyDescent="0.3">
      <c r="B258" s="73" t="s">
        <v>85</v>
      </c>
      <c r="C258" s="73" t="s">
        <v>87</v>
      </c>
      <c r="D258" s="73" t="s">
        <v>33</v>
      </c>
      <c r="E258" s="73" t="s">
        <v>87</v>
      </c>
      <c r="F258" s="4">
        <v>190802</v>
      </c>
      <c r="G258" s="4" t="str">
        <f t="shared" si="3"/>
        <v>프로젝트21 CS선인장정수기선인장정수기 젠핑크190802</v>
      </c>
      <c r="H258" s="73">
        <v>0</v>
      </c>
      <c r="I258" s="73"/>
      <c r="J258" s="73">
        <v>390</v>
      </c>
    </row>
    <row r="259" spans="2:10" x14ac:dyDescent="0.3">
      <c r="B259" s="73" t="s">
        <v>85</v>
      </c>
      <c r="C259" s="73" t="s">
        <v>9</v>
      </c>
      <c r="D259" s="73" t="s">
        <v>38</v>
      </c>
      <c r="E259" s="73" t="s">
        <v>9</v>
      </c>
      <c r="F259" s="4">
        <v>190802</v>
      </c>
      <c r="G259" s="4" t="str">
        <f t="shared" ref="G259:G322" si="4">B259&amp;C259&amp;D259&amp;F259</f>
        <v>프로젝트21 CS선인장정수기 부속수중펌프 (white)190802</v>
      </c>
      <c r="H259" s="73">
        <v>0</v>
      </c>
      <c r="I259" s="73"/>
      <c r="J259" s="73">
        <v>320</v>
      </c>
    </row>
    <row r="260" spans="2:10" x14ac:dyDescent="0.3">
      <c r="B260" s="73" t="s">
        <v>85</v>
      </c>
      <c r="C260" s="73" t="s">
        <v>67</v>
      </c>
      <c r="D260" s="73" t="s">
        <v>60</v>
      </c>
      <c r="E260" s="73" t="s">
        <v>67</v>
      </c>
      <c r="F260" s="4">
        <v>190802</v>
      </c>
      <c r="G260" s="4" t="str">
        <f t="shared" si="4"/>
        <v>프로젝트21 CS리얼스틱리얼스틱_북태평양 눈다랑어190802</v>
      </c>
      <c r="H260" s="73">
        <v>0</v>
      </c>
      <c r="I260" s="73"/>
      <c r="J260" s="73">
        <v>170</v>
      </c>
    </row>
    <row r="261" spans="2:10" x14ac:dyDescent="0.3">
      <c r="B261" s="73" t="s">
        <v>85</v>
      </c>
      <c r="C261" s="73" t="s">
        <v>67</v>
      </c>
      <c r="D261" s="73" t="s">
        <v>63</v>
      </c>
      <c r="E261" s="73" t="s">
        <v>67</v>
      </c>
      <c r="F261" s="4">
        <v>190802</v>
      </c>
      <c r="G261" s="4" t="str">
        <f t="shared" si="4"/>
        <v>프로젝트21 CS리얼스틱리얼스틱_지리산우리땅오리190802</v>
      </c>
      <c r="H261" s="73">
        <v>0</v>
      </c>
      <c r="I261" s="73"/>
      <c r="J261" s="73">
        <v>180</v>
      </c>
    </row>
    <row r="262" spans="2:10" x14ac:dyDescent="0.3">
      <c r="B262" s="73" t="s">
        <v>85</v>
      </c>
      <c r="C262" s="73" t="s">
        <v>67</v>
      </c>
      <c r="D262" s="73" t="s">
        <v>62</v>
      </c>
      <c r="E262" s="73" t="s">
        <v>67</v>
      </c>
      <c r="F262" s="4">
        <v>190802</v>
      </c>
      <c r="G262" s="4" t="str">
        <f t="shared" si="4"/>
        <v>프로젝트21 CS리얼스틱리얼스틱_서호주청정양190802</v>
      </c>
      <c r="H262" s="73">
        <v>0</v>
      </c>
      <c r="I262" s="73"/>
      <c r="J262" s="73">
        <v>260</v>
      </c>
    </row>
    <row r="263" spans="2:10" x14ac:dyDescent="0.3">
      <c r="B263" s="73" t="s">
        <v>85</v>
      </c>
      <c r="C263" s="73" t="s">
        <v>48</v>
      </c>
      <c r="D263" s="73" t="s">
        <v>42</v>
      </c>
      <c r="E263" s="73" t="s">
        <v>48</v>
      </c>
      <c r="F263" s="4">
        <v>190802</v>
      </c>
      <c r="G263" s="4" t="str">
        <f t="shared" si="4"/>
        <v>프로젝트21 CS눕눕백눕눕백(중형)_그레이(LG)190802</v>
      </c>
      <c r="H263" s="73">
        <v>0</v>
      </c>
      <c r="I263" s="73"/>
      <c r="J263" s="73">
        <v>400</v>
      </c>
    </row>
    <row r="264" spans="2:10" x14ac:dyDescent="0.3">
      <c r="B264" s="73" t="s">
        <v>85</v>
      </c>
      <c r="C264" s="73" t="s">
        <v>48</v>
      </c>
      <c r="D264" s="73" t="s">
        <v>49</v>
      </c>
      <c r="E264" s="73" t="s">
        <v>48</v>
      </c>
      <c r="F264" s="4">
        <v>190802</v>
      </c>
      <c r="G264" s="4" t="str">
        <f t="shared" si="4"/>
        <v>프로젝트21 CS눕눕백눕눕백(대형)_네이비(DN)190802</v>
      </c>
      <c r="H264" s="73">
        <v>0</v>
      </c>
      <c r="I264" s="73"/>
      <c r="J264" s="73">
        <v>400</v>
      </c>
    </row>
    <row r="265" spans="2:10" x14ac:dyDescent="0.3">
      <c r="B265" s="73" t="s">
        <v>85</v>
      </c>
      <c r="C265" s="73" t="s">
        <v>48</v>
      </c>
      <c r="D265" s="73" t="s">
        <v>44</v>
      </c>
      <c r="E265" s="73" t="s">
        <v>48</v>
      </c>
      <c r="F265" s="4">
        <v>190802</v>
      </c>
      <c r="G265" s="4" t="str">
        <f t="shared" si="4"/>
        <v>프로젝트21 CS눕눕백눕눕백_패드(중형)_극세사190802</v>
      </c>
      <c r="H265" s="73">
        <v>0</v>
      </c>
      <c r="I265" s="73"/>
      <c r="J265" s="73">
        <v>350</v>
      </c>
    </row>
    <row r="266" spans="2:10" x14ac:dyDescent="0.3">
      <c r="B266" s="73" t="s">
        <v>85</v>
      </c>
      <c r="C266" s="73" t="s">
        <v>48</v>
      </c>
      <c r="D266" s="73" t="s">
        <v>45</v>
      </c>
      <c r="E266" s="73" t="s">
        <v>48</v>
      </c>
      <c r="F266" s="4">
        <v>190802</v>
      </c>
      <c r="G266" s="4" t="str">
        <f t="shared" si="4"/>
        <v>프로젝트21 CS눕눕백눕눕백_패드(중형)_방수190802</v>
      </c>
      <c r="H266" s="73">
        <v>0</v>
      </c>
      <c r="I266" s="73"/>
      <c r="J266" s="73">
        <v>370</v>
      </c>
    </row>
    <row r="267" spans="2:10" x14ac:dyDescent="0.3">
      <c r="B267" s="73" t="s">
        <v>85</v>
      </c>
      <c r="C267" s="73" t="s">
        <v>48</v>
      </c>
      <c r="D267" s="73" t="s">
        <v>43</v>
      </c>
      <c r="E267" s="73" t="s">
        <v>48</v>
      </c>
      <c r="F267" s="4">
        <v>190802</v>
      </c>
      <c r="G267" s="4" t="str">
        <f t="shared" si="4"/>
        <v>프로젝트21 CS눕눕백눕눕백_패드(중형)_스크래쳐190802</v>
      </c>
      <c r="H267" s="73">
        <v>0</v>
      </c>
      <c r="I267" s="73"/>
      <c r="J267" s="73">
        <v>330</v>
      </c>
    </row>
    <row r="268" spans="2:10" x14ac:dyDescent="0.3">
      <c r="B268" s="73" t="s">
        <v>85</v>
      </c>
      <c r="C268" s="73" t="s">
        <v>48</v>
      </c>
      <c r="D268" s="73" t="s">
        <v>51</v>
      </c>
      <c r="E268" s="73" t="s">
        <v>48</v>
      </c>
      <c r="F268" s="4">
        <v>190802</v>
      </c>
      <c r="G268" s="4" t="str">
        <f t="shared" si="4"/>
        <v>프로젝트21 CS눕눕백눕눕백_패드(대형)_극세사190802</v>
      </c>
      <c r="H268" s="73">
        <v>0</v>
      </c>
      <c r="I268" s="73"/>
      <c r="J268" s="73">
        <v>360</v>
      </c>
    </row>
    <row r="269" spans="2:10" x14ac:dyDescent="0.3">
      <c r="B269" s="73" t="s">
        <v>85</v>
      </c>
      <c r="C269" s="73" t="s">
        <v>48</v>
      </c>
      <c r="D269" s="73" t="s">
        <v>50</v>
      </c>
      <c r="E269" s="73" t="s">
        <v>48</v>
      </c>
      <c r="F269" s="4">
        <v>190802</v>
      </c>
      <c r="G269" s="4" t="str">
        <f t="shared" si="4"/>
        <v>프로젝트21 CS눕눕백눕눕백_패드(대형)_스크래쳐190802</v>
      </c>
      <c r="H269" s="73">
        <v>0</v>
      </c>
      <c r="I269" s="73"/>
      <c r="J269" s="73">
        <v>340</v>
      </c>
    </row>
    <row r="270" spans="2:10" x14ac:dyDescent="0.3">
      <c r="B270" s="73" t="s">
        <v>85</v>
      </c>
      <c r="C270" s="73" t="s">
        <v>67</v>
      </c>
      <c r="D270" s="73" t="s">
        <v>59</v>
      </c>
      <c r="E270" s="73" t="s">
        <v>67</v>
      </c>
      <c r="F270" s="4">
        <v>190802</v>
      </c>
      <c r="G270" s="4" t="str">
        <f t="shared" si="4"/>
        <v>프로젝트21 CS리얼스틱리얼스틱_뉴질랜드참돔190802</v>
      </c>
      <c r="H270" s="73">
        <v>0</v>
      </c>
      <c r="I270" s="73"/>
      <c r="J270" s="73">
        <v>240</v>
      </c>
    </row>
    <row r="271" spans="2:10" x14ac:dyDescent="0.3">
      <c r="B271" s="73" t="s">
        <v>85</v>
      </c>
      <c r="C271" s="73" t="s">
        <v>67</v>
      </c>
      <c r="D271" s="73" t="s">
        <v>60</v>
      </c>
      <c r="E271" s="73" t="s">
        <v>67</v>
      </c>
      <c r="F271" s="4">
        <v>190802</v>
      </c>
      <c r="G271" s="4" t="str">
        <f t="shared" si="4"/>
        <v>프로젝트21 CS리얼스틱리얼스틱_북태평양 눈다랑어190802</v>
      </c>
      <c r="H271" s="73">
        <v>0</v>
      </c>
      <c r="I271" s="73"/>
      <c r="J271" s="73">
        <v>170</v>
      </c>
    </row>
    <row r="272" spans="2:10" x14ac:dyDescent="0.3">
      <c r="B272" s="73" t="s">
        <v>85</v>
      </c>
      <c r="C272" s="73" t="s">
        <v>67</v>
      </c>
      <c r="D272" s="73" t="s">
        <v>83</v>
      </c>
      <c r="E272" s="73" t="s">
        <v>67</v>
      </c>
      <c r="F272" s="4">
        <v>190802</v>
      </c>
      <c r="G272" s="4" t="str">
        <f t="shared" si="4"/>
        <v>프로젝트21 CS리얼스틱리얼스틱_맛보기샘플(6종)190802</v>
      </c>
      <c r="H272" s="73">
        <v>0</v>
      </c>
      <c r="I272" s="73"/>
      <c r="J272" s="73">
        <v>270</v>
      </c>
    </row>
    <row r="273" spans="2:10" x14ac:dyDescent="0.3">
      <c r="B273" s="73" t="s">
        <v>85</v>
      </c>
      <c r="C273" s="73" t="s">
        <v>67</v>
      </c>
      <c r="D273" s="73" t="s">
        <v>62</v>
      </c>
      <c r="E273" s="73" t="s">
        <v>67</v>
      </c>
      <c r="F273" s="4">
        <v>190802</v>
      </c>
      <c r="G273" s="4" t="str">
        <f t="shared" si="4"/>
        <v>프로젝트21 CS리얼스틱리얼스틱_서호주청정양190802</v>
      </c>
      <c r="H273" s="73">
        <v>0</v>
      </c>
      <c r="I273" s="73"/>
      <c r="J273" s="73">
        <v>260</v>
      </c>
    </row>
    <row r="274" spans="2:10" x14ac:dyDescent="0.3">
      <c r="B274" s="73" t="s">
        <v>85</v>
      </c>
      <c r="C274" s="73" t="s">
        <v>67</v>
      </c>
      <c r="D274" s="73" t="s">
        <v>60</v>
      </c>
      <c r="E274" s="73" t="s">
        <v>67</v>
      </c>
      <c r="F274" s="4">
        <v>190802</v>
      </c>
      <c r="G274" s="4" t="str">
        <f t="shared" si="4"/>
        <v>프로젝트21 CS리얼스틱리얼스틱_북태평양 눈다랑어190802</v>
      </c>
      <c r="H274" s="73">
        <v>0</v>
      </c>
      <c r="I274" s="73"/>
      <c r="J274" s="73">
        <v>170</v>
      </c>
    </row>
    <row r="275" spans="2:10" x14ac:dyDescent="0.3">
      <c r="B275" s="73" t="s">
        <v>85</v>
      </c>
      <c r="C275" s="73" t="s">
        <v>9</v>
      </c>
      <c r="D275" s="73" t="s">
        <v>39</v>
      </c>
      <c r="E275" s="73" t="s">
        <v>9</v>
      </c>
      <c r="F275" s="4">
        <v>190802</v>
      </c>
      <c r="G275" s="4" t="str">
        <f t="shared" si="4"/>
        <v>프로젝트21 CS선인장정수기 부속드라이매트190802</v>
      </c>
      <c r="H275" s="73">
        <v>0</v>
      </c>
      <c r="I275" s="73"/>
      <c r="J275" s="73">
        <v>370</v>
      </c>
    </row>
    <row r="276" spans="2:10" x14ac:dyDescent="0.3">
      <c r="B276" s="73" t="s">
        <v>85</v>
      </c>
      <c r="C276" s="73" t="s">
        <v>9</v>
      </c>
      <c r="D276" s="73" t="s">
        <v>35</v>
      </c>
      <c r="E276" s="73" t="s">
        <v>9</v>
      </c>
      <c r="F276" s="4">
        <v>190802</v>
      </c>
      <c r="G276" s="4" t="str">
        <f t="shared" si="4"/>
        <v>프로젝트21 CS선인장정수기 부속정수 필터 (3p)190802</v>
      </c>
      <c r="H276" s="73">
        <v>0</v>
      </c>
      <c r="I276" s="73"/>
      <c r="J276" s="73">
        <v>340</v>
      </c>
    </row>
    <row r="277" spans="2:10" x14ac:dyDescent="0.3">
      <c r="B277" s="73" t="s">
        <v>85</v>
      </c>
      <c r="C277" s="73" t="s">
        <v>9</v>
      </c>
      <c r="D277" s="73" t="s">
        <v>36</v>
      </c>
      <c r="E277" s="73" t="s">
        <v>9</v>
      </c>
      <c r="F277" s="4">
        <v>190802</v>
      </c>
      <c r="G277" s="4" t="str">
        <f t="shared" si="4"/>
        <v>프로젝트21 CS선인장정수기 부속폼 필터 (3p)190802</v>
      </c>
      <c r="H277" s="73">
        <v>0</v>
      </c>
      <c r="I277" s="73"/>
      <c r="J277" s="73">
        <v>230</v>
      </c>
    </row>
    <row r="278" spans="2:10" x14ac:dyDescent="0.3">
      <c r="B278" s="73" t="s">
        <v>85</v>
      </c>
      <c r="C278" s="73" t="s">
        <v>34</v>
      </c>
      <c r="D278" s="73" t="s">
        <v>88</v>
      </c>
      <c r="E278" s="73" t="s">
        <v>34</v>
      </c>
      <c r="F278" s="4">
        <v>190802</v>
      </c>
      <c r="G278" s="4" t="str">
        <f t="shared" si="4"/>
        <v>프로젝트21 CS선인장정수기 부속실리콘 호스 (1p)190802</v>
      </c>
      <c r="H278" s="73">
        <v>0</v>
      </c>
      <c r="I278" s="73"/>
      <c r="J278" s="73">
        <v>210</v>
      </c>
    </row>
    <row r="279" spans="2:10" x14ac:dyDescent="0.3">
      <c r="B279" s="73" t="s">
        <v>89</v>
      </c>
      <c r="C279" s="73" t="s">
        <v>67</v>
      </c>
      <c r="D279" s="73" t="s">
        <v>90</v>
      </c>
      <c r="E279" s="73" t="s">
        <v>67</v>
      </c>
      <c r="F279" s="73">
        <v>190802</v>
      </c>
      <c r="G279" s="4" t="str">
        <f t="shared" si="4"/>
        <v>쿠팡리얼스틱리얼스틱_4종세트190802</v>
      </c>
      <c r="H279" s="73">
        <v>4000</v>
      </c>
      <c r="I279" s="73"/>
      <c r="J279" s="73">
        <v>340</v>
      </c>
    </row>
    <row r="280" spans="2:10" x14ac:dyDescent="0.3">
      <c r="B280" s="73" t="s">
        <v>85</v>
      </c>
      <c r="C280" s="73" t="s">
        <v>11</v>
      </c>
      <c r="D280" s="73" t="s">
        <v>79</v>
      </c>
      <c r="E280" s="73" t="s">
        <v>11</v>
      </c>
      <c r="F280" s="73">
        <v>190802</v>
      </c>
      <c r="G280" s="4" t="str">
        <f t="shared" si="4"/>
        <v>프로젝트21 CS리얼스틱리얼스틱_6종세트190802</v>
      </c>
      <c r="H280" s="73">
        <v>0</v>
      </c>
      <c r="I280" s="73"/>
      <c r="J280" s="73">
        <v>370</v>
      </c>
    </row>
    <row r="281" spans="2:10" x14ac:dyDescent="0.3">
      <c r="B281" s="73" t="s">
        <v>85</v>
      </c>
      <c r="C281" s="73" t="s">
        <v>48</v>
      </c>
      <c r="D281" s="73" t="s">
        <v>53</v>
      </c>
      <c r="E281" s="73" t="s">
        <v>48</v>
      </c>
      <c r="F281" s="73">
        <v>190802</v>
      </c>
      <c r="G281" s="4" t="str">
        <f t="shared" si="4"/>
        <v>프로젝트21 CS눕눕백눕눕백_패드(대형)_인견190802</v>
      </c>
      <c r="H281" s="73">
        <v>0</v>
      </c>
      <c r="I281" s="73"/>
      <c r="J281" s="73">
        <v>350</v>
      </c>
    </row>
    <row r="282" spans="2:10" x14ac:dyDescent="0.3">
      <c r="B282" s="73" t="s">
        <v>85</v>
      </c>
      <c r="C282" s="73" t="s">
        <v>87</v>
      </c>
      <c r="D282" s="73" t="s">
        <v>24</v>
      </c>
      <c r="E282" s="73" t="s">
        <v>87</v>
      </c>
      <c r="F282" s="73">
        <v>190802</v>
      </c>
      <c r="G282" s="4" t="str">
        <f t="shared" si="4"/>
        <v>프로젝트21 CS선인장정수기선인장정수기 젠민트190802</v>
      </c>
      <c r="H282" s="73">
        <v>0</v>
      </c>
      <c r="I282" s="73"/>
      <c r="J282" s="73">
        <v>390</v>
      </c>
    </row>
    <row r="283" spans="2:10" x14ac:dyDescent="0.3">
      <c r="B283" s="73" t="s">
        <v>85</v>
      </c>
      <c r="C283" s="73" t="s">
        <v>67</v>
      </c>
      <c r="D283" s="73" t="s">
        <v>66</v>
      </c>
      <c r="E283" s="73" t="s">
        <v>67</v>
      </c>
      <c r="F283" s="73">
        <v>190802</v>
      </c>
      <c r="G283" s="4" t="str">
        <f t="shared" si="4"/>
        <v>프로젝트21 CS리얼스틱리얼스틱_뉴질랜드참돔_6팩190802</v>
      </c>
      <c r="H283" s="73">
        <v>0</v>
      </c>
      <c r="I283" s="73"/>
      <c r="J283" s="73">
        <v>380</v>
      </c>
    </row>
    <row r="284" spans="2:10" x14ac:dyDescent="0.3">
      <c r="B284" s="73" t="s">
        <v>85</v>
      </c>
      <c r="C284" s="73" t="s">
        <v>67</v>
      </c>
      <c r="D284" s="73" t="s">
        <v>69</v>
      </c>
      <c r="E284" s="73" t="s">
        <v>67</v>
      </c>
      <c r="F284" s="73">
        <v>190802</v>
      </c>
      <c r="G284" s="4" t="str">
        <f t="shared" si="4"/>
        <v>프로젝트21 CS리얼스틱리얼스틱_북태평양눈다랑어_6팩190802</v>
      </c>
      <c r="H284" s="73">
        <v>0</v>
      </c>
      <c r="I284" s="73"/>
      <c r="J284" s="73">
        <v>360</v>
      </c>
    </row>
    <row r="285" spans="2:10" x14ac:dyDescent="0.3">
      <c r="B285" s="73" t="s">
        <v>85</v>
      </c>
      <c r="C285" s="73" t="s">
        <v>67</v>
      </c>
      <c r="D285" s="73" t="s">
        <v>91</v>
      </c>
      <c r="E285" s="73" t="s">
        <v>67</v>
      </c>
      <c r="F285" s="73">
        <v>190802</v>
      </c>
      <c r="G285" s="4" t="str">
        <f t="shared" si="4"/>
        <v>프로젝트21 CS리얼스틱리얼스틱_서호주청정양_6팩190802</v>
      </c>
      <c r="H285" s="73">
        <v>0</v>
      </c>
      <c r="I285" s="73"/>
      <c r="J285" s="73">
        <v>380</v>
      </c>
    </row>
    <row r="286" spans="2:10" x14ac:dyDescent="0.3">
      <c r="B286" s="73" t="s">
        <v>85</v>
      </c>
      <c r="C286" s="73" t="s">
        <v>67</v>
      </c>
      <c r="D286" s="73" t="s">
        <v>64</v>
      </c>
      <c r="E286" s="73" t="s">
        <v>67</v>
      </c>
      <c r="F286" s="73">
        <v>190802</v>
      </c>
      <c r="G286" s="4" t="str">
        <f t="shared" si="4"/>
        <v>프로젝트21 CS리얼스틱리얼스틱_오로라연어_6팩190802</v>
      </c>
      <c r="H286" s="73">
        <v>0</v>
      </c>
      <c r="I286" s="73"/>
      <c r="J286" s="73">
        <v>380</v>
      </c>
    </row>
    <row r="287" spans="2:10" x14ac:dyDescent="0.3">
      <c r="B287" s="73" t="s">
        <v>85</v>
      </c>
      <c r="C287" s="73" t="s">
        <v>67</v>
      </c>
      <c r="D287" s="73" t="s">
        <v>65</v>
      </c>
      <c r="E287" s="73" t="s">
        <v>67</v>
      </c>
      <c r="F287" s="73">
        <v>190802</v>
      </c>
      <c r="G287" s="4" t="str">
        <f t="shared" si="4"/>
        <v>프로젝트21 CS리얼스틱리얼스틱_조선토종닭_6팩190802</v>
      </c>
      <c r="H287" s="73">
        <v>0</v>
      </c>
      <c r="I287" s="73"/>
      <c r="J287" s="73">
        <v>360</v>
      </c>
    </row>
    <row r="288" spans="2:10" x14ac:dyDescent="0.3">
      <c r="B288" s="73" t="s">
        <v>85</v>
      </c>
      <c r="C288" s="73" t="s">
        <v>67</v>
      </c>
      <c r="D288" s="73" t="s">
        <v>92</v>
      </c>
      <c r="E288" s="73" t="s">
        <v>67</v>
      </c>
      <c r="F288" s="73">
        <v>190802</v>
      </c>
      <c r="G288" s="4" t="str">
        <f t="shared" si="4"/>
        <v>프로젝트21 CS리얼스틱리얼스틱_지리산우리땅오리_6팩190802</v>
      </c>
      <c r="H288" s="73">
        <v>0</v>
      </c>
      <c r="I288" s="73"/>
      <c r="J288" s="73">
        <v>360</v>
      </c>
    </row>
    <row r="289" spans="2:10" x14ac:dyDescent="0.3">
      <c r="B289" s="73" t="s">
        <v>85</v>
      </c>
      <c r="C289" s="73" t="s">
        <v>7</v>
      </c>
      <c r="D289" s="73" t="s">
        <v>41</v>
      </c>
      <c r="E289" s="73" t="s">
        <v>7</v>
      </c>
      <c r="F289" s="73">
        <v>190802</v>
      </c>
      <c r="G289" s="4" t="str">
        <f t="shared" si="4"/>
        <v>프로젝트21 CS눕눕백눕눕백(중형)_네이비(DN)190802</v>
      </c>
      <c r="H289" s="73">
        <v>0</v>
      </c>
      <c r="I289" s="73"/>
      <c r="J289" s="73">
        <v>400</v>
      </c>
    </row>
    <row r="290" spans="2:10" x14ac:dyDescent="0.3">
      <c r="B290" s="10" t="s">
        <v>93</v>
      </c>
      <c r="C290" s="9" t="s">
        <v>34</v>
      </c>
      <c r="D290" s="9" t="s">
        <v>94</v>
      </c>
      <c r="E290" s="9" t="s">
        <v>34</v>
      </c>
      <c r="F290" s="11">
        <v>190802</v>
      </c>
      <c r="G290" s="4" t="str">
        <f t="shared" si="4"/>
        <v>프로젝트21 홈페이지선인장정수기 부속청소솔190802</v>
      </c>
      <c r="H290" s="73">
        <v>3000</v>
      </c>
      <c r="I290" s="73"/>
      <c r="J290" s="73">
        <v>150</v>
      </c>
    </row>
    <row r="291" spans="2:10" x14ac:dyDescent="0.3">
      <c r="B291" s="73" t="s">
        <v>95</v>
      </c>
      <c r="C291" s="10" t="s">
        <v>67</v>
      </c>
      <c r="D291" s="12" t="s">
        <v>83</v>
      </c>
      <c r="E291" s="10" t="s">
        <v>67</v>
      </c>
      <c r="F291" s="73">
        <v>190802</v>
      </c>
      <c r="G291" s="4" t="str">
        <f t="shared" si="4"/>
        <v>신세계리얼스틱리얼스틱_맛보기샘플(6종)190802</v>
      </c>
      <c r="H291" s="73">
        <v>3000</v>
      </c>
      <c r="I291" s="73"/>
      <c r="J291" s="73">
        <v>270</v>
      </c>
    </row>
    <row r="292" spans="2:10" x14ac:dyDescent="0.3">
      <c r="B292" s="73" t="s">
        <v>95</v>
      </c>
      <c r="C292" s="73" t="s">
        <v>67</v>
      </c>
      <c r="D292" s="73" t="s">
        <v>57</v>
      </c>
      <c r="E292" s="73" t="s">
        <v>67</v>
      </c>
      <c r="F292" s="73">
        <v>190802</v>
      </c>
      <c r="G292" s="4" t="str">
        <f t="shared" si="4"/>
        <v>신세계리얼스틱리얼스틱_오로라연어190802</v>
      </c>
      <c r="H292" s="73">
        <v>3000</v>
      </c>
      <c r="I292" s="73"/>
      <c r="J292" s="73">
        <v>250</v>
      </c>
    </row>
    <row r="293" spans="2:10" x14ac:dyDescent="0.3">
      <c r="B293" s="73" t="s">
        <v>95</v>
      </c>
      <c r="C293" s="73" t="s">
        <v>67</v>
      </c>
      <c r="D293" s="73" t="s">
        <v>58</v>
      </c>
      <c r="E293" s="73" t="s">
        <v>67</v>
      </c>
      <c r="F293" s="73">
        <v>190802</v>
      </c>
      <c r="G293" s="4" t="str">
        <f t="shared" si="4"/>
        <v>신세계리얼스틱리얼스틱_조선토종닭190802</v>
      </c>
      <c r="H293" s="73">
        <v>3000</v>
      </c>
      <c r="I293" s="73"/>
      <c r="J293" s="73">
        <v>180</v>
      </c>
    </row>
    <row r="294" spans="2:10" x14ac:dyDescent="0.3">
      <c r="B294" s="73" t="s">
        <v>95</v>
      </c>
      <c r="C294" s="73" t="s">
        <v>67</v>
      </c>
      <c r="D294" s="73" t="s">
        <v>59</v>
      </c>
      <c r="E294" s="73" t="s">
        <v>67</v>
      </c>
      <c r="F294" s="73">
        <v>190802</v>
      </c>
      <c r="G294" s="4" t="str">
        <f t="shared" si="4"/>
        <v>신세계리얼스틱리얼스틱_뉴질랜드참돔190802</v>
      </c>
      <c r="H294" s="73">
        <v>3000</v>
      </c>
      <c r="I294" s="73"/>
      <c r="J294" s="73">
        <v>240</v>
      </c>
    </row>
    <row r="295" spans="2:10" x14ac:dyDescent="0.3">
      <c r="B295" s="73" t="s">
        <v>95</v>
      </c>
      <c r="C295" s="73" t="s">
        <v>67</v>
      </c>
      <c r="D295" s="73" t="s">
        <v>60</v>
      </c>
      <c r="E295" s="73" t="s">
        <v>67</v>
      </c>
      <c r="F295" s="73">
        <v>190802</v>
      </c>
      <c r="G295" s="4" t="str">
        <f t="shared" si="4"/>
        <v>신세계리얼스틱리얼스틱_북태평양 눈다랑어190802</v>
      </c>
      <c r="H295" s="73">
        <v>3000</v>
      </c>
      <c r="I295" s="73"/>
      <c r="J295" s="73">
        <v>170</v>
      </c>
    </row>
    <row r="296" spans="2:10" x14ac:dyDescent="0.3">
      <c r="B296" s="73" t="s">
        <v>95</v>
      </c>
      <c r="C296" s="73" t="s">
        <v>67</v>
      </c>
      <c r="D296" s="73" t="s">
        <v>62</v>
      </c>
      <c r="E296" s="73" t="s">
        <v>67</v>
      </c>
      <c r="F296" s="73">
        <v>190802</v>
      </c>
      <c r="G296" s="4" t="str">
        <f t="shared" si="4"/>
        <v>신세계리얼스틱리얼스틱_서호주청정양190802</v>
      </c>
      <c r="H296" s="73">
        <v>3000</v>
      </c>
      <c r="I296" s="73"/>
      <c r="J296" s="73">
        <v>260</v>
      </c>
    </row>
    <row r="297" spans="2:10" x14ac:dyDescent="0.3">
      <c r="B297" s="73" t="s">
        <v>95</v>
      </c>
      <c r="C297" s="73" t="s">
        <v>67</v>
      </c>
      <c r="D297" s="73" t="s">
        <v>63</v>
      </c>
      <c r="E297" s="73" t="s">
        <v>67</v>
      </c>
      <c r="F297" s="73">
        <v>190802</v>
      </c>
      <c r="G297" s="4" t="str">
        <f t="shared" si="4"/>
        <v>신세계리얼스틱리얼스틱_지리산우리땅오리190802</v>
      </c>
      <c r="H297" s="73">
        <v>3000</v>
      </c>
      <c r="I297" s="73"/>
      <c r="J297" s="73">
        <v>180</v>
      </c>
    </row>
    <row r="298" spans="2:10" x14ac:dyDescent="0.3">
      <c r="B298" s="73" t="s">
        <v>95</v>
      </c>
      <c r="C298" s="73" t="s">
        <v>87</v>
      </c>
      <c r="D298" s="73" t="s">
        <v>96</v>
      </c>
      <c r="E298" s="73" t="s">
        <v>87</v>
      </c>
      <c r="F298" s="73">
        <v>190802</v>
      </c>
      <c r="G298" s="4" t="str">
        <f t="shared" si="4"/>
        <v>신세계선인장정수기선인장정수기 젠민트190802</v>
      </c>
      <c r="H298" s="73">
        <v>6000</v>
      </c>
      <c r="I298" s="73"/>
      <c r="J298" s="73">
        <v>390</v>
      </c>
    </row>
    <row r="299" spans="2:10" x14ac:dyDescent="0.3">
      <c r="B299" s="73" t="s">
        <v>95</v>
      </c>
      <c r="C299" s="73" t="s">
        <v>48</v>
      </c>
      <c r="D299" s="73" t="s">
        <v>41</v>
      </c>
      <c r="E299" s="73" t="s">
        <v>48</v>
      </c>
      <c r="F299" s="73">
        <v>190802</v>
      </c>
      <c r="G299" s="4" t="str">
        <f t="shared" si="4"/>
        <v>신세계눕눕백눕눕백(중형)_네이비(DN)190802</v>
      </c>
      <c r="H299" s="73">
        <v>7000</v>
      </c>
      <c r="I299" s="73"/>
      <c r="J299" s="73">
        <v>400</v>
      </c>
    </row>
    <row r="300" spans="2:10" x14ac:dyDescent="0.3">
      <c r="B300" s="73" t="s">
        <v>95</v>
      </c>
      <c r="C300" s="73" t="s">
        <v>7</v>
      </c>
      <c r="D300" s="73" t="s">
        <v>97</v>
      </c>
      <c r="E300" s="73" t="s">
        <v>7</v>
      </c>
      <c r="F300" s="73">
        <v>190802</v>
      </c>
      <c r="G300" s="4" t="str">
        <f t="shared" si="4"/>
        <v>신세계눕눕백눕눕백(중형)_그레이(LG)190802</v>
      </c>
      <c r="H300" s="73">
        <v>7000</v>
      </c>
      <c r="I300" s="73"/>
      <c r="J300" s="73">
        <v>400</v>
      </c>
    </row>
    <row r="301" spans="2:10" x14ac:dyDescent="0.3">
      <c r="B301" s="73" t="s">
        <v>95</v>
      </c>
      <c r="C301" s="73" t="s">
        <v>7</v>
      </c>
      <c r="D301" s="73" t="s">
        <v>43</v>
      </c>
      <c r="E301" s="73" t="s">
        <v>7</v>
      </c>
      <c r="F301" s="73">
        <v>190802</v>
      </c>
      <c r="G301" s="4" t="str">
        <f t="shared" si="4"/>
        <v>신세계눕눕백눕눕백_패드(중형)_스크래쳐190802</v>
      </c>
      <c r="H301" s="73">
        <v>3000</v>
      </c>
      <c r="I301" s="73"/>
      <c r="J301" s="73">
        <v>330</v>
      </c>
    </row>
    <row r="302" spans="2:10" x14ac:dyDescent="0.3">
      <c r="B302" s="73" t="s">
        <v>95</v>
      </c>
      <c r="C302" s="73" t="s">
        <v>7</v>
      </c>
      <c r="D302" s="73" t="s">
        <v>44</v>
      </c>
      <c r="E302" s="73" t="s">
        <v>7</v>
      </c>
      <c r="F302" s="73">
        <v>190802</v>
      </c>
      <c r="G302" s="4" t="str">
        <f t="shared" si="4"/>
        <v>신세계눕눕백눕눕백_패드(중형)_극세사190802</v>
      </c>
      <c r="H302" s="73">
        <v>3000</v>
      </c>
      <c r="I302" s="73"/>
      <c r="J302" s="73">
        <v>350</v>
      </c>
    </row>
    <row r="303" spans="2:10" x14ac:dyDescent="0.3">
      <c r="B303" s="73" t="s">
        <v>95</v>
      </c>
      <c r="C303" s="73" t="s">
        <v>7</v>
      </c>
      <c r="D303" s="73" t="s">
        <v>45</v>
      </c>
      <c r="E303" s="73" t="s">
        <v>7</v>
      </c>
      <c r="F303" s="73">
        <v>190802</v>
      </c>
      <c r="G303" s="4" t="str">
        <f t="shared" si="4"/>
        <v>신세계눕눕백눕눕백_패드(중형)_방수190802</v>
      </c>
      <c r="H303" s="73">
        <v>4000</v>
      </c>
      <c r="I303" s="73"/>
      <c r="J303" s="73">
        <v>370</v>
      </c>
    </row>
    <row r="304" spans="2:10" x14ac:dyDescent="0.3">
      <c r="B304" s="73" t="s">
        <v>95</v>
      </c>
      <c r="C304" s="73" t="s">
        <v>7</v>
      </c>
      <c r="D304" s="73" t="s">
        <v>46</v>
      </c>
      <c r="E304" s="73" t="s">
        <v>7</v>
      </c>
      <c r="F304" s="73">
        <v>190802</v>
      </c>
      <c r="G304" s="4" t="str">
        <f t="shared" si="4"/>
        <v>신세계눕눕백눕눕백_패드(중형)_인견190802</v>
      </c>
      <c r="H304" s="73">
        <v>3000</v>
      </c>
      <c r="I304" s="73"/>
      <c r="J304" s="73">
        <v>340</v>
      </c>
    </row>
    <row r="305" spans="2:10" x14ac:dyDescent="0.3">
      <c r="B305" s="73" t="s">
        <v>95</v>
      </c>
      <c r="C305" s="73" t="s">
        <v>7</v>
      </c>
      <c r="D305" s="73" t="s">
        <v>47</v>
      </c>
      <c r="E305" s="73" t="s">
        <v>7</v>
      </c>
      <c r="F305" s="73">
        <v>190802</v>
      </c>
      <c r="G305" s="4" t="str">
        <f t="shared" si="4"/>
        <v>신세계눕눕백눕눕백(대형)_그레이(LG)190802</v>
      </c>
      <c r="H305" s="73">
        <v>7000</v>
      </c>
      <c r="I305" s="73"/>
      <c r="J305" s="73">
        <v>400</v>
      </c>
    </row>
    <row r="306" spans="2:10" x14ac:dyDescent="0.3">
      <c r="B306" s="73" t="s">
        <v>95</v>
      </c>
      <c r="C306" s="73" t="s">
        <v>48</v>
      </c>
      <c r="D306" s="73" t="s">
        <v>49</v>
      </c>
      <c r="E306" s="73" t="s">
        <v>48</v>
      </c>
      <c r="F306" s="73">
        <v>190802</v>
      </c>
      <c r="G306" s="4" t="str">
        <f t="shared" si="4"/>
        <v>신세계눕눕백눕눕백(대형)_네이비(DN)190802</v>
      </c>
      <c r="H306" s="73">
        <v>7000</v>
      </c>
      <c r="I306" s="73"/>
      <c r="J306" s="73">
        <v>400</v>
      </c>
    </row>
    <row r="307" spans="2:10" x14ac:dyDescent="0.3">
      <c r="B307" s="73" t="s">
        <v>95</v>
      </c>
      <c r="C307" s="73" t="s">
        <v>7</v>
      </c>
      <c r="D307" s="73" t="s">
        <v>50</v>
      </c>
      <c r="E307" s="73" t="s">
        <v>7</v>
      </c>
      <c r="F307" s="73">
        <v>190802</v>
      </c>
      <c r="G307" s="4" t="str">
        <f t="shared" si="4"/>
        <v>신세계눕눕백눕눕백_패드(대형)_스크래쳐190802</v>
      </c>
      <c r="H307" s="73">
        <v>3000</v>
      </c>
      <c r="I307" s="73"/>
      <c r="J307" s="73">
        <v>340</v>
      </c>
    </row>
    <row r="308" spans="2:10" x14ac:dyDescent="0.3">
      <c r="B308" s="73" t="s">
        <v>95</v>
      </c>
      <c r="C308" s="73" t="s">
        <v>7</v>
      </c>
      <c r="D308" s="73" t="s">
        <v>51</v>
      </c>
      <c r="E308" s="73" t="s">
        <v>7</v>
      </c>
      <c r="F308" s="73">
        <v>190802</v>
      </c>
      <c r="G308" s="4" t="str">
        <f t="shared" si="4"/>
        <v>신세계눕눕백눕눕백_패드(대형)_극세사190802</v>
      </c>
      <c r="H308" s="73">
        <v>4000</v>
      </c>
      <c r="I308" s="73"/>
      <c r="J308" s="73">
        <v>360</v>
      </c>
    </row>
    <row r="309" spans="2:10" x14ac:dyDescent="0.3">
      <c r="B309" s="73" t="s">
        <v>95</v>
      </c>
      <c r="C309" s="73" t="s">
        <v>7</v>
      </c>
      <c r="D309" s="73" t="s">
        <v>52</v>
      </c>
      <c r="E309" s="73" t="s">
        <v>7</v>
      </c>
      <c r="F309" s="73">
        <v>190802</v>
      </c>
      <c r="G309" s="4" t="str">
        <f t="shared" si="4"/>
        <v>신세계눕눕백눕눕백_패드(대형)_방수190802</v>
      </c>
      <c r="H309" s="73">
        <v>4000</v>
      </c>
      <c r="I309" s="73"/>
      <c r="J309" s="73">
        <v>380</v>
      </c>
    </row>
    <row r="310" spans="2:10" x14ac:dyDescent="0.3">
      <c r="B310" s="73" t="s">
        <v>95</v>
      </c>
      <c r="C310" s="73" t="s">
        <v>7</v>
      </c>
      <c r="D310" s="73" t="s">
        <v>53</v>
      </c>
      <c r="E310" s="73" t="s">
        <v>7</v>
      </c>
      <c r="F310" s="73">
        <v>190802</v>
      </c>
      <c r="G310" s="4" t="str">
        <f t="shared" si="4"/>
        <v>신세계눕눕백눕눕백_패드(대형)_인견190802</v>
      </c>
      <c r="H310" s="73">
        <v>3000</v>
      </c>
      <c r="I310" s="73"/>
      <c r="J310" s="73">
        <v>350</v>
      </c>
    </row>
    <row r="311" spans="2:10" x14ac:dyDescent="0.3">
      <c r="B311" s="73" t="s">
        <v>98</v>
      </c>
      <c r="C311" s="10" t="s">
        <v>67</v>
      </c>
      <c r="D311" s="12" t="s">
        <v>83</v>
      </c>
      <c r="E311" s="10" t="s">
        <v>67</v>
      </c>
      <c r="F311" s="73">
        <v>190802</v>
      </c>
      <c r="G311" s="4" t="str">
        <f t="shared" si="4"/>
        <v>이마트리얼스틱리얼스틱_맛보기샘플(6종)190802</v>
      </c>
      <c r="H311" s="73">
        <v>3000</v>
      </c>
      <c r="I311" s="73"/>
      <c r="J311" s="73">
        <v>270</v>
      </c>
    </row>
    <row r="312" spans="2:10" x14ac:dyDescent="0.3">
      <c r="B312" s="73" t="s">
        <v>98</v>
      </c>
      <c r="C312" s="73" t="s">
        <v>67</v>
      </c>
      <c r="D312" s="73" t="s">
        <v>57</v>
      </c>
      <c r="E312" s="73" t="s">
        <v>67</v>
      </c>
      <c r="F312" s="73">
        <v>190802</v>
      </c>
      <c r="G312" s="4" t="str">
        <f t="shared" si="4"/>
        <v>이마트리얼스틱리얼스틱_오로라연어190802</v>
      </c>
      <c r="H312" s="73">
        <v>3000</v>
      </c>
      <c r="I312" s="73"/>
      <c r="J312" s="73">
        <v>250</v>
      </c>
    </row>
    <row r="313" spans="2:10" x14ac:dyDescent="0.3">
      <c r="B313" s="73" t="s">
        <v>98</v>
      </c>
      <c r="C313" s="73" t="s">
        <v>67</v>
      </c>
      <c r="D313" s="73" t="s">
        <v>58</v>
      </c>
      <c r="E313" s="73" t="s">
        <v>67</v>
      </c>
      <c r="F313" s="73">
        <v>190802</v>
      </c>
      <c r="G313" s="4" t="str">
        <f t="shared" si="4"/>
        <v>이마트리얼스틱리얼스틱_조선토종닭190802</v>
      </c>
      <c r="H313" s="73">
        <v>3000</v>
      </c>
      <c r="I313" s="73"/>
      <c r="J313" s="73">
        <v>180</v>
      </c>
    </row>
    <row r="314" spans="2:10" x14ac:dyDescent="0.3">
      <c r="B314" s="73" t="s">
        <v>98</v>
      </c>
      <c r="C314" s="73" t="s">
        <v>67</v>
      </c>
      <c r="D314" s="73" t="s">
        <v>59</v>
      </c>
      <c r="E314" s="73" t="s">
        <v>67</v>
      </c>
      <c r="F314" s="73">
        <v>190802</v>
      </c>
      <c r="G314" s="4" t="str">
        <f t="shared" si="4"/>
        <v>이마트리얼스틱리얼스틱_뉴질랜드참돔190802</v>
      </c>
      <c r="H314" s="73">
        <v>3000</v>
      </c>
      <c r="I314" s="73"/>
      <c r="J314" s="73">
        <v>240</v>
      </c>
    </row>
    <row r="315" spans="2:10" x14ac:dyDescent="0.3">
      <c r="B315" s="73" t="s">
        <v>98</v>
      </c>
      <c r="C315" s="73" t="s">
        <v>67</v>
      </c>
      <c r="D315" s="73" t="s">
        <v>60</v>
      </c>
      <c r="E315" s="73" t="s">
        <v>67</v>
      </c>
      <c r="F315" s="73">
        <v>190802</v>
      </c>
      <c r="G315" s="4" t="str">
        <f t="shared" si="4"/>
        <v>이마트리얼스틱리얼스틱_북태평양 눈다랑어190802</v>
      </c>
      <c r="H315" s="73">
        <v>3000</v>
      </c>
      <c r="I315" s="73"/>
      <c r="J315" s="73">
        <v>170</v>
      </c>
    </row>
    <row r="316" spans="2:10" x14ac:dyDescent="0.3">
      <c r="B316" s="73" t="s">
        <v>98</v>
      </c>
      <c r="C316" s="73" t="s">
        <v>67</v>
      </c>
      <c r="D316" s="73" t="s">
        <v>62</v>
      </c>
      <c r="E316" s="73" t="s">
        <v>67</v>
      </c>
      <c r="F316" s="73">
        <v>190802</v>
      </c>
      <c r="G316" s="4" t="str">
        <f t="shared" si="4"/>
        <v>이마트리얼스틱리얼스틱_서호주청정양190802</v>
      </c>
      <c r="H316" s="73">
        <v>3000</v>
      </c>
      <c r="I316" s="73"/>
      <c r="J316" s="73">
        <v>260</v>
      </c>
    </row>
    <row r="317" spans="2:10" x14ac:dyDescent="0.3">
      <c r="B317" s="73" t="s">
        <v>98</v>
      </c>
      <c r="C317" s="73" t="s">
        <v>67</v>
      </c>
      <c r="D317" s="73" t="s">
        <v>63</v>
      </c>
      <c r="E317" s="73" t="s">
        <v>67</v>
      </c>
      <c r="F317" s="73">
        <v>190802</v>
      </c>
      <c r="G317" s="4" t="str">
        <f t="shared" si="4"/>
        <v>이마트리얼스틱리얼스틱_지리산우리땅오리190802</v>
      </c>
      <c r="H317" s="73">
        <v>3000</v>
      </c>
      <c r="I317" s="73"/>
      <c r="J317" s="73">
        <v>180</v>
      </c>
    </row>
    <row r="318" spans="2:10" x14ac:dyDescent="0.3">
      <c r="B318" s="73" t="s">
        <v>98</v>
      </c>
      <c r="C318" s="73" t="s">
        <v>87</v>
      </c>
      <c r="D318" s="73" t="s">
        <v>96</v>
      </c>
      <c r="E318" s="73" t="s">
        <v>87</v>
      </c>
      <c r="F318" s="73">
        <v>190802</v>
      </c>
      <c r="G318" s="4" t="str">
        <f t="shared" si="4"/>
        <v>이마트선인장정수기선인장정수기 젠민트190802</v>
      </c>
      <c r="H318" s="73">
        <v>6000</v>
      </c>
      <c r="I318" s="73"/>
      <c r="J318" s="73">
        <v>390</v>
      </c>
    </row>
    <row r="319" spans="2:10" x14ac:dyDescent="0.3">
      <c r="B319" s="73" t="s">
        <v>98</v>
      </c>
      <c r="C319" s="73" t="s">
        <v>48</v>
      </c>
      <c r="D319" s="73" t="s">
        <v>41</v>
      </c>
      <c r="E319" s="73" t="s">
        <v>48</v>
      </c>
      <c r="F319" s="73">
        <v>190802</v>
      </c>
      <c r="G319" s="4" t="str">
        <f t="shared" si="4"/>
        <v>이마트눕눕백눕눕백(중형)_네이비(DN)190802</v>
      </c>
      <c r="H319" s="73">
        <v>7000</v>
      </c>
      <c r="I319" s="73"/>
      <c r="J319" s="73">
        <v>400</v>
      </c>
    </row>
    <row r="320" spans="2:10" x14ac:dyDescent="0.3">
      <c r="B320" s="73" t="s">
        <v>98</v>
      </c>
      <c r="C320" s="73" t="s">
        <v>7</v>
      </c>
      <c r="D320" s="73" t="s">
        <v>97</v>
      </c>
      <c r="E320" s="73" t="s">
        <v>7</v>
      </c>
      <c r="F320" s="73">
        <v>190802</v>
      </c>
      <c r="G320" s="4" t="str">
        <f t="shared" si="4"/>
        <v>이마트눕눕백눕눕백(중형)_그레이(LG)190802</v>
      </c>
      <c r="H320" s="73">
        <v>7000</v>
      </c>
      <c r="I320" s="73"/>
      <c r="J320" s="73">
        <v>400</v>
      </c>
    </row>
    <row r="321" spans="2:10" x14ac:dyDescent="0.3">
      <c r="B321" s="73" t="s">
        <v>98</v>
      </c>
      <c r="C321" s="73" t="s">
        <v>7</v>
      </c>
      <c r="D321" s="73" t="s">
        <v>43</v>
      </c>
      <c r="E321" s="73" t="s">
        <v>7</v>
      </c>
      <c r="F321" s="73">
        <v>190802</v>
      </c>
      <c r="G321" s="4" t="str">
        <f t="shared" si="4"/>
        <v>이마트눕눕백눕눕백_패드(중형)_스크래쳐190802</v>
      </c>
      <c r="H321" s="73">
        <v>3000</v>
      </c>
      <c r="I321" s="73"/>
      <c r="J321" s="73">
        <v>330</v>
      </c>
    </row>
    <row r="322" spans="2:10" x14ac:dyDescent="0.3">
      <c r="B322" s="73" t="s">
        <v>98</v>
      </c>
      <c r="C322" s="73" t="s">
        <v>7</v>
      </c>
      <c r="D322" s="73" t="s">
        <v>44</v>
      </c>
      <c r="E322" s="73" t="s">
        <v>7</v>
      </c>
      <c r="F322" s="73">
        <v>190802</v>
      </c>
      <c r="G322" s="4" t="str">
        <f t="shared" si="4"/>
        <v>이마트눕눕백눕눕백_패드(중형)_극세사190802</v>
      </c>
      <c r="H322" s="73">
        <v>3000</v>
      </c>
      <c r="I322" s="73"/>
      <c r="J322" s="73">
        <v>350</v>
      </c>
    </row>
    <row r="323" spans="2:10" x14ac:dyDescent="0.3">
      <c r="B323" s="73" t="s">
        <v>98</v>
      </c>
      <c r="C323" s="73" t="s">
        <v>7</v>
      </c>
      <c r="D323" s="73" t="s">
        <v>45</v>
      </c>
      <c r="E323" s="73" t="s">
        <v>7</v>
      </c>
      <c r="F323" s="73">
        <v>190802</v>
      </c>
      <c r="G323" s="4" t="str">
        <f t="shared" ref="G323:G386" si="5">B323&amp;C323&amp;D323&amp;F323</f>
        <v>이마트눕눕백눕눕백_패드(중형)_방수190802</v>
      </c>
      <c r="H323" s="73">
        <v>4000</v>
      </c>
      <c r="I323" s="73"/>
      <c r="J323" s="73">
        <v>370</v>
      </c>
    </row>
    <row r="324" spans="2:10" x14ac:dyDescent="0.3">
      <c r="B324" s="73" t="s">
        <v>98</v>
      </c>
      <c r="C324" s="73" t="s">
        <v>7</v>
      </c>
      <c r="D324" s="73" t="s">
        <v>46</v>
      </c>
      <c r="E324" s="73" t="s">
        <v>7</v>
      </c>
      <c r="F324" s="73">
        <v>190802</v>
      </c>
      <c r="G324" s="4" t="str">
        <f t="shared" si="5"/>
        <v>이마트눕눕백눕눕백_패드(중형)_인견190802</v>
      </c>
      <c r="H324" s="73">
        <v>3000</v>
      </c>
      <c r="I324" s="73"/>
      <c r="J324" s="73">
        <v>340</v>
      </c>
    </row>
    <row r="325" spans="2:10" x14ac:dyDescent="0.3">
      <c r="B325" s="73" t="s">
        <v>98</v>
      </c>
      <c r="C325" s="73" t="s">
        <v>7</v>
      </c>
      <c r="D325" s="73" t="s">
        <v>47</v>
      </c>
      <c r="E325" s="73" t="s">
        <v>7</v>
      </c>
      <c r="F325" s="73">
        <v>190802</v>
      </c>
      <c r="G325" s="4" t="str">
        <f t="shared" si="5"/>
        <v>이마트눕눕백눕눕백(대형)_그레이(LG)190802</v>
      </c>
      <c r="H325" s="73">
        <v>7000</v>
      </c>
      <c r="I325" s="73"/>
      <c r="J325" s="73">
        <v>400</v>
      </c>
    </row>
    <row r="326" spans="2:10" x14ac:dyDescent="0.3">
      <c r="B326" s="73" t="s">
        <v>98</v>
      </c>
      <c r="C326" s="73" t="s">
        <v>48</v>
      </c>
      <c r="D326" s="73" t="s">
        <v>49</v>
      </c>
      <c r="E326" s="73" t="s">
        <v>48</v>
      </c>
      <c r="F326" s="73">
        <v>190802</v>
      </c>
      <c r="G326" s="4" t="str">
        <f t="shared" si="5"/>
        <v>이마트눕눕백눕눕백(대형)_네이비(DN)190802</v>
      </c>
      <c r="H326" s="73">
        <v>7000</v>
      </c>
      <c r="I326" s="73"/>
      <c r="J326" s="73">
        <v>400</v>
      </c>
    </row>
    <row r="327" spans="2:10" x14ac:dyDescent="0.3">
      <c r="B327" s="73" t="s">
        <v>98</v>
      </c>
      <c r="C327" s="73" t="s">
        <v>7</v>
      </c>
      <c r="D327" s="73" t="s">
        <v>50</v>
      </c>
      <c r="E327" s="73" t="s">
        <v>7</v>
      </c>
      <c r="F327" s="73">
        <v>190802</v>
      </c>
      <c r="G327" s="4" t="str">
        <f t="shared" si="5"/>
        <v>이마트눕눕백눕눕백_패드(대형)_스크래쳐190802</v>
      </c>
      <c r="H327" s="73">
        <v>3000</v>
      </c>
      <c r="I327" s="73"/>
      <c r="J327" s="73">
        <v>340</v>
      </c>
    </row>
    <row r="328" spans="2:10" x14ac:dyDescent="0.3">
      <c r="B328" s="73" t="s">
        <v>98</v>
      </c>
      <c r="C328" s="73" t="s">
        <v>7</v>
      </c>
      <c r="D328" s="73" t="s">
        <v>51</v>
      </c>
      <c r="E328" s="73" t="s">
        <v>7</v>
      </c>
      <c r="F328" s="73">
        <v>190802</v>
      </c>
      <c r="G328" s="4" t="str">
        <f t="shared" si="5"/>
        <v>이마트눕눕백눕눕백_패드(대형)_극세사190802</v>
      </c>
      <c r="H328" s="73">
        <v>4000</v>
      </c>
      <c r="I328" s="73"/>
      <c r="J328" s="73">
        <v>360</v>
      </c>
    </row>
    <row r="329" spans="2:10" x14ac:dyDescent="0.3">
      <c r="B329" s="73" t="s">
        <v>98</v>
      </c>
      <c r="C329" s="73" t="s">
        <v>7</v>
      </c>
      <c r="D329" s="73" t="s">
        <v>52</v>
      </c>
      <c r="E329" s="73" t="s">
        <v>7</v>
      </c>
      <c r="F329" s="73">
        <v>190802</v>
      </c>
      <c r="G329" s="4" t="str">
        <f t="shared" si="5"/>
        <v>이마트눕눕백눕눕백_패드(대형)_방수190802</v>
      </c>
      <c r="H329" s="73">
        <v>4000</v>
      </c>
      <c r="I329" s="73"/>
      <c r="J329" s="73">
        <v>380</v>
      </c>
    </row>
    <row r="330" spans="2:10" x14ac:dyDescent="0.3">
      <c r="B330" s="73" t="s">
        <v>98</v>
      </c>
      <c r="C330" s="73" t="s">
        <v>7</v>
      </c>
      <c r="D330" s="73" t="s">
        <v>53</v>
      </c>
      <c r="E330" s="73" t="s">
        <v>7</v>
      </c>
      <c r="F330" s="73">
        <v>190802</v>
      </c>
      <c r="G330" s="4" t="str">
        <f t="shared" si="5"/>
        <v>이마트눕눕백눕눕백_패드(대형)_인견190802</v>
      </c>
      <c r="H330" s="73">
        <v>3000</v>
      </c>
      <c r="I330" s="73"/>
      <c r="J330" s="73">
        <v>350</v>
      </c>
    </row>
    <row r="331" spans="2:10" x14ac:dyDescent="0.3">
      <c r="B331" s="73" t="s">
        <v>93</v>
      </c>
      <c r="C331" s="73" t="s">
        <v>34</v>
      </c>
      <c r="D331" s="73" t="s">
        <v>99</v>
      </c>
      <c r="E331" s="73" t="s">
        <v>34</v>
      </c>
      <c r="F331" s="73">
        <v>190802</v>
      </c>
      <c r="G331" s="4" t="str">
        <f t="shared" si="5"/>
        <v>프로젝트21 홈페이지선인장정수기 부속도자기 별도판매(선인장정수기)190802</v>
      </c>
      <c r="H331" s="73">
        <v>5000</v>
      </c>
      <c r="I331" s="73"/>
      <c r="J331" s="73">
        <v>390</v>
      </c>
    </row>
    <row r="332" spans="2:10" x14ac:dyDescent="0.3">
      <c r="B332" s="73" t="s">
        <v>85</v>
      </c>
      <c r="C332" s="73" t="s">
        <v>34</v>
      </c>
      <c r="D332" s="15" t="s">
        <v>100</v>
      </c>
      <c r="E332" s="73" t="s">
        <v>34</v>
      </c>
      <c r="F332" s="73">
        <v>190802</v>
      </c>
      <c r="G332" s="4" t="str">
        <f t="shared" si="5"/>
        <v>프로젝트21 CS선인장정수기 부속생수 전용 호스(2P)190802</v>
      </c>
      <c r="H332" s="73">
        <v>0</v>
      </c>
      <c r="I332" s="73"/>
      <c r="J332" s="73">
        <v>320</v>
      </c>
    </row>
    <row r="333" spans="2:10" x14ac:dyDescent="0.3">
      <c r="B333" s="14" t="s">
        <v>85</v>
      </c>
      <c r="C333" s="15" t="s">
        <v>34</v>
      </c>
      <c r="D333" s="75" t="s">
        <v>101</v>
      </c>
      <c r="E333" s="15" t="s">
        <v>34</v>
      </c>
      <c r="F333" s="73">
        <v>190802</v>
      </c>
      <c r="G333" s="4" t="str">
        <f t="shared" si="5"/>
        <v>프로젝트21 CS선인장정수기 부속정수 필터(1p)190802</v>
      </c>
      <c r="H333" s="73">
        <v>0</v>
      </c>
      <c r="I333" s="73"/>
      <c r="J333" s="73">
        <v>300</v>
      </c>
    </row>
    <row r="334" spans="2:10" x14ac:dyDescent="0.3">
      <c r="B334" s="14" t="s">
        <v>0</v>
      </c>
      <c r="C334" s="14" t="s">
        <v>34</v>
      </c>
      <c r="D334" s="15" t="s">
        <v>88</v>
      </c>
      <c r="E334" s="14" t="s">
        <v>34</v>
      </c>
      <c r="F334" s="73">
        <v>190802</v>
      </c>
      <c r="G334" s="4" t="str">
        <f t="shared" si="5"/>
        <v>프로젝트21 홈페이지선인장정수기 부속실리콘 호스 (1p)190802</v>
      </c>
      <c r="H334" s="73">
        <v>0</v>
      </c>
      <c r="I334" s="73"/>
      <c r="J334" s="73">
        <v>210</v>
      </c>
    </row>
    <row r="335" spans="2:10" x14ac:dyDescent="0.3">
      <c r="B335" s="14" t="s">
        <v>85</v>
      </c>
      <c r="C335" s="14" t="s">
        <v>34</v>
      </c>
      <c r="D335" s="15" t="s">
        <v>102</v>
      </c>
      <c r="E335" s="14" t="s">
        <v>34</v>
      </c>
      <c r="F335" s="73">
        <v>190802</v>
      </c>
      <c r="G335" s="4" t="str">
        <f t="shared" si="5"/>
        <v>프로젝트21 CS선인장정수기 부속청소솔190802</v>
      </c>
      <c r="H335" s="73">
        <v>0</v>
      </c>
      <c r="I335" s="73"/>
      <c r="J335" s="73">
        <v>150</v>
      </c>
    </row>
    <row r="336" spans="2:10" x14ac:dyDescent="0.3">
      <c r="B336" s="14" t="s">
        <v>85</v>
      </c>
      <c r="C336" s="14" t="s">
        <v>34</v>
      </c>
      <c r="D336" s="15" t="s">
        <v>37</v>
      </c>
      <c r="E336" s="14" t="s">
        <v>34</v>
      </c>
      <c r="F336" s="73">
        <v>190802</v>
      </c>
      <c r="G336" s="4" t="str">
        <f t="shared" si="5"/>
        <v>프로젝트21 CS선인장정수기 부속실리콘 호스 (3p)190802</v>
      </c>
      <c r="H336" s="73">
        <v>0</v>
      </c>
      <c r="I336" s="73"/>
      <c r="J336" s="73">
        <v>290</v>
      </c>
    </row>
    <row r="337" spans="2:10" x14ac:dyDescent="0.3">
      <c r="B337" s="14" t="s">
        <v>85</v>
      </c>
      <c r="C337" s="14" t="s">
        <v>48</v>
      </c>
      <c r="D337" s="15" t="s">
        <v>46</v>
      </c>
      <c r="E337" s="14" t="s">
        <v>48</v>
      </c>
      <c r="F337" s="75">
        <v>190802</v>
      </c>
      <c r="G337" s="4" t="str">
        <f t="shared" si="5"/>
        <v>프로젝트21 CS눕눕백눕눕백_패드(중형)_인견190802</v>
      </c>
      <c r="H337" s="73">
        <v>0</v>
      </c>
      <c r="I337" s="73"/>
      <c r="J337" s="73">
        <v>340</v>
      </c>
    </row>
    <row r="338" spans="2:10" x14ac:dyDescent="0.3">
      <c r="B338" s="15" t="s">
        <v>89</v>
      </c>
      <c r="C338" s="15" t="s">
        <v>48</v>
      </c>
      <c r="D338" s="15" t="s">
        <v>103</v>
      </c>
      <c r="E338" s="15" t="s">
        <v>48</v>
      </c>
      <c r="F338" s="75">
        <v>190802</v>
      </c>
      <c r="G338" s="4" t="str">
        <f t="shared" si="5"/>
        <v>쿠팡눕눕백눕눕백(중형)_네이비(DN)190802</v>
      </c>
      <c r="H338" s="73">
        <v>7000</v>
      </c>
      <c r="I338" s="73"/>
      <c r="J338" s="73">
        <v>400</v>
      </c>
    </row>
    <row r="339" spans="2:10" x14ac:dyDescent="0.3">
      <c r="B339" s="14" t="s">
        <v>104</v>
      </c>
      <c r="C339" s="14" t="s">
        <v>67</v>
      </c>
      <c r="D339" s="14" t="s">
        <v>57</v>
      </c>
      <c r="E339" s="14" t="s">
        <v>67</v>
      </c>
      <c r="F339" s="75">
        <v>190802</v>
      </c>
      <c r="G339" s="4" t="str">
        <f t="shared" si="5"/>
        <v>동물병원리얼스틱리얼스틱_오로라연어190802</v>
      </c>
      <c r="H339" s="73">
        <v>3000</v>
      </c>
      <c r="I339" s="73"/>
      <c r="J339" s="73">
        <v>250</v>
      </c>
    </row>
    <row r="340" spans="2:10" x14ac:dyDescent="0.3">
      <c r="B340" s="14" t="s">
        <v>104</v>
      </c>
      <c r="C340" s="14" t="s">
        <v>67</v>
      </c>
      <c r="D340" s="15" t="s">
        <v>59</v>
      </c>
      <c r="E340" s="14" t="s">
        <v>67</v>
      </c>
      <c r="F340" s="75">
        <v>190802</v>
      </c>
      <c r="G340" s="4" t="str">
        <f t="shared" si="5"/>
        <v>동물병원리얼스틱리얼스틱_뉴질랜드참돔190802</v>
      </c>
      <c r="H340" s="73">
        <v>3000</v>
      </c>
      <c r="I340" s="73"/>
      <c r="J340" s="73">
        <v>240</v>
      </c>
    </row>
    <row r="341" spans="2:10" x14ac:dyDescent="0.3">
      <c r="B341" s="14" t="s">
        <v>104</v>
      </c>
      <c r="C341" s="14" t="s">
        <v>67</v>
      </c>
      <c r="D341" s="15" t="s">
        <v>60</v>
      </c>
      <c r="E341" s="14" t="s">
        <v>67</v>
      </c>
      <c r="F341" s="75">
        <v>190802</v>
      </c>
      <c r="G341" s="4" t="str">
        <f t="shared" si="5"/>
        <v>동물병원리얼스틱리얼스틱_북태평양 눈다랑어190802</v>
      </c>
      <c r="H341" s="73">
        <v>3000</v>
      </c>
      <c r="I341" s="73"/>
      <c r="J341" s="73">
        <v>170</v>
      </c>
    </row>
    <row r="342" spans="2:10" x14ac:dyDescent="0.3">
      <c r="B342" s="14" t="s">
        <v>104</v>
      </c>
      <c r="C342" s="14" t="s">
        <v>67</v>
      </c>
      <c r="D342" s="73" t="s">
        <v>63</v>
      </c>
      <c r="E342" s="14" t="s">
        <v>67</v>
      </c>
      <c r="F342" s="75">
        <v>190802</v>
      </c>
      <c r="G342" s="4" t="str">
        <f t="shared" si="5"/>
        <v>동물병원리얼스틱리얼스틱_지리산우리땅오리190802</v>
      </c>
      <c r="H342" s="73">
        <v>3000</v>
      </c>
      <c r="I342" s="73"/>
      <c r="J342" s="73">
        <v>180</v>
      </c>
    </row>
    <row r="343" spans="2:10" x14ac:dyDescent="0.3">
      <c r="B343" s="14" t="s">
        <v>104</v>
      </c>
      <c r="C343" s="14" t="s">
        <v>67</v>
      </c>
      <c r="D343" s="73" t="s">
        <v>62</v>
      </c>
      <c r="E343" s="14" t="s">
        <v>67</v>
      </c>
      <c r="F343" s="75">
        <v>190802</v>
      </c>
      <c r="G343" s="4" t="str">
        <f t="shared" si="5"/>
        <v>동물병원리얼스틱리얼스틱_서호주청정양190802</v>
      </c>
      <c r="H343" s="73">
        <v>3000</v>
      </c>
      <c r="I343" s="73"/>
      <c r="J343" s="73">
        <v>260</v>
      </c>
    </row>
    <row r="344" spans="2:10" x14ac:dyDescent="0.3">
      <c r="B344" s="14" t="s">
        <v>104</v>
      </c>
      <c r="C344" s="14" t="s">
        <v>67</v>
      </c>
      <c r="D344" s="73" t="s">
        <v>58</v>
      </c>
      <c r="E344" s="14" t="s">
        <v>67</v>
      </c>
      <c r="F344" s="75">
        <v>190802</v>
      </c>
      <c r="G344" s="4" t="str">
        <f t="shared" si="5"/>
        <v>동물병원리얼스틱리얼스틱_조선토종닭190802</v>
      </c>
      <c r="H344" s="73">
        <v>3000</v>
      </c>
      <c r="I344" s="73"/>
      <c r="J344" s="73">
        <v>180</v>
      </c>
    </row>
    <row r="345" spans="2:10" x14ac:dyDescent="0.3">
      <c r="B345" s="15" t="s">
        <v>32</v>
      </c>
      <c r="C345" s="15" t="s">
        <v>67</v>
      </c>
      <c r="D345" s="15" t="s">
        <v>68</v>
      </c>
      <c r="E345" s="15" t="s">
        <v>67</v>
      </c>
      <c r="F345" s="75">
        <v>190802</v>
      </c>
      <c r="G345" s="4" t="str">
        <f t="shared" si="5"/>
        <v>펫프렌즈리얼스틱리얼스틱_북태평양눈다랑어_6팩190802</v>
      </c>
      <c r="H345" s="73">
        <v>4000</v>
      </c>
      <c r="I345" s="73"/>
      <c r="J345" s="73">
        <v>360</v>
      </c>
    </row>
    <row r="346" spans="2:10" x14ac:dyDescent="0.3">
      <c r="B346" s="15" t="s">
        <v>32</v>
      </c>
      <c r="C346" s="73" t="s">
        <v>11</v>
      </c>
      <c r="D346" s="73" t="s">
        <v>65</v>
      </c>
      <c r="E346" s="73" t="s">
        <v>11</v>
      </c>
      <c r="F346" s="4">
        <v>190802</v>
      </c>
      <c r="G346" s="4" t="str">
        <f t="shared" si="5"/>
        <v>펫프렌즈리얼스틱리얼스틱_조선토종닭_6팩190802</v>
      </c>
      <c r="H346" s="73">
        <v>4000</v>
      </c>
      <c r="I346" s="73"/>
      <c r="J346" s="73">
        <v>360</v>
      </c>
    </row>
    <row r="347" spans="2:10" x14ac:dyDescent="0.3">
      <c r="B347" s="15" t="s">
        <v>32</v>
      </c>
      <c r="C347" s="73" t="s">
        <v>11</v>
      </c>
      <c r="D347" s="73" t="s">
        <v>64</v>
      </c>
      <c r="E347" s="73" t="s">
        <v>11</v>
      </c>
      <c r="F347" s="4">
        <v>190802</v>
      </c>
      <c r="G347" s="4" t="str">
        <f t="shared" si="5"/>
        <v>펫프렌즈리얼스틱리얼스틱_오로라연어_6팩190802</v>
      </c>
      <c r="H347" s="73">
        <v>4000</v>
      </c>
      <c r="I347" s="73"/>
      <c r="J347" s="73">
        <v>380</v>
      </c>
    </row>
    <row r="348" spans="2:10" x14ac:dyDescent="0.3">
      <c r="B348" s="18" t="s">
        <v>93</v>
      </c>
      <c r="C348" s="18" t="s">
        <v>105</v>
      </c>
      <c r="D348" s="18" t="s">
        <v>69</v>
      </c>
      <c r="E348" s="18" t="s">
        <v>105</v>
      </c>
      <c r="F348" s="13">
        <v>190802</v>
      </c>
      <c r="G348" s="4" t="str">
        <f t="shared" si="5"/>
        <v>프로젝트21 홈페이지리얼스틱리얼스틱_북태평양눈다랑어_6팩190802</v>
      </c>
      <c r="H348" s="73">
        <v>4000</v>
      </c>
      <c r="I348" s="73"/>
      <c r="J348" s="73">
        <v>360</v>
      </c>
    </row>
    <row r="349" spans="2:10" x14ac:dyDescent="0.3">
      <c r="B349" s="18" t="s">
        <v>0</v>
      </c>
      <c r="C349" s="18" t="s">
        <v>105</v>
      </c>
      <c r="D349" s="18" t="s">
        <v>66</v>
      </c>
      <c r="E349" s="18" t="s">
        <v>105</v>
      </c>
      <c r="F349" s="13">
        <v>190802</v>
      </c>
      <c r="G349" s="4" t="str">
        <f t="shared" si="5"/>
        <v>프로젝트21 홈페이지리얼스틱리얼스틱_뉴질랜드참돔_6팩190802</v>
      </c>
      <c r="H349" s="73">
        <v>4000</v>
      </c>
      <c r="I349" s="73"/>
      <c r="J349" s="73">
        <v>380</v>
      </c>
    </row>
    <row r="350" spans="2:10" x14ac:dyDescent="0.3">
      <c r="B350" s="14" t="s">
        <v>85</v>
      </c>
      <c r="C350" s="14" t="s">
        <v>48</v>
      </c>
      <c r="D350" s="15" t="s">
        <v>106</v>
      </c>
      <c r="E350" s="14" t="s">
        <v>48</v>
      </c>
      <c r="F350" s="75">
        <v>190802</v>
      </c>
      <c r="G350" s="4" t="str">
        <f t="shared" si="5"/>
        <v>프로젝트21 CS눕눕백눕눕백_턱받침패드(중형)_극세사190802</v>
      </c>
      <c r="H350" s="73">
        <v>0</v>
      </c>
      <c r="I350" s="73"/>
      <c r="J350" s="73">
        <v>340</v>
      </c>
    </row>
    <row r="351" spans="2:10" x14ac:dyDescent="0.3">
      <c r="B351" s="14" t="s">
        <v>85</v>
      </c>
      <c r="C351" s="14" t="s">
        <v>48</v>
      </c>
      <c r="D351" s="15" t="s">
        <v>107</v>
      </c>
      <c r="E351" s="14" t="s">
        <v>48</v>
      </c>
      <c r="F351" s="75">
        <v>190802</v>
      </c>
      <c r="G351" s="4" t="str">
        <f t="shared" si="5"/>
        <v>프로젝트21 CS눕눕백눕눕백_턱받침패드(중형)_인견190802</v>
      </c>
      <c r="H351" s="73">
        <v>0</v>
      </c>
      <c r="I351" s="73"/>
      <c r="J351" s="73">
        <v>330</v>
      </c>
    </row>
    <row r="352" spans="2:10" x14ac:dyDescent="0.3">
      <c r="B352" s="18" t="s">
        <v>93</v>
      </c>
      <c r="C352" s="14" t="s">
        <v>48</v>
      </c>
      <c r="D352" s="15" t="s">
        <v>106</v>
      </c>
      <c r="E352" s="14" t="s">
        <v>48</v>
      </c>
      <c r="F352" s="75">
        <v>190802</v>
      </c>
      <c r="G352" s="4" t="str">
        <f t="shared" si="5"/>
        <v>프로젝트21 홈페이지눕눕백눕눕백_턱받침패드(중형)_극세사190802</v>
      </c>
      <c r="H352" s="73">
        <v>3000</v>
      </c>
      <c r="I352" s="73"/>
      <c r="J352" s="73">
        <v>340</v>
      </c>
    </row>
    <row r="353" spans="2:10" x14ac:dyDescent="0.3">
      <c r="B353" s="18" t="s">
        <v>0</v>
      </c>
      <c r="C353" s="14" t="s">
        <v>48</v>
      </c>
      <c r="D353" s="15" t="s">
        <v>107</v>
      </c>
      <c r="E353" s="14" t="s">
        <v>48</v>
      </c>
      <c r="F353" s="75">
        <v>190802</v>
      </c>
      <c r="G353" s="4" t="str">
        <f t="shared" si="5"/>
        <v>프로젝트21 홈페이지눕눕백눕눕백_턱받침패드(중형)_인견190802</v>
      </c>
      <c r="H353" s="73">
        <v>3000</v>
      </c>
      <c r="I353" s="73"/>
      <c r="J353" s="73">
        <v>330</v>
      </c>
    </row>
    <row r="354" spans="2:10" x14ac:dyDescent="0.3">
      <c r="B354" s="14" t="s">
        <v>85</v>
      </c>
      <c r="C354" s="14" t="s">
        <v>48</v>
      </c>
      <c r="D354" s="15" t="s">
        <v>108</v>
      </c>
      <c r="E354" s="14" t="s">
        <v>48</v>
      </c>
      <c r="F354" s="75">
        <v>190802</v>
      </c>
      <c r="G354" s="4" t="str">
        <f t="shared" si="5"/>
        <v>프로젝트21 CS눕눕백눕눕백_턱받침패드(대형)_극세사190802</v>
      </c>
      <c r="H354" s="73">
        <v>0</v>
      </c>
      <c r="I354" s="73"/>
      <c r="J354" s="73">
        <v>340</v>
      </c>
    </row>
    <row r="355" spans="2:10" x14ac:dyDescent="0.3">
      <c r="B355" s="14" t="s">
        <v>85</v>
      </c>
      <c r="C355" s="14" t="s">
        <v>48</v>
      </c>
      <c r="D355" s="15" t="s">
        <v>109</v>
      </c>
      <c r="E355" s="14" t="s">
        <v>48</v>
      </c>
      <c r="F355" s="75">
        <v>190802</v>
      </c>
      <c r="G355" s="4" t="str">
        <f t="shared" si="5"/>
        <v>프로젝트21 CS눕눕백눕눕백_턱받침패드(대형)_인견190802</v>
      </c>
      <c r="H355" s="73">
        <v>0</v>
      </c>
      <c r="I355" s="73"/>
      <c r="J355" s="73">
        <v>340</v>
      </c>
    </row>
    <row r="356" spans="2:10" x14ac:dyDescent="0.3">
      <c r="B356" s="18" t="s">
        <v>93</v>
      </c>
      <c r="C356" s="14" t="s">
        <v>48</v>
      </c>
      <c r="D356" s="15" t="s">
        <v>108</v>
      </c>
      <c r="E356" s="14" t="s">
        <v>48</v>
      </c>
      <c r="F356" s="75">
        <v>190802</v>
      </c>
      <c r="G356" s="4" t="str">
        <f t="shared" si="5"/>
        <v>프로젝트21 홈페이지눕눕백눕눕백_턱받침패드(대형)_극세사190802</v>
      </c>
      <c r="H356" s="73">
        <v>3000</v>
      </c>
      <c r="I356" s="73"/>
      <c r="J356" s="73">
        <v>340</v>
      </c>
    </row>
    <row r="357" spans="2:10" x14ac:dyDescent="0.3">
      <c r="B357" s="18" t="s">
        <v>0</v>
      </c>
      <c r="C357" s="14" t="s">
        <v>48</v>
      </c>
      <c r="D357" s="15" t="s">
        <v>109</v>
      </c>
      <c r="E357" s="14" t="s">
        <v>48</v>
      </c>
      <c r="F357" s="75">
        <v>190802</v>
      </c>
      <c r="G357" s="4" t="str">
        <f t="shared" si="5"/>
        <v>프로젝트21 홈페이지눕눕백눕눕백_턱받침패드(대형)_인견190802</v>
      </c>
      <c r="H357" s="73">
        <v>3000</v>
      </c>
      <c r="I357" s="73"/>
      <c r="J357" s="73">
        <v>340</v>
      </c>
    </row>
    <row r="358" spans="2:10" x14ac:dyDescent="0.3">
      <c r="B358" s="73" t="s">
        <v>110</v>
      </c>
      <c r="C358" s="73" t="s">
        <v>8</v>
      </c>
      <c r="D358" s="73" t="s">
        <v>24</v>
      </c>
      <c r="E358" s="73" t="s">
        <v>8</v>
      </c>
      <c r="F358" s="4">
        <v>190802</v>
      </c>
      <c r="G358" s="4" t="str">
        <f t="shared" si="5"/>
        <v>오늘의집선인장정수기선인장정수기 젠민트190802</v>
      </c>
      <c r="H358" s="73">
        <v>6000</v>
      </c>
      <c r="I358" s="73"/>
      <c r="J358" s="73">
        <v>390</v>
      </c>
    </row>
    <row r="359" spans="2:10" x14ac:dyDescent="0.3">
      <c r="B359" s="73" t="s">
        <v>110</v>
      </c>
      <c r="C359" s="73" t="s">
        <v>7</v>
      </c>
      <c r="D359" s="73" t="s">
        <v>41</v>
      </c>
      <c r="E359" s="73" t="s">
        <v>7</v>
      </c>
      <c r="F359" s="4">
        <v>190802</v>
      </c>
      <c r="G359" s="4" t="str">
        <f t="shared" si="5"/>
        <v>오늘의집눕눕백눕눕백(중형)_네이비(DN)190802</v>
      </c>
      <c r="H359" s="73">
        <v>7000</v>
      </c>
      <c r="I359" s="73"/>
      <c r="J359" s="73">
        <v>400</v>
      </c>
    </row>
    <row r="360" spans="2:10" x14ac:dyDescent="0.3">
      <c r="B360" s="73" t="s">
        <v>110</v>
      </c>
      <c r="C360" s="73" t="s">
        <v>7</v>
      </c>
      <c r="D360" s="73" t="s">
        <v>42</v>
      </c>
      <c r="E360" s="73" t="s">
        <v>7</v>
      </c>
      <c r="F360" s="4">
        <v>190802</v>
      </c>
      <c r="G360" s="4" t="str">
        <f t="shared" si="5"/>
        <v>오늘의집눕눕백눕눕백(중형)_그레이(LG)190802</v>
      </c>
      <c r="H360" s="73">
        <v>7000</v>
      </c>
      <c r="I360" s="73"/>
      <c r="J360" s="73">
        <v>400</v>
      </c>
    </row>
    <row r="361" spans="2:10" x14ac:dyDescent="0.3">
      <c r="B361" s="73" t="s">
        <v>110</v>
      </c>
      <c r="C361" s="73" t="s">
        <v>7</v>
      </c>
      <c r="D361" s="73" t="s">
        <v>43</v>
      </c>
      <c r="E361" s="73" t="s">
        <v>7</v>
      </c>
      <c r="F361" s="4">
        <v>190802</v>
      </c>
      <c r="G361" s="4" t="str">
        <f t="shared" si="5"/>
        <v>오늘의집눕눕백눕눕백_패드(중형)_스크래쳐190802</v>
      </c>
      <c r="H361" s="73">
        <v>3000</v>
      </c>
      <c r="I361" s="73"/>
      <c r="J361" s="73">
        <v>330</v>
      </c>
    </row>
    <row r="362" spans="2:10" x14ac:dyDescent="0.3">
      <c r="B362" s="73" t="s">
        <v>110</v>
      </c>
      <c r="C362" s="73" t="s">
        <v>7</v>
      </c>
      <c r="D362" s="73" t="s">
        <v>44</v>
      </c>
      <c r="E362" s="73" t="s">
        <v>7</v>
      </c>
      <c r="F362" s="4">
        <v>190802</v>
      </c>
      <c r="G362" s="4" t="str">
        <f t="shared" si="5"/>
        <v>오늘의집눕눕백눕눕백_패드(중형)_극세사190802</v>
      </c>
      <c r="H362" s="73">
        <v>3000</v>
      </c>
      <c r="I362" s="73"/>
      <c r="J362" s="73">
        <v>350</v>
      </c>
    </row>
    <row r="363" spans="2:10" x14ac:dyDescent="0.3">
      <c r="B363" s="73" t="s">
        <v>110</v>
      </c>
      <c r="C363" s="73" t="s">
        <v>7</v>
      </c>
      <c r="D363" s="73" t="s">
        <v>45</v>
      </c>
      <c r="E363" s="73" t="s">
        <v>7</v>
      </c>
      <c r="F363" s="4">
        <v>190802</v>
      </c>
      <c r="G363" s="4" t="str">
        <f t="shared" si="5"/>
        <v>오늘의집눕눕백눕눕백_패드(중형)_방수190802</v>
      </c>
      <c r="H363" s="73">
        <v>4000</v>
      </c>
      <c r="I363" s="73"/>
      <c r="J363" s="73">
        <v>370</v>
      </c>
    </row>
    <row r="364" spans="2:10" x14ac:dyDescent="0.3">
      <c r="B364" s="73" t="s">
        <v>110</v>
      </c>
      <c r="C364" s="73" t="s">
        <v>7</v>
      </c>
      <c r="D364" s="73" t="s">
        <v>46</v>
      </c>
      <c r="E364" s="73" t="s">
        <v>7</v>
      </c>
      <c r="F364" s="4">
        <v>190802</v>
      </c>
      <c r="G364" s="4" t="str">
        <f t="shared" si="5"/>
        <v>오늘의집눕눕백눕눕백_패드(중형)_인견190802</v>
      </c>
      <c r="H364" s="73">
        <v>3000</v>
      </c>
      <c r="I364" s="73"/>
      <c r="J364" s="73">
        <v>340</v>
      </c>
    </row>
    <row r="365" spans="2:10" x14ac:dyDescent="0.3">
      <c r="B365" s="73" t="s">
        <v>110</v>
      </c>
      <c r="C365" s="73" t="s">
        <v>7</v>
      </c>
      <c r="D365" s="73" t="s">
        <v>47</v>
      </c>
      <c r="E365" s="73" t="s">
        <v>7</v>
      </c>
      <c r="F365" s="4">
        <v>190802</v>
      </c>
      <c r="G365" s="4" t="str">
        <f t="shared" si="5"/>
        <v>오늘의집눕눕백눕눕백(대형)_그레이(LG)190802</v>
      </c>
      <c r="H365" s="73">
        <v>7000</v>
      </c>
      <c r="I365" s="73"/>
      <c r="J365" s="73">
        <v>400</v>
      </c>
    </row>
    <row r="366" spans="2:10" x14ac:dyDescent="0.3">
      <c r="B366" s="73" t="s">
        <v>110</v>
      </c>
      <c r="C366" s="73" t="s">
        <v>48</v>
      </c>
      <c r="D366" s="73" t="s">
        <v>49</v>
      </c>
      <c r="E366" s="73" t="s">
        <v>48</v>
      </c>
      <c r="F366" s="4">
        <v>190802</v>
      </c>
      <c r="G366" s="4" t="str">
        <f t="shared" si="5"/>
        <v>오늘의집눕눕백눕눕백(대형)_네이비(DN)190802</v>
      </c>
      <c r="H366" s="73">
        <v>7000</v>
      </c>
      <c r="I366" s="73"/>
      <c r="J366" s="73">
        <v>400</v>
      </c>
    </row>
    <row r="367" spans="2:10" x14ac:dyDescent="0.3">
      <c r="B367" s="73" t="s">
        <v>110</v>
      </c>
      <c r="C367" s="73" t="s">
        <v>7</v>
      </c>
      <c r="D367" s="73" t="s">
        <v>50</v>
      </c>
      <c r="E367" s="73" t="s">
        <v>7</v>
      </c>
      <c r="F367" s="4">
        <v>190802</v>
      </c>
      <c r="G367" s="4" t="str">
        <f t="shared" si="5"/>
        <v>오늘의집눕눕백눕눕백_패드(대형)_스크래쳐190802</v>
      </c>
      <c r="H367" s="73">
        <v>3000</v>
      </c>
      <c r="I367" s="73"/>
      <c r="J367" s="73">
        <v>340</v>
      </c>
    </row>
    <row r="368" spans="2:10" x14ac:dyDescent="0.3">
      <c r="B368" s="73" t="s">
        <v>110</v>
      </c>
      <c r="C368" s="73" t="s">
        <v>7</v>
      </c>
      <c r="D368" s="73" t="s">
        <v>51</v>
      </c>
      <c r="E368" s="73" t="s">
        <v>7</v>
      </c>
      <c r="F368" s="4">
        <v>190802</v>
      </c>
      <c r="G368" s="4" t="str">
        <f t="shared" si="5"/>
        <v>오늘의집눕눕백눕눕백_패드(대형)_극세사190802</v>
      </c>
      <c r="H368" s="73">
        <v>4000</v>
      </c>
      <c r="I368" s="73"/>
      <c r="J368" s="73">
        <v>360</v>
      </c>
    </row>
    <row r="369" spans="2:10" x14ac:dyDescent="0.3">
      <c r="B369" s="73" t="s">
        <v>110</v>
      </c>
      <c r="C369" s="73" t="s">
        <v>7</v>
      </c>
      <c r="D369" s="73" t="s">
        <v>52</v>
      </c>
      <c r="E369" s="73" t="s">
        <v>7</v>
      </c>
      <c r="F369" s="4">
        <v>190802</v>
      </c>
      <c r="G369" s="4" t="str">
        <f t="shared" si="5"/>
        <v>오늘의집눕눕백눕눕백_패드(대형)_방수190802</v>
      </c>
      <c r="H369" s="73">
        <v>4000</v>
      </c>
      <c r="I369" s="73"/>
      <c r="J369" s="73">
        <v>380</v>
      </c>
    </row>
    <row r="370" spans="2:10" x14ac:dyDescent="0.3">
      <c r="B370" s="73" t="s">
        <v>110</v>
      </c>
      <c r="C370" s="73" t="s">
        <v>7</v>
      </c>
      <c r="D370" s="73" t="s">
        <v>53</v>
      </c>
      <c r="E370" s="73" t="s">
        <v>7</v>
      </c>
      <c r="F370" s="4">
        <v>190802</v>
      </c>
      <c r="G370" s="4" t="str">
        <f t="shared" si="5"/>
        <v>오늘의집눕눕백눕눕백_패드(대형)_인견190802</v>
      </c>
      <c r="H370" s="73">
        <v>3000</v>
      </c>
      <c r="I370" s="73"/>
      <c r="J370" s="73">
        <v>350</v>
      </c>
    </row>
    <row r="371" spans="2:10" x14ac:dyDescent="0.3">
      <c r="B371" s="73" t="s">
        <v>110</v>
      </c>
      <c r="C371" s="73" t="s">
        <v>11</v>
      </c>
      <c r="D371" s="73" t="s">
        <v>57</v>
      </c>
      <c r="E371" s="73" t="s">
        <v>11</v>
      </c>
      <c r="F371" s="4">
        <v>190802</v>
      </c>
      <c r="G371" s="4" t="str">
        <f t="shared" si="5"/>
        <v>오늘의집리얼스틱리얼스틱_오로라연어190802</v>
      </c>
      <c r="H371" s="73">
        <v>3000</v>
      </c>
      <c r="I371" s="73"/>
      <c r="J371" s="73">
        <v>250</v>
      </c>
    </row>
    <row r="372" spans="2:10" x14ac:dyDescent="0.3">
      <c r="B372" s="73" t="s">
        <v>110</v>
      </c>
      <c r="C372" s="73" t="s">
        <v>11</v>
      </c>
      <c r="D372" s="73" t="s">
        <v>58</v>
      </c>
      <c r="E372" s="73" t="s">
        <v>11</v>
      </c>
      <c r="F372" s="4">
        <v>190802</v>
      </c>
      <c r="G372" s="4" t="str">
        <f t="shared" si="5"/>
        <v>오늘의집리얼스틱리얼스틱_조선토종닭190802</v>
      </c>
      <c r="H372" s="73">
        <v>3000</v>
      </c>
      <c r="I372" s="73"/>
      <c r="J372" s="73">
        <v>180</v>
      </c>
    </row>
    <row r="373" spans="2:10" x14ac:dyDescent="0.3">
      <c r="B373" s="73" t="s">
        <v>110</v>
      </c>
      <c r="C373" s="73" t="s">
        <v>11</v>
      </c>
      <c r="D373" s="73" t="s">
        <v>59</v>
      </c>
      <c r="E373" s="73" t="s">
        <v>11</v>
      </c>
      <c r="F373" s="4">
        <v>190802</v>
      </c>
      <c r="G373" s="4" t="str">
        <f t="shared" si="5"/>
        <v>오늘의집리얼스틱리얼스틱_뉴질랜드참돔190802</v>
      </c>
      <c r="H373" s="73">
        <v>3000</v>
      </c>
      <c r="I373" s="73"/>
      <c r="J373" s="73">
        <v>240</v>
      </c>
    </row>
    <row r="374" spans="2:10" x14ac:dyDescent="0.3">
      <c r="B374" s="73" t="s">
        <v>110</v>
      </c>
      <c r="C374" s="73" t="s">
        <v>11</v>
      </c>
      <c r="D374" s="73" t="s">
        <v>60</v>
      </c>
      <c r="E374" s="73" t="s">
        <v>11</v>
      </c>
      <c r="F374" s="4">
        <v>190802</v>
      </c>
      <c r="G374" s="4" t="str">
        <f t="shared" si="5"/>
        <v>오늘의집리얼스틱리얼스틱_북태평양 눈다랑어190802</v>
      </c>
      <c r="H374" s="73">
        <v>3000</v>
      </c>
      <c r="I374" s="73"/>
      <c r="J374" s="73">
        <v>170</v>
      </c>
    </row>
    <row r="375" spans="2:10" x14ac:dyDescent="0.3">
      <c r="B375" s="73" t="s">
        <v>110</v>
      </c>
      <c r="C375" s="73" t="s">
        <v>11</v>
      </c>
      <c r="D375" s="73" t="s">
        <v>62</v>
      </c>
      <c r="E375" s="73" t="s">
        <v>11</v>
      </c>
      <c r="F375" s="4">
        <v>190802</v>
      </c>
      <c r="G375" s="4" t="str">
        <f t="shared" si="5"/>
        <v>오늘의집리얼스틱리얼스틱_서호주청정양190802</v>
      </c>
      <c r="H375" s="73">
        <v>3000</v>
      </c>
      <c r="I375" s="73"/>
      <c r="J375" s="73">
        <v>260</v>
      </c>
    </row>
    <row r="376" spans="2:10" x14ac:dyDescent="0.3">
      <c r="B376" s="73" t="s">
        <v>110</v>
      </c>
      <c r="C376" s="73" t="s">
        <v>11</v>
      </c>
      <c r="D376" s="73" t="s">
        <v>63</v>
      </c>
      <c r="E376" s="73" t="s">
        <v>11</v>
      </c>
      <c r="F376" s="4">
        <v>190802</v>
      </c>
      <c r="G376" s="4" t="str">
        <f t="shared" si="5"/>
        <v>오늘의집리얼스틱리얼스틱_지리산우리땅오리190802</v>
      </c>
      <c r="H376" s="73">
        <v>3000</v>
      </c>
      <c r="I376" s="73"/>
      <c r="J376" s="73">
        <v>180</v>
      </c>
    </row>
    <row r="377" spans="2:10" x14ac:dyDescent="0.3">
      <c r="B377" s="73" t="s">
        <v>110</v>
      </c>
      <c r="C377" s="73" t="s">
        <v>11</v>
      </c>
      <c r="D377" s="73" t="s">
        <v>83</v>
      </c>
      <c r="E377" s="73" t="s">
        <v>11</v>
      </c>
      <c r="F377" s="4">
        <v>190802</v>
      </c>
      <c r="G377" s="4" t="str">
        <f t="shared" si="5"/>
        <v>오늘의집리얼스틱리얼스틱_맛보기샘플(6종)190802</v>
      </c>
      <c r="H377" s="73">
        <v>3000</v>
      </c>
      <c r="I377" s="73"/>
      <c r="J377" s="73">
        <v>270</v>
      </c>
    </row>
    <row r="378" spans="2:10" x14ac:dyDescent="0.3">
      <c r="B378" s="14" t="s">
        <v>85</v>
      </c>
      <c r="C378" s="15" t="s">
        <v>34</v>
      </c>
      <c r="D378" s="75" t="s">
        <v>111</v>
      </c>
      <c r="E378" s="15" t="s">
        <v>34</v>
      </c>
      <c r="F378" s="73">
        <v>190802</v>
      </c>
      <c r="G378" s="4" t="str">
        <f t="shared" si="5"/>
        <v>프로젝트21 CS선인장정수기 부속정수 필터 (1p)190802</v>
      </c>
      <c r="H378" s="73">
        <v>0</v>
      </c>
      <c r="I378" s="73"/>
      <c r="J378" s="73">
        <v>220</v>
      </c>
    </row>
    <row r="379" spans="2:10" x14ac:dyDescent="0.3">
      <c r="B379" s="73" t="s">
        <v>0</v>
      </c>
      <c r="C379" s="73" t="s">
        <v>9</v>
      </c>
      <c r="D379" s="73" t="s">
        <v>100</v>
      </c>
      <c r="E379" s="73" t="s">
        <v>9</v>
      </c>
      <c r="F379" s="73">
        <v>190802</v>
      </c>
      <c r="G379" s="4" t="str">
        <f t="shared" si="5"/>
        <v>프로젝트21 홈페이지선인장정수기 부속생수 전용 호스(2P)190802</v>
      </c>
      <c r="H379" s="73">
        <v>3000</v>
      </c>
      <c r="I379" s="73"/>
      <c r="J379" s="73">
        <v>320</v>
      </c>
    </row>
    <row r="380" spans="2:10" x14ac:dyDescent="0.3">
      <c r="B380" s="15" t="s">
        <v>85</v>
      </c>
      <c r="C380" s="15" t="s">
        <v>87</v>
      </c>
      <c r="D380" s="15" t="s">
        <v>24</v>
      </c>
      <c r="E380" s="15" t="s">
        <v>87</v>
      </c>
      <c r="F380" s="75">
        <v>190802</v>
      </c>
      <c r="G380" s="4" t="str">
        <f t="shared" si="5"/>
        <v>프로젝트21 CS선인장정수기선인장정수기 젠민트190802</v>
      </c>
      <c r="H380" s="73">
        <v>0</v>
      </c>
      <c r="I380" s="73"/>
      <c r="J380" s="73">
        <v>390</v>
      </c>
    </row>
    <row r="381" spans="2:10" x14ac:dyDescent="0.3">
      <c r="B381" s="14" t="s">
        <v>85</v>
      </c>
      <c r="C381" s="14" t="s">
        <v>67</v>
      </c>
      <c r="D381" s="14" t="s">
        <v>112</v>
      </c>
      <c r="E381" s="14" t="s">
        <v>67</v>
      </c>
      <c r="F381" s="75">
        <v>190802</v>
      </c>
      <c r="G381" s="4" t="str">
        <f t="shared" si="5"/>
        <v>프로젝트21 CS리얼스틱리얼스틱_6종세트x2190802</v>
      </c>
      <c r="H381" s="73">
        <v>0</v>
      </c>
      <c r="I381" s="73"/>
      <c r="J381" s="73">
        <v>390</v>
      </c>
    </row>
    <row r="382" spans="2:10" x14ac:dyDescent="0.3">
      <c r="B382" s="14" t="s">
        <v>0</v>
      </c>
      <c r="C382" s="15" t="s">
        <v>113</v>
      </c>
      <c r="D382" s="15" t="s">
        <v>83</v>
      </c>
      <c r="E382" s="15" t="s">
        <v>113</v>
      </c>
      <c r="F382" s="73">
        <v>190802</v>
      </c>
      <c r="G382" s="4" t="str">
        <f t="shared" si="5"/>
        <v>프로젝트21 홈페이지리얼스틱 (연말 프로모션)리얼스틱_맛보기샘플(6종)190802</v>
      </c>
      <c r="H382" s="73">
        <v>0</v>
      </c>
      <c r="I382" s="73"/>
      <c r="J382" s="73">
        <v>270</v>
      </c>
    </row>
    <row r="383" spans="2:10" x14ac:dyDescent="0.3">
      <c r="B383" s="14" t="s">
        <v>0</v>
      </c>
      <c r="C383" s="15" t="s">
        <v>113</v>
      </c>
      <c r="D383" s="15" t="s">
        <v>58</v>
      </c>
      <c r="E383" s="15" t="s">
        <v>113</v>
      </c>
      <c r="F383" s="73">
        <v>190802</v>
      </c>
      <c r="G383" s="4" t="str">
        <f t="shared" si="5"/>
        <v>프로젝트21 홈페이지리얼스틱 (연말 프로모션)리얼스틱_조선토종닭190802</v>
      </c>
      <c r="H383" s="73">
        <v>0</v>
      </c>
      <c r="I383" s="73"/>
      <c r="J383" s="73">
        <v>180</v>
      </c>
    </row>
    <row r="384" spans="2:10" x14ac:dyDescent="0.3">
      <c r="B384" s="14" t="s">
        <v>0</v>
      </c>
      <c r="C384" s="15" t="s">
        <v>113</v>
      </c>
      <c r="D384" s="15" t="s">
        <v>60</v>
      </c>
      <c r="E384" s="15" t="s">
        <v>113</v>
      </c>
      <c r="F384" s="73">
        <v>190802</v>
      </c>
      <c r="G384" s="4" t="str">
        <f t="shared" si="5"/>
        <v>프로젝트21 홈페이지리얼스틱 (연말 프로모션)리얼스틱_북태평양 눈다랑어190802</v>
      </c>
      <c r="H384" s="73">
        <v>0</v>
      </c>
      <c r="I384" s="73"/>
      <c r="J384" s="73">
        <v>170</v>
      </c>
    </row>
    <row r="385" spans="2:10" x14ac:dyDescent="0.3">
      <c r="B385" s="14" t="s">
        <v>0</v>
      </c>
      <c r="C385" s="15" t="s">
        <v>113</v>
      </c>
      <c r="D385" s="15" t="s">
        <v>63</v>
      </c>
      <c r="E385" s="15" t="s">
        <v>113</v>
      </c>
      <c r="F385" s="73">
        <v>190802</v>
      </c>
      <c r="G385" s="4" t="str">
        <f t="shared" si="5"/>
        <v>프로젝트21 홈페이지리얼스틱 (연말 프로모션)리얼스틱_지리산우리땅오리190802</v>
      </c>
      <c r="H385" s="73">
        <v>0</v>
      </c>
      <c r="I385" s="73"/>
      <c r="J385" s="73">
        <v>180</v>
      </c>
    </row>
    <row r="386" spans="2:10" x14ac:dyDescent="0.3">
      <c r="B386" s="14" t="s">
        <v>0</v>
      </c>
      <c r="C386" s="15" t="s">
        <v>113</v>
      </c>
      <c r="D386" s="15" t="s">
        <v>57</v>
      </c>
      <c r="E386" s="15" t="s">
        <v>113</v>
      </c>
      <c r="F386" s="73">
        <v>190802</v>
      </c>
      <c r="G386" s="4" t="str">
        <f t="shared" si="5"/>
        <v>프로젝트21 홈페이지리얼스틱 (연말 프로모션)리얼스틱_오로라연어190802</v>
      </c>
      <c r="H386" s="73">
        <v>0</v>
      </c>
      <c r="I386" s="73"/>
      <c r="J386" s="73">
        <v>250</v>
      </c>
    </row>
    <row r="387" spans="2:10" x14ac:dyDescent="0.3">
      <c r="B387" s="14" t="s">
        <v>0</v>
      </c>
      <c r="C387" s="15" t="s">
        <v>113</v>
      </c>
      <c r="D387" s="15" t="s">
        <v>59</v>
      </c>
      <c r="E387" s="15" t="s">
        <v>113</v>
      </c>
      <c r="F387" s="73">
        <v>190802</v>
      </c>
      <c r="G387" s="4" t="str">
        <f t="shared" ref="G387:G450" si="6">B387&amp;C387&amp;D387&amp;F387</f>
        <v>프로젝트21 홈페이지리얼스틱 (연말 프로모션)리얼스틱_뉴질랜드참돔190802</v>
      </c>
      <c r="H387" s="73">
        <v>0</v>
      </c>
      <c r="I387" s="73"/>
      <c r="J387" s="73">
        <v>240</v>
      </c>
    </row>
    <row r="388" spans="2:10" x14ac:dyDescent="0.3">
      <c r="B388" s="14" t="s">
        <v>0</v>
      </c>
      <c r="C388" s="15" t="s">
        <v>113</v>
      </c>
      <c r="D388" s="15" t="s">
        <v>62</v>
      </c>
      <c r="E388" s="15" t="s">
        <v>113</v>
      </c>
      <c r="F388" s="73">
        <v>190802</v>
      </c>
      <c r="G388" s="4" t="str">
        <f t="shared" si="6"/>
        <v>프로젝트21 홈페이지리얼스틱 (연말 프로모션)리얼스틱_서호주청정양190802</v>
      </c>
      <c r="H388" s="73">
        <v>0</v>
      </c>
      <c r="I388" s="73"/>
      <c r="J388" s="73">
        <v>260</v>
      </c>
    </row>
    <row r="389" spans="2:10" x14ac:dyDescent="0.3">
      <c r="B389" s="73" t="s">
        <v>0</v>
      </c>
      <c r="C389" s="73" t="s">
        <v>7</v>
      </c>
      <c r="D389" s="73" t="s">
        <v>41</v>
      </c>
      <c r="E389" s="73" t="s">
        <v>7</v>
      </c>
      <c r="F389" s="73">
        <v>191212</v>
      </c>
      <c r="G389" s="4" t="str">
        <f t="shared" si="6"/>
        <v>프로젝트21 홈페이지눕눕백눕눕백(중형)_네이비(DN)191212</v>
      </c>
      <c r="H389" s="73">
        <v>7000</v>
      </c>
      <c r="I389" s="73"/>
      <c r="J389" s="73">
        <v>400</v>
      </c>
    </row>
    <row r="390" spans="2:10" x14ac:dyDescent="0.3">
      <c r="B390" s="73" t="s">
        <v>25</v>
      </c>
      <c r="C390" s="73" t="s">
        <v>7</v>
      </c>
      <c r="D390" s="73" t="s">
        <v>41</v>
      </c>
      <c r="E390" s="73" t="s">
        <v>7</v>
      </c>
      <c r="F390" s="73">
        <v>191212</v>
      </c>
      <c r="G390" s="4" t="str">
        <f t="shared" si="6"/>
        <v>프로젝트21 스토어팜눕눕백눕눕백(중형)_네이비(DN)191212</v>
      </c>
      <c r="H390" s="73">
        <v>7000</v>
      </c>
      <c r="I390" s="73"/>
      <c r="J390" s="73">
        <v>400</v>
      </c>
    </row>
    <row r="391" spans="2:10" x14ac:dyDescent="0.3">
      <c r="B391" s="73" t="s">
        <v>26</v>
      </c>
      <c r="C391" s="73" t="s">
        <v>7</v>
      </c>
      <c r="D391" s="73" t="s">
        <v>41</v>
      </c>
      <c r="E391" s="73" t="s">
        <v>7</v>
      </c>
      <c r="F391" s="73">
        <v>191212</v>
      </c>
      <c r="G391" s="4" t="str">
        <f t="shared" si="6"/>
        <v>CJ몰눕눕백눕눕백(중형)_네이비(DN)191212</v>
      </c>
      <c r="H391" s="73">
        <v>7000</v>
      </c>
      <c r="I391" s="73"/>
      <c r="J391" s="73">
        <v>400</v>
      </c>
    </row>
    <row r="392" spans="2:10" x14ac:dyDescent="0.3">
      <c r="B392" s="73" t="s">
        <v>28</v>
      </c>
      <c r="C392" s="73" t="s">
        <v>7</v>
      </c>
      <c r="D392" s="73" t="s">
        <v>41</v>
      </c>
      <c r="E392" s="73" t="s">
        <v>7</v>
      </c>
      <c r="F392" s="73">
        <v>191212</v>
      </c>
      <c r="G392" s="4" t="str">
        <f t="shared" si="6"/>
        <v>위메프(2.0)눕눕백눕눕백(중형)_네이비(DN)191212</v>
      </c>
      <c r="H392" s="73">
        <v>7000</v>
      </c>
      <c r="I392" s="73"/>
      <c r="J392" s="73">
        <v>400</v>
      </c>
    </row>
    <row r="393" spans="2:10" x14ac:dyDescent="0.3">
      <c r="B393" s="73" t="s">
        <v>29</v>
      </c>
      <c r="C393" s="73" t="s">
        <v>7</v>
      </c>
      <c r="D393" s="73" t="s">
        <v>41</v>
      </c>
      <c r="E393" s="73" t="s">
        <v>7</v>
      </c>
      <c r="F393" s="73">
        <v>191212</v>
      </c>
      <c r="G393" s="4" t="str">
        <f t="shared" si="6"/>
        <v>롯데아이몰(신)눕눕백눕눕백(중형)_네이비(DN)191212</v>
      </c>
      <c r="H393" s="73">
        <v>7000</v>
      </c>
      <c r="I393" s="73"/>
      <c r="J393" s="73">
        <v>400</v>
      </c>
    </row>
    <row r="394" spans="2:10" x14ac:dyDescent="0.3">
      <c r="B394" s="73" t="s">
        <v>30</v>
      </c>
      <c r="C394" s="73" t="s">
        <v>7</v>
      </c>
      <c r="D394" s="73" t="s">
        <v>41</v>
      </c>
      <c r="E394" s="73" t="s">
        <v>7</v>
      </c>
      <c r="F394" s="73">
        <v>191212</v>
      </c>
      <c r="G394" s="4" t="str">
        <f t="shared" si="6"/>
        <v>텐바이텐눕눕백눕눕백(중형)_네이비(DN)191212</v>
      </c>
      <c r="H394" s="73">
        <v>7000</v>
      </c>
      <c r="I394" s="73"/>
      <c r="J394" s="73">
        <v>400</v>
      </c>
    </row>
    <row r="395" spans="2:10" x14ac:dyDescent="0.3">
      <c r="B395" s="73" t="s">
        <v>32</v>
      </c>
      <c r="C395" s="73" t="s">
        <v>7</v>
      </c>
      <c r="D395" s="73" t="s">
        <v>41</v>
      </c>
      <c r="E395" s="73" t="s">
        <v>7</v>
      </c>
      <c r="F395" s="73">
        <v>191212</v>
      </c>
      <c r="G395" s="4" t="str">
        <f t="shared" si="6"/>
        <v>펫프렌즈눕눕백눕눕백(중형)_네이비(DN)191212</v>
      </c>
      <c r="H395" s="73">
        <v>7000</v>
      </c>
      <c r="I395" s="73"/>
      <c r="J395" s="73">
        <v>400</v>
      </c>
    </row>
    <row r="396" spans="2:10" x14ac:dyDescent="0.3">
      <c r="B396" s="73" t="s">
        <v>0</v>
      </c>
      <c r="C396" s="73" t="s">
        <v>7</v>
      </c>
      <c r="D396" s="73" t="s">
        <v>42</v>
      </c>
      <c r="E396" s="73" t="s">
        <v>7</v>
      </c>
      <c r="F396" s="73">
        <v>191212</v>
      </c>
      <c r="G396" s="4" t="str">
        <f t="shared" si="6"/>
        <v>프로젝트21 홈페이지눕눕백눕눕백(중형)_그레이(LG)191212</v>
      </c>
      <c r="H396" s="73">
        <v>7000</v>
      </c>
      <c r="I396" s="73"/>
      <c r="J396" s="73">
        <v>400</v>
      </c>
    </row>
    <row r="397" spans="2:10" x14ac:dyDescent="0.3">
      <c r="B397" s="73" t="s">
        <v>25</v>
      </c>
      <c r="C397" s="73" t="s">
        <v>7</v>
      </c>
      <c r="D397" s="73" t="s">
        <v>42</v>
      </c>
      <c r="E397" s="73" t="s">
        <v>7</v>
      </c>
      <c r="F397" s="73">
        <v>191212</v>
      </c>
      <c r="G397" s="4" t="str">
        <f t="shared" si="6"/>
        <v>프로젝트21 스토어팜눕눕백눕눕백(중형)_그레이(LG)191212</v>
      </c>
      <c r="H397" s="73">
        <v>7000</v>
      </c>
      <c r="I397" s="73"/>
      <c r="J397" s="73">
        <v>400</v>
      </c>
    </row>
    <row r="398" spans="2:10" x14ac:dyDescent="0.3">
      <c r="B398" s="73" t="s">
        <v>26</v>
      </c>
      <c r="C398" s="73" t="s">
        <v>7</v>
      </c>
      <c r="D398" s="73" t="s">
        <v>42</v>
      </c>
      <c r="E398" s="73" t="s">
        <v>7</v>
      </c>
      <c r="F398" s="73">
        <v>191212</v>
      </c>
      <c r="G398" s="4" t="str">
        <f t="shared" si="6"/>
        <v>CJ몰눕눕백눕눕백(중형)_그레이(LG)191212</v>
      </c>
      <c r="H398" s="73">
        <v>7000</v>
      </c>
      <c r="I398" s="73"/>
      <c r="J398" s="73">
        <v>400</v>
      </c>
    </row>
    <row r="399" spans="2:10" x14ac:dyDescent="0.3">
      <c r="B399" s="73" t="s">
        <v>27</v>
      </c>
      <c r="C399" s="73" t="s">
        <v>7</v>
      </c>
      <c r="D399" s="73" t="s">
        <v>42</v>
      </c>
      <c r="E399" s="73" t="s">
        <v>7</v>
      </c>
      <c r="F399" s="73">
        <v>191212</v>
      </c>
      <c r="G399" s="4" t="str">
        <f t="shared" si="6"/>
        <v>쿠팡눕눕백눕눕백(중형)_그레이(LG)191212</v>
      </c>
      <c r="H399" s="73">
        <v>7000</v>
      </c>
      <c r="I399" s="73"/>
      <c r="J399" s="73">
        <v>400</v>
      </c>
    </row>
    <row r="400" spans="2:10" x14ac:dyDescent="0.3">
      <c r="B400" s="73" t="s">
        <v>28</v>
      </c>
      <c r="C400" s="73" t="s">
        <v>7</v>
      </c>
      <c r="D400" s="73" t="s">
        <v>42</v>
      </c>
      <c r="E400" s="73" t="s">
        <v>7</v>
      </c>
      <c r="F400" s="73">
        <v>191212</v>
      </c>
      <c r="G400" s="4" t="str">
        <f t="shared" si="6"/>
        <v>위메프(2.0)눕눕백눕눕백(중형)_그레이(LG)191212</v>
      </c>
      <c r="H400" s="73">
        <v>7000</v>
      </c>
      <c r="I400" s="73"/>
      <c r="J400" s="73">
        <v>400</v>
      </c>
    </row>
    <row r="401" spans="2:10" x14ac:dyDescent="0.3">
      <c r="B401" s="73" t="s">
        <v>29</v>
      </c>
      <c r="C401" s="73" t="s">
        <v>7</v>
      </c>
      <c r="D401" s="73" t="s">
        <v>42</v>
      </c>
      <c r="E401" s="73" t="s">
        <v>7</v>
      </c>
      <c r="F401" s="73">
        <v>191212</v>
      </c>
      <c r="G401" s="4" t="str">
        <f t="shared" si="6"/>
        <v>롯데아이몰(신)눕눕백눕눕백(중형)_그레이(LG)191212</v>
      </c>
      <c r="H401" s="73">
        <v>7000</v>
      </c>
      <c r="I401" s="73"/>
      <c r="J401" s="73">
        <v>400</v>
      </c>
    </row>
    <row r="402" spans="2:10" x14ac:dyDescent="0.3">
      <c r="B402" s="73" t="s">
        <v>30</v>
      </c>
      <c r="C402" s="73" t="s">
        <v>7</v>
      </c>
      <c r="D402" s="73" t="s">
        <v>42</v>
      </c>
      <c r="E402" s="73" t="s">
        <v>7</v>
      </c>
      <c r="F402" s="73">
        <v>191212</v>
      </c>
      <c r="G402" s="4" t="str">
        <f t="shared" si="6"/>
        <v>텐바이텐눕눕백눕눕백(중형)_그레이(LG)191212</v>
      </c>
      <c r="H402" s="73">
        <v>7000</v>
      </c>
      <c r="I402" s="73"/>
      <c r="J402" s="73">
        <v>400</v>
      </c>
    </row>
    <row r="403" spans="2:10" x14ac:dyDescent="0.3">
      <c r="B403" s="73" t="s">
        <v>32</v>
      </c>
      <c r="C403" s="73" t="s">
        <v>7</v>
      </c>
      <c r="D403" s="73" t="s">
        <v>42</v>
      </c>
      <c r="E403" s="73" t="s">
        <v>7</v>
      </c>
      <c r="F403" s="73">
        <v>191212</v>
      </c>
      <c r="G403" s="4" t="str">
        <f t="shared" si="6"/>
        <v>펫프렌즈눕눕백눕눕백(중형)_그레이(LG)191212</v>
      </c>
      <c r="H403" s="73">
        <v>7000</v>
      </c>
      <c r="I403" s="73"/>
      <c r="J403" s="73">
        <v>400</v>
      </c>
    </row>
    <row r="404" spans="2:10" x14ac:dyDescent="0.3">
      <c r="B404" s="73" t="s">
        <v>0</v>
      </c>
      <c r="C404" s="73" t="s">
        <v>7</v>
      </c>
      <c r="D404" s="73" t="s">
        <v>43</v>
      </c>
      <c r="E404" s="73" t="s">
        <v>7</v>
      </c>
      <c r="F404" s="73">
        <v>191212</v>
      </c>
      <c r="G404" s="4" t="str">
        <f t="shared" si="6"/>
        <v>프로젝트21 홈페이지눕눕백눕눕백_패드(중형)_스크래쳐191212</v>
      </c>
      <c r="H404" s="73">
        <v>3000</v>
      </c>
      <c r="I404" s="73"/>
      <c r="J404" s="73">
        <v>330</v>
      </c>
    </row>
    <row r="405" spans="2:10" x14ac:dyDescent="0.3">
      <c r="B405" s="73" t="s">
        <v>25</v>
      </c>
      <c r="C405" s="73" t="s">
        <v>7</v>
      </c>
      <c r="D405" s="73" t="s">
        <v>43</v>
      </c>
      <c r="E405" s="73" t="s">
        <v>7</v>
      </c>
      <c r="F405" s="73">
        <v>191212</v>
      </c>
      <c r="G405" s="4" t="str">
        <f t="shared" si="6"/>
        <v>프로젝트21 스토어팜눕눕백눕눕백_패드(중형)_스크래쳐191212</v>
      </c>
      <c r="H405" s="73">
        <v>3000</v>
      </c>
      <c r="I405" s="73"/>
      <c r="J405" s="73">
        <v>330</v>
      </c>
    </row>
    <row r="406" spans="2:10" x14ac:dyDescent="0.3">
      <c r="B406" s="73" t="s">
        <v>26</v>
      </c>
      <c r="C406" s="73" t="s">
        <v>7</v>
      </c>
      <c r="D406" s="73" t="s">
        <v>43</v>
      </c>
      <c r="E406" s="73" t="s">
        <v>7</v>
      </c>
      <c r="F406" s="73">
        <v>191212</v>
      </c>
      <c r="G406" s="4" t="str">
        <f t="shared" si="6"/>
        <v>CJ몰눕눕백눕눕백_패드(중형)_스크래쳐191212</v>
      </c>
      <c r="H406" s="73">
        <v>3000</v>
      </c>
      <c r="I406" s="73"/>
      <c r="J406" s="73">
        <v>330</v>
      </c>
    </row>
    <row r="407" spans="2:10" x14ac:dyDescent="0.3">
      <c r="B407" s="73" t="s">
        <v>27</v>
      </c>
      <c r="C407" s="73" t="s">
        <v>7</v>
      </c>
      <c r="D407" s="73" t="s">
        <v>43</v>
      </c>
      <c r="E407" s="73" t="s">
        <v>7</v>
      </c>
      <c r="F407" s="73">
        <v>191212</v>
      </c>
      <c r="G407" s="4" t="str">
        <f t="shared" si="6"/>
        <v>쿠팡눕눕백눕눕백_패드(중형)_스크래쳐191212</v>
      </c>
      <c r="H407" s="73">
        <v>3000</v>
      </c>
      <c r="I407" s="73"/>
      <c r="J407" s="73">
        <v>330</v>
      </c>
    </row>
    <row r="408" spans="2:10" x14ac:dyDescent="0.3">
      <c r="B408" s="73" t="s">
        <v>28</v>
      </c>
      <c r="C408" s="73" t="s">
        <v>7</v>
      </c>
      <c r="D408" s="73" t="s">
        <v>43</v>
      </c>
      <c r="E408" s="73" t="s">
        <v>7</v>
      </c>
      <c r="F408" s="73">
        <v>191212</v>
      </c>
      <c r="G408" s="4" t="str">
        <f t="shared" si="6"/>
        <v>위메프(2.0)눕눕백눕눕백_패드(중형)_스크래쳐191212</v>
      </c>
      <c r="H408" s="73">
        <v>3000</v>
      </c>
      <c r="I408" s="73"/>
      <c r="J408" s="73">
        <v>330</v>
      </c>
    </row>
    <row r="409" spans="2:10" x14ac:dyDescent="0.3">
      <c r="B409" s="73" t="s">
        <v>29</v>
      </c>
      <c r="C409" s="73" t="s">
        <v>7</v>
      </c>
      <c r="D409" s="73" t="s">
        <v>43</v>
      </c>
      <c r="E409" s="73" t="s">
        <v>7</v>
      </c>
      <c r="F409" s="73">
        <v>191212</v>
      </c>
      <c r="G409" s="4" t="str">
        <f t="shared" si="6"/>
        <v>롯데아이몰(신)눕눕백눕눕백_패드(중형)_스크래쳐191212</v>
      </c>
      <c r="H409" s="73">
        <v>3000</v>
      </c>
      <c r="I409" s="73"/>
      <c r="J409" s="73">
        <v>330</v>
      </c>
    </row>
    <row r="410" spans="2:10" x14ac:dyDescent="0.3">
      <c r="B410" s="73" t="s">
        <v>30</v>
      </c>
      <c r="C410" s="73" t="s">
        <v>7</v>
      </c>
      <c r="D410" s="73" t="s">
        <v>43</v>
      </c>
      <c r="E410" s="73" t="s">
        <v>7</v>
      </c>
      <c r="F410" s="73">
        <v>191212</v>
      </c>
      <c r="G410" s="4" t="str">
        <f t="shared" si="6"/>
        <v>텐바이텐눕눕백눕눕백_패드(중형)_스크래쳐191212</v>
      </c>
      <c r="H410" s="73">
        <v>3000</v>
      </c>
      <c r="I410" s="73"/>
      <c r="J410" s="73">
        <v>330</v>
      </c>
    </row>
    <row r="411" spans="2:10" x14ac:dyDescent="0.3">
      <c r="B411" s="73" t="s">
        <v>32</v>
      </c>
      <c r="C411" s="73" t="s">
        <v>7</v>
      </c>
      <c r="D411" s="73" t="s">
        <v>43</v>
      </c>
      <c r="E411" s="73" t="s">
        <v>7</v>
      </c>
      <c r="F411" s="73">
        <v>191212</v>
      </c>
      <c r="G411" s="4" t="str">
        <f t="shared" si="6"/>
        <v>펫프렌즈눕눕백눕눕백_패드(중형)_스크래쳐191212</v>
      </c>
      <c r="H411" s="73">
        <v>3000</v>
      </c>
      <c r="I411" s="73"/>
      <c r="J411" s="73">
        <v>330</v>
      </c>
    </row>
    <row r="412" spans="2:10" x14ac:dyDescent="0.3">
      <c r="B412" s="73" t="s">
        <v>0</v>
      </c>
      <c r="C412" s="73" t="s">
        <v>7</v>
      </c>
      <c r="D412" s="73" t="s">
        <v>44</v>
      </c>
      <c r="E412" s="73" t="s">
        <v>7</v>
      </c>
      <c r="F412" s="73">
        <v>191212</v>
      </c>
      <c r="G412" s="4" t="str">
        <f t="shared" si="6"/>
        <v>프로젝트21 홈페이지눕눕백눕눕백_패드(중형)_극세사191212</v>
      </c>
      <c r="H412" s="73">
        <v>3000</v>
      </c>
      <c r="I412" s="73"/>
      <c r="J412" s="73">
        <v>350</v>
      </c>
    </row>
    <row r="413" spans="2:10" x14ac:dyDescent="0.3">
      <c r="B413" s="73" t="s">
        <v>25</v>
      </c>
      <c r="C413" s="73" t="s">
        <v>7</v>
      </c>
      <c r="D413" s="73" t="s">
        <v>44</v>
      </c>
      <c r="E413" s="73" t="s">
        <v>7</v>
      </c>
      <c r="F413" s="73">
        <v>191212</v>
      </c>
      <c r="G413" s="4" t="str">
        <f t="shared" si="6"/>
        <v>프로젝트21 스토어팜눕눕백눕눕백_패드(중형)_극세사191212</v>
      </c>
      <c r="H413" s="73">
        <v>3000</v>
      </c>
      <c r="I413" s="73"/>
      <c r="J413" s="73">
        <v>350</v>
      </c>
    </row>
    <row r="414" spans="2:10" x14ac:dyDescent="0.3">
      <c r="B414" s="73" t="s">
        <v>26</v>
      </c>
      <c r="C414" s="73" t="s">
        <v>7</v>
      </c>
      <c r="D414" s="73" t="s">
        <v>44</v>
      </c>
      <c r="E414" s="73" t="s">
        <v>7</v>
      </c>
      <c r="F414" s="73">
        <v>191212</v>
      </c>
      <c r="G414" s="4" t="str">
        <f t="shared" si="6"/>
        <v>CJ몰눕눕백눕눕백_패드(중형)_극세사191212</v>
      </c>
      <c r="H414" s="73">
        <v>3000</v>
      </c>
      <c r="I414" s="73"/>
      <c r="J414" s="73">
        <v>350</v>
      </c>
    </row>
    <row r="415" spans="2:10" x14ac:dyDescent="0.3">
      <c r="B415" s="73" t="s">
        <v>27</v>
      </c>
      <c r="C415" s="73" t="s">
        <v>7</v>
      </c>
      <c r="D415" s="73" t="s">
        <v>44</v>
      </c>
      <c r="E415" s="73" t="s">
        <v>7</v>
      </c>
      <c r="F415" s="73">
        <v>191212</v>
      </c>
      <c r="G415" s="4" t="str">
        <f t="shared" si="6"/>
        <v>쿠팡눕눕백눕눕백_패드(중형)_극세사191212</v>
      </c>
      <c r="H415" s="73">
        <v>3000</v>
      </c>
      <c r="I415" s="73"/>
      <c r="J415" s="73">
        <v>350</v>
      </c>
    </row>
    <row r="416" spans="2:10" x14ac:dyDescent="0.3">
      <c r="B416" s="73" t="s">
        <v>28</v>
      </c>
      <c r="C416" s="73" t="s">
        <v>7</v>
      </c>
      <c r="D416" s="73" t="s">
        <v>44</v>
      </c>
      <c r="E416" s="73" t="s">
        <v>7</v>
      </c>
      <c r="F416" s="73">
        <v>191212</v>
      </c>
      <c r="G416" s="4" t="str">
        <f t="shared" si="6"/>
        <v>위메프(2.0)눕눕백눕눕백_패드(중형)_극세사191212</v>
      </c>
      <c r="H416" s="73">
        <v>3000</v>
      </c>
      <c r="I416" s="73"/>
      <c r="J416" s="73">
        <v>350</v>
      </c>
    </row>
    <row r="417" spans="2:10" x14ac:dyDescent="0.3">
      <c r="B417" s="73" t="s">
        <v>29</v>
      </c>
      <c r="C417" s="73" t="s">
        <v>7</v>
      </c>
      <c r="D417" s="73" t="s">
        <v>44</v>
      </c>
      <c r="E417" s="73" t="s">
        <v>7</v>
      </c>
      <c r="F417" s="73">
        <v>191212</v>
      </c>
      <c r="G417" s="4" t="str">
        <f t="shared" si="6"/>
        <v>롯데아이몰(신)눕눕백눕눕백_패드(중형)_극세사191212</v>
      </c>
      <c r="H417" s="73">
        <v>3000</v>
      </c>
      <c r="I417" s="73"/>
      <c r="J417" s="73">
        <v>350</v>
      </c>
    </row>
    <row r="418" spans="2:10" x14ac:dyDescent="0.3">
      <c r="B418" s="73" t="s">
        <v>30</v>
      </c>
      <c r="C418" s="73" t="s">
        <v>7</v>
      </c>
      <c r="D418" s="73" t="s">
        <v>44</v>
      </c>
      <c r="E418" s="73" t="s">
        <v>7</v>
      </c>
      <c r="F418" s="73">
        <v>191212</v>
      </c>
      <c r="G418" s="4" t="str">
        <f t="shared" si="6"/>
        <v>텐바이텐눕눕백눕눕백_패드(중형)_극세사191212</v>
      </c>
      <c r="H418" s="73">
        <v>3000</v>
      </c>
      <c r="I418" s="73"/>
      <c r="J418" s="73">
        <v>350</v>
      </c>
    </row>
    <row r="419" spans="2:10" x14ac:dyDescent="0.3">
      <c r="B419" s="73" t="s">
        <v>32</v>
      </c>
      <c r="C419" s="73" t="s">
        <v>7</v>
      </c>
      <c r="D419" s="73" t="s">
        <v>44</v>
      </c>
      <c r="E419" s="73" t="s">
        <v>7</v>
      </c>
      <c r="F419" s="73">
        <v>191212</v>
      </c>
      <c r="G419" s="4" t="str">
        <f t="shared" si="6"/>
        <v>펫프렌즈눕눕백눕눕백_패드(중형)_극세사191212</v>
      </c>
      <c r="H419" s="73">
        <v>3000</v>
      </c>
      <c r="I419" s="73"/>
      <c r="J419" s="73">
        <v>350</v>
      </c>
    </row>
    <row r="420" spans="2:10" x14ac:dyDescent="0.3">
      <c r="B420" s="73" t="s">
        <v>0</v>
      </c>
      <c r="C420" s="73" t="s">
        <v>7</v>
      </c>
      <c r="D420" s="73" t="s">
        <v>45</v>
      </c>
      <c r="E420" s="73" t="s">
        <v>7</v>
      </c>
      <c r="F420" s="73">
        <v>191212</v>
      </c>
      <c r="G420" s="4" t="str">
        <f t="shared" si="6"/>
        <v>프로젝트21 홈페이지눕눕백눕눕백_패드(중형)_방수191212</v>
      </c>
      <c r="H420" s="73">
        <v>4000</v>
      </c>
      <c r="I420" s="73"/>
      <c r="J420" s="73">
        <v>370</v>
      </c>
    </row>
    <row r="421" spans="2:10" x14ac:dyDescent="0.3">
      <c r="B421" s="73" t="s">
        <v>25</v>
      </c>
      <c r="C421" s="73" t="s">
        <v>7</v>
      </c>
      <c r="D421" s="73" t="s">
        <v>45</v>
      </c>
      <c r="E421" s="73" t="s">
        <v>7</v>
      </c>
      <c r="F421" s="73">
        <v>191212</v>
      </c>
      <c r="G421" s="4" t="str">
        <f t="shared" si="6"/>
        <v>프로젝트21 스토어팜눕눕백눕눕백_패드(중형)_방수191212</v>
      </c>
      <c r="H421" s="73">
        <v>4000</v>
      </c>
      <c r="I421" s="73"/>
      <c r="J421" s="73">
        <v>370</v>
      </c>
    </row>
    <row r="422" spans="2:10" x14ac:dyDescent="0.3">
      <c r="B422" s="73" t="s">
        <v>26</v>
      </c>
      <c r="C422" s="73" t="s">
        <v>7</v>
      </c>
      <c r="D422" s="73" t="s">
        <v>45</v>
      </c>
      <c r="E422" s="73" t="s">
        <v>7</v>
      </c>
      <c r="F422" s="73">
        <v>191212</v>
      </c>
      <c r="G422" s="4" t="str">
        <f t="shared" si="6"/>
        <v>CJ몰눕눕백눕눕백_패드(중형)_방수191212</v>
      </c>
      <c r="H422" s="73">
        <v>4000</v>
      </c>
      <c r="I422" s="73"/>
      <c r="J422" s="73">
        <v>370</v>
      </c>
    </row>
    <row r="423" spans="2:10" x14ac:dyDescent="0.3">
      <c r="B423" s="73" t="s">
        <v>27</v>
      </c>
      <c r="C423" s="73" t="s">
        <v>7</v>
      </c>
      <c r="D423" s="73" t="s">
        <v>45</v>
      </c>
      <c r="E423" s="73" t="s">
        <v>7</v>
      </c>
      <c r="F423" s="73">
        <v>191212</v>
      </c>
      <c r="G423" s="4" t="str">
        <f t="shared" si="6"/>
        <v>쿠팡눕눕백눕눕백_패드(중형)_방수191212</v>
      </c>
      <c r="H423" s="73">
        <v>4000</v>
      </c>
      <c r="I423" s="73"/>
      <c r="J423" s="73">
        <v>370</v>
      </c>
    </row>
    <row r="424" spans="2:10" x14ac:dyDescent="0.3">
      <c r="B424" s="73" t="s">
        <v>28</v>
      </c>
      <c r="C424" s="73" t="s">
        <v>7</v>
      </c>
      <c r="D424" s="73" t="s">
        <v>45</v>
      </c>
      <c r="E424" s="73" t="s">
        <v>7</v>
      </c>
      <c r="F424" s="73">
        <v>191212</v>
      </c>
      <c r="G424" s="4" t="str">
        <f t="shared" si="6"/>
        <v>위메프(2.0)눕눕백눕눕백_패드(중형)_방수191212</v>
      </c>
      <c r="H424" s="73">
        <v>4000</v>
      </c>
      <c r="I424" s="73"/>
      <c r="J424" s="73">
        <v>370</v>
      </c>
    </row>
    <row r="425" spans="2:10" x14ac:dyDescent="0.3">
      <c r="B425" s="73" t="s">
        <v>29</v>
      </c>
      <c r="C425" s="73" t="s">
        <v>7</v>
      </c>
      <c r="D425" s="73" t="s">
        <v>45</v>
      </c>
      <c r="E425" s="73" t="s">
        <v>7</v>
      </c>
      <c r="F425" s="73">
        <v>191212</v>
      </c>
      <c r="G425" s="4" t="str">
        <f t="shared" si="6"/>
        <v>롯데아이몰(신)눕눕백눕눕백_패드(중형)_방수191212</v>
      </c>
      <c r="H425" s="73">
        <v>4000</v>
      </c>
      <c r="I425" s="73"/>
      <c r="J425" s="73">
        <v>370</v>
      </c>
    </row>
    <row r="426" spans="2:10" x14ac:dyDescent="0.3">
      <c r="B426" s="73" t="s">
        <v>30</v>
      </c>
      <c r="C426" s="73" t="s">
        <v>7</v>
      </c>
      <c r="D426" s="73" t="s">
        <v>45</v>
      </c>
      <c r="E426" s="73" t="s">
        <v>7</v>
      </c>
      <c r="F426" s="73">
        <v>191212</v>
      </c>
      <c r="G426" s="4" t="str">
        <f t="shared" si="6"/>
        <v>텐바이텐눕눕백눕눕백_패드(중형)_방수191212</v>
      </c>
      <c r="H426" s="73">
        <v>4000</v>
      </c>
      <c r="I426" s="73"/>
      <c r="J426" s="73">
        <v>370</v>
      </c>
    </row>
    <row r="427" spans="2:10" x14ac:dyDescent="0.3">
      <c r="B427" s="73" t="s">
        <v>32</v>
      </c>
      <c r="C427" s="73" t="s">
        <v>7</v>
      </c>
      <c r="D427" s="73" t="s">
        <v>45</v>
      </c>
      <c r="E427" s="73" t="s">
        <v>7</v>
      </c>
      <c r="F427" s="73">
        <v>191212</v>
      </c>
      <c r="G427" s="4" t="str">
        <f t="shared" si="6"/>
        <v>펫프렌즈눕눕백눕눕백_패드(중형)_방수191212</v>
      </c>
      <c r="H427" s="73">
        <v>4000</v>
      </c>
      <c r="I427" s="73"/>
      <c r="J427" s="73">
        <v>370</v>
      </c>
    </row>
    <row r="428" spans="2:10" x14ac:dyDescent="0.3">
      <c r="B428" s="73" t="s">
        <v>0</v>
      </c>
      <c r="C428" s="73" t="s">
        <v>7</v>
      </c>
      <c r="D428" s="73" t="s">
        <v>46</v>
      </c>
      <c r="E428" s="73" t="s">
        <v>7</v>
      </c>
      <c r="F428" s="73">
        <v>191212</v>
      </c>
      <c r="G428" s="4" t="str">
        <f t="shared" si="6"/>
        <v>프로젝트21 홈페이지눕눕백눕눕백_패드(중형)_인견191212</v>
      </c>
      <c r="H428" s="73">
        <v>3000</v>
      </c>
      <c r="I428" s="73"/>
      <c r="J428" s="73">
        <v>340</v>
      </c>
    </row>
    <row r="429" spans="2:10" x14ac:dyDescent="0.3">
      <c r="B429" s="73" t="s">
        <v>25</v>
      </c>
      <c r="C429" s="73" t="s">
        <v>7</v>
      </c>
      <c r="D429" s="73" t="s">
        <v>46</v>
      </c>
      <c r="E429" s="73" t="s">
        <v>7</v>
      </c>
      <c r="F429" s="73">
        <v>191212</v>
      </c>
      <c r="G429" s="4" t="str">
        <f t="shared" si="6"/>
        <v>프로젝트21 스토어팜눕눕백눕눕백_패드(중형)_인견191212</v>
      </c>
      <c r="H429" s="73">
        <v>3000</v>
      </c>
      <c r="I429" s="73"/>
      <c r="J429" s="73">
        <v>340</v>
      </c>
    </row>
    <row r="430" spans="2:10" x14ac:dyDescent="0.3">
      <c r="B430" s="73" t="s">
        <v>26</v>
      </c>
      <c r="C430" s="73" t="s">
        <v>7</v>
      </c>
      <c r="D430" s="73" t="s">
        <v>46</v>
      </c>
      <c r="E430" s="73" t="s">
        <v>7</v>
      </c>
      <c r="F430" s="73">
        <v>191212</v>
      </c>
      <c r="G430" s="4" t="str">
        <f t="shared" si="6"/>
        <v>CJ몰눕눕백눕눕백_패드(중형)_인견191212</v>
      </c>
      <c r="H430" s="73">
        <v>3000</v>
      </c>
      <c r="I430" s="73"/>
      <c r="J430" s="73">
        <v>340</v>
      </c>
    </row>
    <row r="431" spans="2:10" x14ac:dyDescent="0.3">
      <c r="B431" s="73" t="s">
        <v>27</v>
      </c>
      <c r="C431" s="73" t="s">
        <v>7</v>
      </c>
      <c r="D431" s="73" t="s">
        <v>46</v>
      </c>
      <c r="E431" s="73" t="s">
        <v>7</v>
      </c>
      <c r="F431" s="73">
        <v>191212</v>
      </c>
      <c r="G431" s="4" t="str">
        <f t="shared" si="6"/>
        <v>쿠팡눕눕백눕눕백_패드(중형)_인견191212</v>
      </c>
      <c r="H431" s="73">
        <v>3000</v>
      </c>
      <c r="I431" s="73"/>
      <c r="J431" s="73">
        <v>340</v>
      </c>
    </row>
    <row r="432" spans="2:10" x14ac:dyDescent="0.3">
      <c r="B432" s="73" t="s">
        <v>28</v>
      </c>
      <c r="C432" s="73" t="s">
        <v>7</v>
      </c>
      <c r="D432" s="73" t="s">
        <v>46</v>
      </c>
      <c r="E432" s="73" t="s">
        <v>7</v>
      </c>
      <c r="F432" s="73">
        <v>191212</v>
      </c>
      <c r="G432" s="4" t="str">
        <f t="shared" si="6"/>
        <v>위메프(2.0)눕눕백눕눕백_패드(중형)_인견191212</v>
      </c>
      <c r="H432" s="73">
        <v>3000</v>
      </c>
      <c r="I432" s="73"/>
      <c r="J432" s="73">
        <v>340</v>
      </c>
    </row>
    <row r="433" spans="2:10" x14ac:dyDescent="0.3">
      <c r="B433" s="73" t="s">
        <v>29</v>
      </c>
      <c r="C433" s="73" t="s">
        <v>7</v>
      </c>
      <c r="D433" s="73" t="s">
        <v>46</v>
      </c>
      <c r="E433" s="73" t="s">
        <v>7</v>
      </c>
      <c r="F433" s="73">
        <v>191212</v>
      </c>
      <c r="G433" s="4" t="str">
        <f t="shared" si="6"/>
        <v>롯데아이몰(신)눕눕백눕눕백_패드(중형)_인견191212</v>
      </c>
      <c r="H433" s="73">
        <v>3000</v>
      </c>
      <c r="I433" s="73"/>
      <c r="J433" s="73">
        <v>340</v>
      </c>
    </row>
    <row r="434" spans="2:10" x14ac:dyDescent="0.3">
      <c r="B434" s="73" t="s">
        <v>30</v>
      </c>
      <c r="C434" s="73" t="s">
        <v>7</v>
      </c>
      <c r="D434" s="73" t="s">
        <v>46</v>
      </c>
      <c r="E434" s="73" t="s">
        <v>7</v>
      </c>
      <c r="F434" s="73">
        <v>191212</v>
      </c>
      <c r="G434" s="4" t="str">
        <f t="shared" si="6"/>
        <v>텐바이텐눕눕백눕눕백_패드(중형)_인견191212</v>
      </c>
      <c r="H434" s="73">
        <v>3000</v>
      </c>
      <c r="I434" s="73"/>
      <c r="J434" s="73">
        <v>340</v>
      </c>
    </row>
    <row r="435" spans="2:10" x14ac:dyDescent="0.3">
      <c r="B435" s="73" t="s">
        <v>0</v>
      </c>
      <c r="C435" s="73" t="s">
        <v>7</v>
      </c>
      <c r="D435" s="73" t="s">
        <v>47</v>
      </c>
      <c r="E435" s="73" t="s">
        <v>7</v>
      </c>
      <c r="F435" s="73">
        <v>191212</v>
      </c>
      <c r="G435" s="4" t="str">
        <f t="shared" si="6"/>
        <v>프로젝트21 홈페이지눕눕백눕눕백(대형)_그레이(LG)191212</v>
      </c>
      <c r="H435" s="73">
        <v>7000</v>
      </c>
      <c r="I435" s="73"/>
      <c r="J435" s="73">
        <v>400</v>
      </c>
    </row>
    <row r="436" spans="2:10" x14ac:dyDescent="0.3">
      <c r="B436" s="73" t="s">
        <v>0</v>
      </c>
      <c r="C436" s="73" t="s">
        <v>48</v>
      </c>
      <c r="D436" s="73" t="s">
        <v>49</v>
      </c>
      <c r="E436" s="73" t="s">
        <v>48</v>
      </c>
      <c r="F436" s="73">
        <v>191212</v>
      </c>
      <c r="G436" s="4" t="str">
        <f t="shared" si="6"/>
        <v>프로젝트21 홈페이지눕눕백눕눕백(대형)_네이비(DN)191212</v>
      </c>
      <c r="H436" s="73">
        <v>7000</v>
      </c>
      <c r="I436" s="73"/>
      <c r="J436" s="73">
        <v>400</v>
      </c>
    </row>
    <row r="437" spans="2:10" x14ac:dyDescent="0.3">
      <c r="B437" s="73" t="s">
        <v>25</v>
      </c>
      <c r="C437" s="73" t="s">
        <v>7</v>
      </c>
      <c r="D437" s="73" t="s">
        <v>47</v>
      </c>
      <c r="E437" s="73" t="s">
        <v>7</v>
      </c>
      <c r="F437" s="73">
        <v>191212</v>
      </c>
      <c r="G437" s="4" t="str">
        <f t="shared" si="6"/>
        <v>프로젝트21 스토어팜눕눕백눕눕백(대형)_그레이(LG)191212</v>
      </c>
      <c r="H437" s="73">
        <v>7000</v>
      </c>
      <c r="I437" s="73"/>
      <c r="J437" s="73">
        <v>400</v>
      </c>
    </row>
    <row r="438" spans="2:10" x14ac:dyDescent="0.3">
      <c r="B438" s="73" t="s">
        <v>25</v>
      </c>
      <c r="C438" s="73" t="s">
        <v>7</v>
      </c>
      <c r="D438" s="73" t="s">
        <v>49</v>
      </c>
      <c r="E438" s="73" t="s">
        <v>7</v>
      </c>
      <c r="F438" s="73">
        <v>191212</v>
      </c>
      <c r="G438" s="4" t="str">
        <f t="shared" si="6"/>
        <v>프로젝트21 스토어팜눕눕백눕눕백(대형)_네이비(DN)191212</v>
      </c>
      <c r="H438" s="73">
        <v>7000</v>
      </c>
      <c r="I438" s="73"/>
      <c r="J438" s="73">
        <v>400</v>
      </c>
    </row>
    <row r="439" spans="2:10" x14ac:dyDescent="0.3">
      <c r="B439" s="73" t="s">
        <v>26</v>
      </c>
      <c r="C439" s="73" t="s">
        <v>7</v>
      </c>
      <c r="D439" s="73" t="s">
        <v>47</v>
      </c>
      <c r="E439" s="73" t="s">
        <v>7</v>
      </c>
      <c r="F439" s="73">
        <v>191212</v>
      </c>
      <c r="G439" s="4" t="str">
        <f t="shared" si="6"/>
        <v>CJ몰눕눕백눕눕백(대형)_그레이(LG)191212</v>
      </c>
      <c r="H439" s="73">
        <v>7000</v>
      </c>
      <c r="I439" s="73"/>
      <c r="J439" s="73">
        <v>400</v>
      </c>
    </row>
    <row r="440" spans="2:10" x14ac:dyDescent="0.3">
      <c r="B440" s="73" t="s">
        <v>26</v>
      </c>
      <c r="C440" s="73" t="s">
        <v>7</v>
      </c>
      <c r="D440" s="73" t="s">
        <v>49</v>
      </c>
      <c r="E440" s="73" t="s">
        <v>7</v>
      </c>
      <c r="F440" s="73">
        <v>191212</v>
      </c>
      <c r="G440" s="4" t="str">
        <f t="shared" si="6"/>
        <v>CJ몰눕눕백눕눕백(대형)_네이비(DN)191212</v>
      </c>
      <c r="H440" s="73">
        <v>7000</v>
      </c>
      <c r="I440" s="73"/>
      <c r="J440" s="73">
        <v>400</v>
      </c>
    </row>
    <row r="441" spans="2:10" x14ac:dyDescent="0.3">
      <c r="B441" s="73" t="s">
        <v>27</v>
      </c>
      <c r="C441" s="73" t="s">
        <v>7</v>
      </c>
      <c r="D441" s="73" t="s">
        <v>47</v>
      </c>
      <c r="E441" s="73" t="s">
        <v>7</v>
      </c>
      <c r="F441" s="73">
        <v>191212</v>
      </c>
      <c r="G441" s="4" t="str">
        <f t="shared" si="6"/>
        <v>쿠팡눕눕백눕눕백(대형)_그레이(LG)191212</v>
      </c>
      <c r="H441" s="73">
        <v>7000</v>
      </c>
      <c r="I441" s="73"/>
      <c r="J441" s="73">
        <v>400</v>
      </c>
    </row>
    <row r="442" spans="2:10" x14ac:dyDescent="0.3">
      <c r="B442" s="73" t="s">
        <v>27</v>
      </c>
      <c r="C442" s="73" t="s">
        <v>7</v>
      </c>
      <c r="D442" s="73" t="s">
        <v>49</v>
      </c>
      <c r="E442" s="73" t="s">
        <v>7</v>
      </c>
      <c r="F442" s="73">
        <v>191212</v>
      </c>
      <c r="G442" s="4" t="str">
        <f t="shared" si="6"/>
        <v>쿠팡눕눕백눕눕백(대형)_네이비(DN)191212</v>
      </c>
      <c r="H442" s="73">
        <v>7000</v>
      </c>
      <c r="I442" s="73"/>
      <c r="J442" s="73">
        <v>400</v>
      </c>
    </row>
    <row r="443" spans="2:10" x14ac:dyDescent="0.3">
      <c r="B443" s="73" t="s">
        <v>28</v>
      </c>
      <c r="C443" s="73" t="s">
        <v>7</v>
      </c>
      <c r="D443" s="73" t="s">
        <v>47</v>
      </c>
      <c r="E443" s="73" t="s">
        <v>7</v>
      </c>
      <c r="F443" s="73">
        <v>191212</v>
      </c>
      <c r="G443" s="4" t="str">
        <f t="shared" si="6"/>
        <v>위메프(2.0)눕눕백눕눕백(대형)_그레이(LG)191212</v>
      </c>
      <c r="H443" s="73">
        <v>7000</v>
      </c>
      <c r="I443" s="73"/>
      <c r="J443" s="73">
        <v>400</v>
      </c>
    </row>
    <row r="444" spans="2:10" x14ac:dyDescent="0.3">
      <c r="B444" s="73" t="s">
        <v>28</v>
      </c>
      <c r="C444" s="73" t="s">
        <v>7</v>
      </c>
      <c r="D444" s="73" t="s">
        <v>49</v>
      </c>
      <c r="E444" s="73" t="s">
        <v>7</v>
      </c>
      <c r="F444" s="73">
        <v>191212</v>
      </c>
      <c r="G444" s="4" t="str">
        <f t="shared" si="6"/>
        <v>위메프(2.0)눕눕백눕눕백(대형)_네이비(DN)191212</v>
      </c>
      <c r="H444" s="73">
        <v>7000</v>
      </c>
      <c r="I444" s="73"/>
      <c r="J444" s="73">
        <v>400</v>
      </c>
    </row>
    <row r="445" spans="2:10" x14ac:dyDescent="0.3">
      <c r="B445" s="73" t="s">
        <v>29</v>
      </c>
      <c r="C445" s="73" t="s">
        <v>7</v>
      </c>
      <c r="D445" s="73" t="s">
        <v>47</v>
      </c>
      <c r="E445" s="73" t="s">
        <v>7</v>
      </c>
      <c r="F445" s="73">
        <v>191212</v>
      </c>
      <c r="G445" s="4" t="str">
        <f t="shared" si="6"/>
        <v>롯데아이몰(신)눕눕백눕눕백(대형)_그레이(LG)191212</v>
      </c>
      <c r="H445" s="73">
        <v>7000</v>
      </c>
      <c r="I445" s="73"/>
      <c r="J445" s="73">
        <v>400</v>
      </c>
    </row>
    <row r="446" spans="2:10" x14ac:dyDescent="0.3">
      <c r="B446" s="73" t="s">
        <v>29</v>
      </c>
      <c r="C446" s="73" t="s">
        <v>7</v>
      </c>
      <c r="D446" s="73" t="s">
        <v>49</v>
      </c>
      <c r="E446" s="73" t="s">
        <v>7</v>
      </c>
      <c r="F446" s="73">
        <v>191212</v>
      </c>
      <c r="G446" s="4" t="str">
        <f t="shared" si="6"/>
        <v>롯데아이몰(신)눕눕백눕눕백(대형)_네이비(DN)191212</v>
      </c>
      <c r="H446" s="73">
        <v>7000</v>
      </c>
      <c r="I446" s="73"/>
      <c r="J446" s="73">
        <v>400</v>
      </c>
    </row>
    <row r="447" spans="2:10" x14ac:dyDescent="0.3">
      <c r="B447" s="73" t="s">
        <v>30</v>
      </c>
      <c r="C447" s="73" t="s">
        <v>7</v>
      </c>
      <c r="D447" s="73" t="s">
        <v>47</v>
      </c>
      <c r="E447" s="73" t="s">
        <v>7</v>
      </c>
      <c r="F447" s="73">
        <v>191212</v>
      </c>
      <c r="G447" s="4" t="str">
        <f t="shared" si="6"/>
        <v>텐바이텐눕눕백눕눕백(대형)_그레이(LG)191212</v>
      </c>
      <c r="H447" s="73">
        <v>7000</v>
      </c>
      <c r="I447" s="73"/>
      <c r="J447" s="73">
        <v>400</v>
      </c>
    </row>
    <row r="448" spans="2:10" x14ac:dyDescent="0.3">
      <c r="B448" s="73" t="s">
        <v>30</v>
      </c>
      <c r="C448" s="73" t="s">
        <v>7</v>
      </c>
      <c r="D448" s="73" t="s">
        <v>49</v>
      </c>
      <c r="E448" s="73" t="s">
        <v>7</v>
      </c>
      <c r="F448" s="73">
        <v>191212</v>
      </c>
      <c r="G448" s="4" t="str">
        <f t="shared" si="6"/>
        <v>텐바이텐눕눕백눕눕백(대형)_네이비(DN)191212</v>
      </c>
      <c r="H448" s="73">
        <v>7000</v>
      </c>
      <c r="I448" s="73"/>
      <c r="J448" s="73">
        <v>400</v>
      </c>
    </row>
    <row r="449" spans="2:10" x14ac:dyDescent="0.3">
      <c r="B449" s="73" t="s">
        <v>32</v>
      </c>
      <c r="C449" s="73" t="s">
        <v>7</v>
      </c>
      <c r="D449" s="73" t="s">
        <v>47</v>
      </c>
      <c r="E449" s="73" t="s">
        <v>7</v>
      </c>
      <c r="F449" s="73">
        <v>191212</v>
      </c>
      <c r="G449" s="4" t="str">
        <f t="shared" si="6"/>
        <v>펫프렌즈눕눕백눕눕백(대형)_그레이(LG)191212</v>
      </c>
      <c r="H449" s="73">
        <v>7000</v>
      </c>
      <c r="I449" s="73"/>
      <c r="J449" s="73">
        <v>400</v>
      </c>
    </row>
    <row r="450" spans="2:10" x14ac:dyDescent="0.3">
      <c r="B450" s="73" t="s">
        <v>32</v>
      </c>
      <c r="C450" s="73" t="s">
        <v>7</v>
      </c>
      <c r="D450" s="73" t="s">
        <v>49</v>
      </c>
      <c r="E450" s="73" t="s">
        <v>7</v>
      </c>
      <c r="F450" s="73">
        <v>191212</v>
      </c>
      <c r="G450" s="4" t="str">
        <f t="shared" si="6"/>
        <v>펫프렌즈눕눕백눕눕백(대형)_네이비(DN)191212</v>
      </c>
      <c r="H450" s="73">
        <v>7000</v>
      </c>
      <c r="I450" s="73"/>
      <c r="J450" s="73">
        <v>400</v>
      </c>
    </row>
    <row r="451" spans="2:10" x14ac:dyDescent="0.3">
      <c r="B451" s="73" t="s">
        <v>0</v>
      </c>
      <c r="C451" s="73" t="s">
        <v>7</v>
      </c>
      <c r="D451" s="73" t="s">
        <v>50</v>
      </c>
      <c r="E451" s="73" t="s">
        <v>7</v>
      </c>
      <c r="F451" s="73">
        <v>191212</v>
      </c>
      <c r="G451" s="4" t="str">
        <f t="shared" ref="G451:G514" si="7">B451&amp;C451&amp;D451&amp;F451</f>
        <v>프로젝트21 홈페이지눕눕백눕눕백_패드(대형)_스크래쳐191212</v>
      </c>
      <c r="H451" s="73">
        <v>3000</v>
      </c>
      <c r="I451" s="73"/>
      <c r="J451" s="73">
        <v>340</v>
      </c>
    </row>
    <row r="452" spans="2:10" x14ac:dyDescent="0.3">
      <c r="B452" s="73" t="s">
        <v>25</v>
      </c>
      <c r="C452" s="73" t="s">
        <v>7</v>
      </c>
      <c r="D452" s="73" t="s">
        <v>50</v>
      </c>
      <c r="E452" s="73" t="s">
        <v>7</v>
      </c>
      <c r="F452" s="73">
        <v>191212</v>
      </c>
      <c r="G452" s="4" t="str">
        <f t="shared" si="7"/>
        <v>프로젝트21 스토어팜눕눕백눕눕백_패드(대형)_스크래쳐191212</v>
      </c>
      <c r="H452" s="73">
        <v>3000</v>
      </c>
      <c r="I452" s="73"/>
      <c r="J452" s="73">
        <v>340</v>
      </c>
    </row>
    <row r="453" spans="2:10" x14ac:dyDescent="0.3">
      <c r="B453" s="73" t="s">
        <v>26</v>
      </c>
      <c r="C453" s="73" t="s">
        <v>7</v>
      </c>
      <c r="D453" s="73" t="s">
        <v>50</v>
      </c>
      <c r="E453" s="73" t="s">
        <v>7</v>
      </c>
      <c r="F453" s="73">
        <v>191212</v>
      </c>
      <c r="G453" s="4" t="str">
        <f t="shared" si="7"/>
        <v>CJ몰눕눕백눕눕백_패드(대형)_스크래쳐191212</v>
      </c>
      <c r="H453" s="73">
        <v>3000</v>
      </c>
      <c r="I453" s="73"/>
      <c r="J453" s="73">
        <v>340</v>
      </c>
    </row>
    <row r="454" spans="2:10" x14ac:dyDescent="0.3">
      <c r="B454" s="73" t="s">
        <v>27</v>
      </c>
      <c r="C454" s="73" t="s">
        <v>7</v>
      </c>
      <c r="D454" s="73" t="s">
        <v>50</v>
      </c>
      <c r="E454" s="73" t="s">
        <v>7</v>
      </c>
      <c r="F454" s="73">
        <v>191212</v>
      </c>
      <c r="G454" s="4" t="str">
        <f t="shared" si="7"/>
        <v>쿠팡눕눕백눕눕백_패드(대형)_스크래쳐191212</v>
      </c>
      <c r="H454" s="73">
        <v>3000</v>
      </c>
      <c r="I454" s="73"/>
      <c r="J454" s="73">
        <v>340</v>
      </c>
    </row>
    <row r="455" spans="2:10" x14ac:dyDescent="0.3">
      <c r="B455" s="73" t="s">
        <v>28</v>
      </c>
      <c r="C455" s="73" t="s">
        <v>7</v>
      </c>
      <c r="D455" s="73" t="s">
        <v>50</v>
      </c>
      <c r="E455" s="73" t="s">
        <v>7</v>
      </c>
      <c r="F455" s="73">
        <v>191212</v>
      </c>
      <c r="G455" s="4" t="str">
        <f t="shared" si="7"/>
        <v>위메프(2.0)눕눕백눕눕백_패드(대형)_스크래쳐191212</v>
      </c>
      <c r="H455" s="73">
        <v>3000</v>
      </c>
      <c r="I455" s="73"/>
      <c r="J455" s="73">
        <v>340</v>
      </c>
    </row>
    <row r="456" spans="2:10" x14ac:dyDescent="0.3">
      <c r="B456" s="73" t="s">
        <v>29</v>
      </c>
      <c r="C456" s="73" t="s">
        <v>7</v>
      </c>
      <c r="D456" s="73" t="s">
        <v>50</v>
      </c>
      <c r="E456" s="73" t="s">
        <v>7</v>
      </c>
      <c r="F456" s="73">
        <v>191212</v>
      </c>
      <c r="G456" s="4" t="str">
        <f t="shared" si="7"/>
        <v>롯데아이몰(신)눕눕백눕눕백_패드(대형)_스크래쳐191212</v>
      </c>
      <c r="H456" s="73">
        <v>3000</v>
      </c>
      <c r="I456" s="73"/>
      <c r="J456" s="73">
        <v>340</v>
      </c>
    </row>
    <row r="457" spans="2:10" x14ac:dyDescent="0.3">
      <c r="B457" s="73" t="s">
        <v>30</v>
      </c>
      <c r="C457" s="73" t="s">
        <v>7</v>
      </c>
      <c r="D457" s="73" t="s">
        <v>50</v>
      </c>
      <c r="E457" s="73" t="s">
        <v>7</v>
      </c>
      <c r="F457" s="73">
        <v>191212</v>
      </c>
      <c r="G457" s="4" t="str">
        <f t="shared" si="7"/>
        <v>텐바이텐눕눕백눕눕백_패드(대형)_스크래쳐191212</v>
      </c>
      <c r="H457" s="73">
        <v>3000</v>
      </c>
      <c r="I457" s="73"/>
      <c r="J457" s="73">
        <v>340</v>
      </c>
    </row>
    <row r="458" spans="2:10" x14ac:dyDescent="0.3">
      <c r="B458" s="73" t="s">
        <v>32</v>
      </c>
      <c r="C458" s="73" t="s">
        <v>7</v>
      </c>
      <c r="D458" s="73" t="s">
        <v>50</v>
      </c>
      <c r="E458" s="73" t="s">
        <v>7</v>
      </c>
      <c r="F458" s="73">
        <v>191212</v>
      </c>
      <c r="G458" s="4" t="str">
        <f t="shared" si="7"/>
        <v>펫프렌즈눕눕백눕눕백_패드(대형)_스크래쳐191212</v>
      </c>
      <c r="H458" s="73">
        <v>3000</v>
      </c>
      <c r="I458" s="73"/>
      <c r="J458" s="73">
        <v>340</v>
      </c>
    </row>
    <row r="459" spans="2:10" x14ac:dyDescent="0.3">
      <c r="B459" s="73" t="s">
        <v>0</v>
      </c>
      <c r="C459" s="73" t="s">
        <v>7</v>
      </c>
      <c r="D459" s="73" t="s">
        <v>51</v>
      </c>
      <c r="E459" s="73" t="s">
        <v>7</v>
      </c>
      <c r="F459" s="73">
        <v>191212</v>
      </c>
      <c r="G459" s="4" t="str">
        <f t="shared" si="7"/>
        <v>프로젝트21 홈페이지눕눕백눕눕백_패드(대형)_극세사191212</v>
      </c>
      <c r="H459" s="73">
        <v>4000</v>
      </c>
      <c r="I459" s="73"/>
      <c r="J459" s="73">
        <v>360</v>
      </c>
    </row>
    <row r="460" spans="2:10" x14ac:dyDescent="0.3">
      <c r="B460" s="73" t="s">
        <v>25</v>
      </c>
      <c r="C460" s="73" t="s">
        <v>7</v>
      </c>
      <c r="D460" s="73" t="s">
        <v>51</v>
      </c>
      <c r="E460" s="73" t="s">
        <v>7</v>
      </c>
      <c r="F460" s="73">
        <v>191212</v>
      </c>
      <c r="G460" s="4" t="str">
        <f t="shared" si="7"/>
        <v>프로젝트21 스토어팜눕눕백눕눕백_패드(대형)_극세사191212</v>
      </c>
      <c r="H460" s="73">
        <v>4000</v>
      </c>
      <c r="I460" s="73"/>
      <c r="J460" s="73">
        <v>360</v>
      </c>
    </row>
    <row r="461" spans="2:10" x14ac:dyDescent="0.3">
      <c r="B461" s="73" t="s">
        <v>26</v>
      </c>
      <c r="C461" s="73" t="s">
        <v>7</v>
      </c>
      <c r="D461" s="73" t="s">
        <v>51</v>
      </c>
      <c r="E461" s="73" t="s">
        <v>7</v>
      </c>
      <c r="F461" s="73">
        <v>191212</v>
      </c>
      <c r="G461" s="4" t="str">
        <f t="shared" si="7"/>
        <v>CJ몰눕눕백눕눕백_패드(대형)_극세사191212</v>
      </c>
      <c r="H461" s="73">
        <v>4000</v>
      </c>
      <c r="I461" s="73"/>
      <c r="J461" s="73">
        <v>360</v>
      </c>
    </row>
    <row r="462" spans="2:10" x14ac:dyDescent="0.3">
      <c r="B462" s="73" t="s">
        <v>27</v>
      </c>
      <c r="C462" s="73" t="s">
        <v>7</v>
      </c>
      <c r="D462" s="73" t="s">
        <v>51</v>
      </c>
      <c r="E462" s="73" t="s">
        <v>7</v>
      </c>
      <c r="F462" s="73">
        <v>191212</v>
      </c>
      <c r="G462" s="4" t="str">
        <f t="shared" si="7"/>
        <v>쿠팡눕눕백눕눕백_패드(대형)_극세사191212</v>
      </c>
      <c r="H462" s="73">
        <v>4000</v>
      </c>
      <c r="I462" s="73"/>
      <c r="J462" s="73">
        <v>360</v>
      </c>
    </row>
    <row r="463" spans="2:10" x14ac:dyDescent="0.3">
      <c r="B463" s="73" t="s">
        <v>28</v>
      </c>
      <c r="C463" s="73" t="s">
        <v>7</v>
      </c>
      <c r="D463" s="73" t="s">
        <v>51</v>
      </c>
      <c r="E463" s="73" t="s">
        <v>7</v>
      </c>
      <c r="F463" s="73">
        <v>191212</v>
      </c>
      <c r="G463" s="4" t="str">
        <f t="shared" si="7"/>
        <v>위메프(2.0)눕눕백눕눕백_패드(대형)_극세사191212</v>
      </c>
      <c r="H463" s="73">
        <v>4000</v>
      </c>
      <c r="I463" s="73"/>
      <c r="J463" s="73">
        <v>360</v>
      </c>
    </row>
    <row r="464" spans="2:10" x14ac:dyDescent="0.3">
      <c r="B464" s="73" t="s">
        <v>29</v>
      </c>
      <c r="C464" s="73" t="s">
        <v>7</v>
      </c>
      <c r="D464" s="73" t="s">
        <v>51</v>
      </c>
      <c r="E464" s="73" t="s">
        <v>7</v>
      </c>
      <c r="F464" s="73">
        <v>191212</v>
      </c>
      <c r="G464" s="4" t="str">
        <f t="shared" si="7"/>
        <v>롯데아이몰(신)눕눕백눕눕백_패드(대형)_극세사191212</v>
      </c>
      <c r="H464" s="73">
        <v>4000</v>
      </c>
      <c r="I464" s="73"/>
      <c r="J464" s="73">
        <v>360</v>
      </c>
    </row>
    <row r="465" spans="2:10" x14ac:dyDescent="0.3">
      <c r="B465" s="73" t="s">
        <v>30</v>
      </c>
      <c r="C465" s="73" t="s">
        <v>7</v>
      </c>
      <c r="D465" s="73" t="s">
        <v>51</v>
      </c>
      <c r="E465" s="73" t="s">
        <v>7</v>
      </c>
      <c r="F465" s="73">
        <v>191212</v>
      </c>
      <c r="G465" s="4" t="str">
        <f t="shared" si="7"/>
        <v>텐바이텐눕눕백눕눕백_패드(대형)_극세사191212</v>
      </c>
      <c r="H465" s="73">
        <v>4000</v>
      </c>
      <c r="I465" s="73"/>
      <c r="J465" s="73">
        <v>360</v>
      </c>
    </row>
    <row r="466" spans="2:10" x14ac:dyDescent="0.3">
      <c r="B466" s="73" t="s">
        <v>32</v>
      </c>
      <c r="C466" s="73" t="s">
        <v>7</v>
      </c>
      <c r="D466" s="73" t="s">
        <v>51</v>
      </c>
      <c r="E466" s="73" t="s">
        <v>7</v>
      </c>
      <c r="F466" s="73">
        <v>191212</v>
      </c>
      <c r="G466" s="4" t="str">
        <f t="shared" si="7"/>
        <v>펫프렌즈눕눕백눕눕백_패드(대형)_극세사191212</v>
      </c>
      <c r="H466" s="73">
        <v>4000</v>
      </c>
      <c r="I466" s="73"/>
      <c r="J466" s="73">
        <v>360</v>
      </c>
    </row>
    <row r="467" spans="2:10" x14ac:dyDescent="0.3">
      <c r="B467" s="73" t="s">
        <v>0</v>
      </c>
      <c r="C467" s="73" t="s">
        <v>7</v>
      </c>
      <c r="D467" s="73" t="s">
        <v>52</v>
      </c>
      <c r="E467" s="73" t="s">
        <v>7</v>
      </c>
      <c r="F467" s="73">
        <v>191212</v>
      </c>
      <c r="G467" s="4" t="str">
        <f t="shared" si="7"/>
        <v>프로젝트21 홈페이지눕눕백눕눕백_패드(대형)_방수191212</v>
      </c>
      <c r="H467" s="73">
        <v>4000</v>
      </c>
      <c r="I467" s="73"/>
      <c r="J467" s="73">
        <v>380</v>
      </c>
    </row>
    <row r="468" spans="2:10" x14ac:dyDescent="0.3">
      <c r="B468" s="73" t="s">
        <v>25</v>
      </c>
      <c r="C468" s="73" t="s">
        <v>7</v>
      </c>
      <c r="D468" s="73" t="s">
        <v>52</v>
      </c>
      <c r="E468" s="73" t="s">
        <v>7</v>
      </c>
      <c r="F468" s="73">
        <v>191212</v>
      </c>
      <c r="G468" s="4" t="str">
        <f t="shared" si="7"/>
        <v>프로젝트21 스토어팜눕눕백눕눕백_패드(대형)_방수191212</v>
      </c>
      <c r="H468" s="73">
        <v>4000</v>
      </c>
      <c r="I468" s="73"/>
      <c r="J468" s="73">
        <v>380</v>
      </c>
    </row>
    <row r="469" spans="2:10" x14ac:dyDescent="0.3">
      <c r="B469" s="73" t="s">
        <v>26</v>
      </c>
      <c r="C469" s="73" t="s">
        <v>7</v>
      </c>
      <c r="D469" s="73" t="s">
        <v>52</v>
      </c>
      <c r="E469" s="73" t="s">
        <v>7</v>
      </c>
      <c r="F469" s="73">
        <v>191212</v>
      </c>
      <c r="G469" s="4" t="str">
        <f t="shared" si="7"/>
        <v>CJ몰눕눕백눕눕백_패드(대형)_방수191212</v>
      </c>
      <c r="H469" s="73">
        <v>4000</v>
      </c>
      <c r="I469" s="73"/>
      <c r="J469" s="73">
        <v>380</v>
      </c>
    </row>
    <row r="470" spans="2:10" x14ac:dyDescent="0.3">
      <c r="B470" s="73" t="s">
        <v>27</v>
      </c>
      <c r="C470" s="73" t="s">
        <v>7</v>
      </c>
      <c r="D470" s="73" t="s">
        <v>52</v>
      </c>
      <c r="E470" s="73" t="s">
        <v>7</v>
      </c>
      <c r="F470" s="73">
        <v>191212</v>
      </c>
      <c r="G470" s="4" t="str">
        <f t="shared" si="7"/>
        <v>쿠팡눕눕백눕눕백_패드(대형)_방수191212</v>
      </c>
      <c r="H470" s="73">
        <v>4000</v>
      </c>
      <c r="I470" s="73"/>
      <c r="J470" s="73">
        <v>380</v>
      </c>
    </row>
    <row r="471" spans="2:10" x14ac:dyDescent="0.3">
      <c r="B471" s="73" t="s">
        <v>28</v>
      </c>
      <c r="C471" s="73" t="s">
        <v>7</v>
      </c>
      <c r="D471" s="73" t="s">
        <v>52</v>
      </c>
      <c r="E471" s="73" t="s">
        <v>7</v>
      </c>
      <c r="F471" s="73">
        <v>191212</v>
      </c>
      <c r="G471" s="4" t="str">
        <f t="shared" si="7"/>
        <v>위메프(2.0)눕눕백눕눕백_패드(대형)_방수191212</v>
      </c>
      <c r="H471" s="73">
        <v>4000</v>
      </c>
      <c r="I471" s="73"/>
      <c r="J471" s="73">
        <v>380</v>
      </c>
    </row>
    <row r="472" spans="2:10" x14ac:dyDescent="0.3">
      <c r="B472" s="73" t="s">
        <v>29</v>
      </c>
      <c r="C472" s="73" t="s">
        <v>7</v>
      </c>
      <c r="D472" s="73" t="s">
        <v>52</v>
      </c>
      <c r="E472" s="73" t="s">
        <v>7</v>
      </c>
      <c r="F472" s="73">
        <v>191212</v>
      </c>
      <c r="G472" s="4" t="str">
        <f t="shared" si="7"/>
        <v>롯데아이몰(신)눕눕백눕눕백_패드(대형)_방수191212</v>
      </c>
      <c r="H472" s="73">
        <v>4000</v>
      </c>
      <c r="I472" s="73"/>
      <c r="J472" s="73">
        <v>380</v>
      </c>
    </row>
    <row r="473" spans="2:10" x14ac:dyDescent="0.3">
      <c r="B473" s="73" t="s">
        <v>30</v>
      </c>
      <c r="C473" s="73" t="s">
        <v>7</v>
      </c>
      <c r="D473" s="73" t="s">
        <v>52</v>
      </c>
      <c r="E473" s="73" t="s">
        <v>7</v>
      </c>
      <c r="F473" s="73">
        <v>191212</v>
      </c>
      <c r="G473" s="4" t="str">
        <f t="shared" si="7"/>
        <v>텐바이텐눕눕백눕눕백_패드(대형)_방수191212</v>
      </c>
      <c r="H473" s="73">
        <v>4000</v>
      </c>
      <c r="I473" s="73"/>
      <c r="J473" s="73">
        <v>380</v>
      </c>
    </row>
    <row r="474" spans="2:10" x14ac:dyDescent="0.3">
      <c r="B474" s="73" t="s">
        <v>32</v>
      </c>
      <c r="C474" s="73" t="s">
        <v>7</v>
      </c>
      <c r="D474" s="73" t="s">
        <v>52</v>
      </c>
      <c r="E474" s="73" t="s">
        <v>7</v>
      </c>
      <c r="F474" s="73">
        <v>191212</v>
      </c>
      <c r="G474" s="4" t="str">
        <f t="shared" si="7"/>
        <v>펫프렌즈눕눕백눕눕백_패드(대형)_방수191212</v>
      </c>
      <c r="H474" s="73">
        <v>4000</v>
      </c>
      <c r="I474" s="73"/>
      <c r="J474" s="73">
        <v>380</v>
      </c>
    </row>
    <row r="475" spans="2:10" x14ac:dyDescent="0.3">
      <c r="B475" s="73" t="s">
        <v>0</v>
      </c>
      <c r="C475" s="73" t="s">
        <v>7</v>
      </c>
      <c r="D475" s="73" t="s">
        <v>53</v>
      </c>
      <c r="E475" s="73" t="s">
        <v>7</v>
      </c>
      <c r="F475" s="73">
        <v>191212</v>
      </c>
      <c r="G475" s="4" t="str">
        <f t="shared" si="7"/>
        <v>프로젝트21 홈페이지눕눕백눕눕백_패드(대형)_인견191212</v>
      </c>
      <c r="H475" s="73">
        <v>3000</v>
      </c>
      <c r="I475" s="73"/>
      <c r="J475" s="73">
        <v>350</v>
      </c>
    </row>
    <row r="476" spans="2:10" x14ac:dyDescent="0.3">
      <c r="B476" s="73" t="s">
        <v>25</v>
      </c>
      <c r="C476" s="73" t="s">
        <v>7</v>
      </c>
      <c r="D476" s="73" t="s">
        <v>53</v>
      </c>
      <c r="E476" s="73" t="s">
        <v>7</v>
      </c>
      <c r="F476" s="73">
        <v>191212</v>
      </c>
      <c r="G476" s="4" t="str">
        <f t="shared" si="7"/>
        <v>프로젝트21 스토어팜눕눕백눕눕백_패드(대형)_인견191212</v>
      </c>
      <c r="H476" s="73">
        <v>3000</v>
      </c>
      <c r="I476" s="73"/>
      <c r="J476" s="73">
        <v>350</v>
      </c>
    </row>
    <row r="477" spans="2:10" x14ac:dyDescent="0.3">
      <c r="B477" s="73" t="s">
        <v>26</v>
      </c>
      <c r="C477" s="73" t="s">
        <v>7</v>
      </c>
      <c r="D477" s="73" t="s">
        <v>53</v>
      </c>
      <c r="E477" s="73" t="s">
        <v>7</v>
      </c>
      <c r="F477" s="73">
        <v>191212</v>
      </c>
      <c r="G477" s="4" t="str">
        <f t="shared" si="7"/>
        <v>CJ몰눕눕백눕눕백_패드(대형)_인견191212</v>
      </c>
      <c r="H477" s="73">
        <v>3000</v>
      </c>
      <c r="I477" s="73"/>
      <c r="J477" s="73">
        <v>350</v>
      </c>
    </row>
    <row r="478" spans="2:10" x14ac:dyDescent="0.3">
      <c r="B478" s="73" t="s">
        <v>27</v>
      </c>
      <c r="C478" s="73" t="s">
        <v>7</v>
      </c>
      <c r="D478" s="73" t="s">
        <v>53</v>
      </c>
      <c r="E478" s="73" t="s">
        <v>7</v>
      </c>
      <c r="F478" s="73">
        <v>191212</v>
      </c>
      <c r="G478" s="4" t="str">
        <f t="shared" si="7"/>
        <v>쿠팡눕눕백눕눕백_패드(대형)_인견191212</v>
      </c>
      <c r="H478" s="73">
        <v>3000</v>
      </c>
      <c r="I478" s="73"/>
      <c r="J478" s="73">
        <v>350</v>
      </c>
    </row>
    <row r="479" spans="2:10" x14ac:dyDescent="0.3">
      <c r="B479" s="73" t="s">
        <v>28</v>
      </c>
      <c r="C479" s="73" t="s">
        <v>7</v>
      </c>
      <c r="D479" s="73" t="s">
        <v>53</v>
      </c>
      <c r="E479" s="73" t="s">
        <v>7</v>
      </c>
      <c r="F479" s="73">
        <v>191212</v>
      </c>
      <c r="G479" s="4" t="str">
        <f t="shared" si="7"/>
        <v>위메프(2.0)눕눕백눕눕백_패드(대형)_인견191212</v>
      </c>
      <c r="H479" s="73">
        <v>3000</v>
      </c>
      <c r="I479" s="73"/>
      <c r="J479" s="73">
        <v>350</v>
      </c>
    </row>
    <row r="480" spans="2:10" x14ac:dyDescent="0.3">
      <c r="B480" s="73" t="s">
        <v>29</v>
      </c>
      <c r="C480" s="73" t="s">
        <v>7</v>
      </c>
      <c r="D480" s="73" t="s">
        <v>53</v>
      </c>
      <c r="E480" s="73" t="s">
        <v>7</v>
      </c>
      <c r="F480" s="73">
        <v>191212</v>
      </c>
      <c r="G480" s="4" t="str">
        <f t="shared" si="7"/>
        <v>롯데아이몰(신)눕눕백눕눕백_패드(대형)_인견191212</v>
      </c>
      <c r="H480" s="73">
        <v>3000</v>
      </c>
      <c r="I480" s="73"/>
      <c r="J480" s="73">
        <v>350</v>
      </c>
    </row>
    <row r="481" spans="2:10" x14ac:dyDescent="0.3">
      <c r="B481" s="73" t="s">
        <v>30</v>
      </c>
      <c r="C481" s="73" t="s">
        <v>7</v>
      </c>
      <c r="D481" s="73" t="s">
        <v>53</v>
      </c>
      <c r="E481" s="73" t="s">
        <v>7</v>
      </c>
      <c r="F481" s="73">
        <v>191212</v>
      </c>
      <c r="G481" s="4" t="str">
        <f t="shared" si="7"/>
        <v>텐바이텐눕눕백눕눕백_패드(대형)_인견191212</v>
      </c>
      <c r="H481" s="73">
        <v>3000</v>
      </c>
      <c r="I481" s="73"/>
      <c r="J481" s="73">
        <v>350</v>
      </c>
    </row>
    <row r="482" spans="2:10" x14ac:dyDescent="0.3">
      <c r="B482" s="73" t="s">
        <v>0</v>
      </c>
      <c r="C482" s="73" t="s">
        <v>8</v>
      </c>
      <c r="D482" s="73" t="s">
        <v>24</v>
      </c>
      <c r="E482" s="73" t="s">
        <v>8</v>
      </c>
      <c r="F482" s="73">
        <v>191212</v>
      </c>
      <c r="G482" s="4" t="str">
        <f t="shared" si="7"/>
        <v>프로젝트21 홈페이지선인장정수기선인장정수기 젠민트191212</v>
      </c>
      <c r="H482" s="73">
        <v>6000</v>
      </c>
      <c r="I482" s="73"/>
      <c r="J482" s="73">
        <v>390</v>
      </c>
    </row>
    <row r="483" spans="2:10" x14ac:dyDescent="0.3">
      <c r="B483" s="73" t="s">
        <v>25</v>
      </c>
      <c r="C483" s="73" t="s">
        <v>8</v>
      </c>
      <c r="D483" s="73" t="s">
        <v>24</v>
      </c>
      <c r="E483" s="73" t="s">
        <v>8</v>
      </c>
      <c r="F483" s="73">
        <v>191212</v>
      </c>
      <c r="G483" s="4" t="str">
        <f t="shared" si="7"/>
        <v>프로젝트21 스토어팜선인장정수기선인장정수기 젠민트191212</v>
      </c>
      <c r="H483" s="73">
        <v>6000</v>
      </c>
      <c r="I483" s="73"/>
      <c r="J483" s="73">
        <v>390</v>
      </c>
    </row>
    <row r="484" spans="2:10" x14ac:dyDescent="0.3">
      <c r="B484" s="73" t="s">
        <v>26</v>
      </c>
      <c r="C484" s="73" t="s">
        <v>8</v>
      </c>
      <c r="D484" s="73" t="s">
        <v>24</v>
      </c>
      <c r="E484" s="73" t="s">
        <v>8</v>
      </c>
      <c r="F484" s="73">
        <v>191212</v>
      </c>
      <c r="G484" s="4" t="str">
        <f t="shared" si="7"/>
        <v>CJ몰선인장정수기선인장정수기 젠민트191212</v>
      </c>
      <c r="H484" s="73">
        <v>6000</v>
      </c>
      <c r="I484" s="73"/>
      <c r="J484" s="73">
        <v>390</v>
      </c>
    </row>
    <row r="485" spans="2:10" x14ac:dyDescent="0.3">
      <c r="B485" s="73" t="s">
        <v>27</v>
      </c>
      <c r="C485" s="73" t="s">
        <v>8</v>
      </c>
      <c r="D485" s="73" t="s">
        <v>24</v>
      </c>
      <c r="E485" s="73" t="s">
        <v>8</v>
      </c>
      <c r="F485" s="73">
        <v>191212</v>
      </c>
      <c r="G485" s="4" t="str">
        <f t="shared" si="7"/>
        <v>쿠팡선인장정수기선인장정수기 젠민트191212</v>
      </c>
      <c r="H485" s="73">
        <v>6000</v>
      </c>
      <c r="I485" s="73"/>
      <c r="J485" s="73">
        <v>390</v>
      </c>
    </row>
    <row r="486" spans="2:10" x14ac:dyDescent="0.3">
      <c r="B486" s="73" t="s">
        <v>28</v>
      </c>
      <c r="C486" s="73" t="s">
        <v>8</v>
      </c>
      <c r="D486" s="73" t="s">
        <v>24</v>
      </c>
      <c r="E486" s="73" t="s">
        <v>8</v>
      </c>
      <c r="F486" s="73">
        <v>191212</v>
      </c>
      <c r="G486" s="4" t="str">
        <f t="shared" si="7"/>
        <v>위메프(2.0)선인장정수기선인장정수기 젠민트191212</v>
      </c>
      <c r="H486" s="73">
        <v>6000</v>
      </c>
      <c r="I486" s="73"/>
      <c r="J486" s="73">
        <v>390</v>
      </c>
    </row>
    <row r="487" spans="2:10" x14ac:dyDescent="0.3">
      <c r="B487" s="73" t="s">
        <v>29</v>
      </c>
      <c r="C487" s="73" t="s">
        <v>8</v>
      </c>
      <c r="D487" s="73" t="s">
        <v>24</v>
      </c>
      <c r="E487" s="73" t="s">
        <v>8</v>
      </c>
      <c r="F487" s="73">
        <v>191212</v>
      </c>
      <c r="G487" s="4" t="str">
        <f t="shared" si="7"/>
        <v>롯데아이몰(신)선인장정수기선인장정수기 젠민트191212</v>
      </c>
      <c r="H487" s="73">
        <v>6000</v>
      </c>
      <c r="I487" s="73"/>
      <c r="J487" s="73">
        <v>390</v>
      </c>
    </row>
    <row r="488" spans="2:10" x14ac:dyDescent="0.3">
      <c r="B488" s="73" t="s">
        <v>30</v>
      </c>
      <c r="C488" s="73" t="s">
        <v>8</v>
      </c>
      <c r="D488" s="73" t="s">
        <v>24</v>
      </c>
      <c r="E488" s="73" t="s">
        <v>8</v>
      </c>
      <c r="F488" s="73">
        <v>191212</v>
      </c>
      <c r="G488" s="4" t="str">
        <f t="shared" si="7"/>
        <v>텐바이텐선인장정수기선인장정수기 젠민트191212</v>
      </c>
      <c r="H488" s="73">
        <v>6000</v>
      </c>
      <c r="I488" s="73"/>
      <c r="J488" s="73">
        <v>390</v>
      </c>
    </row>
    <row r="489" spans="2:10" x14ac:dyDescent="0.3">
      <c r="B489" s="73" t="s">
        <v>32</v>
      </c>
      <c r="C489" s="73" t="s">
        <v>8</v>
      </c>
      <c r="D489" s="73" t="s">
        <v>24</v>
      </c>
      <c r="E489" s="73" t="s">
        <v>8</v>
      </c>
      <c r="F489" s="73">
        <v>191212</v>
      </c>
      <c r="G489" s="4" t="str">
        <f t="shared" si="7"/>
        <v>펫프렌즈선인장정수기선인장정수기 젠민트191212</v>
      </c>
      <c r="H489" s="73">
        <v>6000</v>
      </c>
      <c r="I489" s="73"/>
      <c r="J489" s="73">
        <v>390</v>
      </c>
    </row>
    <row r="490" spans="2:10" x14ac:dyDescent="0.3">
      <c r="B490" s="73" t="s">
        <v>26</v>
      </c>
      <c r="C490" s="73" t="s">
        <v>8</v>
      </c>
      <c r="D490" s="73" t="s">
        <v>33</v>
      </c>
      <c r="E490" s="73" t="s">
        <v>8</v>
      </c>
      <c r="F490" s="73">
        <v>191212</v>
      </c>
      <c r="G490" s="4" t="str">
        <f t="shared" si="7"/>
        <v>CJ몰선인장정수기선인장정수기 젠핑크191212</v>
      </c>
      <c r="H490" s="73">
        <v>6000</v>
      </c>
      <c r="I490" s="73"/>
      <c r="J490" s="73">
        <v>390</v>
      </c>
    </row>
    <row r="491" spans="2:10" x14ac:dyDescent="0.3">
      <c r="B491" s="73" t="s">
        <v>0</v>
      </c>
      <c r="C491" s="73" t="s">
        <v>9</v>
      </c>
      <c r="D491" s="73" t="s">
        <v>54</v>
      </c>
      <c r="E491" s="73" t="s">
        <v>9</v>
      </c>
      <c r="F491" s="73">
        <v>191212</v>
      </c>
      <c r="G491" s="4" t="str">
        <f t="shared" si="7"/>
        <v>프로젝트21 홈페이지선인장정수기 부속정수 필터 (3p)191212</v>
      </c>
      <c r="H491" s="73">
        <v>3000</v>
      </c>
      <c r="I491" s="73"/>
      <c r="J491" s="73">
        <v>340</v>
      </c>
    </row>
    <row r="492" spans="2:10" x14ac:dyDescent="0.3">
      <c r="B492" s="73" t="s">
        <v>25</v>
      </c>
      <c r="C492" s="73" t="s">
        <v>9</v>
      </c>
      <c r="D492" s="73" t="s">
        <v>35</v>
      </c>
      <c r="E492" s="73" t="s">
        <v>9</v>
      </c>
      <c r="F492" s="73">
        <v>191212</v>
      </c>
      <c r="G492" s="4" t="str">
        <f t="shared" si="7"/>
        <v>프로젝트21 스토어팜선인장정수기 부속정수 필터 (3p)191212</v>
      </c>
      <c r="H492" s="73">
        <v>3000</v>
      </c>
      <c r="I492" s="73"/>
      <c r="J492" s="73">
        <v>340</v>
      </c>
    </row>
    <row r="493" spans="2:10" x14ac:dyDescent="0.3">
      <c r="B493" s="73" t="s">
        <v>0</v>
      </c>
      <c r="C493" s="73" t="s">
        <v>9</v>
      </c>
      <c r="D493" s="73" t="s">
        <v>36</v>
      </c>
      <c r="E493" s="73" t="s">
        <v>9</v>
      </c>
      <c r="F493" s="73">
        <v>191212</v>
      </c>
      <c r="G493" s="4" t="str">
        <f t="shared" si="7"/>
        <v>프로젝트21 홈페이지선인장정수기 부속폼 필터 (3p)191212</v>
      </c>
      <c r="H493" s="73">
        <v>3000</v>
      </c>
      <c r="I493" s="73"/>
      <c r="J493" s="73">
        <v>230</v>
      </c>
    </row>
    <row r="494" spans="2:10" x14ac:dyDescent="0.3">
      <c r="B494" s="73" t="s">
        <v>25</v>
      </c>
      <c r="C494" s="73" t="s">
        <v>9</v>
      </c>
      <c r="D494" s="73" t="s">
        <v>36</v>
      </c>
      <c r="E494" s="73" t="s">
        <v>9</v>
      </c>
      <c r="F494" s="73">
        <v>191212</v>
      </c>
      <c r="G494" s="4" t="str">
        <f t="shared" si="7"/>
        <v>프로젝트21 스토어팜선인장정수기 부속폼 필터 (3p)191212</v>
      </c>
      <c r="H494" s="73">
        <v>3000</v>
      </c>
      <c r="I494" s="73"/>
      <c r="J494" s="73">
        <v>230</v>
      </c>
    </row>
    <row r="495" spans="2:10" x14ac:dyDescent="0.3">
      <c r="B495" s="73" t="s">
        <v>0</v>
      </c>
      <c r="C495" s="73" t="s">
        <v>9</v>
      </c>
      <c r="D495" s="73" t="s">
        <v>37</v>
      </c>
      <c r="E495" s="73" t="s">
        <v>9</v>
      </c>
      <c r="F495" s="73">
        <v>191212</v>
      </c>
      <c r="G495" s="4" t="str">
        <f t="shared" si="7"/>
        <v>프로젝트21 홈페이지선인장정수기 부속실리콘 호스 (3p)191212</v>
      </c>
      <c r="H495" s="73">
        <v>3000</v>
      </c>
      <c r="I495" s="73"/>
      <c r="J495" s="73">
        <v>290</v>
      </c>
    </row>
    <row r="496" spans="2:10" x14ac:dyDescent="0.3">
      <c r="B496" s="73" t="s">
        <v>25</v>
      </c>
      <c r="C496" s="73" t="s">
        <v>9</v>
      </c>
      <c r="D496" s="73" t="s">
        <v>37</v>
      </c>
      <c r="E496" s="73" t="s">
        <v>9</v>
      </c>
      <c r="F496" s="73">
        <v>191212</v>
      </c>
      <c r="G496" s="4" t="str">
        <f t="shared" si="7"/>
        <v>프로젝트21 스토어팜선인장정수기 부속실리콘 호스 (3p)191212</v>
      </c>
      <c r="H496" s="73">
        <v>3000</v>
      </c>
      <c r="I496" s="73"/>
      <c r="J496" s="73">
        <v>290</v>
      </c>
    </row>
    <row r="497" spans="2:10" x14ac:dyDescent="0.3">
      <c r="B497" s="73" t="s">
        <v>0</v>
      </c>
      <c r="C497" s="73" t="s">
        <v>9</v>
      </c>
      <c r="D497" s="73" t="s">
        <v>38</v>
      </c>
      <c r="E497" s="73" t="s">
        <v>9</v>
      </c>
      <c r="F497" s="73">
        <v>191212</v>
      </c>
      <c r="G497" s="4" t="str">
        <f t="shared" si="7"/>
        <v>프로젝트21 홈페이지선인장정수기 부속수중펌프 (white)191212</v>
      </c>
      <c r="H497" s="73">
        <v>3000</v>
      </c>
      <c r="I497" s="73"/>
      <c r="J497" s="73">
        <v>320</v>
      </c>
    </row>
    <row r="498" spans="2:10" x14ac:dyDescent="0.3">
      <c r="B498" s="73" t="s">
        <v>25</v>
      </c>
      <c r="C498" s="73" t="s">
        <v>9</v>
      </c>
      <c r="D498" s="73" t="s">
        <v>38</v>
      </c>
      <c r="E498" s="73" t="s">
        <v>9</v>
      </c>
      <c r="F498" s="73">
        <v>191212</v>
      </c>
      <c r="G498" s="4" t="str">
        <f t="shared" si="7"/>
        <v>프로젝트21 스토어팜선인장정수기 부속수중펌프 (white)191212</v>
      </c>
      <c r="H498" s="73">
        <v>3000</v>
      </c>
      <c r="I498" s="73"/>
      <c r="J498" s="73">
        <v>320</v>
      </c>
    </row>
    <row r="499" spans="2:10" x14ac:dyDescent="0.3">
      <c r="B499" s="73" t="s">
        <v>0</v>
      </c>
      <c r="C499" s="73" t="s">
        <v>9</v>
      </c>
      <c r="D499" s="73" t="s">
        <v>39</v>
      </c>
      <c r="E499" s="73" t="s">
        <v>9</v>
      </c>
      <c r="F499" s="73">
        <v>191212</v>
      </c>
      <c r="G499" s="4" t="str">
        <f t="shared" si="7"/>
        <v>프로젝트21 홈페이지선인장정수기 부속드라이매트191212</v>
      </c>
      <c r="H499" s="73">
        <v>4000</v>
      </c>
      <c r="I499" s="73"/>
      <c r="J499" s="73">
        <v>370</v>
      </c>
    </row>
    <row r="500" spans="2:10" x14ac:dyDescent="0.3">
      <c r="B500" s="73" t="s">
        <v>25</v>
      </c>
      <c r="C500" s="73" t="s">
        <v>9</v>
      </c>
      <c r="D500" s="73" t="s">
        <v>39</v>
      </c>
      <c r="E500" s="73" t="s">
        <v>9</v>
      </c>
      <c r="F500" s="73">
        <v>191212</v>
      </c>
      <c r="G500" s="4" t="str">
        <f t="shared" si="7"/>
        <v>프로젝트21 스토어팜선인장정수기 부속드라이매트191212</v>
      </c>
      <c r="H500" s="73">
        <v>4000</v>
      </c>
      <c r="I500" s="73"/>
      <c r="J500" s="73">
        <v>370</v>
      </c>
    </row>
    <row r="501" spans="2:10" x14ac:dyDescent="0.3">
      <c r="B501" s="73" t="s">
        <v>0</v>
      </c>
      <c r="C501" s="73" t="s">
        <v>9</v>
      </c>
      <c r="D501" s="73" t="s">
        <v>55</v>
      </c>
      <c r="E501" s="73" t="s">
        <v>9</v>
      </c>
      <c r="F501" s="73">
        <v>191212</v>
      </c>
      <c r="G501" s="4" t="str">
        <f t="shared" si="7"/>
        <v>프로젝트21 홈페이지선인장정수기 부속정수필터 &amp; 폼필터 세트 (30% 할인)191212</v>
      </c>
      <c r="H501" s="73">
        <v>3000</v>
      </c>
      <c r="I501" s="73"/>
      <c r="J501" s="73">
        <v>350</v>
      </c>
    </row>
    <row r="502" spans="2:10" x14ac:dyDescent="0.3">
      <c r="B502" s="73" t="s">
        <v>25</v>
      </c>
      <c r="C502" s="73" t="s">
        <v>9</v>
      </c>
      <c r="D502" s="73" t="s">
        <v>56</v>
      </c>
      <c r="E502" s="73" t="s">
        <v>9</v>
      </c>
      <c r="F502" s="73">
        <v>191212</v>
      </c>
      <c r="G502" s="4" t="str">
        <f t="shared" si="7"/>
        <v>프로젝트21 스토어팜선인장정수기 부속정수필터 &amp; 폼필터 세트 (30% 할인)191212</v>
      </c>
      <c r="H502" s="73">
        <v>3000</v>
      </c>
      <c r="I502" s="73"/>
      <c r="J502" s="73">
        <v>350</v>
      </c>
    </row>
    <row r="503" spans="2:10" x14ac:dyDescent="0.3">
      <c r="B503" s="73" t="s">
        <v>0</v>
      </c>
      <c r="C503" s="73" t="s">
        <v>11</v>
      </c>
      <c r="D503" s="73" t="s">
        <v>57</v>
      </c>
      <c r="E503" s="73" t="s">
        <v>11</v>
      </c>
      <c r="F503" s="73">
        <v>191212</v>
      </c>
      <c r="G503" s="4" t="str">
        <f t="shared" si="7"/>
        <v>프로젝트21 홈페이지리얼스틱리얼스틱_오로라연어191212</v>
      </c>
      <c r="H503" s="73">
        <v>3000</v>
      </c>
      <c r="I503" s="73"/>
      <c r="J503" s="73">
        <v>250</v>
      </c>
    </row>
    <row r="504" spans="2:10" x14ac:dyDescent="0.3">
      <c r="B504" s="73" t="s">
        <v>25</v>
      </c>
      <c r="C504" s="73" t="s">
        <v>11</v>
      </c>
      <c r="D504" s="73" t="s">
        <v>57</v>
      </c>
      <c r="E504" s="73" t="s">
        <v>11</v>
      </c>
      <c r="F504" s="73">
        <v>191212</v>
      </c>
      <c r="G504" s="4" t="str">
        <f t="shared" si="7"/>
        <v>프로젝트21 스토어팜리얼스틱리얼스틱_오로라연어191212</v>
      </c>
      <c r="H504" s="73">
        <v>3000</v>
      </c>
      <c r="I504" s="73"/>
      <c r="J504" s="73">
        <v>250</v>
      </c>
    </row>
    <row r="505" spans="2:10" x14ac:dyDescent="0.3">
      <c r="B505" s="73" t="s">
        <v>31</v>
      </c>
      <c r="C505" s="73" t="s">
        <v>11</v>
      </c>
      <c r="D505" s="73" t="s">
        <v>57</v>
      </c>
      <c r="E505" s="73" t="s">
        <v>11</v>
      </c>
      <c r="F505" s="73">
        <v>191212</v>
      </c>
      <c r="G505" s="4" t="str">
        <f t="shared" si="7"/>
        <v>마켓컬리리얼스틱리얼스틱_오로라연어191212</v>
      </c>
      <c r="H505" s="73">
        <v>3000</v>
      </c>
      <c r="I505" s="73"/>
      <c r="J505" s="73">
        <v>250</v>
      </c>
    </row>
    <row r="506" spans="2:10" x14ac:dyDescent="0.3">
      <c r="B506" s="73" t="s">
        <v>32</v>
      </c>
      <c r="C506" s="73" t="s">
        <v>11</v>
      </c>
      <c r="D506" s="73" t="s">
        <v>57</v>
      </c>
      <c r="E506" s="73" t="s">
        <v>11</v>
      </c>
      <c r="F506" s="73">
        <v>191212</v>
      </c>
      <c r="G506" s="4" t="str">
        <f t="shared" si="7"/>
        <v>펫프렌즈리얼스틱리얼스틱_오로라연어191212</v>
      </c>
      <c r="H506" s="73">
        <v>3000</v>
      </c>
      <c r="I506" s="73"/>
      <c r="J506" s="73">
        <v>250</v>
      </c>
    </row>
    <row r="507" spans="2:10" x14ac:dyDescent="0.3">
      <c r="B507" s="73" t="s">
        <v>0</v>
      </c>
      <c r="C507" s="73" t="s">
        <v>11</v>
      </c>
      <c r="D507" s="73" t="s">
        <v>58</v>
      </c>
      <c r="E507" s="73" t="s">
        <v>11</v>
      </c>
      <c r="F507" s="73">
        <v>191212</v>
      </c>
      <c r="G507" s="4" t="str">
        <f t="shared" si="7"/>
        <v>프로젝트21 홈페이지리얼스틱리얼스틱_조선토종닭191212</v>
      </c>
      <c r="H507" s="73">
        <v>3000</v>
      </c>
      <c r="I507" s="73"/>
      <c r="J507" s="73">
        <v>180</v>
      </c>
    </row>
    <row r="508" spans="2:10" x14ac:dyDescent="0.3">
      <c r="B508" s="73" t="s">
        <v>25</v>
      </c>
      <c r="C508" s="73" t="s">
        <v>11</v>
      </c>
      <c r="D508" s="73" t="s">
        <v>58</v>
      </c>
      <c r="E508" s="73" t="s">
        <v>11</v>
      </c>
      <c r="F508" s="73">
        <v>191212</v>
      </c>
      <c r="G508" s="4" t="str">
        <f t="shared" si="7"/>
        <v>프로젝트21 스토어팜리얼스틱리얼스틱_조선토종닭191212</v>
      </c>
      <c r="H508" s="73">
        <v>3000</v>
      </c>
      <c r="I508" s="73"/>
      <c r="J508" s="73">
        <v>180</v>
      </c>
    </row>
    <row r="509" spans="2:10" x14ac:dyDescent="0.3">
      <c r="B509" s="73" t="s">
        <v>31</v>
      </c>
      <c r="C509" s="73" t="s">
        <v>11</v>
      </c>
      <c r="D509" s="73" t="s">
        <v>58</v>
      </c>
      <c r="E509" s="73" t="s">
        <v>11</v>
      </c>
      <c r="F509" s="73">
        <v>191212</v>
      </c>
      <c r="G509" s="4" t="str">
        <f t="shared" si="7"/>
        <v>마켓컬리리얼스틱리얼스틱_조선토종닭191212</v>
      </c>
      <c r="H509" s="73">
        <v>3000</v>
      </c>
      <c r="I509" s="73"/>
      <c r="J509" s="73">
        <v>180</v>
      </c>
    </row>
    <row r="510" spans="2:10" x14ac:dyDescent="0.3">
      <c r="B510" s="73" t="s">
        <v>32</v>
      </c>
      <c r="C510" s="73" t="s">
        <v>11</v>
      </c>
      <c r="D510" s="73" t="s">
        <v>58</v>
      </c>
      <c r="E510" s="73" t="s">
        <v>11</v>
      </c>
      <c r="F510" s="73">
        <v>191212</v>
      </c>
      <c r="G510" s="4" t="str">
        <f t="shared" si="7"/>
        <v>펫프렌즈리얼스틱리얼스틱_조선토종닭191212</v>
      </c>
      <c r="H510" s="73">
        <v>3000</v>
      </c>
      <c r="I510" s="73"/>
      <c r="J510" s="73">
        <v>180</v>
      </c>
    </row>
    <row r="511" spans="2:10" x14ac:dyDescent="0.3">
      <c r="B511" s="73" t="s">
        <v>0</v>
      </c>
      <c r="C511" s="73" t="s">
        <v>11</v>
      </c>
      <c r="D511" s="73" t="s">
        <v>59</v>
      </c>
      <c r="E511" s="73" t="s">
        <v>11</v>
      </c>
      <c r="F511" s="73">
        <v>191212</v>
      </c>
      <c r="G511" s="4" t="str">
        <f t="shared" si="7"/>
        <v>프로젝트21 홈페이지리얼스틱리얼스틱_뉴질랜드참돔191212</v>
      </c>
      <c r="H511" s="73">
        <v>3000</v>
      </c>
      <c r="I511" s="73"/>
      <c r="J511" s="73">
        <v>240</v>
      </c>
    </row>
    <row r="512" spans="2:10" x14ac:dyDescent="0.3">
      <c r="B512" s="73" t="s">
        <v>25</v>
      </c>
      <c r="C512" s="73" t="s">
        <v>11</v>
      </c>
      <c r="D512" s="73" t="s">
        <v>59</v>
      </c>
      <c r="E512" s="73" t="s">
        <v>11</v>
      </c>
      <c r="F512" s="73">
        <v>191212</v>
      </c>
      <c r="G512" s="4" t="str">
        <f t="shared" si="7"/>
        <v>프로젝트21 스토어팜리얼스틱리얼스틱_뉴질랜드참돔191212</v>
      </c>
      <c r="H512" s="73">
        <v>3000</v>
      </c>
      <c r="I512" s="73"/>
      <c r="J512" s="73">
        <v>240</v>
      </c>
    </row>
    <row r="513" spans="2:10" x14ac:dyDescent="0.3">
      <c r="B513" s="73" t="s">
        <v>31</v>
      </c>
      <c r="C513" s="73" t="s">
        <v>11</v>
      </c>
      <c r="D513" s="73" t="s">
        <v>59</v>
      </c>
      <c r="E513" s="73" t="s">
        <v>11</v>
      </c>
      <c r="F513" s="73">
        <v>191212</v>
      </c>
      <c r="G513" s="4" t="str">
        <f t="shared" si="7"/>
        <v>마켓컬리리얼스틱리얼스틱_뉴질랜드참돔191212</v>
      </c>
      <c r="H513" s="73">
        <v>3000</v>
      </c>
      <c r="I513" s="73"/>
      <c r="J513" s="73">
        <v>240</v>
      </c>
    </row>
    <row r="514" spans="2:10" x14ac:dyDescent="0.3">
      <c r="B514" s="73" t="s">
        <v>32</v>
      </c>
      <c r="C514" s="73" t="s">
        <v>11</v>
      </c>
      <c r="D514" s="73" t="s">
        <v>59</v>
      </c>
      <c r="E514" s="73" t="s">
        <v>11</v>
      </c>
      <c r="F514" s="73">
        <v>191212</v>
      </c>
      <c r="G514" s="4" t="str">
        <f t="shared" si="7"/>
        <v>펫프렌즈리얼스틱리얼스틱_뉴질랜드참돔191212</v>
      </c>
      <c r="H514" s="73">
        <v>3000</v>
      </c>
      <c r="I514" s="73"/>
      <c r="J514" s="73">
        <v>240</v>
      </c>
    </row>
    <row r="515" spans="2:10" x14ac:dyDescent="0.3">
      <c r="B515" s="73" t="s">
        <v>0</v>
      </c>
      <c r="C515" s="73" t="s">
        <v>11</v>
      </c>
      <c r="D515" s="73" t="s">
        <v>60</v>
      </c>
      <c r="E515" s="73" t="s">
        <v>11</v>
      </c>
      <c r="F515" s="73">
        <v>191212</v>
      </c>
      <c r="G515" s="4" t="str">
        <f t="shared" ref="G515:G578" si="8">B515&amp;C515&amp;D515&amp;F515</f>
        <v>프로젝트21 홈페이지리얼스틱리얼스틱_북태평양 눈다랑어191212</v>
      </c>
      <c r="H515" s="73">
        <v>3000</v>
      </c>
      <c r="I515" s="73"/>
      <c r="J515" s="73">
        <v>170</v>
      </c>
    </row>
    <row r="516" spans="2:10" x14ac:dyDescent="0.3">
      <c r="B516" s="73" t="s">
        <v>25</v>
      </c>
      <c r="C516" s="73" t="s">
        <v>11</v>
      </c>
      <c r="D516" s="73" t="s">
        <v>60</v>
      </c>
      <c r="E516" s="73" t="s">
        <v>11</v>
      </c>
      <c r="F516" s="73">
        <v>191212</v>
      </c>
      <c r="G516" s="4" t="str">
        <f t="shared" si="8"/>
        <v>프로젝트21 스토어팜리얼스틱리얼스틱_북태평양 눈다랑어191212</v>
      </c>
      <c r="H516" s="73">
        <v>3000</v>
      </c>
      <c r="I516" s="73"/>
      <c r="J516" s="73">
        <v>170</v>
      </c>
    </row>
    <row r="517" spans="2:10" x14ac:dyDescent="0.3">
      <c r="B517" s="73" t="s">
        <v>31</v>
      </c>
      <c r="C517" s="73" t="s">
        <v>11</v>
      </c>
      <c r="D517" s="73" t="s">
        <v>60</v>
      </c>
      <c r="E517" s="73" t="s">
        <v>11</v>
      </c>
      <c r="F517" s="73">
        <v>191212</v>
      </c>
      <c r="G517" s="4" t="str">
        <f t="shared" si="8"/>
        <v>마켓컬리리얼스틱리얼스틱_북태평양 눈다랑어191212</v>
      </c>
      <c r="H517" s="73">
        <v>3000</v>
      </c>
      <c r="I517" s="73"/>
      <c r="J517" s="73">
        <v>170</v>
      </c>
    </row>
    <row r="518" spans="2:10" x14ac:dyDescent="0.3">
      <c r="B518" s="73" t="s">
        <v>32</v>
      </c>
      <c r="C518" s="73" t="s">
        <v>11</v>
      </c>
      <c r="D518" s="73" t="s">
        <v>60</v>
      </c>
      <c r="E518" s="73" t="s">
        <v>11</v>
      </c>
      <c r="F518" s="73">
        <v>191212</v>
      </c>
      <c r="G518" s="4" t="str">
        <f t="shared" si="8"/>
        <v>펫프렌즈리얼스틱리얼스틱_북태평양 눈다랑어191212</v>
      </c>
      <c r="H518" s="73">
        <v>3000</v>
      </c>
      <c r="I518" s="73"/>
      <c r="J518" s="73">
        <v>170</v>
      </c>
    </row>
    <row r="519" spans="2:10" x14ac:dyDescent="0.3">
      <c r="B519" s="73" t="s">
        <v>0</v>
      </c>
      <c r="C519" s="73" t="s">
        <v>11</v>
      </c>
      <c r="D519" s="73" t="s">
        <v>62</v>
      </c>
      <c r="E519" s="73" t="s">
        <v>11</v>
      </c>
      <c r="F519" s="73">
        <v>191212</v>
      </c>
      <c r="G519" s="4" t="str">
        <f t="shared" si="8"/>
        <v>프로젝트21 홈페이지리얼스틱리얼스틱_서호주청정양191212</v>
      </c>
      <c r="H519" s="73">
        <v>3000</v>
      </c>
      <c r="I519" s="73"/>
      <c r="J519" s="73">
        <v>260</v>
      </c>
    </row>
    <row r="520" spans="2:10" x14ac:dyDescent="0.3">
      <c r="B520" s="73" t="s">
        <v>25</v>
      </c>
      <c r="C520" s="73" t="s">
        <v>11</v>
      </c>
      <c r="D520" s="73" t="s">
        <v>62</v>
      </c>
      <c r="E520" s="73" t="s">
        <v>11</v>
      </c>
      <c r="F520" s="73">
        <v>191212</v>
      </c>
      <c r="G520" s="4" t="str">
        <f t="shared" si="8"/>
        <v>프로젝트21 스토어팜리얼스틱리얼스틱_서호주청정양191212</v>
      </c>
      <c r="H520" s="73">
        <v>3000</v>
      </c>
      <c r="I520" s="73"/>
      <c r="J520" s="73">
        <v>260</v>
      </c>
    </row>
    <row r="521" spans="2:10" x14ac:dyDescent="0.3">
      <c r="B521" s="73" t="s">
        <v>0</v>
      </c>
      <c r="C521" s="73" t="s">
        <v>11</v>
      </c>
      <c r="D521" s="73" t="s">
        <v>63</v>
      </c>
      <c r="E521" s="73" t="s">
        <v>11</v>
      </c>
      <c r="F521" s="73">
        <v>191212</v>
      </c>
      <c r="G521" s="4" t="str">
        <f t="shared" si="8"/>
        <v>프로젝트21 홈페이지리얼스틱리얼스틱_지리산우리땅오리191212</v>
      </c>
      <c r="H521" s="73">
        <v>3000</v>
      </c>
      <c r="I521" s="73"/>
      <c r="J521" s="73">
        <v>180</v>
      </c>
    </row>
    <row r="522" spans="2:10" x14ac:dyDescent="0.3">
      <c r="B522" s="73" t="s">
        <v>25</v>
      </c>
      <c r="C522" s="73" t="s">
        <v>11</v>
      </c>
      <c r="D522" s="73" t="s">
        <v>63</v>
      </c>
      <c r="E522" s="73" t="s">
        <v>11</v>
      </c>
      <c r="F522" s="73">
        <v>191212</v>
      </c>
      <c r="G522" s="4" t="str">
        <f t="shared" si="8"/>
        <v>프로젝트21 스토어팜리얼스틱리얼스틱_지리산우리땅오리191212</v>
      </c>
      <c r="H522" s="73">
        <v>3000</v>
      </c>
      <c r="I522" s="73"/>
      <c r="J522" s="73">
        <v>180</v>
      </c>
    </row>
    <row r="523" spans="2:10" x14ac:dyDescent="0.3">
      <c r="B523" s="73" t="s">
        <v>0</v>
      </c>
      <c r="C523" s="73" t="s">
        <v>11</v>
      </c>
      <c r="D523" s="73" t="s">
        <v>64</v>
      </c>
      <c r="E523" s="73" t="s">
        <v>11</v>
      </c>
      <c r="F523" s="73">
        <v>191212</v>
      </c>
      <c r="G523" s="4" t="str">
        <f t="shared" si="8"/>
        <v>프로젝트21 홈페이지리얼스틱리얼스틱_오로라연어_6팩191212</v>
      </c>
      <c r="H523" s="73">
        <v>4000</v>
      </c>
      <c r="I523" s="73"/>
      <c r="J523" s="73">
        <v>380</v>
      </c>
    </row>
    <row r="524" spans="2:10" x14ac:dyDescent="0.3">
      <c r="B524" s="73" t="s">
        <v>25</v>
      </c>
      <c r="C524" s="73" t="s">
        <v>11</v>
      </c>
      <c r="D524" s="73" t="s">
        <v>64</v>
      </c>
      <c r="E524" s="73" t="s">
        <v>11</v>
      </c>
      <c r="F524" s="73">
        <v>191212</v>
      </c>
      <c r="G524" s="4" t="str">
        <f t="shared" si="8"/>
        <v>프로젝트21 스토어팜리얼스틱리얼스틱_오로라연어_6팩191212</v>
      </c>
      <c r="H524" s="73">
        <v>4000</v>
      </c>
      <c r="I524" s="73"/>
      <c r="J524" s="73">
        <v>380</v>
      </c>
    </row>
    <row r="525" spans="2:10" x14ac:dyDescent="0.3">
      <c r="B525" s="73" t="s">
        <v>0</v>
      </c>
      <c r="C525" s="73" t="s">
        <v>11</v>
      </c>
      <c r="D525" s="73" t="s">
        <v>65</v>
      </c>
      <c r="E525" s="73" t="s">
        <v>11</v>
      </c>
      <c r="F525" s="73">
        <v>191212</v>
      </c>
      <c r="G525" s="4" t="str">
        <f t="shared" si="8"/>
        <v>프로젝트21 홈페이지리얼스틱리얼스틱_조선토종닭_6팩191212</v>
      </c>
      <c r="H525" s="73">
        <v>4000</v>
      </c>
      <c r="I525" s="73"/>
      <c r="J525" s="73">
        <v>360</v>
      </c>
    </row>
    <row r="526" spans="2:10" x14ac:dyDescent="0.3">
      <c r="B526" s="73" t="s">
        <v>25</v>
      </c>
      <c r="C526" s="73" t="s">
        <v>11</v>
      </c>
      <c r="D526" s="73" t="s">
        <v>65</v>
      </c>
      <c r="E526" s="73" t="s">
        <v>11</v>
      </c>
      <c r="F526" s="73">
        <v>191212</v>
      </c>
      <c r="G526" s="4" t="str">
        <f t="shared" si="8"/>
        <v>프로젝트21 스토어팜리얼스틱리얼스틱_조선토종닭_6팩191212</v>
      </c>
      <c r="H526" s="73">
        <v>4000</v>
      </c>
      <c r="I526" s="73"/>
      <c r="J526" s="73">
        <v>360</v>
      </c>
    </row>
    <row r="527" spans="2:10" x14ac:dyDescent="0.3">
      <c r="B527" s="73" t="s">
        <v>25</v>
      </c>
      <c r="C527" s="73" t="s">
        <v>11</v>
      </c>
      <c r="D527" s="73" t="s">
        <v>69</v>
      </c>
      <c r="E527" s="73" t="s">
        <v>11</v>
      </c>
      <c r="F527" s="73">
        <v>191212</v>
      </c>
      <c r="G527" s="4" t="str">
        <f t="shared" si="8"/>
        <v>프로젝트21 스토어팜리얼스틱리얼스틱_북태평양눈다랑어_6팩191212</v>
      </c>
      <c r="H527" s="73">
        <v>4000</v>
      </c>
      <c r="I527" s="73"/>
      <c r="J527" s="73">
        <v>360</v>
      </c>
    </row>
    <row r="528" spans="2:10" x14ac:dyDescent="0.3">
      <c r="B528" s="73" t="s">
        <v>0</v>
      </c>
      <c r="C528" s="73" t="s">
        <v>11</v>
      </c>
      <c r="D528" s="73" t="s">
        <v>70</v>
      </c>
      <c r="E528" s="73" t="s">
        <v>11</v>
      </c>
      <c r="F528" s="73">
        <v>191212</v>
      </c>
      <c r="G528" s="4" t="str">
        <f t="shared" si="8"/>
        <v>프로젝트21 홈페이지리얼스틱리얼스틱_서호주청정양_6팩191212</v>
      </c>
      <c r="H528" s="73">
        <v>4000</v>
      </c>
      <c r="I528" s="73"/>
      <c r="J528" s="73">
        <v>380</v>
      </c>
    </row>
    <row r="529" spans="2:10" x14ac:dyDescent="0.3">
      <c r="B529" s="73" t="s">
        <v>25</v>
      </c>
      <c r="C529" s="73" t="s">
        <v>11</v>
      </c>
      <c r="D529" s="73" t="s">
        <v>70</v>
      </c>
      <c r="E529" s="73" t="s">
        <v>11</v>
      </c>
      <c r="F529" s="73">
        <v>191212</v>
      </c>
      <c r="G529" s="4" t="str">
        <f t="shared" si="8"/>
        <v>프로젝트21 스토어팜리얼스틱리얼스틱_서호주청정양_6팩191212</v>
      </c>
      <c r="H529" s="73">
        <v>4000</v>
      </c>
      <c r="I529" s="73"/>
      <c r="J529" s="73">
        <v>380</v>
      </c>
    </row>
    <row r="530" spans="2:10" x14ac:dyDescent="0.3">
      <c r="B530" s="73" t="s">
        <v>0</v>
      </c>
      <c r="C530" s="73" t="s">
        <v>11</v>
      </c>
      <c r="D530" s="73" t="s">
        <v>71</v>
      </c>
      <c r="E530" s="73" t="s">
        <v>11</v>
      </c>
      <c r="F530" s="73">
        <v>191212</v>
      </c>
      <c r="G530" s="4" t="str">
        <f t="shared" si="8"/>
        <v>프로젝트21 홈페이지리얼스틱리얼스틱_지리산우리땅오리_6팩191212</v>
      </c>
      <c r="H530" s="73">
        <v>4000</v>
      </c>
      <c r="I530" s="73"/>
      <c r="J530" s="73">
        <v>360</v>
      </c>
    </row>
    <row r="531" spans="2:10" x14ac:dyDescent="0.3">
      <c r="B531" s="73" t="s">
        <v>25</v>
      </c>
      <c r="C531" s="73" t="s">
        <v>11</v>
      </c>
      <c r="D531" s="73" t="s">
        <v>71</v>
      </c>
      <c r="E531" s="73" t="s">
        <v>11</v>
      </c>
      <c r="F531" s="73">
        <v>191212</v>
      </c>
      <c r="G531" s="4" t="str">
        <f t="shared" si="8"/>
        <v>프로젝트21 스토어팜리얼스틱리얼스틱_지리산우리땅오리_6팩191212</v>
      </c>
      <c r="H531" s="73">
        <v>4000</v>
      </c>
      <c r="I531" s="73"/>
      <c r="J531" s="73">
        <v>360</v>
      </c>
    </row>
    <row r="532" spans="2:10" x14ac:dyDescent="0.3">
      <c r="B532" s="73" t="s">
        <v>0</v>
      </c>
      <c r="C532" s="73" t="s">
        <v>11</v>
      </c>
      <c r="D532" s="73" t="s">
        <v>72</v>
      </c>
      <c r="E532" s="73" t="s">
        <v>11</v>
      </c>
      <c r="F532" s="73">
        <v>191212</v>
      </c>
      <c r="G532" s="4" t="str">
        <f t="shared" si="8"/>
        <v>프로젝트21 홈페이지리얼스틱리얼스틱_오로라연어_12팩191212</v>
      </c>
      <c r="H532" s="73">
        <v>5000</v>
      </c>
      <c r="I532" s="73"/>
      <c r="J532" s="73">
        <v>390</v>
      </c>
    </row>
    <row r="533" spans="2:10" x14ac:dyDescent="0.3">
      <c r="B533" s="73" t="s">
        <v>25</v>
      </c>
      <c r="C533" s="73" t="s">
        <v>11</v>
      </c>
      <c r="D533" s="73" t="s">
        <v>72</v>
      </c>
      <c r="E533" s="73" t="s">
        <v>11</v>
      </c>
      <c r="F533" s="73">
        <v>191212</v>
      </c>
      <c r="G533" s="4" t="str">
        <f t="shared" si="8"/>
        <v>프로젝트21 스토어팜리얼스틱리얼스틱_오로라연어_12팩191212</v>
      </c>
      <c r="H533" s="73">
        <v>5000</v>
      </c>
      <c r="I533" s="73"/>
      <c r="J533" s="73">
        <v>390</v>
      </c>
    </row>
    <row r="534" spans="2:10" x14ac:dyDescent="0.3">
      <c r="B534" s="73" t="s">
        <v>0</v>
      </c>
      <c r="C534" s="73" t="s">
        <v>11</v>
      </c>
      <c r="D534" s="73" t="s">
        <v>73</v>
      </c>
      <c r="E534" s="73" t="s">
        <v>11</v>
      </c>
      <c r="F534" s="73">
        <v>191212</v>
      </c>
      <c r="G534" s="4" t="str">
        <f t="shared" si="8"/>
        <v>프로젝트21 홈페이지리얼스틱리얼스틱_조선토종닭_12팩191212</v>
      </c>
      <c r="H534" s="73">
        <v>4000</v>
      </c>
      <c r="I534" s="73"/>
      <c r="J534" s="73">
        <v>380</v>
      </c>
    </row>
    <row r="535" spans="2:10" x14ac:dyDescent="0.3">
      <c r="B535" s="73" t="s">
        <v>25</v>
      </c>
      <c r="C535" s="73" t="s">
        <v>11</v>
      </c>
      <c r="D535" s="73" t="s">
        <v>73</v>
      </c>
      <c r="E535" s="73" t="s">
        <v>11</v>
      </c>
      <c r="F535" s="73">
        <v>191212</v>
      </c>
      <c r="G535" s="4" t="str">
        <f t="shared" si="8"/>
        <v>프로젝트21 스토어팜리얼스틱리얼스틱_조선토종닭_12팩191212</v>
      </c>
      <c r="H535" s="73">
        <v>4000</v>
      </c>
      <c r="I535" s="73"/>
      <c r="J535" s="73">
        <v>380</v>
      </c>
    </row>
    <row r="536" spans="2:10" x14ac:dyDescent="0.3">
      <c r="B536" s="73" t="s">
        <v>0</v>
      </c>
      <c r="C536" s="73" t="s">
        <v>11</v>
      </c>
      <c r="D536" s="73" t="s">
        <v>74</v>
      </c>
      <c r="E536" s="73" t="s">
        <v>11</v>
      </c>
      <c r="F536" s="73">
        <v>191212</v>
      </c>
      <c r="G536" s="4" t="str">
        <f t="shared" si="8"/>
        <v>프로젝트21 홈페이지리얼스틱리얼스틱_뉴질랜드참돔_12팩191212</v>
      </c>
      <c r="H536" s="73">
        <v>5000</v>
      </c>
      <c r="I536" s="73"/>
      <c r="J536" s="73">
        <v>390</v>
      </c>
    </row>
    <row r="537" spans="2:10" x14ac:dyDescent="0.3">
      <c r="B537" s="73" t="s">
        <v>25</v>
      </c>
      <c r="C537" s="73" t="s">
        <v>11</v>
      </c>
      <c r="D537" s="73" t="s">
        <v>74</v>
      </c>
      <c r="E537" s="73" t="s">
        <v>11</v>
      </c>
      <c r="F537" s="73">
        <v>191212</v>
      </c>
      <c r="G537" s="4" t="str">
        <f t="shared" si="8"/>
        <v>프로젝트21 스토어팜리얼스틱리얼스틱_뉴질랜드참돔_12팩191212</v>
      </c>
      <c r="H537" s="73">
        <v>5000</v>
      </c>
      <c r="I537" s="73"/>
      <c r="J537" s="73">
        <v>390</v>
      </c>
    </row>
    <row r="538" spans="2:10" x14ac:dyDescent="0.3">
      <c r="B538" s="73" t="s">
        <v>0</v>
      </c>
      <c r="C538" s="73" t="s">
        <v>11</v>
      </c>
      <c r="D538" s="73" t="s">
        <v>75</v>
      </c>
      <c r="E538" s="73" t="s">
        <v>11</v>
      </c>
      <c r="F538" s="73">
        <v>191212</v>
      </c>
      <c r="G538" s="4" t="str">
        <f t="shared" si="8"/>
        <v>프로젝트21 홈페이지리얼스틱리얼스틱_북태평양눈다랑어_12팩191212</v>
      </c>
      <c r="H538" s="73">
        <v>4000</v>
      </c>
      <c r="I538" s="73"/>
      <c r="J538" s="73">
        <v>380</v>
      </c>
    </row>
    <row r="539" spans="2:10" x14ac:dyDescent="0.3">
      <c r="B539" s="73" t="s">
        <v>25</v>
      </c>
      <c r="C539" s="73" t="s">
        <v>11</v>
      </c>
      <c r="D539" s="73" t="s">
        <v>75</v>
      </c>
      <c r="E539" s="73" t="s">
        <v>11</v>
      </c>
      <c r="F539" s="73">
        <v>191212</v>
      </c>
      <c r="G539" s="4" t="str">
        <f t="shared" si="8"/>
        <v>프로젝트21 스토어팜리얼스틱리얼스틱_북태평양눈다랑어_12팩191212</v>
      </c>
      <c r="H539" s="73">
        <v>4000</v>
      </c>
      <c r="I539" s="73"/>
      <c r="J539" s="73">
        <v>380</v>
      </c>
    </row>
    <row r="540" spans="2:10" x14ac:dyDescent="0.3">
      <c r="B540" s="73" t="s">
        <v>0</v>
      </c>
      <c r="C540" s="73" t="s">
        <v>11</v>
      </c>
      <c r="D540" s="73" t="s">
        <v>76</v>
      </c>
      <c r="E540" s="73" t="s">
        <v>11</v>
      </c>
      <c r="F540" s="73">
        <v>191212</v>
      </c>
      <c r="G540" s="4" t="str">
        <f t="shared" si="8"/>
        <v>프로젝트21 홈페이지리얼스틱리얼스틱_서호주청정양_12팩191212</v>
      </c>
      <c r="H540" s="73">
        <v>5000</v>
      </c>
      <c r="I540" s="73"/>
      <c r="J540" s="73">
        <v>390</v>
      </c>
    </row>
    <row r="541" spans="2:10" x14ac:dyDescent="0.3">
      <c r="B541" s="73" t="s">
        <v>25</v>
      </c>
      <c r="C541" s="73" t="s">
        <v>11</v>
      </c>
      <c r="D541" s="73" t="s">
        <v>76</v>
      </c>
      <c r="E541" s="73" t="s">
        <v>11</v>
      </c>
      <c r="F541" s="73">
        <v>191212</v>
      </c>
      <c r="G541" s="4" t="str">
        <f t="shared" si="8"/>
        <v>프로젝트21 스토어팜리얼스틱리얼스틱_서호주청정양_12팩191212</v>
      </c>
      <c r="H541" s="73">
        <v>5000</v>
      </c>
      <c r="I541" s="73"/>
      <c r="J541" s="73">
        <v>390</v>
      </c>
    </row>
    <row r="542" spans="2:10" x14ac:dyDescent="0.3">
      <c r="B542" s="73" t="s">
        <v>0</v>
      </c>
      <c r="C542" s="73" t="s">
        <v>11</v>
      </c>
      <c r="D542" s="73" t="s">
        <v>77</v>
      </c>
      <c r="E542" s="73" t="s">
        <v>11</v>
      </c>
      <c r="F542" s="73">
        <v>191212</v>
      </c>
      <c r="G542" s="4" t="str">
        <f t="shared" si="8"/>
        <v>프로젝트21 홈페이지리얼스틱리얼스틱_지리산우리땅오리_12팩191212</v>
      </c>
      <c r="H542" s="73">
        <v>4000</v>
      </c>
      <c r="I542" s="73"/>
      <c r="J542" s="73">
        <v>380</v>
      </c>
    </row>
    <row r="543" spans="2:10" x14ac:dyDescent="0.3">
      <c r="B543" s="73" t="s">
        <v>25</v>
      </c>
      <c r="C543" s="73" t="s">
        <v>11</v>
      </c>
      <c r="D543" s="73" t="s">
        <v>77</v>
      </c>
      <c r="E543" s="73" t="s">
        <v>11</v>
      </c>
      <c r="F543" s="73">
        <v>191212</v>
      </c>
      <c r="G543" s="4" t="str">
        <f t="shared" si="8"/>
        <v>프로젝트21 스토어팜리얼스틱리얼스틱_지리산우리땅오리_12팩191212</v>
      </c>
      <c r="H543" s="73">
        <v>4000</v>
      </c>
      <c r="I543" s="73"/>
      <c r="J543" s="73">
        <v>380</v>
      </c>
    </row>
    <row r="544" spans="2:10" x14ac:dyDescent="0.3">
      <c r="B544" s="73" t="s">
        <v>0</v>
      </c>
      <c r="C544" s="73" t="s">
        <v>11</v>
      </c>
      <c r="D544" s="73" t="s">
        <v>78</v>
      </c>
      <c r="E544" s="73" t="s">
        <v>11</v>
      </c>
      <c r="F544" s="73">
        <v>191212</v>
      </c>
      <c r="G544" s="4" t="str">
        <f t="shared" si="8"/>
        <v>프로젝트21 홈페이지리얼스틱리얼스틱_4종세트191212</v>
      </c>
      <c r="H544" s="73">
        <v>4000</v>
      </c>
      <c r="I544" s="73"/>
      <c r="J544" s="73">
        <v>340</v>
      </c>
    </row>
    <row r="545" spans="2:10" x14ac:dyDescent="0.3">
      <c r="B545" s="73" t="s">
        <v>25</v>
      </c>
      <c r="C545" s="73" t="s">
        <v>11</v>
      </c>
      <c r="D545" s="73" t="s">
        <v>78</v>
      </c>
      <c r="E545" s="73" t="s">
        <v>11</v>
      </c>
      <c r="F545" s="73">
        <v>191212</v>
      </c>
      <c r="G545" s="4" t="str">
        <f t="shared" si="8"/>
        <v>프로젝트21 스토어팜리얼스틱리얼스틱_4종세트191212</v>
      </c>
      <c r="H545" s="73">
        <v>4000</v>
      </c>
      <c r="I545" s="73"/>
      <c r="J545" s="73">
        <v>340</v>
      </c>
    </row>
    <row r="546" spans="2:10" x14ac:dyDescent="0.3">
      <c r="B546" s="73" t="s">
        <v>27</v>
      </c>
      <c r="C546" s="73" t="s">
        <v>11</v>
      </c>
      <c r="D546" s="73" t="s">
        <v>78</v>
      </c>
      <c r="E546" s="73" t="s">
        <v>11</v>
      </c>
      <c r="F546" s="73">
        <v>191212</v>
      </c>
      <c r="G546" s="4" t="str">
        <f t="shared" si="8"/>
        <v>쿠팡리얼스틱리얼스틱_4종세트191212</v>
      </c>
      <c r="H546" s="73">
        <v>4000</v>
      </c>
      <c r="I546" s="73"/>
      <c r="J546" s="73">
        <v>340</v>
      </c>
    </row>
    <row r="547" spans="2:10" x14ac:dyDescent="0.3">
      <c r="B547" s="73" t="s">
        <v>0</v>
      </c>
      <c r="C547" s="73" t="s">
        <v>11</v>
      </c>
      <c r="D547" s="73" t="s">
        <v>79</v>
      </c>
      <c r="E547" s="73" t="s">
        <v>11</v>
      </c>
      <c r="F547" s="73">
        <v>191212</v>
      </c>
      <c r="G547" s="4" t="str">
        <f t="shared" si="8"/>
        <v>프로젝트21 홈페이지리얼스틱리얼스틱_6종세트191212</v>
      </c>
      <c r="H547" s="73">
        <v>4000</v>
      </c>
      <c r="I547" s="73"/>
      <c r="J547" s="73">
        <v>370</v>
      </c>
    </row>
    <row r="548" spans="2:10" x14ac:dyDescent="0.3">
      <c r="B548" s="73" t="s">
        <v>25</v>
      </c>
      <c r="C548" s="73" t="s">
        <v>11</v>
      </c>
      <c r="D548" s="73" t="s">
        <v>79</v>
      </c>
      <c r="E548" s="73" t="s">
        <v>11</v>
      </c>
      <c r="F548" s="73">
        <v>191212</v>
      </c>
      <c r="G548" s="4" t="str">
        <f t="shared" si="8"/>
        <v>프로젝트21 스토어팜리얼스틱리얼스틱_6종세트191212</v>
      </c>
      <c r="H548" s="73">
        <v>4000</v>
      </c>
      <c r="I548" s="73"/>
      <c r="J548" s="73">
        <v>370</v>
      </c>
    </row>
    <row r="549" spans="2:10" x14ac:dyDescent="0.3">
      <c r="B549" s="73" t="s">
        <v>0</v>
      </c>
      <c r="C549" s="73" t="s">
        <v>11</v>
      </c>
      <c r="D549" s="73" t="s">
        <v>80</v>
      </c>
      <c r="E549" s="73" t="s">
        <v>11</v>
      </c>
      <c r="F549" s="73">
        <v>191212</v>
      </c>
      <c r="G549" s="4" t="str">
        <f t="shared" si="8"/>
        <v>프로젝트21 홈페이지리얼스틱리얼스틱_4*4세트191212</v>
      </c>
      <c r="H549" s="73">
        <v>5000</v>
      </c>
      <c r="I549" s="73"/>
      <c r="J549" s="73">
        <v>390</v>
      </c>
    </row>
    <row r="550" spans="2:10" x14ac:dyDescent="0.3">
      <c r="B550" s="73" t="s">
        <v>25</v>
      </c>
      <c r="C550" s="73" t="s">
        <v>11</v>
      </c>
      <c r="D550" s="73" t="s">
        <v>80</v>
      </c>
      <c r="E550" s="73" t="s">
        <v>11</v>
      </c>
      <c r="F550" s="73">
        <v>191212</v>
      </c>
      <c r="G550" s="4" t="str">
        <f t="shared" si="8"/>
        <v>프로젝트21 스토어팜리얼스틱리얼스틱_4*4세트191212</v>
      </c>
      <c r="H550" s="73">
        <v>5000</v>
      </c>
      <c r="I550" s="73"/>
      <c r="J550" s="73">
        <v>390</v>
      </c>
    </row>
    <row r="551" spans="2:10" x14ac:dyDescent="0.3">
      <c r="B551" s="73" t="s">
        <v>0</v>
      </c>
      <c r="C551" s="73" t="s">
        <v>11</v>
      </c>
      <c r="D551" s="73" t="s">
        <v>81</v>
      </c>
      <c r="E551" s="73" t="s">
        <v>11</v>
      </c>
      <c r="F551" s="73">
        <v>191212</v>
      </c>
      <c r="G551" s="4" t="str">
        <f t="shared" si="8"/>
        <v>프로젝트21 홈페이지리얼스틱리얼스틱_6종세트x2191212</v>
      </c>
      <c r="H551" s="73">
        <v>5000</v>
      </c>
      <c r="I551" s="73"/>
      <c r="J551" s="73">
        <v>390</v>
      </c>
    </row>
    <row r="552" spans="2:10" x14ac:dyDescent="0.3">
      <c r="B552" s="73" t="s">
        <v>25</v>
      </c>
      <c r="C552" s="73" t="s">
        <v>11</v>
      </c>
      <c r="D552" s="73" t="s">
        <v>81</v>
      </c>
      <c r="E552" s="73" t="s">
        <v>11</v>
      </c>
      <c r="F552" s="73">
        <v>191212</v>
      </c>
      <c r="G552" s="4" t="str">
        <f t="shared" si="8"/>
        <v>프로젝트21 스토어팜리얼스틱리얼스틱_6종세트x2191212</v>
      </c>
      <c r="H552" s="73">
        <v>5000</v>
      </c>
      <c r="I552" s="73"/>
      <c r="J552" s="73">
        <v>390</v>
      </c>
    </row>
    <row r="553" spans="2:10" x14ac:dyDescent="0.3">
      <c r="B553" s="73" t="s">
        <v>0</v>
      </c>
      <c r="C553" s="73" t="s">
        <v>11</v>
      </c>
      <c r="D553" s="73" t="s">
        <v>82</v>
      </c>
      <c r="E553" s="73" t="s">
        <v>11</v>
      </c>
      <c r="F553" s="73">
        <v>191212</v>
      </c>
      <c r="G553" s="4" t="str">
        <f t="shared" si="8"/>
        <v>프로젝트21 홈페이지리얼스틱리얼스틱_샘플(4종)191212</v>
      </c>
      <c r="H553" s="73">
        <v>3000</v>
      </c>
      <c r="I553" s="73"/>
      <c r="J553" s="73">
        <v>280</v>
      </c>
    </row>
    <row r="554" spans="2:10" x14ac:dyDescent="0.3">
      <c r="B554" s="73" t="s">
        <v>25</v>
      </c>
      <c r="C554" s="73" t="s">
        <v>11</v>
      </c>
      <c r="D554" s="73" t="s">
        <v>82</v>
      </c>
      <c r="E554" s="73" t="s">
        <v>11</v>
      </c>
      <c r="F554" s="73">
        <v>191212</v>
      </c>
      <c r="G554" s="4" t="str">
        <f t="shared" si="8"/>
        <v>프로젝트21 스토어팜리얼스틱리얼스틱_샘플(4종)191212</v>
      </c>
      <c r="H554" s="73">
        <v>3000</v>
      </c>
      <c r="I554" s="73"/>
      <c r="J554" s="73">
        <v>280</v>
      </c>
    </row>
    <row r="555" spans="2:10" x14ac:dyDescent="0.3">
      <c r="B555" s="73" t="s">
        <v>31</v>
      </c>
      <c r="C555" s="73" t="s">
        <v>11</v>
      </c>
      <c r="D555" s="73" t="s">
        <v>82</v>
      </c>
      <c r="E555" s="73" t="s">
        <v>11</v>
      </c>
      <c r="F555" s="73">
        <v>191212</v>
      </c>
      <c r="G555" s="4" t="str">
        <f t="shared" si="8"/>
        <v>마켓컬리리얼스틱리얼스틱_샘플(4종)191212</v>
      </c>
      <c r="H555" s="73">
        <v>3000</v>
      </c>
      <c r="I555" s="73"/>
      <c r="J555" s="73">
        <v>280</v>
      </c>
    </row>
    <row r="556" spans="2:10" x14ac:dyDescent="0.3">
      <c r="B556" s="73" t="s">
        <v>0</v>
      </c>
      <c r="C556" s="73" t="s">
        <v>11</v>
      </c>
      <c r="D556" s="73" t="s">
        <v>83</v>
      </c>
      <c r="E556" s="73" t="s">
        <v>11</v>
      </c>
      <c r="F556" s="73">
        <v>191212</v>
      </c>
      <c r="G556" s="4" t="str">
        <f t="shared" si="8"/>
        <v>프로젝트21 홈페이지리얼스틱리얼스틱_맛보기샘플(6종)191212</v>
      </c>
      <c r="H556" s="73">
        <v>3000</v>
      </c>
      <c r="I556" s="73"/>
      <c r="J556" s="73">
        <v>270</v>
      </c>
    </row>
    <row r="557" spans="2:10" x14ac:dyDescent="0.3">
      <c r="B557" s="73" t="s">
        <v>25</v>
      </c>
      <c r="C557" s="73" t="s">
        <v>11</v>
      </c>
      <c r="D557" s="73" t="s">
        <v>83</v>
      </c>
      <c r="E557" s="73" t="s">
        <v>11</v>
      </c>
      <c r="F557" s="73">
        <v>191212</v>
      </c>
      <c r="G557" s="4" t="str">
        <f t="shared" si="8"/>
        <v>프로젝트21 스토어팜리얼스틱리얼스틱_맛보기샘플(6종)191212</v>
      </c>
      <c r="H557" s="73">
        <v>3000</v>
      </c>
      <c r="I557" s="73"/>
      <c r="J557" s="73">
        <v>270</v>
      </c>
    </row>
    <row r="558" spans="2:10" x14ac:dyDescent="0.3">
      <c r="B558" s="73" t="s">
        <v>0</v>
      </c>
      <c r="C558" s="73" t="s">
        <v>9</v>
      </c>
      <c r="D558" s="73" t="s">
        <v>84</v>
      </c>
      <c r="E558" s="73" t="s">
        <v>9</v>
      </c>
      <c r="F558" s="73">
        <v>191212</v>
      </c>
      <c r="G558" s="4" t="str">
        <f t="shared" si="8"/>
        <v>프로젝트21 홈페이지선인장정수기 부속가이드스틱191212</v>
      </c>
      <c r="H558" s="73">
        <v>2000</v>
      </c>
      <c r="I558" s="73"/>
      <c r="J558" s="73">
        <v>110</v>
      </c>
    </row>
    <row r="559" spans="2:10" x14ac:dyDescent="0.3">
      <c r="B559" s="73" t="s">
        <v>25</v>
      </c>
      <c r="C559" s="73" t="s">
        <v>9</v>
      </c>
      <c r="D559" s="73" t="s">
        <v>84</v>
      </c>
      <c r="E559" s="73" t="s">
        <v>9</v>
      </c>
      <c r="F559" s="73">
        <v>191212</v>
      </c>
      <c r="G559" s="4" t="str">
        <f t="shared" si="8"/>
        <v>프로젝트21 스토어팜선인장정수기 부속가이드스틱191212</v>
      </c>
      <c r="H559" s="73">
        <v>0</v>
      </c>
      <c r="I559" s="73"/>
      <c r="J559" s="73">
        <v>110</v>
      </c>
    </row>
    <row r="560" spans="2:10" x14ac:dyDescent="0.3">
      <c r="B560" s="73" t="s">
        <v>26</v>
      </c>
      <c r="C560" s="73" t="s">
        <v>9</v>
      </c>
      <c r="D560" s="73" t="s">
        <v>84</v>
      </c>
      <c r="E560" s="73" t="s">
        <v>9</v>
      </c>
      <c r="F560" s="73">
        <v>191212</v>
      </c>
      <c r="G560" s="4" t="str">
        <f t="shared" si="8"/>
        <v>CJ몰선인장정수기 부속가이드스틱191212</v>
      </c>
      <c r="H560" s="73">
        <v>0</v>
      </c>
      <c r="I560" s="73"/>
      <c r="J560" s="73">
        <v>110</v>
      </c>
    </row>
    <row r="561" spans="2:10" x14ac:dyDescent="0.3">
      <c r="B561" s="73" t="s">
        <v>27</v>
      </c>
      <c r="C561" s="73" t="s">
        <v>9</v>
      </c>
      <c r="D561" s="73" t="s">
        <v>84</v>
      </c>
      <c r="E561" s="73" t="s">
        <v>9</v>
      </c>
      <c r="F561" s="73">
        <v>191212</v>
      </c>
      <c r="G561" s="4" t="str">
        <f t="shared" si="8"/>
        <v>쿠팡선인장정수기 부속가이드스틱191212</v>
      </c>
      <c r="H561" s="73">
        <v>0</v>
      </c>
      <c r="I561" s="73"/>
      <c r="J561" s="73">
        <v>110</v>
      </c>
    </row>
    <row r="562" spans="2:10" x14ac:dyDescent="0.3">
      <c r="B562" s="73" t="s">
        <v>28</v>
      </c>
      <c r="C562" s="73" t="s">
        <v>9</v>
      </c>
      <c r="D562" s="73" t="s">
        <v>84</v>
      </c>
      <c r="E562" s="73" t="s">
        <v>9</v>
      </c>
      <c r="F562" s="73">
        <v>191212</v>
      </c>
      <c r="G562" s="4" t="str">
        <f t="shared" si="8"/>
        <v>위메프(2.0)선인장정수기 부속가이드스틱191212</v>
      </c>
      <c r="H562" s="73">
        <v>0</v>
      </c>
      <c r="I562" s="73"/>
      <c r="J562" s="73">
        <v>110</v>
      </c>
    </row>
    <row r="563" spans="2:10" x14ac:dyDescent="0.3">
      <c r="B563" s="73" t="s">
        <v>29</v>
      </c>
      <c r="C563" s="73" t="s">
        <v>9</v>
      </c>
      <c r="D563" s="73" t="s">
        <v>84</v>
      </c>
      <c r="E563" s="73" t="s">
        <v>9</v>
      </c>
      <c r="F563" s="73">
        <v>191212</v>
      </c>
      <c r="G563" s="4" t="str">
        <f t="shared" si="8"/>
        <v>롯데아이몰(신)선인장정수기 부속가이드스틱191212</v>
      </c>
      <c r="H563" s="73">
        <v>0</v>
      </c>
      <c r="I563" s="73"/>
      <c r="J563" s="73">
        <v>110</v>
      </c>
    </row>
    <row r="564" spans="2:10" x14ac:dyDescent="0.3">
      <c r="B564" s="73" t="s">
        <v>85</v>
      </c>
      <c r="C564" s="73" t="s">
        <v>7</v>
      </c>
      <c r="D564" s="73" t="s">
        <v>47</v>
      </c>
      <c r="E564" s="73" t="s">
        <v>7</v>
      </c>
      <c r="F564" s="73">
        <v>191212</v>
      </c>
      <c r="G564" s="4" t="str">
        <f t="shared" si="8"/>
        <v>프로젝트21 CS눕눕백눕눕백(대형)_그레이(LG)191212</v>
      </c>
      <c r="H564" s="73">
        <v>0</v>
      </c>
      <c r="I564" s="73"/>
      <c r="J564" s="73">
        <v>400</v>
      </c>
    </row>
    <row r="565" spans="2:10" x14ac:dyDescent="0.3">
      <c r="B565" s="73" t="s">
        <v>85</v>
      </c>
      <c r="C565" s="73" t="s">
        <v>7</v>
      </c>
      <c r="D565" s="73" t="s">
        <v>52</v>
      </c>
      <c r="E565" s="73" t="s">
        <v>7</v>
      </c>
      <c r="F565" s="73">
        <v>191212</v>
      </c>
      <c r="G565" s="4" t="str">
        <f t="shared" si="8"/>
        <v>프로젝트21 CS눕눕백눕눕백_패드(대형)_방수191212</v>
      </c>
      <c r="H565" s="73">
        <v>0</v>
      </c>
      <c r="I565" s="73"/>
      <c r="J565" s="73">
        <v>380</v>
      </c>
    </row>
    <row r="566" spans="2:10" x14ac:dyDescent="0.3">
      <c r="B566" s="73" t="s">
        <v>85</v>
      </c>
      <c r="C566" s="73" t="s">
        <v>11</v>
      </c>
      <c r="D566" s="73" t="s">
        <v>58</v>
      </c>
      <c r="E566" s="73" t="s">
        <v>11</v>
      </c>
      <c r="F566" s="73">
        <v>191212</v>
      </c>
      <c r="G566" s="4" t="str">
        <f t="shared" si="8"/>
        <v>프로젝트21 CS리얼스틱리얼스틱_조선토종닭191212</v>
      </c>
      <c r="H566" s="73">
        <v>0</v>
      </c>
      <c r="I566" s="73"/>
      <c r="J566" s="73">
        <v>180</v>
      </c>
    </row>
    <row r="567" spans="2:10" x14ac:dyDescent="0.3">
      <c r="B567" s="73" t="s">
        <v>85</v>
      </c>
      <c r="C567" s="73" t="s">
        <v>11</v>
      </c>
      <c r="D567" s="73" t="s">
        <v>57</v>
      </c>
      <c r="E567" s="73" t="s">
        <v>11</v>
      </c>
      <c r="F567" s="73">
        <v>191212</v>
      </c>
      <c r="G567" s="4" t="str">
        <f t="shared" si="8"/>
        <v>프로젝트21 CS리얼스틱리얼스틱_오로라연어191212</v>
      </c>
      <c r="H567" s="73">
        <v>0</v>
      </c>
      <c r="I567" s="73"/>
      <c r="J567" s="73">
        <v>250</v>
      </c>
    </row>
    <row r="568" spans="2:10" x14ac:dyDescent="0.3">
      <c r="B568" s="73" t="s">
        <v>85</v>
      </c>
      <c r="C568" s="73" t="s">
        <v>9</v>
      </c>
      <c r="D568" s="73" t="s">
        <v>86</v>
      </c>
      <c r="E568" s="73" t="s">
        <v>9</v>
      </c>
      <c r="F568" s="73">
        <v>191212</v>
      </c>
      <c r="G568" s="4" t="str">
        <f t="shared" si="8"/>
        <v>프로젝트21 CS선인장정수기 부속폼 필터 (1p)191212</v>
      </c>
      <c r="H568" s="73">
        <v>0</v>
      </c>
      <c r="I568" s="73"/>
      <c r="J568" s="73">
        <v>140</v>
      </c>
    </row>
    <row r="569" spans="2:10" x14ac:dyDescent="0.3">
      <c r="B569" s="73" t="s">
        <v>85</v>
      </c>
      <c r="C569" s="73" t="s">
        <v>87</v>
      </c>
      <c r="D569" s="73" t="s">
        <v>33</v>
      </c>
      <c r="E569" s="73" t="s">
        <v>87</v>
      </c>
      <c r="F569" s="73">
        <v>191212</v>
      </c>
      <c r="G569" s="4" t="str">
        <f t="shared" si="8"/>
        <v>프로젝트21 CS선인장정수기선인장정수기 젠핑크191212</v>
      </c>
      <c r="H569" s="73">
        <v>0</v>
      </c>
      <c r="I569" s="73"/>
      <c r="J569" s="73">
        <v>390</v>
      </c>
    </row>
    <row r="570" spans="2:10" x14ac:dyDescent="0.3">
      <c r="B570" s="73" t="s">
        <v>85</v>
      </c>
      <c r="C570" s="73" t="s">
        <v>9</v>
      </c>
      <c r="D570" s="73" t="s">
        <v>38</v>
      </c>
      <c r="E570" s="73" t="s">
        <v>9</v>
      </c>
      <c r="F570" s="73">
        <v>191212</v>
      </c>
      <c r="G570" s="4" t="str">
        <f t="shared" si="8"/>
        <v>프로젝트21 CS선인장정수기 부속수중펌프 (white)191212</v>
      </c>
      <c r="H570" s="73">
        <v>0</v>
      </c>
      <c r="I570" s="73"/>
      <c r="J570" s="73">
        <v>320</v>
      </c>
    </row>
    <row r="571" spans="2:10" x14ac:dyDescent="0.3">
      <c r="B571" s="73" t="s">
        <v>85</v>
      </c>
      <c r="C571" s="73" t="s">
        <v>67</v>
      </c>
      <c r="D571" s="73" t="s">
        <v>60</v>
      </c>
      <c r="E571" s="73" t="s">
        <v>67</v>
      </c>
      <c r="F571" s="73">
        <v>191212</v>
      </c>
      <c r="G571" s="4" t="str">
        <f t="shared" si="8"/>
        <v>프로젝트21 CS리얼스틱리얼스틱_북태평양 눈다랑어191212</v>
      </c>
      <c r="H571" s="73">
        <v>0</v>
      </c>
      <c r="I571" s="73"/>
      <c r="J571" s="73">
        <v>170</v>
      </c>
    </row>
    <row r="572" spans="2:10" x14ac:dyDescent="0.3">
      <c r="B572" s="73" t="s">
        <v>85</v>
      </c>
      <c r="C572" s="73" t="s">
        <v>67</v>
      </c>
      <c r="D572" s="73" t="s">
        <v>63</v>
      </c>
      <c r="E572" s="73" t="s">
        <v>67</v>
      </c>
      <c r="F572" s="73">
        <v>191212</v>
      </c>
      <c r="G572" s="4" t="str">
        <f t="shared" si="8"/>
        <v>프로젝트21 CS리얼스틱리얼스틱_지리산우리땅오리191212</v>
      </c>
      <c r="H572" s="73">
        <v>0</v>
      </c>
      <c r="I572" s="73"/>
      <c r="J572" s="73">
        <v>180</v>
      </c>
    </row>
    <row r="573" spans="2:10" x14ac:dyDescent="0.3">
      <c r="B573" s="73" t="s">
        <v>85</v>
      </c>
      <c r="C573" s="73" t="s">
        <v>67</v>
      </c>
      <c r="D573" s="73" t="s">
        <v>62</v>
      </c>
      <c r="E573" s="73" t="s">
        <v>67</v>
      </c>
      <c r="F573" s="73">
        <v>191212</v>
      </c>
      <c r="G573" s="4" t="str">
        <f t="shared" si="8"/>
        <v>프로젝트21 CS리얼스틱리얼스틱_서호주청정양191212</v>
      </c>
      <c r="H573" s="73">
        <v>0</v>
      </c>
      <c r="I573" s="73"/>
      <c r="J573" s="73">
        <v>260</v>
      </c>
    </row>
    <row r="574" spans="2:10" x14ac:dyDescent="0.3">
      <c r="B574" s="73" t="s">
        <v>85</v>
      </c>
      <c r="C574" s="73" t="s">
        <v>48</v>
      </c>
      <c r="D574" s="73" t="s">
        <v>42</v>
      </c>
      <c r="E574" s="73" t="s">
        <v>48</v>
      </c>
      <c r="F574" s="73">
        <v>191212</v>
      </c>
      <c r="G574" s="4" t="str">
        <f t="shared" si="8"/>
        <v>프로젝트21 CS눕눕백눕눕백(중형)_그레이(LG)191212</v>
      </c>
      <c r="H574" s="73">
        <v>0</v>
      </c>
      <c r="I574" s="73"/>
      <c r="J574" s="73">
        <v>400</v>
      </c>
    </row>
    <row r="575" spans="2:10" x14ac:dyDescent="0.3">
      <c r="B575" s="73" t="s">
        <v>85</v>
      </c>
      <c r="C575" s="73" t="s">
        <v>48</v>
      </c>
      <c r="D575" s="73" t="s">
        <v>49</v>
      </c>
      <c r="E575" s="73" t="s">
        <v>48</v>
      </c>
      <c r="F575" s="73">
        <v>191212</v>
      </c>
      <c r="G575" s="4" t="str">
        <f t="shared" si="8"/>
        <v>프로젝트21 CS눕눕백눕눕백(대형)_네이비(DN)191212</v>
      </c>
      <c r="H575" s="73">
        <v>0</v>
      </c>
      <c r="I575" s="73"/>
      <c r="J575" s="73">
        <v>400</v>
      </c>
    </row>
    <row r="576" spans="2:10" x14ac:dyDescent="0.3">
      <c r="B576" s="73" t="s">
        <v>85</v>
      </c>
      <c r="C576" s="73" t="s">
        <v>48</v>
      </c>
      <c r="D576" s="73" t="s">
        <v>44</v>
      </c>
      <c r="E576" s="73" t="s">
        <v>48</v>
      </c>
      <c r="F576" s="73">
        <v>191212</v>
      </c>
      <c r="G576" s="4" t="str">
        <f t="shared" si="8"/>
        <v>프로젝트21 CS눕눕백눕눕백_패드(중형)_극세사191212</v>
      </c>
      <c r="H576" s="73">
        <v>0</v>
      </c>
      <c r="I576" s="73"/>
      <c r="J576" s="73">
        <v>350</v>
      </c>
    </row>
    <row r="577" spans="2:10" x14ac:dyDescent="0.3">
      <c r="B577" s="73" t="s">
        <v>85</v>
      </c>
      <c r="C577" s="73" t="s">
        <v>48</v>
      </c>
      <c r="D577" s="73" t="s">
        <v>45</v>
      </c>
      <c r="E577" s="73" t="s">
        <v>48</v>
      </c>
      <c r="F577" s="73">
        <v>191212</v>
      </c>
      <c r="G577" s="4" t="str">
        <f t="shared" si="8"/>
        <v>프로젝트21 CS눕눕백눕눕백_패드(중형)_방수191212</v>
      </c>
      <c r="H577" s="73">
        <v>0</v>
      </c>
      <c r="I577" s="73"/>
      <c r="J577" s="73">
        <v>370</v>
      </c>
    </row>
    <row r="578" spans="2:10" x14ac:dyDescent="0.3">
      <c r="B578" s="73" t="s">
        <v>85</v>
      </c>
      <c r="C578" s="73" t="s">
        <v>48</v>
      </c>
      <c r="D578" s="73" t="s">
        <v>43</v>
      </c>
      <c r="E578" s="73" t="s">
        <v>48</v>
      </c>
      <c r="F578" s="73">
        <v>191212</v>
      </c>
      <c r="G578" s="4" t="str">
        <f t="shared" si="8"/>
        <v>프로젝트21 CS눕눕백눕눕백_패드(중형)_스크래쳐191212</v>
      </c>
      <c r="H578" s="73">
        <v>0</v>
      </c>
      <c r="I578" s="73"/>
      <c r="J578" s="73">
        <v>330</v>
      </c>
    </row>
    <row r="579" spans="2:10" x14ac:dyDescent="0.3">
      <c r="B579" s="73" t="s">
        <v>85</v>
      </c>
      <c r="C579" s="73" t="s">
        <v>48</v>
      </c>
      <c r="D579" s="73" t="s">
        <v>51</v>
      </c>
      <c r="E579" s="73" t="s">
        <v>48</v>
      </c>
      <c r="F579" s="73">
        <v>191212</v>
      </c>
      <c r="G579" s="4" t="str">
        <f t="shared" ref="G579:G642" si="9">B579&amp;C579&amp;D579&amp;F579</f>
        <v>프로젝트21 CS눕눕백눕눕백_패드(대형)_극세사191212</v>
      </c>
      <c r="H579" s="73">
        <v>0</v>
      </c>
      <c r="I579" s="73"/>
      <c r="J579" s="73">
        <v>360</v>
      </c>
    </row>
    <row r="580" spans="2:10" x14ac:dyDescent="0.3">
      <c r="B580" s="73" t="s">
        <v>85</v>
      </c>
      <c r="C580" s="73" t="s">
        <v>48</v>
      </c>
      <c r="D580" s="73" t="s">
        <v>50</v>
      </c>
      <c r="E580" s="73" t="s">
        <v>48</v>
      </c>
      <c r="F580" s="73">
        <v>191212</v>
      </c>
      <c r="G580" s="4" t="str">
        <f t="shared" si="9"/>
        <v>프로젝트21 CS눕눕백눕눕백_패드(대형)_스크래쳐191212</v>
      </c>
      <c r="H580" s="73">
        <v>0</v>
      </c>
      <c r="I580" s="73"/>
      <c r="J580" s="73">
        <v>340</v>
      </c>
    </row>
    <row r="581" spans="2:10" x14ac:dyDescent="0.3">
      <c r="B581" s="73" t="s">
        <v>85</v>
      </c>
      <c r="C581" s="73" t="s">
        <v>67</v>
      </c>
      <c r="D581" s="73" t="s">
        <v>59</v>
      </c>
      <c r="E581" s="73" t="s">
        <v>67</v>
      </c>
      <c r="F581" s="73">
        <v>191212</v>
      </c>
      <c r="G581" s="4" t="str">
        <f t="shared" si="9"/>
        <v>프로젝트21 CS리얼스틱리얼스틱_뉴질랜드참돔191212</v>
      </c>
      <c r="H581" s="73">
        <v>0</v>
      </c>
      <c r="I581" s="73"/>
      <c r="J581" s="73">
        <v>240</v>
      </c>
    </row>
    <row r="582" spans="2:10" x14ac:dyDescent="0.3">
      <c r="B582" s="73" t="s">
        <v>85</v>
      </c>
      <c r="C582" s="73" t="s">
        <v>67</v>
      </c>
      <c r="D582" s="73" t="s">
        <v>60</v>
      </c>
      <c r="E582" s="73" t="s">
        <v>67</v>
      </c>
      <c r="F582" s="73">
        <v>191212</v>
      </c>
      <c r="G582" s="4" t="str">
        <f t="shared" si="9"/>
        <v>프로젝트21 CS리얼스틱리얼스틱_북태평양 눈다랑어191212</v>
      </c>
      <c r="H582" s="73">
        <v>0</v>
      </c>
      <c r="I582" s="73"/>
      <c r="J582" s="73">
        <v>170</v>
      </c>
    </row>
    <row r="583" spans="2:10" x14ac:dyDescent="0.3">
      <c r="B583" s="73" t="s">
        <v>85</v>
      </c>
      <c r="C583" s="73" t="s">
        <v>67</v>
      </c>
      <c r="D583" s="73" t="s">
        <v>83</v>
      </c>
      <c r="E583" s="73" t="s">
        <v>67</v>
      </c>
      <c r="F583" s="73">
        <v>191212</v>
      </c>
      <c r="G583" s="4" t="str">
        <f t="shared" si="9"/>
        <v>프로젝트21 CS리얼스틱리얼스틱_맛보기샘플(6종)191212</v>
      </c>
      <c r="H583" s="73">
        <v>0</v>
      </c>
      <c r="I583" s="73"/>
      <c r="J583" s="73">
        <v>270</v>
      </c>
    </row>
    <row r="584" spans="2:10" x14ac:dyDescent="0.3">
      <c r="B584" s="73" t="s">
        <v>85</v>
      </c>
      <c r="C584" s="73" t="s">
        <v>67</v>
      </c>
      <c r="D584" s="73" t="s">
        <v>62</v>
      </c>
      <c r="E584" s="73" t="s">
        <v>67</v>
      </c>
      <c r="F584" s="73">
        <v>191212</v>
      </c>
      <c r="G584" s="4" t="str">
        <f t="shared" si="9"/>
        <v>프로젝트21 CS리얼스틱리얼스틱_서호주청정양191212</v>
      </c>
      <c r="H584" s="73">
        <v>0</v>
      </c>
      <c r="I584" s="73"/>
      <c r="J584" s="73">
        <v>260</v>
      </c>
    </row>
    <row r="585" spans="2:10" x14ac:dyDescent="0.3">
      <c r="B585" s="73" t="s">
        <v>85</v>
      </c>
      <c r="C585" s="73" t="s">
        <v>67</v>
      </c>
      <c r="D585" s="73" t="s">
        <v>60</v>
      </c>
      <c r="E585" s="73" t="s">
        <v>67</v>
      </c>
      <c r="F585" s="73">
        <v>191212</v>
      </c>
      <c r="G585" s="4" t="str">
        <f t="shared" si="9"/>
        <v>프로젝트21 CS리얼스틱리얼스틱_북태평양 눈다랑어191212</v>
      </c>
      <c r="H585" s="73">
        <v>0</v>
      </c>
      <c r="I585" s="73"/>
      <c r="J585" s="73">
        <v>170</v>
      </c>
    </row>
    <row r="586" spans="2:10" x14ac:dyDescent="0.3">
      <c r="B586" s="73" t="s">
        <v>85</v>
      </c>
      <c r="C586" s="73" t="s">
        <v>9</v>
      </c>
      <c r="D586" s="73" t="s">
        <v>39</v>
      </c>
      <c r="E586" s="73" t="s">
        <v>9</v>
      </c>
      <c r="F586" s="73">
        <v>191212</v>
      </c>
      <c r="G586" s="4" t="str">
        <f t="shared" si="9"/>
        <v>프로젝트21 CS선인장정수기 부속드라이매트191212</v>
      </c>
      <c r="H586" s="73">
        <v>0</v>
      </c>
      <c r="I586" s="73"/>
      <c r="J586" s="73">
        <v>370</v>
      </c>
    </row>
    <row r="587" spans="2:10" x14ac:dyDescent="0.3">
      <c r="B587" s="73" t="s">
        <v>85</v>
      </c>
      <c r="C587" s="73" t="s">
        <v>9</v>
      </c>
      <c r="D587" s="73" t="s">
        <v>35</v>
      </c>
      <c r="E587" s="73" t="s">
        <v>9</v>
      </c>
      <c r="F587" s="73">
        <v>191212</v>
      </c>
      <c r="G587" s="4" t="str">
        <f t="shared" si="9"/>
        <v>프로젝트21 CS선인장정수기 부속정수 필터 (3p)191212</v>
      </c>
      <c r="H587" s="73">
        <v>0</v>
      </c>
      <c r="I587" s="73"/>
      <c r="J587" s="73">
        <v>340</v>
      </c>
    </row>
    <row r="588" spans="2:10" x14ac:dyDescent="0.3">
      <c r="B588" s="73" t="s">
        <v>85</v>
      </c>
      <c r="C588" s="73" t="s">
        <v>9</v>
      </c>
      <c r="D588" s="73" t="s">
        <v>36</v>
      </c>
      <c r="E588" s="73" t="s">
        <v>9</v>
      </c>
      <c r="F588" s="73">
        <v>191212</v>
      </c>
      <c r="G588" s="4" t="str">
        <f t="shared" si="9"/>
        <v>프로젝트21 CS선인장정수기 부속폼 필터 (3p)191212</v>
      </c>
      <c r="H588" s="73">
        <v>0</v>
      </c>
      <c r="I588" s="73"/>
      <c r="J588" s="73">
        <v>230</v>
      </c>
    </row>
    <row r="589" spans="2:10" x14ac:dyDescent="0.3">
      <c r="B589" s="73" t="s">
        <v>85</v>
      </c>
      <c r="C589" s="73" t="s">
        <v>34</v>
      </c>
      <c r="D589" s="73" t="s">
        <v>88</v>
      </c>
      <c r="E589" s="73" t="s">
        <v>34</v>
      </c>
      <c r="F589" s="73">
        <v>191212</v>
      </c>
      <c r="G589" s="4" t="str">
        <f t="shared" si="9"/>
        <v>프로젝트21 CS선인장정수기 부속실리콘 호스 (1p)191212</v>
      </c>
      <c r="H589" s="73">
        <v>0</v>
      </c>
      <c r="I589" s="73"/>
      <c r="J589" s="73">
        <v>210</v>
      </c>
    </row>
    <row r="590" spans="2:10" x14ac:dyDescent="0.3">
      <c r="B590" s="73" t="s">
        <v>85</v>
      </c>
      <c r="C590" s="73" t="s">
        <v>11</v>
      </c>
      <c r="D590" s="73" t="s">
        <v>79</v>
      </c>
      <c r="E590" s="73" t="s">
        <v>11</v>
      </c>
      <c r="F590" s="73">
        <v>191212</v>
      </c>
      <c r="G590" s="4" t="str">
        <f t="shared" si="9"/>
        <v>프로젝트21 CS리얼스틱리얼스틱_6종세트191212</v>
      </c>
      <c r="H590" s="73">
        <v>0</v>
      </c>
      <c r="I590" s="73"/>
      <c r="J590" s="73">
        <v>370</v>
      </c>
    </row>
    <row r="591" spans="2:10" x14ac:dyDescent="0.3">
      <c r="B591" s="73" t="s">
        <v>85</v>
      </c>
      <c r="C591" s="73" t="s">
        <v>48</v>
      </c>
      <c r="D591" s="73" t="s">
        <v>53</v>
      </c>
      <c r="E591" s="73" t="s">
        <v>48</v>
      </c>
      <c r="F591" s="73">
        <v>191212</v>
      </c>
      <c r="G591" s="4" t="str">
        <f t="shared" si="9"/>
        <v>프로젝트21 CS눕눕백눕눕백_패드(대형)_인견191212</v>
      </c>
      <c r="H591" s="73">
        <v>0</v>
      </c>
      <c r="I591" s="73"/>
      <c r="J591" s="73">
        <v>350</v>
      </c>
    </row>
    <row r="592" spans="2:10" x14ac:dyDescent="0.3">
      <c r="B592" s="73" t="s">
        <v>85</v>
      </c>
      <c r="C592" s="73" t="s">
        <v>87</v>
      </c>
      <c r="D592" s="73" t="s">
        <v>24</v>
      </c>
      <c r="E592" s="73" t="s">
        <v>87</v>
      </c>
      <c r="F592" s="73">
        <v>191212</v>
      </c>
      <c r="G592" s="4" t="str">
        <f t="shared" si="9"/>
        <v>프로젝트21 CS선인장정수기선인장정수기 젠민트191212</v>
      </c>
      <c r="H592" s="73">
        <v>0</v>
      </c>
      <c r="I592" s="73"/>
      <c r="J592" s="73">
        <v>390</v>
      </c>
    </row>
    <row r="593" spans="2:10" x14ac:dyDescent="0.3">
      <c r="B593" s="73" t="s">
        <v>85</v>
      </c>
      <c r="C593" s="73" t="s">
        <v>67</v>
      </c>
      <c r="D593" s="73" t="s">
        <v>66</v>
      </c>
      <c r="E593" s="73" t="s">
        <v>67</v>
      </c>
      <c r="F593" s="73">
        <v>191212</v>
      </c>
      <c r="G593" s="4" t="str">
        <f t="shared" si="9"/>
        <v>프로젝트21 CS리얼스틱리얼스틱_뉴질랜드참돔_6팩191212</v>
      </c>
      <c r="H593" s="73">
        <v>0</v>
      </c>
      <c r="I593" s="73"/>
      <c r="J593" s="73">
        <v>380</v>
      </c>
    </row>
    <row r="594" spans="2:10" x14ac:dyDescent="0.3">
      <c r="B594" s="73" t="s">
        <v>85</v>
      </c>
      <c r="C594" s="73" t="s">
        <v>67</v>
      </c>
      <c r="D594" s="73" t="s">
        <v>69</v>
      </c>
      <c r="E594" s="73" t="s">
        <v>67</v>
      </c>
      <c r="F594" s="73">
        <v>191212</v>
      </c>
      <c r="G594" s="4" t="str">
        <f t="shared" si="9"/>
        <v>프로젝트21 CS리얼스틱리얼스틱_북태평양눈다랑어_6팩191212</v>
      </c>
      <c r="H594" s="73">
        <v>0</v>
      </c>
      <c r="I594" s="73"/>
      <c r="J594" s="73">
        <v>360</v>
      </c>
    </row>
    <row r="595" spans="2:10" x14ac:dyDescent="0.3">
      <c r="B595" s="73" t="s">
        <v>85</v>
      </c>
      <c r="C595" s="73" t="s">
        <v>67</v>
      </c>
      <c r="D595" s="73" t="s">
        <v>91</v>
      </c>
      <c r="E595" s="73" t="s">
        <v>67</v>
      </c>
      <c r="F595" s="73">
        <v>191212</v>
      </c>
      <c r="G595" s="4" t="str">
        <f t="shared" si="9"/>
        <v>프로젝트21 CS리얼스틱리얼스틱_서호주청정양_6팩191212</v>
      </c>
      <c r="H595" s="73">
        <v>0</v>
      </c>
      <c r="I595" s="73"/>
      <c r="J595" s="73">
        <v>380</v>
      </c>
    </row>
    <row r="596" spans="2:10" x14ac:dyDescent="0.3">
      <c r="B596" s="73" t="s">
        <v>85</v>
      </c>
      <c r="C596" s="73" t="s">
        <v>67</v>
      </c>
      <c r="D596" s="73" t="s">
        <v>64</v>
      </c>
      <c r="E596" s="73" t="s">
        <v>67</v>
      </c>
      <c r="F596" s="73">
        <v>191212</v>
      </c>
      <c r="G596" s="4" t="str">
        <f t="shared" si="9"/>
        <v>프로젝트21 CS리얼스틱리얼스틱_오로라연어_6팩191212</v>
      </c>
      <c r="H596" s="73">
        <v>0</v>
      </c>
      <c r="I596" s="73"/>
      <c r="J596" s="73">
        <v>380</v>
      </c>
    </row>
    <row r="597" spans="2:10" x14ac:dyDescent="0.3">
      <c r="B597" s="73" t="s">
        <v>85</v>
      </c>
      <c r="C597" s="73" t="s">
        <v>67</v>
      </c>
      <c r="D597" s="73" t="s">
        <v>65</v>
      </c>
      <c r="E597" s="73" t="s">
        <v>67</v>
      </c>
      <c r="F597" s="73">
        <v>191212</v>
      </c>
      <c r="G597" s="4" t="str">
        <f t="shared" si="9"/>
        <v>프로젝트21 CS리얼스틱리얼스틱_조선토종닭_6팩191212</v>
      </c>
      <c r="H597" s="73">
        <v>0</v>
      </c>
      <c r="I597" s="73"/>
      <c r="J597" s="73">
        <v>360</v>
      </c>
    </row>
    <row r="598" spans="2:10" x14ac:dyDescent="0.3">
      <c r="B598" s="73" t="s">
        <v>85</v>
      </c>
      <c r="C598" s="73" t="s">
        <v>67</v>
      </c>
      <c r="D598" s="73" t="s">
        <v>92</v>
      </c>
      <c r="E598" s="73" t="s">
        <v>67</v>
      </c>
      <c r="F598" s="73">
        <v>191212</v>
      </c>
      <c r="G598" s="4" t="str">
        <f t="shared" si="9"/>
        <v>프로젝트21 CS리얼스틱리얼스틱_지리산우리땅오리_6팩191212</v>
      </c>
      <c r="H598" s="73">
        <v>0</v>
      </c>
      <c r="I598" s="73"/>
      <c r="J598" s="73">
        <v>360</v>
      </c>
    </row>
    <row r="599" spans="2:10" x14ac:dyDescent="0.3">
      <c r="B599" s="73" t="s">
        <v>85</v>
      </c>
      <c r="C599" s="73" t="s">
        <v>7</v>
      </c>
      <c r="D599" s="73" t="s">
        <v>41</v>
      </c>
      <c r="E599" s="73" t="s">
        <v>7</v>
      </c>
      <c r="F599" s="73">
        <v>191212</v>
      </c>
      <c r="G599" s="4" t="str">
        <f t="shared" si="9"/>
        <v>프로젝트21 CS눕눕백눕눕백(중형)_네이비(DN)191212</v>
      </c>
      <c r="H599" s="73">
        <v>0</v>
      </c>
      <c r="I599" s="73"/>
      <c r="J599" s="73">
        <v>400</v>
      </c>
    </row>
    <row r="600" spans="2:10" x14ac:dyDescent="0.3">
      <c r="B600" s="10" t="s">
        <v>93</v>
      </c>
      <c r="C600" s="9" t="s">
        <v>34</v>
      </c>
      <c r="D600" s="9" t="s">
        <v>94</v>
      </c>
      <c r="E600" s="9" t="s">
        <v>34</v>
      </c>
      <c r="F600" s="73">
        <v>191212</v>
      </c>
      <c r="G600" s="4" t="str">
        <f t="shared" si="9"/>
        <v>프로젝트21 홈페이지선인장정수기 부속청소솔191212</v>
      </c>
      <c r="H600" s="73">
        <v>3000</v>
      </c>
      <c r="I600" s="73"/>
      <c r="J600" s="73">
        <v>150</v>
      </c>
    </row>
    <row r="601" spans="2:10" x14ac:dyDescent="0.3">
      <c r="B601" s="73" t="s">
        <v>95</v>
      </c>
      <c r="C601" s="10" t="s">
        <v>67</v>
      </c>
      <c r="D601" s="12" t="s">
        <v>83</v>
      </c>
      <c r="E601" s="10" t="s">
        <v>67</v>
      </c>
      <c r="F601" s="73">
        <v>191212</v>
      </c>
      <c r="G601" s="4" t="str">
        <f t="shared" si="9"/>
        <v>신세계리얼스틱리얼스틱_맛보기샘플(6종)191212</v>
      </c>
      <c r="H601" s="73">
        <v>3000</v>
      </c>
      <c r="I601" s="73"/>
      <c r="J601" s="73">
        <v>270</v>
      </c>
    </row>
    <row r="602" spans="2:10" x14ac:dyDescent="0.3">
      <c r="B602" s="73" t="s">
        <v>95</v>
      </c>
      <c r="C602" s="73" t="s">
        <v>67</v>
      </c>
      <c r="D602" s="73" t="s">
        <v>57</v>
      </c>
      <c r="E602" s="73" t="s">
        <v>67</v>
      </c>
      <c r="F602" s="73">
        <v>191212</v>
      </c>
      <c r="G602" s="4" t="str">
        <f t="shared" si="9"/>
        <v>신세계리얼스틱리얼스틱_오로라연어191212</v>
      </c>
      <c r="H602" s="73">
        <v>3000</v>
      </c>
      <c r="I602" s="73"/>
      <c r="J602" s="73">
        <v>250</v>
      </c>
    </row>
    <row r="603" spans="2:10" x14ac:dyDescent="0.3">
      <c r="B603" s="73" t="s">
        <v>95</v>
      </c>
      <c r="C603" s="73" t="s">
        <v>67</v>
      </c>
      <c r="D603" s="73" t="s">
        <v>58</v>
      </c>
      <c r="E603" s="73" t="s">
        <v>67</v>
      </c>
      <c r="F603" s="73">
        <v>191212</v>
      </c>
      <c r="G603" s="4" t="str">
        <f t="shared" si="9"/>
        <v>신세계리얼스틱리얼스틱_조선토종닭191212</v>
      </c>
      <c r="H603" s="73">
        <v>3000</v>
      </c>
      <c r="I603" s="73"/>
      <c r="J603" s="73">
        <v>180</v>
      </c>
    </row>
    <row r="604" spans="2:10" x14ac:dyDescent="0.3">
      <c r="B604" s="73" t="s">
        <v>95</v>
      </c>
      <c r="C604" s="73" t="s">
        <v>67</v>
      </c>
      <c r="D604" s="73" t="s">
        <v>59</v>
      </c>
      <c r="E604" s="73" t="s">
        <v>67</v>
      </c>
      <c r="F604" s="73">
        <v>191212</v>
      </c>
      <c r="G604" s="4" t="str">
        <f t="shared" si="9"/>
        <v>신세계리얼스틱리얼스틱_뉴질랜드참돔191212</v>
      </c>
      <c r="H604" s="73">
        <v>3000</v>
      </c>
      <c r="I604" s="73"/>
      <c r="J604" s="73">
        <v>240</v>
      </c>
    </row>
    <row r="605" spans="2:10" x14ac:dyDescent="0.3">
      <c r="B605" s="73" t="s">
        <v>95</v>
      </c>
      <c r="C605" s="73" t="s">
        <v>67</v>
      </c>
      <c r="D605" s="73" t="s">
        <v>60</v>
      </c>
      <c r="E605" s="73" t="s">
        <v>67</v>
      </c>
      <c r="F605" s="73">
        <v>191212</v>
      </c>
      <c r="G605" s="4" t="str">
        <f t="shared" si="9"/>
        <v>신세계리얼스틱리얼스틱_북태평양 눈다랑어191212</v>
      </c>
      <c r="H605" s="73">
        <v>3000</v>
      </c>
      <c r="I605" s="73"/>
      <c r="J605" s="73">
        <v>170</v>
      </c>
    </row>
    <row r="606" spans="2:10" x14ac:dyDescent="0.3">
      <c r="B606" s="73" t="s">
        <v>95</v>
      </c>
      <c r="C606" s="73" t="s">
        <v>67</v>
      </c>
      <c r="D606" s="73" t="s">
        <v>62</v>
      </c>
      <c r="E606" s="73" t="s">
        <v>67</v>
      </c>
      <c r="F606" s="73">
        <v>191212</v>
      </c>
      <c r="G606" s="4" t="str">
        <f t="shared" si="9"/>
        <v>신세계리얼스틱리얼스틱_서호주청정양191212</v>
      </c>
      <c r="H606" s="73">
        <v>3000</v>
      </c>
      <c r="I606" s="73"/>
      <c r="J606" s="73">
        <v>260</v>
      </c>
    </row>
    <row r="607" spans="2:10" x14ac:dyDescent="0.3">
      <c r="B607" s="73" t="s">
        <v>95</v>
      </c>
      <c r="C607" s="73" t="s">
        <v>67</v>
      </c>
      <c r="D607" s="73" t="s">
        <v>63</v>
      </c>
      <c r="E607" s="73" t="s">
        <v>67</v>
      </c>
      <c r="F607" s="73">
        <v>191212</v>
      </c>
      <c r="G607" s="4" t="str">
        <f t="shared" si="9"/>
        <v>신세계리얼스틱리얼스틱_지리산우리땅오리191212</v>
      </c>
      <c r="H607" s="73">
        <v>3000</v>
      </c>
      <c r="I607" s="73"/>
      <c r="J607" s="73">
        <v>180</v>
      </c>
    </row>
    <row r="608" spans="2:10" x14ac:dyDescent="0.3">
      <c r="B608" s="73" t="s">
        <v>95</v>
      </c>
      <c r="C608" s="73" t="s">
        <v>87</v>
      </c>
      <c r="D608" s="73" t="s">
        <v>96</v>
      </c>
      <c r="E608" s="73" t="s">
        <v>87</v>
      </c>
      <c r="F608" s="73">
        <v>191212</v>
      </c>
      <c r="G608" s="4" t="str">
        <f t="shared" si="9"/>
        <v>신세계선인장정수기선인장정수기 젠민트191212</v>
      </c>
      <c r="H608" s="73">
        <v>6000</v>
      </c>
      <c r="I608" s="73"/>
      <c r="J608" s="73">
        <v>390</v>
      </c>
    </row>
    <row r="609" spans="2:10" x14ac:dyDescent="0.3">
      <c r="B609" s="73" t="s">
        <v>95</v>
      </c>
      <c r="C609" s="73" t="s">
        <v>48</v>
      </c>
      <c r="D609" s="73" t="s">
        <v>41</v>
      </c>
      <c r="E609" s="73" t="s">
        <v>48</v>
      </c>
      <c r="F609" s="73">
        <v>191212</v>
      </c>
      <c r="G609" s="4" t="str">
        <f t="shared" si="9"/>
        <v>신세계눕눕백눕눕백(중형)_네이비(DN)191212</v>
      </c>
      <c r="H609" s="73">
        <v>7000</v>
      </c>
      <c r="I609" s="73"/>
      <c r="J609" s="73">
        <v>400</v>
      </c>
    </row>
    <row r="610" spans="2:10" x14ac:dyDescent="0.3">
      <c r="B610" s="73" t="s">
        <v>95</v>
      </c>
      <c r="C610" s="73" t="s">
        <v>7</v>
      </c>
      <c r="D610" s="73" t="s">
        <v>97</v>
      </c>
      <c r="E610" s="73" t="s">
        <v>7</v>
      </c>
      <c r="F610" s="73">
        <v>191212</v>
      </c>
      <c r="G610" s="4" t="str">
        <f t="shared" si="9"/>
        <v>신세계눕눕백눕눕백(중형)_그레이(LG)191212</v>
      </c>
      <c r="H610" s="73">
        <v>7000</v>
      </c>
      <c r="I610" s="73"/>
      <c r="J610" s="73">
        <v>400</v>
      </c>
    </row>
    <row r="611" spans="2:10" x14ac:dyDescent="0.3">
      <c r="B611" s="73" t="s">
        <v>95</v>
      </c>
      <c r="C611" s="73" t="s">
        <v>7</v>
      </c>
      <c r="D611" s="73" t="s">
        <v>43</v>
      </c>
      <c r="E611" s="73" t="s">
        <v>7</v>
      </c>
      <c r="F611" s="73">
        <v>191212</v>
      </c>
      <c r="G611" s="4" t="str">
        <f t="shared" si="9"/>
        <v>신세계눕눕백눕눕백_패드(중형)_스크래쳐191212</v>
      </c>
      <c r="H611" s="73">
        <v>3000</v>
      </c>
      <c r="I611" s="73"/>
      <c r="J611" s="73">
        <v>330</v>
      </c>
    </row>
    <row r="612" spans="2:10" x14ac:dyDescent="0.3">
      <c r="B612" s="73" t="s">
        <v>95</v>
      </c>
      <c r="C612" s="73" t="s">
        <v>7</v>
      </c>
      <c r="D612" s="73" t="s">
        <v>44</v>
      </c>
      <c r="E612" s="73" t="s">
        <v>7</v>
      </c>
      <c r="F612" s="73">
        <v>191212</v>
      </c>
      <c r="G612" s="4" t="str">
        <f t="shared" si="9"/>
        <v>신세계눕눕백눕눕백_패드(중형)_극세사191212</v>
      </c>
      <c r="H612" s="73">
        <v>3000</v>
      </c>
      <c r="I612" s="73"/>
      <c r="J612" s="73">
        <v>350</v>
      </c>
    </row>
    <row r="613" spans="2:10" x14ac:dyDescent="0.3">
      <c r="B613" s="73" t="s">
        <v>95</v>
      </c>
      <c r="C613" s="73" t="s">
        <v>7</v>
      </c>
      <c r="D613" s="73" t="s">
        <v>45</v>
      </c>
      <c r="E613" s="73" t="s">
        <v>7</v>
      </c>
      <c r="F613" s="73">
        <v>191212</v>
      </c>
      <c r="G613" s="4" t="str">
        <f t="shared" si="9"/>
        <v>신세계눕눕백눕눕백_패드(중형)_방수191212</v>
      </c>
      <c r="H613" s="73">
        <v>4000</v>
      </c>
      <c r="I613" s="73"/>
      <c r="J613" s="73">
        <v>370</v>
      </c>
    </row>
    <row r="614" spans="2:10" x14ac:dyDescent="0.3">
      <c r="B614" s="73" t="s">
        <v>95</v>
      </c>
      <c r="C614" s="73" t="s">
        <v>7</v>
      </c>
      <c r="D614" s="73" t="s">
        <v>46</v>
      </c>
      <c r="E614" s="73" t="s">
        <v>7</v>
      </c>
      <c r="F614" s="73">
        <v>191212</v>
      </c>
      <c r="G614" s="4" t="str">
        <f t="shared" si="9"/>
        <v>신세계눕눕백눕눕백_패드(중형)_인견191212</v>
      </c>
      <c r="H614" s="73">
        <v>3000</v>
      </c>
      <c r="I614" s="73"/>
      <c r="J614" s="73">
        <v>340</v>
      </c>
    </row>
    <row r="615" spans="2:10" x14ac:dyDescent="0.3">
      <c r="B615" s="73" t="s">
        <v>95</v>
      </c>
      <c r="C615" s="73" t="s">
        <v>7</v>
      </c>
      <c r="D615" s="73" t="s">
        <v>47</v>
      </c>
      <c r="E615" s="73" t="s">
        <v>7</v>
      </c>
      <c r="F615" s="73">
        <v>191212</v>
      </c>
      <c r="G615" s="4" t="str">
        <f t="shared" si="9"/>
        <v>신세계눕눕백눕눕백(대형)_그레이(LG)191212</v>
      </c>
      <c r="H615" s="73">
        <v>7000</v>
      </c>
      <c r="I615" s="73"/>
      <c r="J615" s="73">
        <v>400</v>
      </c>
    </row>
    <row r="616" spans="2:10" x14ac:dyDescent="0.3">
      <c r="B616" s="73" t="s">
        <v>95</v>
      </c>
      <c r="C616" s="73" t="s">
        <v>48</v>
      </c>
      <c r="D616" s="73" t="s">
        <v>49</v>
      </c>
      <c r="E616" s="73" t="s">
        <v>48</v>
      </c>
      <c r="F616" s="73">
        <v>191212</v>
      </c>
      <c r="G616" s="4" t="str">
        <f t="shared" si="9"/>
        <v>신세계눕눕백눕눕백(대형)_네이비(DN)191212</v>
      </c>
      <c r="H616" s="73">
        <v>7000</v>
      </c>
      <c r="I616" s="73"/>
      <c r="J616" s="73">
        <v>400</v>
      </c>
    </row>
    <row r="617" spans="2:10" x14ac:dyDescent="0.3">
      <c r="B617" s="73" t="s">
        <v>95</v>
      </c>
      <c r="C617" s="73" t="s">
        <v>7</v>
      </c>
      <c r="D617" s="73" t="s">
        <v>50</v>
      </c>
      <c r="E617" s="73" t="s">
        <v>7</v>
      </c>
      <c r="F617" s="73">
        <v>191212</v>
      </c>
      <c r="G617" s="4" t="str">
        <f t="shared" si="9"/>
        <v>신세계눕눕백눕눕백_패드(대형)_스크래쳐191212</v>
      </c>
      <c r="H617" s="73">
        <v>3000</v>
      </c>
      <c r="I617" s="73"/>
      <c r="J617" s="73">
        <v>340</v>
      </c>
    </row>
    <row r="618" spans="2:10" x14ac:dyDescent="0.3">
      <c r="B618" s="73" t="s">
        <v>95</v>
      </c>
      <c r="C618" s="73" t="s">
        <v>7</v>
      </c>
      <c r="D618" s="73" t="s">
        <v>51</v>
      </c>
      <c r="E618" s="73" t="s">
        <v>7</v>
      </c>
      <c r="F618" s="73">
        <v>191212</v>
      </c>
      <c r="G618" s="4" t="str">
        <f t="shared" si="9"/>
        <v>신세계눕눕백눕눕백_패드(대형)_극세사191212</v>
      </c>
      <c r="H618" s="73">
        <v>4000</v>
      </c>
      <c r="I618" s="73"/>
      <c r="J618" s="73">
        <v>360</v>
      </c>
    </row>
    <row r="619" spans="2:10" x14ac:dyDescent="0.3">
      <c r="B619" s="73" t="s">
        <v>95</v>
      </c>
      <c r="C619" s="73" t="s">
        <v>7</v>
      </c>
      <c r="D619" s="73" t="s">
        <v>52</v>
      </c>
      <c r="E619" s="73" t="s">
        <v>7</v>
      </c>
      <c r="F619" s="73">
        <v>191212</v>
      </c>
      <c r="G619" s="4" t="str">
        <f t="shared" si="9"/>
        <v>신세계눕눕백눕눕백_패드(대형)_방수191212</v>
      </c>
      <c r="H619" s="73">
        <v>4000</v>
      </c>
      <c r="I619" s="73"/>
      <c r="J619" s="73">
        <v>380</v>
      </c>
    </row>
    <row r="620" spans="2:10" x14ac:dyDescent="0.3">
      <c r="B620" s="73" t="s">
        <v>95</v>
      </c>
      <c r="C620" s="73" t="s">
        <v>7</v>
      </c>
      <c r="D620" s="73" t="s">
        <v>53</v>
      </c>
      <c r="E620" s="73" t="s">
        <v>7</v>
      </c>
      <c r="F620" s="73">
        <v>191212</v>
      </c>
      <c r="G620" s="4" t="str">
        <f t="shared" si="9"/>
        <v>신세계눕눕백눕눕백_패드(대형)_인견191212</v>
      </c>
      <c r="H620" s="73">
        <v>3000</v>
      </c>
      <c r="I620" s="73"/>
      <c r="J620" s="73">
        <v>350</v>
      </c>
    </row>
    <row r="621" spans="2:10" x14ac:dyDescent="0.3">
      <c r="B621" s="73" t="s">
        <v>98</v>
      </c>
      <c r="C621" s="10" t="s">
        <v>67</v>
      </c>
      <c r="D621" s="12" t="s">
        <v>83</v>
      </c>
      <c r="E621" s="10" t="s">
        <v>67</v>
      </c>
      <c r="F621" s="73">
        <v>191212</v>
      </c>
      <c r="G621" s="4" t="str">
        <f t="shared" si="9"/>
        <v>이마트리얼스틱리얼스틱_맛보기샘플(6종)191212</v>
      </c>
      <c r="H621" s="73">
        <v>3000</v>
      </c>
      <c r="I621" s="73"/>
      <c r="J621" s="73">
        <v>270</v>
      </c>
    </row>
    <row r="622" spans="2:10" x14ac:dyDescent="0.3">
      <c r="B622" s="73" t="s">
        <v>98</v>
      </c>
      <c r="C622" s="73" t="s">
        <v>67</v>
      </c>
      <c r="D622" s="73" t="s">
        <v>57</v>
      </c>
      <c r="E622" s="73" t="s">
        <v>67</v>
      </c>
      <c r="F622" s="73">
        <v>191212</v>
      </c>
      <c r="G622" s="4" t="str">
        <f t="shared" si="9"/>
        <v>이마트리얼스틱리얼스틱_오로라연어191212</v>
      </c>
      <c r="H622" s="73">
        <v>3000</v>
      </c>
      <c r="I622" s="73"/>
      <c r="J622" s="73">
        <v>250</v>
      </c>
    </row>
    <row r="623" spans="2:10" x14ac:dyDescent="0.3">
      <c r="B623" s="73" t="s">
        <v>98</v>
      </c>
      <c r="C623" s="73" t="s">
        <v>67</v>
      </c>
      <c r="D623" s="73" t="s">
        <v>58</v>
      </c>
      <c r="E623" s="73" t="s">
        <v>67</v>
      </c>
      <c r="F623" s="73">
        <v>191212</v>
      </c>
      <c r="G623" s="4" t="str">
        <f t="shared" si="9"/>
        <v>이마트리얼스틱리얼스틱_조선토종닭191212</v>
      </c>
      <c r="H623" s="73">
        <v>3000</v>
      </c>
      <c r="I623" s="73"/>
      <c r="J623" s="73">
        <v>180</v>
      </c>
    </row>
    <row r="624" spans="2:10" x14ac:dyDescent="0.3">
      <c r="B624" s="73" t="s">
        <v>98</v>
      </c>
      <c r="C624" s="73" t="s">
        <v>67</v>
      </c>
      <c r="D624" s="73" t="s">
        <v>59</v>
      </c>
      <c r="E624" s="73" t="s">
        <v>67</v>
      </c>
      <c r="F624" s="73">
        <v>191212</v>
      </c>
      <c r="G624" s="4" t="str">
        <f t="shared" si="9"/>
        <v>이마트리얼스틱리얼스틱_뉴질랜드참돔191212</v>
      </c>
      <c r="H624" s="73">
        <v>3000</v>
      </c>
      <c r="I624" s="73"/>
      <c r="J624" s="73">
        <v>240</v>
      </c>
    </row>
    <row r="625" spans="2:10" x14ac:dyDescent="0.3">
      <c r="B625" s="73" t="s">
        <v>98</v>
      </c>
      <c r="C625" s="73" t="s">
        <v>67</v>
      </c>
      <c r="D625" s="73" t="s">
        <v>60</v>
      </c>
      <c r="E625" s="73" t="s">
        <v>67</v>
      </c>
      <c r="F625" s="73">
        <v>191212</v>
      </c>
      <c r="G625" s="4" t="str">
        <f t="shared" si="9"/>
        <v>이마트리얼스틱리얼스틱_북태평양 눈다랑어191212</v>
      </c>
      <c r="H625" s="73">
        <v>3000</v>
      </c>
      <c r="I625" s="73"/>
      <c r="J625" s="73">
        <v>170</v>
      </c>
    </row>
    <row r="626" spans="2:10" x14ac:dyDescent="0.3">
      <c r="B626" s="73" t="s">
        <v>98</v>
      </c>
      <c r="C626" s="73" t="s">
        <v>67</v>
      </c>
      <c r="D626" s="73" t="s">
        <v>62</v>
      </c>
      <c r="E626" s="73" t="s">
        <v>67</v>
      </c>
      <c r="F626" s="73">
        <v>191212</v>
      </c>
      <c r="G626" s="4" t="str">
        <f t="shared" si="9"/>
        <v>이마트리얼스틱리얼스틱_서호주청정양191212</v>
      </c>
      <c r="H626" s="73">
        <v>3000</v>
      </c>
      <c r="I626" s="73"/>
      <c r="J626" s="73">
        <v>260</v>
      </c>
    </row>
    <row r="627" spans="2:10" x14ac:dyDescent="0.3">
      <c r="B627" s="73" t="s">
        <v>98</v>
      </c>
      <c r="C627" s="73" t="s">
        <v>67</v>
      </c>
      <c r="D627" s="73" t="s">
        <v>63</v>
      </c>
      <c r="E627" s="73" t="s">
        <v>67</v>
      </c>
      <c r="F627" s="73">
        <v>191212</v>
      </c>
      <c r="G627" s="4" t="str">
        <f t="shared" si="9"/>
        <v>이마트리얼스틱리얼스틱_지리산우리땅오리191212</v>
      </c>
      <c r="H627" s="73">
        <v>3000</v>
      </c>
      <c r="I627" s="73"/>
      <c r="J627" s="73">
        <v>180</v>
      </c>
    </row>
    <row r="628" spans="2:10" x14ac:dyDescent="0.3">
      <c r="B628" s="73" t="s">
        <v>98</v>
      </c>
      <c r="C628" s="73" t="s">
        <v>87</v>
      </c>
      <c r="D628" s="73" t="s">
        <v>96</v>
      </c>
      <c r="E628" s="73" t="s">
        <v>87</v>
      </c>
      <c r="F628" s="73">
        <v>191212</v>
      </c>
      <c r="G628" s="4" t="str">
        <f t="shared" si="9"/>
        <v>이마트선인장정수기선인장정수기 젠민트191212</v>
      </c>
      <c r="H628" s="73">
        <v>6000</v>
      </c>
      <c r="I628" s="73"/>
      <c r="J628" s="73">
        <v>390</v>
      </c>
    </row>
    <row r="629" spans="2:10" x14ac:dyDescent="0.3">
      <c r="B629" s="73" t="s">
        <v>98</v>
      </c>
      <c r="C629" s="73" t="s">
        <v>48</v>
      </c>
      <c r="D629" s="73" t="s">
        <v>41</v>
      </c>
      <c r="E629" s="73" t="s">
        <v>48</v>
      </c>
      <c r="F629" s="73">
        <v>191212</v>
      </c>
      <c r="G629" s="4" t="str">
        <f t="shared" si="9"/>
        <v>이마트눕눕백눕눕백(중형)_네이비(DN)191212</v>
      </c>
      <c r="H629" s="73">
        <v>7000</v>
      </c>
      <c r="I629" s="73"/>
      <c r="J629" s="73">
        <v>400</v>
      </c>
    </row>
    <row r="630" spans="2:10" x14ac:dyDescent="0.3">
      <c r="B630" s="73" t="s">
        <v>98</v>
      </c>
      <c r="C630" s="73" t="s">
        <v>7</v>
      </c>
      <c r="D630" s="73" t="s">
        <v>97</v>
      </c>
      <c r="E630" s="73" t="s">
        <v>7</v>
      </c>
      <c r="F630" s="73">
        <v>191212</v>
      </c>
      <c r="G630" s="4" t="str">
        <f t="shared" si="9"/>
        <v>이마트눕눕백눕눕백(중형)_그레이(LG)191212</v>
      </c>
      <c r="H630" s="73">
        <v>7000</v>
      </c>
      <c r="I630" s="73"/>
      <c r="J630" s="73">
        <v>400</v>
      </c>
    </row>
    <row r="631" spans="2:10" x14ac:dyDescent="0.3">
      <c r="B631" s="73" t="s">
        <v>98</v>
      </c>
      <c r="C631" s="73" t="s">
        <v>7</v>
      </c>
      <c r="D631" s="73" t="s">
        <v>43</v>
      </c>
      <c r="E631" s="73" t="s">
        <v>7</v>
      </c>
      <c r="F631" s="73">
        <v>191212</v>
      </c>
      <c r="G631" s="4" t="str">
        <f t="shared" si="9"/>
        <v>이마트눕눕백눕눕백_패드(중형)_스크래쳐191212</v>
      </c>
      <c r="H631" s="73">
        <v>3000</v>
      </c>
      <c r="I631" s="73"/>
      <c r="J631" s="73">
        <v>330</v>
      </c>
    </row>
    <row r="632" spans="2:10" x14ac:dyDescent="0.3">
      <c r="B632" s="73" t="s">
        <v>98</v>
      </c>
      <c r="C632" s="73" t="s">
        <v>7</v>
      </c>
      <c r="D632" s="73" t="s">
        <v>44</v>
      </c>
      <c r="E632" s="73" t="s">
        <v>7</v>
      </c>
      <c r="F632" s="73">
        <v>191212</v>
      </c>
      <c r="G632" s="4" t="str">
        <f t="shared" si="9"/>
        <v>이마트눕눕백눕눕백_패드(중형)_극세사191212</v>
      </c>
      <c r="H632" s="73">
        <v>3000</v>
      </c>
      <c r="I632" s="73"/>
      <c r="J632" s="73">
        <v>350</v>
      </c>
    </row>
    <row r="633" spans="2:10" x14ac:dyDescent="0.3">
      <c r="B633" s="73" t="s">
        <v>98</v>
      </c>
      <c r="C633" s="73" t="s">
        <v>7</v>
      </c>
      <c r="D633" s="73" t="s">
        <v>45</v>
      </c>
      <c r="E633" s="73" t="s">
        <v>7</v>
      </c>
      <c r="F633" s="73">
        <v>191212</v>
      </c>
      <c r="G633" s="4" t="str">
        <f t="shared" si="9"/>
        <v>이마트눕눕백눕눕백_패드(중형)_방수191212</v>
      </c>
      <c r="H633" s="73">
        <v>4000</v>
      </c>
      <c r="I633" s="73"/>
      <c r="J633" s="73">
        <v>370</v>
      </c>
    </row>
    <row r="634" spans="2:10" x14ac:dyDescent="0.3">
      <c r="B634" s="73" t="s">
        <v>98</v>
      </c>
      <c r="C634" s="73" t="s">
        <v>7</v>
      </c>
      <c r="D634" s="73" t="s">
        <v>46</v>
      </c>
      <c r="E634" s="73" t="s">
        <v>7</v>
      </c>
      <c r="F634" s="73">
        <v>191212</v>
      </c>
      <c r="G634" s="4" t="str">
        <f t="shared" si="9"/>
        <v>이마트눕눕백눕눕백_패드(중형)_인견191212</v>
      </c>
      <c r="H634" s="73">
        <v>3000</v>
      </c>
      <c r="I634" s="73"/>
      <c r="J634" s="73">
        <v>340</v>
      </c>
    </row>
    <row r="635" spans="2:10" x14ac:dyDescent="0.3">
      <c r="B635" s="73" t="s">
        <v>98</v>
      </c>
      <c r="C635" s="73" t="s">
        <v>7</v>
      </c>
      <c r="D635" s="73" t="s">
        <v>47</v>
      </c>
      <c r="E635" s="73" t="s">
        <v>7</v>
      </c>
      <c r="F635" s="73">
        <v>191212</v>
      </c>
      <c r="G635" s="4" t="str">
        <f t="shared" si="9"/>
        <v>이마트눕눕백눕눕백(대형)_그레이(LG)191212</v>
      </c>
      <c r="H635" s="73">
        <v>7000</v>
      </c>
      <c r="I635" s="73"/>
      <c r="J635" s="73">
        <v>400</v>
      </c>
    </row>
    <row r="636" spans="2:10" x14ac:dyDescent="0.3">
      <c r="B636" s="73" t="s">
        <v>98</v>
      </c>
      <c r="C636" s="73" t="s">
        <v>48</v>
      </c>
      <c r="D636" s="73" t="s">
        <v>49</v>
      </c>
      <c r="E636" s="73" t="s">
        <v>48</v>
      </c>
      <c r="F636" s="73">
        <v>191212</v>
      </c>
      <c r="G636" s="4" t="str">
        <f t="shared" si="9"/>
        <v>이마트눕눕백눕눕백(대형)_네이비(DN)191212</v>
      </c>
      <c r="H636" s="73">
        <v>7000</v>
      </c>
      <c r="I636" s="73"/>
      <c r="J636" s="73">
        <v>400</v>
      </c>
    </row>
    <row r="637" spans="2:10" x14ac:dyDescent="0.3">
      <c r="B637" s="73" t="s">
        <v>98</v>
      </c>
      <c r="C637" s="73" t="s">
        <v>7</v>
      </c>
      <c r="D637" s="73" t="s">
        <v>50</v>
      </c>
      <c r="E637" s="73" t="s">
        <v>7</v>
      </c>
      <c r="F637" s="73">
        <v>191212</v>
      </c>
      <c r="G637" s="4" t="str">
        <f t="shared" si="9"/>
        <v>이마트눕눕백눕눕백_패드(대형)_스크래쳐191212</v>
      </c>
      <c r="H637" s="73">
        <v>3000</v>
      </c>
      <c r="I637" s="73"/>
      <c r="J637" s="73">
        <v>340</v>
      </c>
    </row>
    <row r="638" spans="2:10" x14ac:dyDescent="0.3">
      <c r="B638" s="73" t="s">
        <v>98</v>
      </c>
      <c r="C638" s="73" t="s">
        <v>7</v>
      </c>
      <c r="D638" s="73" t="s">
        <v>51</v>
      </c>
      <c r="E638" s="73" t="s">
        <v>7</v>
      </c>
      <c r="F638" s="73">
        <v>191212</v>
      </c>
      <c r="G638" s="4" t="str">
        <f t="shared" si="9"/>
        <v>이마트눕눕백눕눕백_패드(대형)_극세사191212</v>
      </c>
      <c r="H638" s="73">
        <v>4000</v>
      </c>
      <c r="I638" s="73"/>
      <c r="J638" s="73">
        <v>360</v>
      </c>
    </row>
    <row r="639" spans="2:10" x14ac:dyDescent="0.3">
      <c r="B639" s="73" t="s">
        <v>98</v>
      </c>
      <c r="C639" s="73" t="s">
        <v>7</v>
      </c>
      <c r="D639" s="73" t="s">
        <v>52</v>
      </c>
      <c r="E639" s="73" t="s">
        <v>7</v>
      </c>
      <c r="F639" s="73">
        <v>191212</v>
      </c>
      <c r="G639" s="4" t="str">
        <f t="shared" si="9"/>
        <v>이마트눕눕백눕눕백_패드(대형)_방수191212</v>
      </c>
      <c r="H639" s="73">
        <v>4000</v>
      </c>
      <c r="I639" s="73"/>
      <c r="J639" s="73">
        <v>380</v>
      </c>
    </row>
    <row r="640" spans="2:10" x14ac:dyDescent="0.3">
      <c r="B640" s="73" t="s">
        <v>98</v>
      </c>
      <c r="C640" s="73" t="s">
        <v>7</v>
      </c>
      <c r="D640" s="73" t="s">
        <v>53</v>
      </c>
      <c r="E640" s="73" t="s">
        <v>7</v>
      </c>
      <c r="F640" s="73">
        <v>191212</v>
      </c>
      <c r="G640" s="4" t="str">
        <f t="shared" si="9"/>
        <v>이마트눕눕백눕눕백_패드(대형)_인견191212</v>
      </c>
      <c r="H640" s="73">
        <v>3000</v>
      </c>
      <c r="I640" s="73"/>
      <c r="J640" s="73">
        <v>350</v>
      </c>
    </row>
    <row r="641" spans="2:10" x14ac:dyDescent="0.3">
      <c r="B641" s="73" t="s">
        <v>93</v>
      </c>
      <c r="C641" s="73" t="s">
        <v>34</v>
      </c>
      <c r="D641" s="73" t="s">
        <v>99</v>
      </c>
      <c r="E641" s="73" t="s">
        <v>34</v>
      </c>
      <c r="F641" s="73">
        <v>191212</v>
      </c>
      <c r="G641" s="4" t="str">
        <f t="shared" si="9"/>
        <v>프로젝트21 홈페이지선인장정수기 부속도자기 별도판매(선인장정수기)191212</v>
      </c>
      <c r="H641" s="73">
        <v>5000</v>
      </c>
      <c r="I641" s="73"/>
      <c r="J641" s="73">
        <v>390</v>
      </c>
    </row>
    <row r="642" spans="2:10" x14ac:dyDescent="0.3">
      <c r="B642" s="73" t="s">
        <v>85</v>
      </c>
      <c r="C642" s="73" t="s">
        <v>34</v>
      </c>
      <c r="D642" s="15" t="s">
        <v>100</v>
      </c>
      <c r="E642" s="73" t="s">
        <v>34</v>
      </c>
      <c r="F642" s="73">
        <v>191212</v>
      </c>
      <c r="G642" s="4" t="str">
        <f t="shared" si="9"/>
        <v>프로젝트21 CS선인장정수기 부속생수 전용 호스(2P)191212</v>
      </c>
      <c r="H642" s="73">
        <v>0</v>
      </c>
      <c r="I642" s="73"/>
      <c r="J642" s="73">
        <v>320</v>
      </c>
    </row>
    <row r="643" spans="2:10" x14ac:dyDescent="0.3">
      <c r="B643" s="14" t="s">
        <v>85</v>
      </c>
      <c r="C643" s="15" t="s">
        <v>34</v>
      </c>
      <c r="D643" s="75" t="s">
        <v>101</v>
      </c>
      <c r="E643" s="15" t="s">
        <v>34</v>
      </c>
      <c r="F643" s="73">
        <v>191212</v>
      </c>
      <c r="G643" s="4" t="str">
        <f t="shared" ref="G643:G706" si="10">B643&amp;C643&amp;D643&amp;F643</f>
        <v>프로젝트21 CS선인장정수기 부속정수 필터(1p)191212</v>
      </c>
      <c r="H643" s="73">
        <v>0</v>
      </c>
      <c r="I643" s="73"/>
      <c r="J643" s="73">
        <v>300</v>
      </c>
    </row>
    <row r="644" spans="2:10" x14ac:dyDescent="0.3">
      <c r="B644" s="14" t="s">
        <v>0</v>
      </c>
      <c r="C644" s="14" t="s">
        <v>34</v>
      </c>
      <c r="D644" s="15" t="s">
        <v>88</v>
      </c>
      <c r="E644" s="14" t="s">
        <v>34</v>
      </c>
      <c r="F644" s="73">
        <v>191212</v>
      </c>
      <c r="G644" s="4" t="str">
        <f t="shared" si="10"/>
        <v>프로젝트21 홈페이지선인장정수기 부속실리콘 호스 (1p)191212</v>
      </c>
      <c r="H644" s="73">
        <v>0</v>
      </c>
      <c r="I644" s="73"/>
      <c r="J644" s="73">
        <v>210</v>
      </c>
    </row>
    <row r="645" spans="2:10" x14ac:dyDescent="0.3">
      <c r="B645" s="14" t="s">
        <v>85</v>
      </c>
      <c r="C645" s="14" t="s">
        <v>34</v>
      </c>
      <c r="D645" s="15" t="s">
        <v>102</v>
      </c>
      <c r="E645" s="14" t="s">
        <v>34</v>
      </c>
      <c r="F645" s="73">
        <v>191212</v>
      </c>
      <c r="G645" s="4" t="str">
        <f t="shared" si="10"/>
        <v>프로젝트21 CS선인장정수기 부속청소솔191212</v>
      </c>
      <c r="H645" s="73">
        <v>0</v>
      </c>
      <c r="I645" s="73"/>
      <c r="J645" s="73">
        <v>150</v>
      </c>
    </row>
    <row r="646" spans="2:10" x14ac:dyDescent="0.3">
      <c r="B646" s="14" t="s">
        <v>85</v>
      </c>
      <c r="C646" s="14" t="s">
        <v>34</v>
      </c>
      <c r="D646" s="15" t="s">
        <v>37</v>
      </c>
      <c r="E646" s="14" t="s">
        <v>34</v>
      </c>
      <c r="F646" s="73">
        <v>191212</v>
      </c>
      <c r="G646" s="4" t="str">
        <f t="shared" si="10"/>
        <v>프로젝트21 CS선인장정수기 부속실리콘 호스 (3p)191212</v>
      </c>
      <c r="H646" s="73">
        <v>0</v>
      </c>
      <c r="I646" s="73"/>
      <c r="J646" s="73">
        <v>290</v>
      </c>
    </row>
    <row r="647" spans="2:10" x14ac:dyDescent="0.3">
      <c r="B647" s="14" t="s">
        <v>85</v>
      </c>
      <c r="C647" s="14" t="s">
        <v>48</v>
      </c>
      <c r="D647" s="15" t="s">
        <v>46</v>
      </c>
      <c r="E647" s="14" t="s">
        <v>48</v>
      </c>
      <c r="F647" s="73">
        <v>191212</v>
      </c>
      <c r="G647" s="4" t="str">
        <f t="shared" si="10"/>
        <v>프로젝트21 CS눕눕백눕눕백_패드(중형)_인견191212</v>
      </c>
      <c r="H647" s="73">
        <v>0</v>
      </c>
      <c r="I647" s="73"/>
      <c r="J647" s="73">
        <v>340</v>
      </c>
    </row>
    <row r="648" spans="2:10" x14ac:dyDescent="0.3">
      <c r="B648" s="15" t="s">
        <v>89</v>
      </c>
      <c r="C648" s="15" t="s">
        <v>48</v>
      </c>
      <c r="D648" s="15" t="s">
        <v>103</v>
      </c>
      <c r="E648" s="15" t="s">
        <v>48</v>
      </c>
      <c r="F648" s="73">
        <v>191212</v>
      </c>
      <c r="G648" s="4" t="str">
        <f t="shared" si="10"/>
        <v>쿠팡눕눕백눕눕백(중형)_네이비(DN)191212</v>
      </c>
      <c r="H648" s="73">
        <v>7000</v>
      </c>
      <c r="I648" s="73"/>
      <c r="J648" s="73">
        <v>400</v>
      </c>
    </row>
    <row r="649" spans="2:10" x14ac:dyDescent="0.3">
      <c r="B649" s="14" t="s">
        <v>104</v>
      </c>
      <c r="C649" s="14" t="s">
        <v>67</v>
      </c>
      <c r="D649" s="14" t="s">
        <v>57</v>
      </c>
      <c r="E649" s="14" t="s">
        <v>67</v>
      </c>
      <c r="F649" s="73">
        <v>191212</v>
      </c>
      <c r="G649" s="4" t="str">
        <f t="shared" si="10"/>
        <v>동물병원리얼스틱리얼스틱_오로라연어191212</v>
      </c>
      <c r="H649" s="73">
        <v>3000</v>
      </c>
      <c r="I649" s="73"/>
      <c r="J649" s="73">
        <v>250</v>
      </c>
    </row>
    <row r="650" spans="2:10" x14ac:dyDescent="0.3">
      <c r="B650" s="14" t="s">
        <v>104</v>
      </c>
      <c r="C650" s="14" t="s">
        <v>67</v>
      </c>
      <c r="D650" s="15" t="s">
        <v>59</v>
      </c>
      <c r="E650" s="14" t="s">
        <v>67</v>
      </c>
      <c r="F650" s="73">
        <v>191212</v>
      </c>
      <c r="G650" s="4" t="str">
        <f t="shared" si="10"/>
        <v>동물병원리얼스틱리얼스틱_뉴질랜드참돔191212</v>
      </c>
      <c r="H650" s="73">
        <v>3000</v>
      </c>
      <c r="I650" s="73"/>
      <c r="J650" s="73">
        <v>240</v>
      </c>
    </row>
    <row r="651" spans="2:10" x14ac:dyDescent="0.3">
      <c r="B651" s="14" t="s">
        <v>104</v>
      </c>
      <c r="C651" s="14" t="s">
        <v>67</v>
      </c>
      <c r="D651" s="15" t="s">
        <v>60</v>
      </c>
      <c r="E651" s="14" t="s">
        <v>67</v>
      </c>
      <c r="F651" s="73">
        <v>191212</v>
      </c>
      <c r="G651" s="4" t="str">
        <f t="shared" si="10"/>
        <v>동물병원리얼스틱리얼스틱_북태평양 눈다랑어191212</v>
      </c>
      <c r="H651" s="73">
        <v>3000</v>
      </c>
      <c r="I651" s="73"/>
      <c r="J651" s="73">
        <v>170</v>
      </c>
    </row>
    <row r="652" spans="2:10" x14ac:dyDescent="0.3">
      <c r="B652" s="14" t="s">
        <v>104</v>
      </c>
      <c r="C652" s="14" t="s">
        <v>67</v>
      </c>
      <c r="D652" s="73" t="s">
        <v>63</v>
      </c>
      <c r="E652" s="14" t="s">
        <v>67</v>
      </c>
      <c r="F652" s="73">
        <v>191212</v>
      </c>
      <c r="G652" s="4" t="str">
        <f t="shared" si="10"/>
        <v>동물병원리얼스틱리얼스틱_지리산우리땅오리191212</v>
      </c>
      <c r="H652" s="73">
        <v>3000</v>
      </c>
      <c r="I652" s="73"/>
      <c r="J652" s="73">
        <v>180</v>
      </c>
    </row>
    <row r="653" spans="2:10" x14ac:dyDescent="0.3">
      <c r="B653" s="14" t="s">
        <v>104</v>
      </c>
      <c r="C653" s="14" t="s">
        <v>67</v>
      </c>
      <c r="D653" s="73" t="s">
        <v>62</v>
      </c>
      <c r="E653" s="14" t="s">
        <v>67</v>
      </c>
      <c r="F653" s="73">
        <v>191212</v>
      </c>
      <c r="G653" s="4" t="str">
        <f t="shared" si="10"/>
        <v>동물병원리얼스틱리얼스틱_서호주청정양191212</v>
      </c>
      <c r="H653" s="73">
        <v>3000</v>
      </c>
      <c r="I653" s="73"/>
      <c r="J653" s="73">
        <v>260</v>
      </c>
    </row>
    <row r="654" spans="2:10" x14ac:dyDescent="0.3">
      <c r="B654" s="14" t="s">
        <v>104</v>
      </c>
      <c r="C654" s="14" t="s">
        <v>67</v>
      </c>
      <c r="D654" s="73" t="s">
        <v>58</v>
      </c>
      <c r="E654" s="14" t="s">
        <v>67</v>
      </c>
      <c r="F654" s="73">
        <v>191212</v>
      </c>
      <c r="G654" s="4" t="str">
        <f t="shared" si="10"/>
        <v>동물병원리얼스틱리얼스틱_조선토종닭191212</v>
      </c>
      <c r="H654" s="73">
        <v>3000</v>
      </c>
      <c r="I654" s="73"/>
      <c r="J654" s="73">
        <v>180</v>
      </c>
    </row>
    <row r="655" spans="2:10" x14ac:dyDescent="0.3">
      <c r="B655" s="18" t="s">
        <v>93</v>
      </c>
      <c r="C655" s="18" t="s">
        <v>105</v>
      </c>
      <c r="D655" s="18" t="s">
        <v>69</v>
      </c>
      <c r="E655" s="18" t="s">
        <v>105</v>
      </c>
      <c r="F655" s="73">
        <v>191212</v>
      </c>
      <c r="G655" s="4" t="str">
        <f t="shared" si="10"/>
        <v>프로젝트21 홈페이지리얼스틱리얼스틱_북태평양눈다랑어_6팩191212</v>
      </c>
      <c r="H655" s="73">
        <v>4000</v>
      </c>
      <c r="I655" s="73"/>
      <c r="J655" s="73">
        <v>360</v>
      </c>
    </row>
    <row r="656" spans="2:10" x14ac:dyDescent="0.3">
      <c r="B656" s="18" t="s">
        <v>0</v>
      </c>
      <c r="C656" s="18" t="s">
        <v>105</v>
      </c>
      <c r="D656" s="18" t="s">
        <v>66</v>
      </c>
      <c r="E656" s="18" t="s">
        <v>105</v>
      </c>
      <c r="F656" s="73">
        <v>191212</v>
      </c>
      <c r="G656" s="4" t="str">
        <f t="shared" si="10"/>
        <v>프로젝트21 홈페이지리얼스틱리얼스틱_뉴질랜드참돔_6팩191212</v>
      </c>
      <c r="H656" s="73">
        <v>4000</v>
      </c>
      <c r="I656" s="73"/>
      <c r="J656" s="73">
        <v>380</v>
      </c>
    </row>
    <row r="657" spans="2:10" x14ac:dyDescent="0.3">
      <c r="B657" s="14" t="s">
        <v>85</v>
      </c>
      <c r="C657" s="14" t="s">
        <v>48</v>
      </c>
      <c r="D657" s="15" t="s">
        <v>106</v>
      </c>
      <c r="E657" s="14" t="s">
        <v>48</v>
      </c>
      <c r="F657" s="73">
        <v>191212</v>
      </c>
      <c r="G657" s="4" t="str">
        <f t="shared" si="10"/>
        <v>프로젝트21 CS눕눕백눕눕백_턱받침패드(중형)_극세사191212</v>
      </c>
      <c r="H657" s="73">
        <v>0</v>
      </c>
      <c r="I657" s="73"/>
      <c r="J657" s="73">
        <v>340</v>
      </c>
    </row>
    <row r="658" spans="2:10" x14ac:dyDescent="0.3">
      <c r="B658" s="14" t="s">
        <v>85</v>
      </c>
      <c r="C658" s="14" t="s">
        <v>48</v>
      </c>
      <c r="D658" s="15" t="s">
        <v>107</v>
      </c>
      <c r="E658" s="14" t="s">
        <v>48</v>
      </c>
      <c r="F658" s="73">
        <v>191212</v>
      </c>
      <c r="G658" s="4" t="str">
        <f t="shared" si="10"/>
        <v>프로젝트21 CS눕눕백눕눕백_턱받침패드(중형)_인견191212</v>
      </c>
      <c r="H658" s="73">
        <v>0</v>
      </c>
      <c r="I658" s="73"/>
      <c r="J658" s="73">
        <v>330</v>
      </c>
    </row>
    <row r="659" spans="2:10" x14ac:dyDescent="0.3">
      <c r="B659" s="18" t="s">
        <v>93</v>
      </c>
      <c r="C659" s="14" t="s">
        <v>48</v>
      </c>
      <c r="D659" s="15" t="s">
        <v>106</v>
      </c>
      <c r="E659" s="14" t="s">
        <v>48</v>
      </c>
      <c r="F659" s="73">
        <v>191212</v>
      </c>
      <c r="G659" s="4" t="str">
        <f t="shared" si="10"/>
        <v>프로젝트21 홈페이지눕눕백눕눕백_턱받침패드(중형)_극세사191212</v>
      </c>
      <c r="H659" s="73">
        <v>3000</v>
      </c>
      <c r="I659" s="73"/>
      <c r="J659" s="73">
        <v>340</v>
      </c>
    </row>
    <row r="660" spans="2:10" x14ac:dyDescent="0.3">
      <c r="B660" s="18" t="s">
        <v>0</v>
      </c>
      <c r="C660" s="14" t="s">
        <v>48</v>
      </c>
      <c r="D660" s="15" t="s">
        <v>107</v>
      </c>
      <c r="E660" s="14" t="s">
        <v>48</v>
      </c>
      <c r="F660" s="73">
        <v>191212</v>
      </c>
      <c r="G660" s="4" t="str">
        <f t="shared" si="10"/>
        <v>프로젝트21 홈페이지눕눕백눕눕백_턱받침패드(중형)_인견191212</v>
      </c>
      <c r="H660" s="73">
        <v>3000</v>
      </c>
      <c r="I660" s="73"/>
      <c r="J660" s="73">
        <v>330</v>
      </c>
    </row>
    <row r="661" spans="2:10" x14ac:dyDescent="0.3">
      <c r="B661" s="14" t="s">
        <v>85</v>
      </c>
      <c r="C661" s="14" t="s">
        <v>48</v>
      </c>
      <c r="D661" s="15" t="s">
        <v>108</v>
      </c>
      <c r="E661" s="14" t="s">
        <v>48</v>
      </c>
      <c r="F661" s="73">
        <v>191212</v>
      </c>
      <c r="G661" s="4" t="str">
        <f t="shared" si="10"/>
        <v>프로젝트21 CS눕눕백눕눕백_턱받침패드(대형)_극세사191212</v>
      </c>
      <c r="H661" s="73">
        <v>0</v>
      </c>
      <c r="I661" s="73"/>
      <c r="J661" s="73">
        <v>340</v>
      </c>
    </row>
    <row r="662" spans="2:10" x14ac:dyDescent="0.3">
      <c r="B662" s="14" t="s">
        <v>85</v>
      </c>
      <c r="C662" s="14" t="s">
        <v>48</v>
      </c>
      <c r="D662" s="15" t="s">
        <v>109</v>
      </c>
      <c r="E662" s="14" t="s">
        <v>48</v>
      </c>
      <c r="F662" s="73">
        <v>191212</v>
      </c>
      <c r="G662" s="4" t="str">
        <f t="shared" si="10"/>
        <v>프로젝트21 CS눕눕백눕눕백_턱받침패드(대형)_인견191212</v>
      </c>
      <c r="H662" s="73">
        <v>0</v>
      </c>
      <c r="I662" s="73"/>
      <c r="J662" s="73">
        <v>340</v>
      </c>
    </row>
    <row r="663" spans="2:10" x14ac:dyDescent="0.3">
      <c r="B663" s="18" t="s">
        <v>93</v>
      </c>
      <c r="C663" s="14" t="s">
        <v>48</v>
      </c>
      <c r="D663" s="15" t="s">
        <v>108</v>
      </c>
      <c r="E663" s="14" t="s">
        <v>48</v>
      </c>
      <c r="F663" s="73">
        <v>191212</v>
      </c>
      <c r="G663" s="4" t="str">
        <f t="shared" si="10"/>
        <v>프로젝트21 홈페이지눕눕백눕눕백_턱받침패드(대형)_극세사191212</v>
      </c>
      <c r="H663" s="73">
        <v>3000</v>
      </c>
      <c r="I663" s="73"/>
      <c r="J663" s="73">
        <v>340</v>
      </c>
    </row>
    <row r="664" spans="2:10" x14ac:dyDescent="0.3">
      <c r="B664" s="18" t="s">
        <v>0</v>
      </c>
      <c r="C664" s="14" t="s">
        <v>48</v>
      </c>
      <c r="D664" s="15" t="s">
        <v>109</v>
      </c>
      <c r="E664" s="14" t="s">
        <v>48</v>
      </c>
      <c r="F664" s="73">
        <v>191212</v>
      </c>
      <c r="G664" s="4" t="str">
        <f t="shared" si="10"/>
        <v>프로젝트21 홈페이지눕눕백눕눕백_턱받침패드(대형)_인견191212</v>
      </c>
      <c r="H664" s="73">
        <v>3000</v>
      </c>
      <c r="I664" s="73"/>
      <c r="J664" s="73">
        <v>340</v>
      </c>
    </row>
    <row r="665" spans="2:10" x14ac:dyDescent="0.3">
      <c r="B665" s="73" t="s">
        <v>110</v>
      </c>
      <c r="C665" s="73" t="s">
        <v>8</v>
      </c>
      <c r="D665" s="73" t="s">
        <v>24</v>
      </c>
      <c r="E665" s="73" t="s">
        <v>8</v>
      </c>
      <c r="F665" s="73">
        <v>191212</v>
      </c>
      <c r="G665" s="4" t="str">
        <f t="shared" si="10"/>
        <v>오늘의집선인장정수기선인장정수기 젠민트191212</v>
      </c>
      <c r="H665" s="73">
        <v>6000</v>
      </c>
      <c r="I665" s="73"/>
      <c r="J665" s="73">
        <v>390</v>
      </c>
    </row>
    <row r="666" spans="2:10" x14ac:dyDescent="0.3">
      <c r="B666" s="73" t="s">
        <v>110</v>
      </c>
      <c r="C666" s="73" t="s">
        <v>7</v>
      </c>
      <c r="D666" s="73" t="s">
        <v>41</v>
      </c>
      <c r="E666" s="73" t="s">
        <v>7</v>
      </c>
      <c r="F666" s="73">
        <v>191212</v>
      </c>
      <c r="G666" s="4" t="str">
        <f t="shared" si="10"/>
        <v>오늘의집눕눕백눕눕백(중형)_네이비(DN)191212</v>
      </c>
      <c r="H666" s="73">
        <v>7000</v>
      </c>
      <c r="I666" s="73"/>
      <c r="J666" s="73">
        <v>400</v>
      </c>
    </row>
    <row r="667" spans="2:10" x14ac:dyDescent="0.3">
      <c r="B667" s="73" t="s">
        <v>110</v>
      </c>
      <c r="C667" s="73" t="s">
        <v>7</v>
      </c>
      <c r="D667" s="73" t="s">
        <v>42</v>
      </c>
      <c r="E667" s="73" t="s">
        <v>7</v>
      </c>
      <c r="F667" s="73">
        <v>191212</v>
      </c>
      <c r="G667" s="4" t="str">
        <f t="shared" si="10"/>
        <v>오늘의집눕눕백눕눕백(중형)_그레이(LG)191212</v>
      </c>
      <c r="H667" s="73">
        <v>7000</v>
      </c>
      <c r="I667" s="73"/>
      <c r="J667" s="73">
        <v>400</v>
      </c>
    </row>
    <row r="668" spans="2:10" x14ac:dyDescent="0.3">
      <c r="B668" s="73" t="s">
        <v>110</v>
      </c>
      <c r="C668" s="73" t="s">
        <v>7</v>
      </c>
      <c r="D668" s="73" t="s">
        <v>43</v>
      </c>
      <c r="E668" s="73" t="s">
        <v>7</v>
      </c>
      <c r="F668" s="73">
        <v>191212</v>
      </c>
      <c r="G668" s="4" t="str">
        <f t="shared" si="10"/>
        <v>오늘의집눕눕백눕눕백_패드(중형)_스크래쳐191212</v>
      </c>
      <c r="H668" s="73">
        <v>3000</v>
      </c>
      <c r="I668" s="73"/>
      <c r="J668" s="73">
        <v>330</v>
      </c>
    </row>
    <row r="669" spans="2:10" x14ac:dyDescent="0.3">
      <c r="B669" s="73" t="s">
        <v>110</v>
      </c>
      <c r="C669" s="73" t="s">
        <v>7</v>
      </c>
      <c r="D669" s="73" t="s">
        <v>44</v>
      </c>
      <c r="E669" s="73" t="s">
        <v>7</v>
      </c>
      <c r="F669" s="73">
        <v>191212</v>
      </c>
      <c r="G669" s="4" t="str">
        <f t="shared" si="10"/>
        <v>오늘의집눕눕백눕눕백_패드(중형)_극세사191212</v>
      </c>
      <c r="H669" s="73">
        <v>3000</v>
      </c>
      <c r="I669" s="73"/>
      <c r="J669" s="73">
        <v>350</v>
      </c>
    </row>
    <row r="670" spans="2:10" x14ac:dyDescent="0.3">
      <c r="B670" s="73" t="s">
        <v>110</v>
      </c>
      <c r="C670" s="73" t="s">
        <v>7</v>
      </c>
      <c r="D670" s="73" t="s">
        <v>45</v>
      </c>
      <c r="E670" s="73" t="s">
        <v>7</v>
      </c>
      <c r="F670" s="73">
        <v>191212</v>
      </c>
      <c r="G670" s="4" t="str">
        <f t="shared" si="10"/>
        <v>오늘의집눕눕백눕눕백_패드(중형)_방수191212</v>
      </c>
      <c r="H670" s="73">
        <v>4000</v>
      </c>
      <c r="I670" s="73"/>
      <c r="J670" s="73">
        <v>370</v>
      </c>
    </row>
    <row r="671" spans="2:10" x14ac:dyDescent="0.3">
      <c r="B671" s="73" t="s">
        <v>110</v>
      </c>
      <c r="C671" s="73" t="s">
        <v>7</v>
      </c>
      <c r="D671" s="73" t="s">
        <v>46</v>
      </c>
      <c r="E671" s="73" t="s">
        <v>7</v>
      </c>
      <c r="F671" s="73">
        <v>191212</v>
      </c>
      <c r="G671" s="4" t="str">
        <f t="shared" si="10"/>
        <v>오늘의집눕눕백눕눕백_패드(중형)_인견191212</v>
      </c>
      <c r="H671" s="73">
        <v>3000</v>
      </c>
      <c r="I671" s="73"/>
      <c r="J671" s="73">
        <v>340</v>
      </c>
    </row>
    <row r="672" spans="2:10" x14ac:dyDescent="0.3">
      <c r="B672" s="73" t="s">
        <v>110</v>
      </c>
      <c r="C672" s="73" t="s">
        <v>7</v>
      </c>
      <c r="D672" s="73" t="s">
        <v>47</v>
      </c>
      <c r="E672" s="73" t="s">
        <v>7</v>
      </c>
      <c r="F672" s="73">
        <v>191212</v>
      </c>
      <c r="G672" s="4" t="str">
        <f t="shared" si="10"/>
        <v>오늘의집눕눕백눕눕백(대형)_그레이(LG)191212</v>
      </c>
      <c r="H672" s="73">
        <v>7000</v>
      </c>
      <c r="I672" s="73"/>
      <c r="J672" s="73">
        <v>400</v>
      </c>
    </row>
    <row r="673" spans="2:10" x14ac:dyDescent="0.3">
      <c r="B673" s="73" t="s">
        <v>110</v>
      </c>
      <c r="C673" s="73" t="s">
        <v>48</v>
      </c>
      <c r="D673" s="73" t="s">
        <v>49</v>
      </c>
      <c r="E673" s="73" t="s">
        <v>48</v>
      </c>
      <c r="F673" s="73">
        <v>191212</v>
      </c>
      <c r="G673" s="4" t="str">
        <f t="shared" si="10"/>
        <v>오늘의집눕눕백눕눕백(대형)_네이비(DN)191212</v>
      </c>
      <c r="H673" s="73">
        <v>7000</v>
      </c>
      <c r="I673" s="73"/>
      <c r="J673" s="73">
        <v>400</v>
      </c>
    </row>
    <row r="674" spans="2:10" x14ac:dyDescent="0.3">
      <c r="B674" s="73" t="s">
        <v>110</v>
      </c>
      <c r="C674" s="73" t="s">
        <v>7</v>
      </c>
      <c r="D674" s="73" t="s">
        <v>50</v>
      </c>
      <c r="E674" s="73" t="s">
        <v>7</v>
      </c>
      <c r="F674" s="73">
        <v>191212</v>
      </c>
      <c r="G674" s="4" t="str">
        <f t="shared" si="10"/>
        <v>오늘의집눕눕백눕눕백_패드(대형)_스크래쳐191212</v>
      </c>
      <c r="H674" s="73">
        <v>3000</v>
      </c>
      <c r="I674" s="73"/>
      <c r="J674" s="73">
        <v>340</v>
      </c>
    </row>
    <row r="675" spans="2:10" x14ac:dyDescent="0.3">
      <c r="B675" s="73" t="s">
        <v>110</v>
      </c>
      <c r="C675" s="73" t="s">
        <v>7</v>
      </c>
      <c r="D675" s="73" t="s">
        <v>51</v>
      </c>
      <c r="E675" s="73" t="s">
        <v>7</v>
      </c>
      <c r="F675" s="73">
        <v>191212</v>
      </c>
      <c r="G675" s="4" t="str">
        <f t="shared" si="10"/>
        <v>오늘의집눕눕백눕눕백_패드(대형)_극세사191212</v>
      </c>
      <c r="H675" s="73">
        <v>4000</v>
      </c>
      <c r="I675" s="73"/>
      <c r="J675" s="73">
        <v>360</v>
      </c>
    </row>
    <row r="676" spans="2:10" x14ac:dyDescent="0.3">
      <c r="B676" s="73" t="s">
        <v>110</v>
      </c>
      <c r="C676" s="73" t="s">
        <v>7</v>
      </c>
      <c r="D676" s="73" t="s">
        <v>52</v>
      </c>
      <c r="E676" s="73" t="s">
        <v>7</v>
      </c>
      <c r="F676" s="73">
        <v>191212</v>
      </c>
      <c r="G676" s="4" t="str">
        <f t="shared" si="10"/>
        <v>오늘의집눕눕백눕눕백_패드(대형)_방수191212</v>
      </c>
      <c r="H676" s="73">
        <v>4000</v>
      </c>
      <c r="I676" s="73"/>
      <c r="J676" s="73">
        <v>380</v>
      </c>
    </row>
    <row r="677" spans="2:10" x14ac:dyDescent="0.3">
      <c r="B677" s="73" t="s">
        <v>110</v>
      </c>
      <c r="C677" s="73" t="s">
        <v>7</v>
      </c>
      <c r="D677" s="73" t="s">
        <v>53</v>
      </c>
      <c r="E677" s="73" t="s">
        <v>7</v>
      </c>
      <c r="F677" s="73">
        <v>191212</v>
      </c>
      <c r="G677" s="4" t="str">
        <f t="shared" si="10"/>
        <v>오늘의집눕눕백눕눕백_패드(대형)_인견191212</v>
      </c>
      <c r="H677" s="73">
        <v>3000</v>
      </c>
      <c r="I677" s="73"/>
      <c r="J677" s="73">
        <v>350</v>
      </c>
    </row>
    <row r="678" spans="2:10" x14ac:dyDescent="0.3">
      <c r="B678" s="73" t="s">
        <v>110</v>
      </c>
      <c r="C678" s="73" t="s">
        <v>11</v>
      </c>
      <c r="D678" s="73" t="s">
        <v>57</v>
      </c>
      <c r="E678" s="73" t="s">
        <v>11</v>
      </c>
      <c r="F678" s="73">
        <v>191212</v>
      </c>
      <c r="G678" s="4" t="str">
        <f t="shared" si="10"/>
        <v>오늘의집리얼스틱리얼스틱_오로라연어191212</v>
      </c>
      <c r="H678" s="73">
        <v>3000</v>
      </c>
      <c r="I678" s="73"/>
      <c r="J678" s="73">
        <v>250</v>
      </c>
    </row>
    <row r="679" spans="2:10" x14ac:dyDescent="0.3">
      <c r="B679" s="73" t="s">
        <v>110</v>
      </c>
      <c r="C679" s="73" t="s">
        <v>11</v>
      </c>
      <c r="D679" s="73" t="s">
        <v>58</v>
      </c>
      <c r="E679" s="73" t="s">
        <v>11</v>
      </c>
      <c r="F679" s="73">
        <v>191212</v>
      </c>
      <c r="G679" s="4" t="str">
        <f t="shared" si="10"/>
        <v>오늘의집리얼스틱리얼스틱_조선토종닭191212</v>
      </c>
      <c r="H679" s="73">
        <v>3000</v>
      </c>
      <c r="I679" s="73"/>
      <c r="J679" s="73">
        <v>180</v>
      </c>
    </row>
    <row r="680" spans="2:10" x14ac:dyDescent="0.3">
      <c r="B680" s="73" t="s">
        <v>110</v>
      </c>
      <c r="C680" s="73" t="s">
        <v>11</v>
      </c>
      <c r="D680" s="73" t="s">
        <v>59</v>
      </c>
      <c r="E680" s="73" t="s">
        <v>11</v>
      </c>
      <c r="F680" s="73">
        <v>191212</v>
      </c>
      <c r="G680" s="4" t="str">
        <f t="shared" si="10"/>
        <v>오늘의집리얼스틱리얼스틱_뉴질랜드참돔191212</v>
      </c>
      <c r="H680" s="73">
        <v>3000</v>
      </c>
      <c r="I680" s="73"/>
      <c r="J680" s="73">
        <v>240</v>
      </c>
    </row>
    <row r="681" spans="2:10" x14ac:dyDescent="0.3">
      <c r="B681" s="73" t="s">
        <v>110</v>
      </c>
      <c r="C681" s="73" t="s">
        <v>11</v>
      </c>
      <c r="D681" s="73" t="s">
        <v>60</v>
      </c>
      <c r="E681" s="73" t="s">
        <v>11</v>
      </c>
      <c r="F681" s="73">
        <v>191212</v>
      </c>
      <c r="G681" s="4" t="str">
        <f t="shared" si="10"/>
        <v>오늘의집리얼스틱리얼스틱_북태평양 눈다랑어191212</v>
      </c>
      <c r="H681" s="73">
        <v>3000</v>
      </c>
      <c r="I681" s="73"/>
      <c r="J681" s="73">
        <v>170</v>
      </c>
    </row>
    <row r="682" spans="2:10" x14ac:dyDescent="0.3">
      <c r="B682" s="73" t="s">
        <v>110</v>
      </c>
      <c r="C682" s="73" t="s">
        <v>11</v>
      </c>
      <c r="D682" s="73" t="s">
        <v>62</v>
      </c>
      <c r="E682" s="73" t="s">
        <v>11</v>
      </c>
      <c r="F682" s="73">
        <v>191212</v>
      </c>
      <c r="G682" s="4" t="str">
        <f t="shared" si="10"/>
        <v>오늘의집리얼스틱리얼스틱_서호주청정양191212</v>
      </c>
      <c r="H682" s="73">
        <v>3000</v>
      </c>
      <c r="I682" s="73"/>
      <c r="J682" s="73">
        <v>260</v>
      </c>
    </row>
    <row r="683" spans="2:10" x14ac:dyDescent="0.3">
      <c r="B683" s="73" t="s">
        <v>110</v>
      </c>
      <c r="C683" s="73" t="s">
        <v>11</v>
      </c>
      <c r="D683" s="73" t="s">
        <v>63</v>
      </c>
      <c r="E683" s="73" t="s">
        <v>11</v>
      </c>
      <c r="F683" s="73">
        <v>191212</v>
      </c>
      <c r="G683" s="4" t="str">
        <f t="shared" si="10"/>
        <v>오늘의집리얼스틱리얼스틱_지리산우리땅오리191212</v>
      </c>
      <c r="H683" s="73">
        <v>3000</v>
      </c>
      <c r="I683" s="73"/>
      <c r="J683" s="73">
        <v>180</v>
      </c>
    </row>
    <row r="684" spans="2:10" x14ac:dyDescent="0.3">
      <c r="B684" s="73" t="s">
        <v>110</v>
      </c>
      <c r="C684" s="73" t="s">
        <v>11</v>
      </c>
      <c r="D684" s="73" t="s">
        <v>83</v>
      </c>
      <c r="E684" s="73" t="s">
        <v>11</v>
      </c>
      <c r="F684" s="73">
        <v>191212</v>
      </c>
      <c r="G684" s="4" t="str">
        <f t="shared" si="10"/>
        <v>오늘의집리얼스틱리얼스틱_맛보기샘플(6종)191212</v>
      </c>
      <c r="H684" s="73">
        <v>3000</v>
      </c>
      <c r="I684" s="73"/>
      <c r="J684" s="73">
        <v>270</v>
      </c>
    </row>
    <row r="685" spans="2:10" x14ac:dyDescent="0.3">
      <c r="B685" s="14" t="s">
        <v>85</v>
      </c>
      <c r="C685" s="15" t="s">
        <v>34</v>
      </c>
      <c r="D685" s="75" t="s">
        <v>111</v>
      </c>
      <c r="E685" s="15" t="s">
        <v>34</v>
      </c>
      <c r="F685" s="73">
        <v>191212</v>
      </c>
      <c r="G685" s="4" t="str">
        <f t="shared" si="10"/>
        <v>프로젝트21 CS선인장정수기 부속정수 필터 (1p)191212</v>
      </c>
      <c r="H685" s="73">
        <v>0</v>
      </c>
      <c r="I685" s="73"/>
      <c r="J685" s="73">
        <v>220</v>
      </c>
    </row>
    <row r="686" spans="2:10" x14ac:dyDescent="0.3">
      <c r="B686" s="73" t="s">
        <v>0</v>
      </c>
      <c r="C686" s="73" t="s">
        <v>9</v>
      </c>
      <c r="D686" s="73" t="s">
        <v>100</v>
      </c>
      <c r="E686" s="73" t="s">
        <v>9</v>
      </c>
      <c r="F686" s="73">
        <v>191212</v>
      </c>
      <c r="G686" s="4" t="str">
        <f t="shared" si="10"/>
        <v>프로젝트21 홈페이지선인장정수기 부속생수 전용 호스(2P)191212</v>
      </c>
      <c r="H686" s="73">
        <v>3000</v>
      </c>
      <c r="I686" s="73"/>
      <c r="J686" s="73">
        <v>320</v>
      </c>
    </row>
    <row r="687" spans="2:10" x14ac:dyDescent="0.3">
      <c r="B687" s="15" t="s">
        <v>85</v>
      </c>
      <c r="C687" s="15" t="s">
        <v>87</v>
      </c>
      <c r="D687" s="15" t="s">
        <v>24</v>
      </c>
      <c r="E687" s="15" t="s">
        <v>87</v>
      </c>
      <c r="F687" s="73">
        <v>191212</v>
      </c>
      <c r="G687" s="4" t="str">
        <f t="shared" si="10"/>
        <v>프로젝트21 CS선인장정수기선인장정수기 젠민트191212</v>
      </c>
      <c r="H687" s="73">
        <v>0</v>
      </c>
      <c r="I687" s="73"/>
      <c r="J687" s="73">
        <v>390</v>
      </c>
    </row>
    <row r="688" spans="2:10" x14ac:dyDescent="0.3">
      <c r="B688" s="14" t="s">
        <v>85</v>
      </c>
      <c r="C688" s="14" t="s">
        <v>67</v>
      </c>
      <c r="D688" s="14" t="s">
        <v>112</v>
      </c>
      <c r="E688" s="14" t="s">
        <v>67</v>
      </c>
      <c r="F688" s="73">
        <v>191212</v>
      </c>
      <c r="G688" s="4" t="str">
        <f t="shared" si="10"/>
        <v>프로젝트21 CS리얼스틱리얼스틱_6종세트x2191212</v>
      </c>
      <c r="H688" s="73">
        <v>0</v>
      </c>
      <c r="I688" s="73"/>
      <c r="J688" s="73">
        <v>390</v>
      </c>
    </row>
    <row r="689" spans="2:10" x14ac:dyDescent="0.3">
      <c r="B689" s="14" t="s">
        <v>0</v>
      </c>
      <c r="C689" s="15" t="s">
        <v>113</v>
      </c>
      <c r="D689" s="15" t="s">
        <v>83</v>
      </c>
      <c r="E689" s="15" t="s">
        <v>113</v>
      </c>
      <c r="F689" s="73">
        <v>191212</v>
      </c>
      <c r="G689" s="4" t="str">
        <f t="shared" si="10"/>
        <v>프로젝트21 홈페이지리얼스틱 (연말 프로모션)리얼스틱_맛보기샘플(6종)191212</v>
      </c>
      <c r="H689" s="73">
        <v>0</v>
      </c>
      <c r="I689" s="73"/>
      <c r="J689" s="73">
        <v>270</v>
      </c>
    </row>
    <row r="690" spans="2:10" x14ac:dyDescent="0.3">
      <c r="B690" s="14" t="s">
        <v>0</v>
      </c>
      <c r="C690" s="15" t="s">
        <v>113</v>
      </c>
      <c r="D690" s="15" t="s">
        <v>58</v>
      </c>
      <c r="E690" s="15" t="s">
        <v>113</v>
      </c>
      <c r="F690" s="73">
        <v>191212</v>
      </c>
      <c r="G690" s="4" t="str">
        <f t="shared" si="10"/>
        <v>프로젝트21 홈페이지리얼스틱 (연말 프로모션)리얼스틱_조선토종닭191212</v>
      </c>
      <c r="H690" s="73">
        <v>0</v>
      </c>
      <c r="I690" s="73"/>
      <c r="J690" s="73">
        <v>180</v>
      </c>
    </row>
    <row r="691" spans="2:10" x14ac:dyDescent="0.3">
      <c r="B691" s="14" t="s">
        <v>0</v>
      </c>
      <c r="C691" s="15" t="s">
        <v>113</v>
      </c>
      <c r="D691" s="15" t="s">
        <v>60</v>
      </c>
      <c r="E691" s="15" t="s">
        <v>113</v>
      </c>
      <c r="F691" s="73">
        <v>191212</v>
      </c>
      <c r="G691" s="4" t="str">
        <f t="shared" si="10"/>
        <v>프로젝트21 홈페이지리얼스틱 (연말 프로모션)리얼스틱_북태평양 눈다랑어191212</v>
      </c>
      <c r="H691" s="73">
        <v>0</v>
      </c>
      <c r="I691" s="73"/>
      <c r="J691" s="73">
        <v>170</v>
      </c>
    </row>
    <row r="692" spans="2:10" x14ac:dyDescent="0.3">
      <c r="B692" s="14" t="s">
        <v>0</v>
      </c>
      <c r="C692" s="15" t="s">
        <v>113</v>
      </c>
      <c r="D692" s="15" t="s">
        <v>63</v>
      </c>
      <c r="E692" s="15" t="s">
        <v>113</v>
      </c>
      <c r="F692" s="73">
        <v>191212</v>
      </c>
      <c r="G692" s="4" t="str">
        <f t="shared" si="10"/>
        <v>프로젝트21 홈페이지리얼스틱 (연말 프로모션)리얼스틱_지리산우리땅오리191212</v>
      </c>
      <c r="H692" s="73">
        <v>0</v>
      </c>
      <c r="I692" s="73"/>
      <c r="J692" s="73">
        <v>180</v>
      </c>
    </row>
    <row r="693" spans="2:10" x14ac:dyDescent="0.3">
      <c r="B693" s="14" t="s">
        <v>0</v>
      </c>
      <c r="C693" s="15" t="s">
        <v>113</v>
      </c>
      <c r="D693" s="15" t="s">
        <v>57</v>
      </c>
      <c r="E693" s="15" t="s">
        <v>113</v>
      </c>
      <c r="F693" s="73">
        <v>191212</v>
      </c>
      <c r="G693" s="4" t="str">
        <f t="shared" si="10"/>
        <v>프로젝트21 홈페이지리얼스틱 (연말 프로모션)리얼스틱_오로라연어191212</v>
      </c>
      <c r="H693" s="73">
        <v>0</v>
      </c>
      <c r="I693" s="73"/>
      <c r="J693" s="73">
        <v>250</v>
      </c>
    </row>
    <row r="694" spans="2:10" x14ac:dyDescent="0.3">
      <c r="B694" s="14" t="s">
        <v>0</v>
      </c>
      <c r="C694" s="15" t="s">
        <v>113</v>
      </c>
      <c r="D694" s="15" t="s">
        <v>59</v>
      </c>
      <c r="E694" s="15" t="s">
        <v>113</v>
      </c>
      <c r="F694" s="73">
        <v>191212</v>
      </c>
      <c r="G694" s="4" t="str">
        <f t="shared" si="10"/>
        <v>프로젝트21 홈페이지리얼스틱 (연말 프로모션)리얼스틱_뉴질랜드참돔191212</v>
      </c>
      <c r="H694" s="73">
        <v>0</v>
      </c>
      <c r="I694" s="73"/>
      <c r="J694" s="73">
        <v>240</v>
      </c>
    </row>
    <row r="695" spans="2:10" x14ac:dyDescent="0.3">
      <c r="B695" s="14" t="s">
        <v>0</v>
      </c>
      <c r="C695" s="15" t="s">
        <v>113</v>
      </c>
      <c r="D695" s="15" t="s">
        <v>62</v>
      </c>
      <c r="E695" s="15" t="s">
        <v>113</v>
      </c>
      <c r="F695" s="73">
        <v>191212</v>
      </c>
      <c r="G695" s="4" t="str">
        <f t="shared" si="10"/>
        <v>프로젝트21 홈페이지리얼스틱 (연말 프로모션)리얼스틱_서호주청정양191212</v>
      </c>
      <c r="H695" s="73">
        <v>0</v>
      </c>
      <c r="I695" s="73"/>
      <c r="J695" s="73">
        <v>260</v>
      </c>
    </row>
    <row r="696" spans="2:10" x14ac:dyDescent="0.3">
      <c r="B696" s="14" t="s">
        <v>0</v>
      </c>
      <c r="C696" s="73" t="s">
        <v>9</v>
      </c>
      <c r="D696" s="15" t="s">
        <v>114</v>
      </c>
      <c r="E696" s="73" t="s">
        <v>9</v>
      </c>
      <c r="F696" s="73">
        <v>191212</v>
      </c>
      <c r="G696" s="4" t="str">
        <f t="shared" si="10"/>
        <v>프로젝트21 홈페이지선인장정수기 부속수중펌프 분리형 (white)191212</v>
      </c>
      <c r="H696" s="73">
        <v>3000</v>
      </c>
      <c r="I696" s="73"/>
      <c r="J696" s="73">
        <v>330</v>
      </c>
    </row>
    <row r="697" spans="2:10" x14ac:dyDescent="0.3">
      <c r="B697" s="14" t="s">
        <v>85</v>
      </c>
      <c r="C697" s="73" t="s">
        <v>9</v>
      </c>
      <c r="D697" s="15" t="s">
        <v>114</v>
      </c>
      <c r="E697" s="73" t="s">
        <v>9</v>
      </c>
      <c r="F697" s="73">
        <v>191212</v>
      </c>
      <c r="G697" s="4" t="str">
        <f t="shared" si="10"/>
        <v>프로젝트21 CS선인장정수기 부속수중펌프 분리형 (white)191212</v>
      </c>
      <c r="H697" s="73">
        <v>0</v>
      </c>
      <c r="I697" s="73"/>
      <c r="J697" s="73">
        <v>330</v>
      </c>
    </row>
    <row r="698" spans="2:10" x14ac:dyDescent="0.3">
      <c r="B698" s="14" t="s">
        <v>0</v>
      </c>
      <c r="C698" s="73" t="s">
        <v>9</v>
      </c>
      <c r="D698" s="15" t="s">
        <v>115</v>
      </c>
      <c r="E698" s="73" t="s">
        <v>9</v>
      </c>
      <c r="F698" s="73">
        <v>191212</v>
      </c>
      <c r="G698" s="4" t="str">
        <f t="shared" si="10"/>
        <v>프로젝트21 홈페이지선인장정수기 부속수중펌프_어댑터191212</v>
      </c>
      <c r="H698" s="73">
        <v>3000</v>
      </c>
      <c r="I698" s="73"/>
      <c r="J698" s="73">
        <v>310</v>
      </c>
    </row>
    <row r="699" spans="2:10" x14ac:dyDescent="0.3">
      <c r="B699" s="15" t="s">
        <v>85</v>
      </c>
      <c r="C699" s="73" t="s">
        <v>9</v>
      </c>
      <c r="D699" s="21" t="s">
        <v>116</v>
      </c>
      <c r="E699" s="73" t="s">
        <v>9</v>
      </c>
      <c r="F699" s="73">
        <v>191212</v>
      </c>
      <c r="G699" s="4" t="str">
        <f t="shared" si="10"/>
        <v>프로젝트21 CS선인장정수기 부속수중펌프_어댑터191212</v>
      </c>
      <c r="H699" s="73">
        <v>0</v>
      </c>
      <c r="I699" s="73"/>
      <c r="J699" s="73">
        <v>310</v>
      </c>
    </row>
    <row r="700" spans="2:10" x14ac:dyDescent="0.3">
      <c r="B700" s="73" t="s">
        <v>27</v>
      </c>
      <c r="C700" s="73" t="s">
        <v>8</v>
      </c>
      <c r="D700" s="73" t="s">
        <v>117</v>
      </c>
      <c r="E700" s="73" t="s">
        <v>8</v>
      </c>
      <c r="F700" s="73">
        <v>191212</v>
      </c>
      <c r="G700" s="4" t="str">
        <f t="shared" si="10"/>
        <v>쿠팡선인장정수기선인장정수기 젠핑크191212</v>
      </c>
      <c r="H700" s="73">
        <v>6000</v>
      </c>
      <c r="I700" s="73"/>
      <c r="J700" s="73">
        <v>390</v>
      </c>
    </row>
    <row r="701" spans="2:10" x14ac:dyDescent="0.3">
      <c r="B701" s="16" t="s">
        <v>26</v>
      </c>
      <c r="C701" s="17" t="s">
        <v>87</v>
      </c>
      <c r="D701" s="16" t="s">
        <v>118</v>
      </c>
      <c r="E701" s="17" t="s">
        <v>87</v>
      </c>
      <c r="F701" s="13">
        <v>191212</v>
      </c>
      <c r="G701" s="4" t="str">
        <f t="shared" si="10"/>
        <v>CJ몰선인장정수기선인장정수기 핑크191212</v>
      </c>
      <c r="H701" s="73">
        <v>6000</v>
      </c>
      <c r="I701" s="73"/>
      <c r="J701" s="73">
        <v>300</v>
      </c>
    </row>
    <row r="702" spans="2:10" x14ac:dyDescent="0.3">
      <c r="B702" s="15" t="s">
        <v>30</v>
      </c>
      <c r="C702" s="15" t="s">
        <v>34</v>
      </c>
      <c r="D702" s="15" t="s">
        <v>39</v>
      </c>
      <c r="E702" s="15" t="s">
        <v>34</v>
      </c>
      <c r="F702" s="13">
        <v>191212</v>
      </c>
      <c r="G702" s="4" t="str">
        <f t="shared" si="10"/>
        <v>텐바이텐선인장정수기 부속드라이매트191212</v>
      </c>
      <c r="H702" s="73">
        <v>4000</v>
      </c>
      <c r="I702" s="73"/>
      <c r="J702" s="73">
        <v>370</v>
      </c>
    </row>
    <row r="703" spans="2:10" x14ac:dyDescent="0.3">
      <c r="B703" s="14" t="s">
        <v>119</v>
      </c>
      <c r="C703" s="13" t="s">
        <v>11</v>
      </c>
      <c r="D703" s="13" t="s">
        <v>57</v>
      </c>
      <c r="E703" s="13" t="s">
        <v>11</v>
      </c>
      <c r="F703" s="13">
        <v>191212</v>
      </c>
      <c r="G703" s="4" t="str">
        <f t="shared" si="10"/>
        <v>롯데백화점 zipsa리얼스틱리얼스틱_오로라연어191212</v>
      </c>
      <c r="H703" s="73">
        <v>3000</v>
      </c>
      <c r="I703" s="73"/>
      <c r="J703" s="73">
        <v>250</v>
      </c>
    </row>
    <row r="704" spans="2:10" x14ac:dyDescent="0.3">
      <c r="B704" s="14" t="s">
        <v>119</v>
      </c>
      <c r="C704" s="13" t="s">
        <v>11</v>
      </c>
      <c r="D704" s="13" t="s">
        <v>58</v>
      </c>
      <c r="E704" s="13" t="s">
        <v>11</v>
      </c>
      <c r="F704" s="13">
        <v>191212</v>
      </c>
      <c r="G704" s="4" t="str">
        <f t="shared" si="10"/>
        <v>롯데백화점 zipsa리얼스틱리얼스틱_조선토종닭191212</v>
      </c>
      <c r="H704" s="73">
        <v>3000</v>
      </c>
      <c r="I704" s="73"/>
      <c r="J704" s="73">
        <v>180</v>
      </c>
    </row>
    <row r="705" spans="2:10" x14ac:dyDescent="0.3">
      <c r="B705" s="14" t="s">
        <v>119</v>
      </c>
      <c r="C705" s="13" t="s">
        <v>11</v>
      </c>
      <c r="D705" s="13" t="s">
        <v>59</v>
      </c>
      <c r="E705" s="13" t="s">
        <v>11</v>
      </c>
      <c r="F705" s="13">
        <v>191212</v>
      </c>
      <c r="G705" s="4" t="str">
        <f t="shared" si="10"/>
        <v>롯데백화점 zipsa리얼스틱리얼스틱_뉴질랜드참돔191212</v>
      </c>
      <c r="H705" s="73">
        <v>3000</v>
      </c>
      <c r="I705" s="73"/>
      <c r="J705" s="73">
        <v>240</v>
      </c>
    </row>
    <row r="706" spans="2:10" x14ac:dyDescent="0.3">
      <c r="B706" s="14" t="s">
        <v>119</v>
      </c>
      <c r="C706" s="13" t="s">
        <v>11</v>
      </c>
      <c r="D706" s="13" t="s">
        <v>60</v>
      </c>
      <c r="E706" s="13" t="s">
        <v>11</v>
      </c>
      <c r="F706" s="13">
        <v>191212</v>
      </c>
      <c r="G706" s="4" t="str">
        <f t="shared" si="10"/>
        <v>롯데백화점 zipsa리얼스틱리얼스틱_북태평양 눈다랑어191212</v>
      </c>
      <c r="H706" s="73">
        <v>3000</v>
      </c>
      <c r="I706" s="73"/>
      <c r="J706" s="73">
        <v>170</v>
      </c>
    </row>
    <row r="707" spans="2:10" x14ac:dyDescent="0.3">
      <c r="B707" s="14" t="s">
        <v>119</v>
      </c>
      <c r="C707" s="13" t="s">
        <v>11</v>
      </c>
      <c r="D707" s="13" t="s">
        <v>62</v>
      </c>
      <c r="E707" s="13" t="s">
        <v>11</v>
      </c>
      <c r="F707" s="13">
        <v>191212</v>
      </c>
      <c r="G707" s="4" t="str">
        <f t="shared" ref="G707:G770" si="11">B707&amp;C707&amp;D707&amp;F707</f>
        <v>롯데백화점 zipsa리얼스틱리얼스틱_서호주청정양191212</v>
      </c>
      <c r="H707" s="73">
        <v>3000</v>
      </c>
      <c r="I707" s="73"/>
      <c r="J707" s="73">
        <v>260</v>
      </c>
    </row>
    <row r="708" spans="2:10" x14ac:dyDescent="0.3">
      <c r="B708" s="14" t="s">
        <v>119</v>
      </c>
      <c r="C708" s="13" t="s">
        <v>11</v>
      </c>
      <c r="D708" s="13" t="s">
        <v>63</v>
      </c>
      <c r="E708" s="13" t="s">
        <v>11</v>
      </c>
      <c r="F708" s="13">
        <v>191212</v>
      </c>
      <c r="G708" s="4" t="str">
        <f t="shared" si="11"/>
        <v>롯데백화점 zipsa리얼스틱리얼스틱_지리산우리땅오리191212</v>
      </c>
      <c r="H708" s="73">
        <v>3000</v>
      </c>
      <c r="I708" s="73"/>
      <c r="J708" s="73">
        <v>180</v>
      </c>
    </row>
    <row r="709" spans="2:10" x14ac:dyDescent="0.3">
      <c r="B709" s="14" t="s">
        <v>119</v>
      </c>
      <c r="C709" s="13" t="s">
        <v>11</v>
      </c>
      <c r="D709" s="13" t="s">
        <v>64</v>
      </c>
      <c r="E709" s="13" t="s">
        <v>11</v>
      </c>
      <c r="F709" s="13">
        <v>191212</v>
      </c>
      <c r="G709" s="4" t="str">
        <f t="shared" si="11"/>
        <v>롯데백화점 zipsa리얼스틱리얼스틱_오로라연어_6팩191212</v>
      </c>
      <c r="H709" s="73">
        <v>4000</v>
      </c>
      <c r="I709" s="73"/>
      <c r="J709" s="73">
        <v>380</v>
      </c>
    </row>
    <row r="710" spans="2:10" x14ac:dyDescent="0.3">
      <c r="B710" s="14" t="s">
        <v>119</v>
      </c>
      <c r="C710" s="13" t="s">
        <v>11</v>
      </c>
      <c r="D710" s="13" t="s">
        <v>65</v>
      </c>
      <c r="E710" s="13" t="s">
        <v>11</v>
      </c>
      <c r="F710" s="13">
        <v>191212</v>
      </c>
      <c r="G710" s="4" t="str">
        <f t="shared" si="11"/>
        <v>롯데백화점 zipsa리얼스틱리얼스틱_조선토종닭_6팩191212</v>
      </c>
      <c r="H710" s="73">
        <v>4000</v>
      </c>
      <c r="I710" s="73"/>
      <c r="J710" s="73">
        <v>360</v>
      </c>
    </row>
    <row r="711" spans="2:10" x14ac:dyDescent="0.3">
      <c r="B711" s="14" t="s">
        <v>119</v>
      </c>
      <c r="C711" s="13" t="s">
        <v>11</v>
      </c>
      <c r="D711" s="13" t="s">
        <v>70</v>
      </c>
      <c r="E711" s="13" t="s">
        <v>11</v>
      </c>
      <c r="F711" s="13">
        <v>191212</v>
      </c>
      <c r="G711" s="4" t="str">
        <f t="shared" si="11"/>
        <v>롯데백화점 zipsa리얼스틱리얼스틱_서호주청정양_6팩191212</v>
      </c>
      <c r="H711" s="73">
        <v>4000</v>
      </c>
      <c r="I711" s="73"/>
      <c r="J711" s="73">
        <v>380</v>
      </c>
    </row>
    <row r="712" spans="2:10" x14ac:dyDescent="0.3">
      <c r="B712" s="14" t="s">
        <v>119</v>
      </c>
      <c r="C712" s="13" t="s">
        <v>11</v>
      </c>
      <c r="D712" s="13" t="s">
        <v>71</v>
      </c>
      <c r="E712" s="13" t="s">
        <v>11</v>
      </c>
      <c r="F712" s="13">
        <v>191212</v>
      </c>
      <c r="G712" s="4" t="str">
        <f t="shared" si="11"/>
        <v>롯데백화점 zipsa리얼스틱리얼스틱_지리산우리땅오리_6팩191212</v>
      </c>
      <c r="H712" s="73">
        <v>4000</v>
      </c>
      <c r="I712" s="73"/>
      <c r="J712" s="73">
        <v>360</v>
      </c>
    </row>
    <row r="713" spans="2:10" x14ac:dyDescent="0.3">
      <c r="B713" s="14" t="s">
        <v>119</v>
      </c>
      <c r="C713" s="13" t="s">
        <v>11</v>
      </c>
      <c r="D713" s="13" t="s">
        <v>72</v>
      </c>
      <c r="E713" s="13" t="s">
        <v>11</v>
      </c>
      <c r="F713" s="13">
        <v>191212</v>
      </c>
      <c r="G713" s="4" t="str">
        <f t="shared" si="11"/>
        <v>롯데백화점 zipsa리얼스틱리얼스틱_오로라연어_12팩191212</v>
      </c>
      <c r="H713" s="73">
        <v>5000</v>
      </c>
      <c r="I713" s="73"/>
      <c r="J713" s="73">
        <v>390</v>
      </c>
    </row>
    <row r="714" spans="2:10" x14ac:dyDescent="0.3">
      <c r="B714" s="14" t="s">
        <v>119</v>
      </c>
      <c r="C714" s="13" t="s">
        <v>11</v>
      </c>
      <c r="D714" s="13" t="s">
        <v>73</v>
      </c>
      <c r="E714" s="13" t="s">
        <v>11</v>
      </c>
      <c r="F714" s="13">
        <v>191212</v>
      </c>
      <c r="G714" s="4" t="str">
        <f t="shared" si="11"/>
        <v>롯데백화점 zipsa리얼스틱리얼스틱_조선토종닭_12팩191212</v>
      </c>
      <c r="H714" s="73">
        <v>4000</v>
      </c>
      <c r="I714" s="73"/>
      <c r="J714" s="73">
        <v>380</v>
      </c>
    </row>
    <row r="715" spans="2:10" x14ac:dyDescent="0.3">
      <c r="B715" s="14" t="s">
        <v>119</v>
      </c>
      <c r="C715" s="13" t="s">
        <v>11</v>
      </c>
      <c r="D715" s="13" t="s">
        <v>74</v>
      </c>
      <c r="E715" s="13" t="s">
        <v>11</v>
      </c>
      <c r="F715" s="13">
        <v>191212</v>
      </c>
      <c r="G715" s="4" t="str">
        <f t="shared" si="11"/>
        <v>롯데백화점 zipsa리얼스틱리얼스틱_뉴질랜드참돔_12팩191212</v>
      </c>
      <c r="H715" s="73">
        <v>5000</v>
      </c>
      <c r="I715" s="73"/>
      <c r="J715" s="73">
        <v>390</v>
      </c>
    </row>
    <row r="716" spans="2:10" x14ac:dyDescent="0.3">
      <c r="B716" s="14" t="s">
        <v>119</v>
      </c>
      <c r="C716" s="13" t="s">
        <v>11</v>
      </c>
      <c r="D716" s="13" t="s">
        <v>75</v>
      </c>
      <c r="E716" s="13" t="s">
        <v>11</v>
      </c>
      <c r="F716" s="13">
        <v>191212</v>
      </c>
      <c r="G716" s="4" t="str">
        <f t="shared" si="11"/>
        <v>롯데백화점 zipsa리얼스틱리얼스틱_북태평양눈다랑어_12팩191212</v>
      </c>
      <c r="H716" s="73">
        <v>4000</v>
      </c>
      <c r="I716" s="73"/>
      <c r="J716" s="73">
        <v>380</v>
      </c>
    </row>
    <row r="717" spans="2:10" x14ac:dyDescent="0.3">
      <c r="B717" s="14" t="s">
        <v>119</v>
      </c>
      <c r="C717" s="13" t="s">
        <v>11</v>
      </c>
      <c r="D717" s="13" t="s">
        <v>76</v>
      </c>
      <c r="E717" s="13" t="s">
        <v>11</v>
      </c>
      <c r="F717" s="13">
        <v>191212</v>
      </c>
      <c r="G717" s="4" t="str">
        <f t="shared" si="11"/>
        <v>롯데백화점 zipsa리얼스틱리얼스틱_서호주청정양_12팩191212</v>
      </c>
      <c r="H717" s="73">
        <v>5000</v>
      </c>
      <c r="I717" s="73"/>
      <c r="J717" s="73">
        <v>390</v>
      </c>
    </row>
    <row r="718" spans="2:10" x14ac:dyDescent="0.3">
      <c r="B718" s="14" t="s">
        <v>119</v>
      </c>
      <c r="C718" s="13" t="s">
        <v>11</v>
      </c>
      <c r="D718" s="13" t="s">
        <v>77</v>
      </c>
      <c r="E718" s="13" t="s">
        <v>11</v>
      </c>
      <c r="F718" s="13">
        <v>191212</v>
      </c>
      <c r="G718" s="4" t="str">
        <f t="shared" si="11"/>
        <v>롯데백화점 zipsa리얼스틱리얼스틱_지리산우리땅오리_12팩191212</v>
      </c>
      <c r="H718" s="73">
        <v>4000</v>
      </c>
      <c r="I718" s="73"/>
      <c r="J718" s="73">
        <v>380</v>
      </c>
    </row>
    <row r="719" spans="2:10" x14ac:dyDescent="0.3">
      <c r="B719" s="14" t="s">
        <v>119</v>
      </c>
      <c r="C719" s="13" t="s">
        <v>11</v>
      </c>
      <c r="D719" s="13" t="s">
        <v>78</v>
      </c>
      <c r="E719" s="13" t="s">
        <v>11</v>
      </c>
      <c r="F719" s="13">
        <v>191212</v>
      </c>
      <c r="G719" s="4" t="str">
        <f t="shared" si="11"/>
        <v>롯데백화점 zipsa리얼스틱리얼스틱_4종세트191212</v>
      </c>
      <c r="H719" s="73">
        <v>4000</v>
      </c>
      <c r="I719" s="73"/>
      <c r="J719" s="73">
        <v>340</v>
      </c>
    </row>
    <row r="720" spans="2:10" x14ac:dyDescent="0.3">
      <c r="B720" s="14" t="s">
        <v>119</v>
      </c>
      <c r="C720" s="13" t="s">
        <v>11</v>
      </c>
      <c r="D720" s="13" t="s">
        <v>79</v>
      </c>
      <c r="E720" s="13" t="s">
        <v>11</v>
      </c>
      <c r="F720" s="13">
        <v>191212</v>
      </c>
      <c r="G720" s="4" t="str">
        <f t="shared" si="11"/>
        <v>롯데백화점 zipsa리얼스틱리얼스틱_6종세트191212</v>
      </c>
      <c r="H720" s="73">
        <v>4000</v>
      </c>
      <c r="I720" s="73"/>
      <c r="J720" s="73">
        <v>370</v>
      </c>
    </row>
    <row r="721" spans="2:10" x14ac:dyDescent="0.3">
      <c r="B721" s="14" t="s">
        <v>119</v>
      </c>
      <c r="C721" s="13" t="s">
        <v>11</v>
      </c>
      <c r="D721" s="13" t="s">
        <v>80</v>
      </c>
      <c r="E721" s="13" t="s">
        <v>11</v>
      </c>
      <c r="F721" s="13">
        <v>191212</v>
      </c>
      <c r="G721" s="4" t="str">
        <f t="shared" si="11"/>
        <v>롯데백화점 zipsa리얼스틱리얼스틱_4*4세트191212</v>
      </c>
      <c r="H721" s="73">
        <v>5000</v>
      </c>
      <c r="I721" s="73"/>
      <c r="J721" s="73">
        <v>390</v>
      </c>
    </row>
    <row r="722" spans="2:10" x14ac:dyDescent="0.3">
      <c r="B722" s="14" t="s">
        <v>119</v>
      </c>
      <c r="C722" s="13" t="s">
        <v>11</v>
      </c>
      <c r="D722" s="13" t="s">
        <v>81</v>
      </c>
      <c r="E722" s="13" t="s">
        <v>11</v>
      </c>
      <c r="F722" s="13">
        <v>191212</v>
      </c>
      <c r="G722" s="4" t="str">
        <f t="shared" si="11"/>
        <v>롯데백화점 zipsa리얼스틱리얼스틱_6종세트x2191212</v>
      </c>
      <c r="H722" s="73">
        <v>5000</v>
      </c>
      <c r="I722" s="73"/>
      <c r="J722" s="73">
        <v>390</v>
      </c>
    </row>
    <row r="723" spans="2:10" x14ac:dyDescent="0.3">
      <c r="B723" s="14" t="s">
        <v>119</v>
      </c>
      <c r="C723" s="13" t="s">
        <v>11</v>
      </c>
      <c r="D723" s="13" t="s">
        <v>82</v>
      </c>
      <c r="E723" s="13" t="s">
        <v>11</v>
      </c>
      <c r="F723" s="13">
        <v>191212</v>
      </c>
      <c r="G723" s="4" t="str">
        <f t="shared" si="11"/>
        <v>롯데백화점 zipsa리얼스틱리얼스틱_샘플(4종)191212</v>
      </c>
      <c r="H723" s="73">
        <v>3000</v>
      </c>
      <c r="I723" s="73"/>
      <c r="J723" s="73">
        <v>280</v>
      </c>
    </row>
    <row r="724" spans="2:10" x14ac:dyDescent="0.3">
      <c r="B724" s="14" t="s">
        <v>119</v>
      </c>
      <c r="C724" s="13" t="s">
        <v>11</v>
      </c>
      <c r="D724" s="13" t="s">
        <v>83</v>
      </c>
      <c r="E724" s="13" t="s">
        <v>11</v>
      </c>
      <c r="F724" s="13">
        <v>191212</v>
      </c>
      <c r="G724" s="4" t="str">
        <f t="shared" si="11"/>
        <v>롯데백화점 zipsa리얼스틱리얼스틱_맛보기샘플(6종)191212</v>
      </c>
      <c r="H724" s="73">
        <v>3000</v>
      </c>
      <c r="I724" s="73"/>
      <c r="J724" s="73">
        <v>270</v>
      </c>
    </row>
    <row r="725" spans="2:10" x14ac:dyDescent="0.3">
      <c r="B725" s="14" t="s">
        <v>119</v>
      </c>
      <c r="C725" s="13" t="s">
        <v>8</v>
      </c>
      <c r="D725" s="13" t="s">
        <v>24</v>
      </c>
      <c r="E725" s="13" t="s">
        <v>8</v>
      </c>
      <c r="F725" s="13">
        <v>191212</v>
      </c>
      <c r="G725" s="4" t="str">
        <f t="shared" si="11"/>
        <v>롯데백화점 zipsa선인장정수기선인장정수기 젠민트191212</v>
      </c>
      <c r="H725" s="73">
        <v>6000</v>
      </c>
      <c r="I725" s="73"/>
      <c r="J725" s="73">
        <v>390</v>
      </c>
    </row>
    <row r="726" spans="2:10" x14ac:dyDescent="0.3">
      <c r="B726" s="19" t="s">
        <v>119</v>
      </c>
      <c r="C726" s="19" t="s">
        <v>34</v>
      </c>
      <c r="D726" s="20" t="s">
        <v>39</v>
      </c>
      <c r="E726" s="19" t="s">
        <v>34</v>
      </c>
      <c r="F726" s="13">
        <v>191212</v>
      </c>
      <c r="G726" s="4" t="str">
        <f t="shared" si="11"/>
        <v>롯데백화점 zipsa선인장정수기 부속드라이매트191212</v>
      </c>
      <c r="H726" s="73">
        <v>4000</v>
      </c>
      <c r="I726" s="73"/>
      <c r="J726" s="73">
        <v>370</v>
      </c>
    </row>
    <row r="727" spans="2:10" x14ac:dyDescent="0.3">
      <c r="B727" s="14" t="s">
        <v>85</v>
      </c>
      <c r="C727" s="14" t="s">
        <v>34</v>
      </c>
      <c r="D727" s="14" t="s">
        <v>56</v>
      </c>
      <c r="E727" s="14" t="s">
        <v>34</v>
      </c>
      <c r="F727" s="73">
        <v>191212</v>
      </c>
      <c r="G727" s="4" t="str">
        <f t="shared" si="11"/>
        <v>프로젝트21 CS선인장정수기 부속정수필터 &amp; 폼필터 세트 (30% 할인)191212</v>
      </c>
      <c r="H727" s="73">
        <v>0</v>
      </c>
      <c r="I727" s="73"/>
      <c r="J727" s="73">
        <v>350</v>
      </c>
    </row>
    <row r="728" spans="2:10" x14ac:dyDescent="0.3">
      <c r="B728" s="15" t="s">
        <v>85</v>
      </c>
      <c r="C728" s="15" t="s">
        <v>34</v>
      </c>
      <c r="D728" s="15" t="s">
        <v>120</v>
      </c>
      <c r="E728" s="15" t="s">
        <v>34</v>
      </c>
      <c r="F728" s="13">
        <v>191212</v>
      </c>
      <c r="G728" s="4" t="str">
        <f t="shared" si="11"/>
        <v>프로젝트21 CS선인장정수기 부속도자기 별도판매(선인장정수기)191212</v>
      </c>
      <c r="H728" s="73">
        <v>0</v>
      </c>
      <c r="I728" s="73"/>
      <c r="J728" s="73">
        <v>390</v>
      </c>
    </row>
    <row r="729" spans="2:10" x14ac:dyDescent="0.3">
      <c r="B729" s="15" t="s">
        <v>85</v>
      </c>
      <c r="C729" s="73" t="s">
        <v>121</v>
      </c>
      <c r="D729" s="73" t="s">
        <v>121</v>
      </c>
      <c r="E729" s="73" t="s">
        <v>121</v>
      </c>
      <c r="F729" s="73">
        <v>191212</v>
      </c>
      <c r="G729" s="4" t="str">
        <f t="shared" si="11"/>
        <v>프로젝트21 CS고양이 유산균고양이 유산균191212</v>
      </c>
      <c r="H729" s="73">
        <v>0</v>
      </c>
      <c r="I729" s="73"/>
      <c r="J729" s="73">
        <v>370</v>
      </c>
    </row>
    <row r="730" spans="2:10" x14ac:dyDescent="0.3">
      <c r="B730" s="14" t="s">
        <v>0</v>
      </c>
      <c r="C730" s="73" t="s">
        <v>9</v>
      </c>
      <c r="D730" s="15" t="s">
        <v>122</v>
      </c>
      <c r="E730" s="73" t="s">
        <v>9</v>
      </c>
      <c r="F730" s="73">
        <v>191212</v>
      </c>
      <c r="G730" s="4" t="str">
        <f t="shared" si="11"/>
        <v>프로젝트21 홈페이지선인장정수기 부속분리형펌프+어댑터SET191212</v>
      </c>
      <c r="H730" s="73">
        <v>3000</v>
      </c>
      <c r="I730" s="73"/>
      <c r="J730" s="73">
        <v>360</v>
      </c>
    </row>
    <row r="731" spans="2:10" x14ac:dyDescent="0.3">
      <c r="B731" s="73" t="s">
        <v>0</v>
      </c>
      <c r="C731" s="73" t="s">
        <v>7</v>
      </c>
      <c r="D731" s="73" t="s">
        <v>41</v>
      </c>
      <c r="E731" s="73" t="s">
        <v>7</v>
      </c>
      <c r="F731" s="73">
        <v>200113</v>
      </c>
      <c r="G731" s="4" t="str">
        <f t="shared" si="11"/>
        <v>프로젝트21 홈페이지눕눕백눕눕백(중형)_네이비(DN)200113</v>
      </c>
      <c r="H731" s="73">
        <v>7000</v>
      </c>
      <c r="I731" s="73"/>
      <c r="J731" s="73">
        <v>400</v>
      </c>
    </row>
    <row r="732" spans="2:10" x14ac:dyDescent="0.3">
      <c r="B732" s="73" t="s">
        <v>25</v>
      </c>
      <c r="C732" s="73" t="s">
        <v>7</v>
      </c>
      <c r="D732" s="73" t="s">
        <v>41</v>
      </c>
      <c r="E732" s="73" t="s">
        <v>7</v>
      </c>
      <c r="F732" s="73">
        <v>200113</v>
      </c>
      <c r="G732" s="4" t="str">
        <f t="shared" si="11"/>
        <v>프로젝트21 스토어팜눕눕백눕눕백(중형)_네이비(DN)200113</v>
      </c>
      <c r="H732" s="73">
        <v>7000</v>
      </c>
      <c r="I732" s="73"/>
      <c r="J732" s="73">
        <v>400</v>
      </c>
    </row>
    <row r="733" spans="2:10" x14ac:dyDescent="0.3">
      <c r="B733" s="73" t="s">
        <v>26</v>
      </c>
      <c r="C733" s="73" t="s">
        <v>7</v>
      </c>
      <c r="D733" s="73" t="s">
        <v>41</v>
      </c>
      <c r="E733" s="73" t="s">
        <v>7</v>
      </c>
      <c r="F733" s="73">
        <v>200113</v>
      </c>
      <c r="G733" s="4" t="str">
        <f t="shared" si="11"/>
        <v>CJ몰눕눕백눕눕백(중형)_네이비(DN)200113</v>
      </c>
      <c r="H733" s="73">
        <v>7000</v>
      </c>
      <c r="I733" s="73"/>
      <c r="J733" s="73">
        <v>400</v>
      </c>
    </row>
    <row r="734" spans="2:10" x14ac:dyDescent="0.3">
      <c r="B734" s="73" t="s">
        <v>28</v>
      </c>
      <c r="C734" s="73" t="s">
        <v>7</v>
      </c>
      <c r="D734" s="73" t="s">
        <v>41</v>
      </c>
      <c r="E734" s="73" t="s">
        <v>7</v>
      </c>
      <c r="F734" s="73">
        <v>200113</v>
      </c>
      <c r="G734" s="4" t="str">
        <f t="shared" si="11"/>
        <v>위메프(2.0)눕눕백눕눕백(중형)_네이비(DN)200113</v>
      </c>
      <c r="H734" s="73">
        <v>7000</v>
      </c>
      <c r="I734" s="73"/>
      <c r="J734" s="73">
        <v>400</v>
      </c>
    </row>
    <row r="735" spans="2:10" x14ac:dyDescent="0.3">
      <c r="B735" s="73" t="s">
        <v>29</v>
      </c>
      <c r="C735" s="73" t="s">
        <v>7</v>
      </c>
      <c r="D735" s="73" t="s">
        <v>41</v>
      </c>
      <c r="E735" s="73" t="s">
        <v>7</v>
      </c>
      <c r="F735" s="73">
        <v>200113</v>
      </c>
      <c r="G735" s="4" t="str">
        <f t="shared" si="11"/>
        <v>롯데아이몰(신)눕눕백눕눕백(중형)_네이비(DN)200113</v>
      </c>
      <c r="H735" s="73">
        <v>7000</v>
      </c>
      <c r="I735" s="73"/>
      <c r="J735" s="73">
        <v>400</v>
      </c>
    </row>
    <row r="736" spans="2:10" x14ac:dyDescent="0.3">
      <c r="B736" s="73" t="s">
        <v>30</v>
      </c>
      <c r="C736" s="73" t="s">
        <v>7</v>
      </c>
      <c r="D736" s="73" t="s">
        <v>41</v>
      </c>
      <c r="E736" s="73" t="s">
        <v>7</v>
      </c>
      <c r="F736" s="73">
        <v>200113</v>
      </c>
      <c r="G736" s="4" t="str">
        <f t="shared" si="11"/>
        <v>텐바이텐눕눕백눕눕백(중형)_네이비(DN)200113</v>
      </c>
      <c r="H736" s="73">
        <v>7000</v>
      </c>
      <c r="I736" s="73"/>
      <c r="J736" s="73">
        <v>400</v>
      </c>
    </row>
    <row r="737" spans="2:10" x14ac:dyDescent="0.3">
      <c r="B737" s="73" t="s">
        <v>32</v>
      </c>
      <c r="C737" s="73" t="s">
        <v>7</v>
      </c>
      <c r="D737" s="73" t="s">
        <v>41</v>
      </c>
      <c r="E737" s="73" t="s">
        <v>7</v>
      </c>
      <c r="F737" s="73">
        <v>200113</v>
      </c>
      <c r="G737" s="4" t="str">
        <f t="shared" si="11"/>
        <v>펫프렌즈눕눕백눕눕백(중형)_네이비(DN)200113</v>
      </c>
      <c r="H737" s="73">
        <v>7000</v>
      </c>
      <c r="I737" s="73"/>
      <c r="J737" s="73">
        <v>400</v>
      </c>
    </row>
    <row r="738" spans="2:10" x14ac:dyDescent="0.3">
      <c r="B738" s="73" t="s">
        <v>0</v>
      </c>
      <c r="C738" s="73" t="s">
        <v>7</v>
      </c>
      <c r="D738" s="73" t="s">
        <v>42</v>
      </c>
      <c r="E738" s="73" t="s">
        <v>7</v>
      </c>
      <c r="F738" s="73">
        <v>200113</v>
      </c>
      <c r="G738" s="4" t="str">
        <f t="shared" si="11"/>
        <v>프로젝트21 홈페이지눕눕백눕눕백(중형)_그레이(LG)200113</v>
      </c>
      <c r="H738" s="73">
        <v>7000</v>
      </c>
      <c r="I738" s="73"/>
      <c r="J738" s="73">
        <v>400</v>
      </c>
    </row>
    <row r="739" spans="2:10" x14ac:dyDescent="0.3">
      <c r="B739" s="73" t="s">
        <v>25</v>
      </c>
      <c r="C739" s="73" t="s">
        <v>7</v>
      </c>
      <c r="D739" s="73" t="s">
        <v>42</v>
      </c>
      <c r="E739" s="73" t="s">
        <v>7</v>
      </c>
      <c r="F739" s="73">
        <v>200113</v>
      </c>
      <c r="G739" s="4" t="str">
        <f t="shared" si="11"/>
        <v>프로젝트21 스토어팜눕눕백눕눕백(중형)_그레이(LG)200113</v>
      </c>
      <c r="H739" s="73">
        <v>7000</v>
      </c>
      <c r="I739" s="73"/>
      <c r="J739" s="73">
        <v>400</v>
      </c>
    </row>
    <row r="740" spans="2:10" x14ac:dyDescent="0.3">
      <c r="B740" s="73" t="s">
        <v>26</v>
      </c>
      <c r="C740" s="73" t="s">
        <v>7</v>
      </c>
      <c r="D740" s="73" t="s">
        <v>42</v>
      </c>
      <c r="E740" s="73" t="s">
        <v>7</v>
      </c>
      <c r="F740" s="73">
        <v>200113</v>
      </c>
      <c r="G740" s="4" t="str">
        <f t="shared" si="11"/>
        <v>CJ몰눕눕백눕눕백(중형)_그레이(LG)200113</v>
      </c>
      <c r="H740" s="73">
        <v>7000</v>
      </c>
      <c r="I740" s="73"/>
      <c r="J740" s="73">
        <v>400</v>
      </c>
    </row>
    <row r="741" spans="2:10" x14ac:dyDescent="0.3">
      <c r="B741" s="73" t="s">
        <v>27</v>
      </c>
      <c r="C741" s="73" t="s">
        <v>7</v>
      </c>
      <c r="D741" s="73" t="s">
        <v>42</v>
      </c>
      <c r="E741" s="73" t="s">
        <v>7</v>
      </c>
      <c r="F741" s="73">
        <v>200113</v>
      </c>
      <c r="G741" s="4" t="str">
        <f t="shared" si="11"/>
        <v>쿠팡눕눕백눕눕백(중형)_그레이(LG)200113</v>
      </c>
      <c r="H741" s="73">
        <v>7000</v>
      </c>
      <c r="I741" s="73"/>
      <c r="J741" s="73">
        <v>400</v>
      </c>
    </row>
    <row r="742" spans="2:10" x14ac:dyDescent="0.3">
      <c r="B742" s="73" t="s">
        <v>28</v>
      </c>
      <c r="C742" s="73" t="s">
        <v>7</v>
      </c>
      <c r="D742" s="73" t="s">
        <v>42</v>
      </c>
      <c r="E742" s="73" t="s">
        <v>7</v>
      </c>
      <c r="F742" s="73">
        <v>200113</v>
      </c>
      <c r="G742" s="4" t="str">
        <f t="shared" si="11"/>
        <v>위메프(2.0)눕눕백눕눕백(중형)_그레이(LG)200113</v>
      </c>
      <c r="H742" s="73">
        <v>7000</v>
      </c>
      <c r="I742" s="73"/>
      <c r="J742" s="73">
        <v>400</v>
      </c>
    </row>
    <row r="743" spans="2:10" x14ac:dyDescent="0.3">
      <c r="B743" s="73" t="s">
        <v>29</v>
      </c>
      <c r="C743" s="73" t="s">
        <v>7</v>
      </c>
      <c r="D743" s="73" t="s">
        <v>42</v>
      </c>
      <c r="E743" s="73" t="s">
        <v>7</v>
      </c>
      <c r="F743" s="73">
        <v>200113</v>
      </c>
      <c r="G743" s="4" t="str">
        <f t="shared" si="11"/>
        <v>롯데아이몰(신)눕눕백눕눕백(중형)_그레이(LG)200113</v>
      </c>
      <c r="H743" s="73">
        <v>7000</v>
      </c>
      <c r="I743" s="73"/>
      <c r="J743" s="73">
        <v>400</v>
      </c>
    </row>
    <row r="744" spans="2:10" x14ac:dyDescent="0.3">
      <c r="B744" s="73" t="s">
        <v>30</v>
      </c>
      <c r="C744" s="73" t="s">
        <v>7</v>
      </c>
      <c r="D744" s="73" t="s">
        <v>42</v>
      </c>
      <c r="E744" s="73" t="s">
        <v>7</v>
      </c>
      <c r="F744" s="73">
        <v>200113</v>
      </c>
      <c r="G744" s="4" t="str">
        <f t="shared" si="11"/>
        <v>텐바이텐눕눕백눕눕백(중형)_그레이(LG)200113</v>
      </c>
      <c r="H744" s="73">
        <v>7000</v>
      </c>
      <c r="I744" s="73"/>
      <c r="J744" s="73">
        <v>400</v>
      </c>
    </row>
    <row r="745" spans="2:10" x14ac:dyDescent="0.3">
      <c r="B745" s="73" t="s">
        <v>32</v>
      </c>
      <c r="C745" s="73" t="s">
        <v>7</v>
      </c>
      <c r="D745" s="73" t="s">
        <v>42</v>
      </c>
      <c r="E745" s="73" t="s">
        <v>7</v>
      </c>
      <c r="F745" s="73">
        <v>200113</v>
      </c>
      <c r="G745" s="4" t="str">
        <f t="shared" si="11"/>
        <v>펫프렌즈눕눕백눕눕백(중형)_그레이(LG)200113</v>
      </c>
      <c r="H745" s="73">
        <v>7000</v>
      </c>
      <c r="I745" s="73"/>
      <c r="J745" s="73">
        <v>400</v>
      </c>
    </row>
    <row r="746" spans="2:10" x14ac:dyDescent="0.3">
      <c r="B746" s="73" t="s">
        <v>0</v>
      </c>
      <c r="C746" s="73" t="s">
        <v>7</v>
      </c>
      <c r="D746" s="73" t="s">
        <v>43</v>
      </c>
      <c r="E746" s="73" t="s">
        <v>7</v>
      </c>
      <c r="F746" s="73">
        <v>200113</v>
      </c>
      <c r="G746" s="4" t="str">
        <f t="shared" si="11"/>
        <v>프로젝트21 홈페이지눕눕백눕눕백_패드(중형)_스크래쳐200113</v>
      </c>
      <c r="H746" s="73">
        <v>3000</v>
      </c>
      <c r="I746" s="73"/>
      <c r="J746" s="73">
        <v>330</v>
      </c>
    </row>
    <row r="747" spans="2:10" x14ac:dyDescent="0.3">
      <c r="B747" s="73" t="s">
        <v>25</v>
      </c>
      <c r="C747" s="73" t="s">
        <v>7</v>
      </c>
      <c r="D747" s="73" t="s">
        <v>43</v>
      </c>
      <c r="E747" s="73" t="s">
        <v>7</v>
      </c>
      <c r="F747" s="73">
        <v>200113</v>
      </c>
      <c r="G747" s="4" t="str">
        <f t="shared" si="11"/>
        <v>프로젝트21 스토어팜눕눕백눕눕백_패드(중형)_스크래쳐200113</v>
      </c>
      <c r="H747" s="73">
        <v>3000</v>
      </c>
      <c r="I747" s="73"/>
      <c r="J747" s="73">
        <v>330</v>
      </c>
    </row>
    <row r="748" spans="2:10" x14ac:dyDescent="0.3">
      <c r="B748" s="73" t="s">
        <v>26</v>
      </c>
      <c r="C748" s="73" t="s">
        <v>7</v>
      </c>
      <c r="D748" s="73" t="s">
        <v>43</v>
      </c>
      <c r="E748" s="73" t="s">
        <v>7</v>
      </c>
      <c r="F748" s="73">
        <v>200113</v>
      </c>
      <c r="G748" s="4" t="str">
        <f t="shared" si="11"/>
        <v>CJ몰눕눕백눕눕백_패드(중형)_스크래쳐200113</v>
      </c>
      <c r="H748" s="73">
        <v>3000</v>
      </c>
      <c r="I748" s="73"/>
      <c r="J748" s="73">
        <v>330</v>
      </c>
    </row>
    <row r="749" spans="2:10" x14ac:dyDescent="0.3">
      <c r="B749" s="73" t="s">
        <v>27</v>
      </c>
      <c r="C749" s="73" t="s">
        <v>7</v>
      </c>
      <c r="D749" s="73" t="s">
        <v>43</v>
      </c>
      <c r="E749" s="73" t="s">
        <v>7</v>
      </c>
      <c r="F749" s="73">
        <v>200113</v>
      </c>
      <c r="G749" s="4" t="str">
        <f t="shared" si="11"/>
        <v>쿠팡눕눕백눕눕백_패드(중형)_스크래쳐200113</v>
      </c>
      <c r="H749" s="73">
        <v>3000</v>
      </c>
      <c r="I749" s="73"/>
      <c r="J749" s="73">
        <v>330</v>
      </c>
    </row>
    <row r="750" spans="2:10" x14ac:dyDescent="0.3">
      <c r="B750" s="73" t="s">
        <v>28</v>
      </c>
      <c r="C750" s="73" t="s">
        <v>7</v>
      </c>
      <c r="D750" s="73" t="s">
        <v>43</v>
      </c>
      <c r="E750" s="73" t="s">
        <v>7</v>
      </c>
      <c r="F750" s="73">
        <v>200113</v>
      </c>
      <c r="G750" s="4" t="str">
        <f t="shared" si="11"/>
        <v>위메프(2.0)눕눕백눕눕백_패드(중형)_스크래쳐200113</v>
      </c>
      <c r="H750" s="73">
        <v>3000</v>
      </c>
      <c r="I750" s="73"/>
      <c r="J750" s="73">
        <v>330</v>
      </c>
    </row>
    <row r="751" spans="2:10" x14ac:dyDescent="0.3">
      <c r="B751" s="73" t="s">
        <v>29</v>
      </c>
      <c r="C751" s="73" t="s">
        <v>7</v>
      </c>
      <c r="D751" s="73" t="s">
        <v>43</v>
      </c>
      <c r="E751" s="73" t="s">
        <v>7</v>
      </c>
      <c r="F751" s="73">
        <v>200113</v>
      </c>
      <c r="G751" s="4" t="str">
        <f t="shared" si="11"/>
        <v>롯데아이몰(신)눕눕백눕눕백_패드(중형)_스크래쳐200113</v>
      </c>
      <c r="H751" s="73">
        <v>3000</v>
      </c>
      <c r="I751" s="73"/>
      <c r="J751" s="73">
        <v>330</v>
      </c>
    </row>
    <row r="752" spans="2:10" x14ac:dyDescent="0.3">
      <c r="B752" s="73" t="s">
        <v>30</v>
      </c>
      <c r="C752" s="73" t="s">
        <v>7</v>
      </c>
      <c r="D752" s="73" t="s">
        <v>43</v>
      </c>
      <c r="E752" s="73" t="s">
        <v>7</v>
      </c>
      <c r="F752" s="73">
        <v>200113</v>
      </c>
      <c r="G752" s="4" t="str">
        <f t="shared" si="11"/>
        <v>텐바이텐눕눕백눕눕백_패드(중형)_스크래쳐200113</v>
      </c>
      <c r="H752" s="73">
        <v>3000</v>
      </c>
      <c r="I752" s="73"/>
      <c r="J752" s="73">
        <v>330</v>
      </c>
    </row>
    <row r="753" spans="2:10" x14ac:dyDescent="0.3">
      <c r="B753" s="73" t="s">
        <v>32</v>
      </c>
      <c r="C753" s="73" t="s">
        <v>7</v>
      </c>
      <c r="D753" s="73" t="s">
        <v>43</v>
      </c>
      <c r="E753" s="73" t="s">
        <v>7</v>
      </c>
      <c r="F753" s="73">
        <v>200113</v>
      </c>
      <c r="G753" s="4" t="str">
        <f t="shared" si="11"/>
        <v>펫프렌즈눕눕백눕눕백_패드(중형)_스크래쳐200113</v>
      </c>
      <c r="H753" s="73">
        <v>3000</v>
      </c>
      <c r="I753" s="73"/>
      <c r="J753" s="73">
        <v>330</v>
      </c>
    </row>
    <row r="754" spans="2:10" x14ac:dyDescent="0.3">
      <c r="B754" s="73" t="s">
        <v>0</v>
      </c>
      <c r="C754" s="73" t="s">
        <v>7</v>
      </c>
      <c r="D754" s="73" t="s">
        <v>44</v>
      </c>
      <c r="E754" s="73" t="s">
        <v>7</v>
      </c>
      <c r="F754" s="73">
        <v>200113</v>
      </c>
      <c r="G754" s="4" t="str">
        <f t="shared" si="11"/>
        <v>프로젝트21 홈페이지눕눕백눕눕백_패드(중형)_극세사200113</v>
      </c>
      <c r="H754" s="73">
        <v>3000</v>
      </c>
      <c r="I754" s="73"/>
      <c r="J754" s="73">
        <v>350</v>
      </c>
    </row>
    <row r="755" spans="2:10" x14ac:dyDescent="0.3">
      <c r="B755" s="73" t="s">
        <v>25</v>
      </c>
      <c r="C755" s="73" t="s">
        <v>7</v>
      </c>
      <c r="D755" s="73" t="s">
        <v>44</v>
      </c>
      <c r="E755" s="73" t="s">
        <v>7</v>
      </c>
      <c r="F755" s="73">
        <v>200113</v>
      </c>
      <c r="G755" s="4" t="str">
        <f t="shared" si="11"/>
        <v>프로젝트21 스토어팜눕눕백눕눕백_패드(중형)_극세사200113</v>
      </c>
      <c r="H755" s="73">
        <v>3000</v>
      </c>
      <c r="I755" s="73"/>
      <c r="J755" s="73">
        <v>350</v>
      </c>
    </row>
    <row r="756" spans="2:10" x14ac:dyDescent="0.3">
      <c r="B756" s="73" t="s">
        <v>26</v>
      </c>
      <c r="C756" s="73" t="s">
        <v>7</v>
      </c>
      <c r="D756" s="73" t="s">
        <v>44</v>
      </c>
      <c r="E756" s="73" t="s">
        <v>7</v>
      </c>
      <c r="F756" s="73">
        <v>200113</v>
      </c>
      <c r="G756" s="4" t="str">
        <f t="shared" si="11"/>
        <v>CJ몰눕눕백눕눕백_패드(중형)_극세사200113</v>
      </c>
      <c r="H756" s="73">
        <v>3000</v>
      </c>
      <c r="I756" s="73"/>
      <c r="J756" s="73">
        <v>350</v>
      </c>
    </row>
    <row r="757" spans="2:10" x14ac:dyDescent="0.3">
      <c r="B757" s="73" t="s">
        <v>27</v>
      </c>
      <c r="C757" s="73" t="s">
        <v>7</v>
      </c>
      <c r="D757" s="73" t="s">
        <v>44</v>
      </c>
      <c r="E757" s="73" t="s">
        <v>7</v>
      </c>
      <c r="F757" s="73">
        <v>200113</v>
      </c>
      <c r="G757" s="4" t="str">
        <f t="shared" si="11"/>
        <v>쿠팡눕눕백눕눕백_패드(중형)_극세사200113</v>
      </c>
      <c r="H757" s="73">
        <v>3000</v>
      </c>
      <c r="I757" s="73"/>
      <c r="J757" s="73">
        <v>350</v>
      </c>
    </row>
    <row r="758" spans="2:10" x14ac:dyDescent="0.3">
      <c r="B758" s="73" t="s">
        <v>28</v>
      </c>
      <c r="C758" s="73" t="s">
        <v>7</v>
      </c>
      <c r="D758" s="73" t="s">
        <v>44</v>
      </c>
      <c r="E758" s="73" t="s">
        <v>7</v>
      </c>
      <c r="F758" s="73">
        <v>200113</v>
      </c>
      <c r="G758" s="4" t="str">
        <f t="shared" si="11"/>
        <v>위메프(2.0)눕눕백눕눕백_패드(중형)_극세사200113</v>
      </c>
      <c r="H758" s="73">
        <v>3000</v>
      </c>
      <c r="I758" s="73"/>
      <c r="J758" s="73">
        <v>350</v>
      </c>
    </row>
    <row r="759" spans="2:10" x14ac:dyDescent="0.3">
      <c r="B759" s="73" t="s">
        <v>29</v>
      </c>
      <c r="C759" s="73" t="s">
        <v>7</v>
      </c>
      <c r="D759" s="73" t="s">
        <v>44</v>
      </c>
      <c r="E759" s="73" t="s">
        <v>7</v>
      </c>
      <c r="F759" s="73">
        <v>200113</v>
      </c>
      <c r="G759" s="4" t="str">
        <f t="shared" si="11"/>
        <v>롯데아이몰(신)눕눕백눕눕백_패드(중형)_극세사200113</v>
      </c>
      <c r="H759" s="73">
        <v>3000</v>
      </c>
      <c r="I759" s="73"/>
      <c r="J759" s="73">
        <v>350</v>
      </c>
    </row>
    <row r="760" spans="2:10" x14ac:dyDescent="0.3">
      <c r="B760" s="73" t="s">
        <v>30</v>
      </c>
      <c r="C760" s="73" t="s">
        <v>7</v>
      </c>
      <c r="D760" s="73" t="s">
        <v>44</v>
      </c>
      <c r="E760" s="73" t="s">
        <v>7</v>
      </c>
      <c r="F760" s="73">
        <v>200113</v>
      </c>
      <c r="G760" s="4" t="str">
        <f t="shared" si="11"/>
        <v>텐바이텐눕눕백눕눕백_패드(중형)_극세사200113</v>
      </c>
      <c r="H760" s="73">
        <v>3000</v>
      </c>
      <c r="I760" s="73"/>
      <c r="J760" s="73">
        <v>350</v>
      </c>
    </row>
    <row r="761" spans="2:10" x14ac:dyDescent="0.3">
      <c r="B761" s="73" t="s">
        <v>32</v>
      </c>
      <c r="C761" s="73" t="s">
        <v>7</v>
      </c>
      <c r="D761" s="73" t="s">
        <v>44</v>
      </c>
      <c r="E761" s="73" t="s">
        <v>7</v>
      </c>
      <c r="F761" s="73">
        <v>200113</v>
      </c>
      <c r="G761" s="4" t="str">
        <f t="shared" si="11"/>
        <v>펫프렌즈눕눕백눕눕백_패드(중형)_극세사200113</v>
      </c>
      <c r="H761" s="73">
        <v>3000</v>
      </c>
      <c r="I761" s="73"/>
      <c r="J761" s="73">
        <v>350</v>
      </c>
    </row>
    <row r="762" spans="2:10" x14ac:dyDescent="0.3">
      <c r="B762" s="73" t="s">
        <v>0</v>
      </c>
      <c r="C762" s="73" t="s">
        <v>7</v>
      </c>
      <c r="D762" s="73" t="s">
        <v>45</v>
      </c>
      <c r="E762" s="73" t="s">
        <v>7</v>
      </c>
      <c r="F762" s="73">
        <v>200113</v>
      </c>
      <c r="G762" s="4" t="str">
        <f t="shared" si="11"/>
        <v>프로젝트21 홈페이지눕눕백눕눕백_패드(중형)_방수200113</v>
      </c>
      <c r="H762" s="73">
        <v>4000</v>
      </c>
      <c r="I762" s="73"/>
      <c r="J762" s="73">
        <v>370</v>
      </c>
    </row>
    <row r="763" spans="2:10" x14ac:dyDescent="0.3">
      <c r="B763" s="73" t="s">
        <v>25</v>
      </c>
      <c r="C763" s="73" t="s">
        <v>7</v>
      </c>
      <c r="D763" s="73" t="s">
        <v>45</v>
      </c>
      <c r="E763" s="73" t="s">
        <v>7</v>
      </c>
      <c r="F763" s="73">
        <v>200113</v>
      </c>
      <c r="G763" s="4" t="str">
        <f t="shared" si="11"/>
        <v>프로젝트21 스토어팜눕눕백눕눕백_패드(중형)_방수200113</v>
      </c>
      <c r="H763" s="73">
        <v>4000</v>
      </c>
      <c r="I763" s="73"/>
      <c r="J763" s="73">
        <v>370</v>
      </c>
    </row>
    <row r="764" spans="2:10" x14ac:dyDescent="0.3">
      <c r="B764" s="73" t="s">
        <v>26</v>
      </c>
      <c r="C764" s="73" t="s">
        <v>7</v>
      </c>
      <c r="D764" s="73" t="s">
        <v>45</v>
      </c>
      <c r="E764" s="73" t="s">
        <v>7</v>
      </c>
      <c r="F764" s="73">
        <v>200113</v>
      </c>
      <c r="G764" s="4" t="str">
        <f t="shared" si="11"/>
        <v>CJ몰눕눕백눕눕백_패드(중형)_방수200113</v>
      </c>
      <c r="H764" s="73">
        <v>4000</v>
      </c>
      <c r="I764" s="73"/>
      <c r="J764" s="73">
        <v>370</v>
      </c>
    </row>
    <row r="765" spans="2:10" x14ac:dyDescent="0.3">
      <c r="B765" s="73" t="s">
        <v>27</v>
      </c>
      <c r="C765" s="73" t="s">
        <v>7</v>
      </c>
      <c r="D765" s="73" t="s">
        <v>45</v>
      </c>
      <c r="E765" s="73" t="s">
        <v>7</v>
      </c>
      <c r="F765" s="73">
        <v>200113</v>
      </c>
      <c r="G765" s="4" t="str">
        <f t="shared" si="11"/>
        <v>쿠팡눕눕백눕눕백_패드(중형)_방수200113</v>
      </c>
      <c r="H765" s="73">
        <v>4000</v>
      </c>
      <c r="I765" s="73"/>
      <c r="J765" s="73">
        <v>370</v>
      </c>
    </row>
    <row r="766" spans="2:10" x14ac:dyDescent="0.3">
      <c r="B766" s="73" t="s">
        <v>28</v>
      </c>
      <c r="C766" s="73" t="s">
        <v>7</v>
      </c>
      <c r="D766" s="73" t="s">
        <v>45</v>
      </c>
      <c r="E766" s="73" t="s">
        <v>7</v>
      </c>
      <c r="F766" s="73">
        <v>200113</v>
      </c>
      <c r="G766" s="4" t="str">
        <f t="shared" si="11"/>
        <v>위메프(2.0)눕눕백눕눕백_패드(중형)_방수200113</v>
      </c>
      <c r="H766" s="73">
        <v>4000</v>
      </c>
      <c r="I766" s="73"/>
      <c r="J766" s="73">
        <v>370</v>
      </c>
    </row>
    <row r="767" spans="2:10" x14ac:dyDescent="0.3">
      <c r="B767" s="73" t="s">
        <v>29</v>
      </c>
      <c r="C767" s="73" t="s">
        <v>7</v>
      </c>
      <c r="D767" s="73" t="s">
        <v>45</v>
      </c>
      <c r="E767" s="73" t="s">
        <v>7</v>
      </c>
      <c r="F767" s="73">
        <v>200113</v>
      </c>
      <c r="G767" s="4" t="str">
        <f t="shared" si="11"/>
        <v>롯데아이몰(신)눕눕백눕눕백_패드(중형)_방수200113</v>
      </c>
      <c r="H767" s="73">
        <v>4000</v>
      </c>
      <c r="I767" s="73"/>
      <c r="J767" s="73">
        <v>370</v>
      </c>
    </row>
    <row r="768" spans="2:10" x14ac:dyDescent="0.3">
      <c r="B768" s="73" t="s">
        <v>30</v>
      </c>
      <c r="C768" s="73" t="s">
        <v>7</v>
      </c>
      <c r="D768" s="73" t="s">
        <v>45</v>
      </c>
      <c r="E768" s="73" t="s">
        <v>7</v>
      </c>
      <c r="F768" s="73">
        <v>200113</v>
      </c>
      <c r="G768" s="4" t="str">
        <f t="shared" si="11"/>
        <v>텐바이텐눕눕백눕눕백_패드(중형)_방수200113</v>
      </c>
      <c r="H768" s="73">
        <v>4000</v>
      </c>
      <c r="I768" s="73"/>
      <c r="J768" s="73">
        <v>370</v>
      </c>
    </row>
    <row r="769" spans="2:10" x14ac:dyDescent="0.3">
      <c r="B769" s="73" t="s">
        <v>32</v>
      </c>
      <c r="C769" s="73" t="s">
        <v>7</v>
      </c>
      <c r="D769" s="73" t="s">
        <v>45</v>
      </c>
      <c r="E769" s="73" t="s">
        <v>7</v>
      </c>
      <c r="F769" s="73">
        <v>200113</v>
      </c>
      <c r="G769" s="4" t="str">
        <f t="shared" si="11"/>
        <v>펫프렌즈눕눕백눕눕백_패드(중형)_방수200113</v>
      </c>
      <c r="H769" s="73">
        <v>4000</v>
      </c>
      <c r="I769" s="73"/>
      <c r="J769" s="73">
        <v>370</v>
      </c>
    </row>
    <row r="770" spans="2:10" x14ac:dyDescent="0.3">
      <c r="B770" s="73" t="s">
        <v>0</v>
      </c>
      <c r="C770" s="73" t="s">
        <v>7</v>
      </c>
      <c r="D770" s="73" t="s">
        <v>46</v>
      </c>
      <c r="E770" s="73" t="s">
        <v>7</v>
      </c>
      <c r="F770" s="73">
        <v>200113</v>
      </c>
      <c r="G770" s="4" t="str">
        <f t="shared" si="11"/>
        <v>프로젝트21 홈페이지눕눕백눕눕백_패드(중형)_인견200113</v>
      </c>
      <c r="H770" s="73">
        <v>3000</v>
      </c>
      <c r="I770" s="73"/>
      <c r="J770" s="73">
        <v>340</v>
      </c>
    </row>
    <row r="771" spans="2:10" x14ac:dyDescent="0.3">
      <c r="B771" s="73" t="s">
        <v>25</v>
      </c>
      <c r="C771" s="73" t="s">
        <v>7</v>
      </c>
      <c r="D771" s="73" t="s">
        <v>46</v>
      </c>
      <c r="E771" s="73" t="s">
        <v>7</v>
      </c>
      <c r="F771" s="73">
        <v>200113</v>
      </c>
      <c r="G771" s="4" t="str">
        <f t="shared" ref="G771:G834" si="12">B771&amp;C771&amp;D771&amp;F771</f>
        <v>프로젝트21 스토어팜눕눕백눕눕백_패드(중형)_인견200113</v>
      </c>
      <c r="H771" s="73">
        <v>3000</v>
      </c>
      <c r="I771" s="73"/>
      <c r="J771" s="73">
        <v>340</v>
      </c>
    </row>
    <row r="772" spans="2:10" x14ac:dyDescent="0.3">
      <c r="B772" s="73" t="s">
        <v>26</v>
      </c>
      <c r="C772" s="73" t="s">
        <v>7</v>
      </c>
      <c r="D772" s="73" t="s">
        <v>46</v>
      </c>
      <c r="E772" s="73" t="s">
        <v>7</v>
      </c>
      <c r="F772" s="73">
        <v>200113</v>
      </c>
      <c r="G772" s="4" t="str">
        <f t="shared" si="12"/>
        <v>CJ몰눕눕백눕눕백_패드(중형)_인견200113</v>
      </c>
      <c r="H772" s="73">
        <v>3000</v>
      </c>
      <c r="I772" s="73"/>
      <c r="J772" s="73">
        <v>340</v>
      </c>
    </row>
    <row r="773" spans="2:10" x14ac:dyDescent="0.3">
      <c r="B773" s="73" t="s">
        <v>27</v>
      </c>
      <c r="C773" s="73" t="s">
        <v>7</v>
      </c>
      <c r="D773" s="73" t="s">
        <v>46</v>
      </c>
      <c r="E773" s="73" t="s">
        <v>7</v>
      </c>
      <c r="F773" s="73">
        <v>200113</v>
      </c>
      <c r="G773" s="4" t="str">
        <f t="shared" si="12"/>
        <v>쿠팡눕눕백눕눕백_패드(중형)_인견200113</v>
      </c>
      <c r="H773" s="73">
        <v>3000</v>
      </c>
      <c r="I773" s="73"/>
      <c r="J773" s="73">
        <v>340</v>
      </c>
    </row>
    <row r="774" spans="2:10" x14ac:dyDescent="0.3">
      <c r="B774" s="73" t="s">
        <v>28</v>
      </c>
      <c r="C774" s="73" t="s">
        <v>7</v>
      </c>
      <c r="D774" s="73" t="s">
        <v>46</v>
      </c>
      <c r="E774" s="73" t="s">
        <v>7</v>
      </c>
      <c r="F774" s="73">
        <v>200113</v>
      </c>
      <c r="G774" s="4" t="str">
        <f t="shared" si="12"/>
        <v>위메프(2.0)눕눕백눕눕백_패드(중형)_인견200113</v>
      </c>
      <c r="H774" s="73">
        <v>3000</v>
      </c>
      <c r="I774" s="73"/>
      <c r="J774" s="73">
        <v>340</v>
      </c>
    </row>
    <row r="775" spans="2:10" x14ac:dyDescent="0.3">
      <c r="B775" s="73" t="s">
        <v>29</v>
      </c>
      <c r="C775" s="73" t="s">
        <v>7</v>
      </c>
      <c r="D775" s="73" t="s">
        <v>46</v>
      </c>
      <c r="E775" s="73" t="s">
        <v>7</v>
      </c>
      <c r="F775" s="73">
        <v>200113</v>
      </c>
      <c r="G775" s="4" t="str">
        <f t="shared" si="12"/>
        <v>롯데아이몰(신)눕눕백눕눕백_패드(중형)_인견200113</v>
      </c>
      <c r="H775" s="73">
        <v>3000</v>
      </c>
      <c r="I775" s="73"/>
      <c r="J775" s="73">
        <v>340</v>
      </c>
    </row>
    <row r="776" spans="2:10" x14ac:dyDescent="0.3">
      <c r="B776" s="73" t="s">
        <v>30</v>
      </c>
      <c r="C776" s="73" t="s">
        <v>7</v>
      </c>
      <c r="D776" s="73" t="s">
        <v>46</v>
      </c>
      <c r="E776" s="73" t="s">
        <v>7</v>
      </c>
      <c r="F776" s="73">
        <v>200113</v>
      </c>
      <c r="G776" s="4" t="str">
        <f t="shared" si="12"/>
        <v>텐바이텐눕눕백눕눕백_패드(중형)_인견200113</v>
      </c>
      <c r="H776" s="73">
        <v>3000</v>
      </c>
      <c r="I776" s="73"/>
      <c r="J776" s="73">
        <v>340</v>
      </c>
    </row>
    <row r="777" spans="2:10" x14ac:dyDescent="0.3">
      <c r="B777" s="73" t="s">
        <v>0</v>
      </c>
      <c r="C777" s="73" t="s">
        <v>7</v>
      </c>
      <c r="D777" s="73" t="s">
        <v>47</v>
      </c>
      <c r="E777" s="73" t="s">
        <v>7</v>
      </c>
      <c r="F777" s="73">
        <v>200113</v>
      </c>
      <c r="G777" s="4" t="str">
        <f t="shared" si="12"/>
        <v>프로젝트21 홈페이지눕눕백눕눕백(대형)_그레이(LG)200113</v>
      </c>
      <c r="H777" s="73">
        <v>7000</v>
      </c>
      <c r="I777" s="73"/>
      <c r="J777" s="73">
        <v>400</v>
      </c>
    </row>
    <row r="778" spans="2:10" x14ac:dyDescent="0.3">
      <c r="B778" s="73" t="s">
        <v>0</v>
      </c>
      <c r="C778" s="73" t="s">
        <v>48</v>
      </c>
      <c r="D778" s="73" t="s">
        <v>49</v>
      </c>
      <c r="E778" s="73" t="s">
        <v>48</v>
      </c>
      <c r="F778" s="73">
        <v>200113</v>
      </c>
      <c r="G778" s="4" t="str">
        <f t="shared" si="12"/>
        <v>프로젝트21 홈페이지눕눕백눕눕백(대형)_네이비(DN)200113</v>
      </c>
      <c r="H778" s="73">
        <v>7000</v>
      </c>
      <c r="I778" s="73"/>
      <c r="J778" s="73">
        <v>400</v>
      </c>
    </row>
    <row r="779" spans="2:10" x14ac:dyDescent="0.3">
      <c r="B779" s="73" t="s">
        <v>25</v>
      </c>
      <c r="C779" s="73" t="s">
        <v>7</v>
      </c>
      <c r="D779" s="73" t="s">
        <v>47</v>
      </c>
      <c r="E779" s="73" t="s">
        <v>7</v>
      </c>
      <c r="F779" s="73">
        <v>200113</v>
      </c>
      <c r="G779" s="4" t="str">
        <f t="shared" si="12"/>
        <v>프로젝트21 스토어팜눕눕백눕눕백(대형)_그레이(LG)200113</v>
      </c>
      <c r="H779" s="73">
        <v>7000</v>
      </c>
      <c r="I779" s="73"/>
      <c r="J779" s="73">
        <v>400</v>
      </c>
    </row>
    <row r="780" spans="2:10" x14ac:dyDescent="0.3">
      <c r="B780" s="73" t="s">
        <v>25</v>
      </c>
      <c r="C780" s="73" t="s">
        <v>7</v>
      </c>
      <c r="D780" s="73" t="s">
        <v>49</v>
      </c>
      <c r="E780" s="73" t="s">
        <v>7</v>
      </c>
      <c r="F780" s="73">
        <v>200113</v>
      </c>
      <c r="G780" s="4" t="str">
        <f t="shared" si="12"/>
        <v>프로젝트21 스토어팜눕눕백눕눕백(대형)_네이비(DN)200113</v>
      </c>
      <c r="H780" s="73">
        <v>7000</v>
      </c>
      <c r="I780" s="73"/>
      <c r="J780" s="73">
        <v>400</v>
      </c>
    </row>
    <row r="781" spans="2:10" x14ac:dyDescent="0.3">
      <c r="B781" s="73" t="s">
        <v>26</v>
      </c>
      <c r="C781" s="73" t="s">
        <v>7</v>
      </c>
      <c r="D781" s="73" t="s">
        <v>47</v>
      </c>
      <c r="E781" s="73" t="s">
        <v>7</v>
      </c>
      <c r="F781" s="73">
        <v>200113</v>
      </c>
      <c r="G781" s="4" t="str">
        <f t="shared" si="12"/>
        <v>CJ몰눕눕백눕눕백(대형)_그레이(LG)200113</v>
      </c>
      <c r="H781" s="73">
        <v>7000</v>
      </c>
      <c r="I781" s="73"/>
      <c r="J781" s="73">
        <v>400</v>
      </c>
    </row>
    <row r="782" spans="2:10" x14ac:dyDescent="0.3">
      <c r="B782" s="73" t="s">
        <v>26</v>
      </c>
      <c r="C782" s="73" t="s">
        <v>7</v>
      </c>
      <c r="D782" s="73" t="s">
        <v>49</v>
      </c>
      <c r="E782" s="73" t="s">
        <v>7</v>
      </c>
      <c r="F782" s="73">
        <v>200113</v>
      </c>
      <c r="G782" s="4" t="str">
        <f t="shared" si="12"/>
        <v>CJ몰눕눕백눕눕백(대형)_네이비(DN)200113</v>
      </c>
      <c r="H782" s="73">
        <v>7000</v>
      </c>
      <c r="I782" s="73"/>
      <c r="J782" s="73">
        <v>400</v>
      </c>
    </row>
    <row r="783" spans="2:10" x14ac:dyDescent="0.3">
      <c r="B783" s="73" t="s">
        <v>27</v>
      </c>
      <c r="C783" s="73" t="s">
        <v>7</v>
      </c>
      <c r="D783" s="73" t="s">
        <v>47</v>
      </c>
      <c r="E783" s="73" t="s">
        <v>7</v>
      </c>
      <c r="F783" s="73">
        <v>200113</v>
      </c>
      <c r="G783" s="4" t="str">
        <f t="shared" si="12"/>
        <v>쿠팡눕눕백눕눕백(대형)_그레이(LG)200113</v>
      </c>
      <c r="H783" s="73">
        <v>7000</v>
      </c>
      <c r="I783" s="73"/>
      <c r="J783" s="73">
        <v>400</v>
      </c>
    </row>
    <row r="784" spans="2:10" x14ac:dyDescent="0.3">
      <c r="B784" s="73" t="s">
        <v>27</v>
      </c>
      <c r="C784" s="73" t="s">
        <v>7</v>
      </c>
      <c r="D784" s="73" t="s">
        <v>49</v>
      </c>
      <c r="E784" s="73" t="s">
        <v>7</v>
      </c>
      <c r="F784" s="73">
        <v>200113</v>
      </c>
      <c r="G784" s="4" t="str">
        <f t="shared" si="12"/>
        <v>쿠팡눕눕백눕눕백(대형)_네이비(DN)200113</v>
      </c>
      <c r="H784" s="73">
        <v>7000</v>
      </c>
      <c r="I784" s="73"/>
      <c r="J784" s="73">
        <v>400</v>
      </c>
    </row>
    <row r="785" spans="2:10" x14ac:dyDescent="0.3">
      <c r="B785" s="73" t="s">
        <v>28</v>
      </c>
      <c r="C785" s="73" t="s">
        <v>7</v>
      </c>
      <c r="D785" s="73" t="s">
        <v>47</v>
      </c>
      <c r="E785" s="73" t="s">
        <v>7</v>
      </c>
      <c r="F785" s="73">
        <v>200113</v>
      </c>
      <c r="G785" s="4" t="str">
        <f t="shared" si="12"/>
        <v>위메프(2.0)눕눕백눕눕백(대형)_그레이(LG)200113</v>
      </c>
      <c r="H785" s="73">
        <v>7000</v>
      </c>
      <c r="I785" s="73"/>
      <c r="J785" s="73">
        <v>400</v>
      </c>
    </row>
    <row r="786" spans="2:10" x14ac:dyDescent="0.3">
      <c r="B786" s="73" t="s">
        <v>28</v>
      </c>
      <c r="C786" s="73" t="s">
        <v>7</v>
      </c>
      <c r="D786" s="73" t="s">
        <v>49</v>
      </c>
      <c r="E786" s="73" t="s">
        <v>7</v>
      </c>
      <c r="F786" s="73">
        <v>200113</v>
      </c>
      <c r="G786" s="4" t="str">
        <f t="shared" si="12"/>
        <v>위메프(2.0)눕눕백눕눕백(대형)_네이비(DN)200113</v>
      </c>
      <c r="H786" s="73">
        <v>7000</v>
      </c>
      <c r="I786" s="73"/>
      <c r="J786" s="73">
        <v>400</v>
      </c>
    </row>
    <row r="787" spans="2:10" x14ac:dyDescent="0.3">
      <c r="B787" s="73" t="s">
        <v>29</v>
      </c>
      <c r="C787" s="73" t="s">
        <v>7</v>
      </c>
      <c r="D787" s="73" t="s">
        <v>47</v>
      </c>
      <c r="E787" s="73" t="s">
        <v>7</v>
      </c>
      <c r="F787" s="73">
        <v>200113</v>
      </c>
      <c r="G787" s="4" t="str">
        <f t="shared" si="12"/>
        <v>롯데아이몰(신)눕눕백눕눕백(대형)_그레이(LG)200113</v>
      </c>
      <c r="H787" s="73">
        <v>7000</v>
      </c>
      <c r="I787" s="73"/>
      <c r="J787" s="73">
        <v>400</v>
      </c>
    </row>
    <row r="788" spans="2:10" x14ac:dyDescent="0.3">
      <c r="B788" s="73" t="s">
        <v>29</v>
      </c>
      <c r="C788" s="73" t="s">
        <v>7</v>
      </c>
      <c r="D788" s="73" t="s">
        <v>49</v>
      </c>
      <c r="E788" s="73" t="s">
        <v>7</v>
      </c>
      <c r="F788" s="73">
        <v>200113</v>
      </c>
      <c r="G788" s="4" t="str">
        <f t="shared" si="12"/>
        <v>롯데아이몰(신)눕눕백눕눕백(대형)_네이비(DN)200113</v>
      </c>
      <c r="H788" s="73">
        <v>7000</v>
      </c>
      <c r="I788" s="73"/>
      <c r="J788" s="73">
        <v>400</v>
      </c>
    </row>
    <row r="789" spans="2:10" x14ac:dyDescent="0.3">
      <c r="B789" s="73" t="s">
        <v>30</v>
      </c>
      <c r="C789" s="73" t="s">
        <v>7</v>
      </c>
      <c r="D789" s="73" t="s">
        <v>47</v>
      </c>
      <c r="E789" s="73" t="s">
        <v>7</v>
      </c>
      <c r="F789" s="73">
        <v>200113</v>
      </c>
      <c r="G789" s="4" t="str">
        <f t="shared" si="12"/>
        <v>텐바이텐눕눕백눕눕백(대형)_그레이(LG)200113</v>
      </c>
      <c r="H789" s="73">
        <v>7000</v>
      </c>
      <c r="I789" s="73"/>
      <c r="J789" s="73">
        <v>400</v>
      </c>
    </row>
    <row r="790" spans="2:10" x14ac:dyDescent="0.3">
      <c r="B790" s="73" t="s">
        <v>30</v>
      </c>
      <c r="C790" s="73" t="s">
        <v>7</v>
      </c>
      <c r="D790" s="73" t="s">
        <v>49</v>
      </c>
      <c r="E790" s="73" t="s">
        <v>7</v>
      </c>
      <c r="F790" s="73">
        <v>200113</v>
      </c>
      <c r="G790" s="4" t="str">
        <f t="shared" si="12"/>
        <v>텐바이텐눕눕백눕눕백(대형)_네이비(DN)200113</v>
      </c>
      <c r="H790" s="73">
        <v>7000</v>
      </c>
      <c r="I790" s="73"/>
      <c r="J790" s="73">
        <v>400</v>
      </c>
    </row>
    <row r="791" spans="2:10" x14ac:dyDescent="0.3">
      <c r="B791" s="73" t="s">
        <v>32</v>
      </c>
      <c r="C791" s="73" t="s">
        <v>7</v>
      </c>
      <c r="D791" s="73" t="s">
        <v>47</v>
      </c>
      <c r="E791" s="73" t="s">
        <v>7</v>
      </c>
      <c r="F791" s="73">
        <v>200113</v>
      </c>
      <c r="G791" s="4" t="str">
        <f t="shared" si="12"/>
        <v>펫프렌즈눕눕백눕눕백(대형)_그레이(LG)200113</v>
      </c>
      <c r="H791" s="73">
        <v>7000</v>
      </c>
      <c r="I791" s="73"/>
      <c r="J791" s="73">
        <v>400</v>
      </c>
    </row>
    <row r="792" spans="2:10" x14ac:dyDescent="0.3">
      <c r="B792" s="73" t="s">
        <v>32</v>
      </c>
      <c r="C792" s="73" t="s">
        <v>7</v>
      </c>
      <c r="D792" s="73" t="s">
        <v>49</v>
      </c>
      <c r="E792" s="73" t="s">
        <v>7</v>
      </c>
      <c r="F792" s="73">
        <v>200113</v>
      </c>
      <c r="G792" s="4" t="str">
        <f t="shared" si="12"/>
        <v>펫프렌즈눕눕백눕눕백(대형)_네이비(DN)200113</v>
      </c>
      <c r="H792" s="73">
        <v>7000</v>
      </c>
      <c r="I792" s="73"/>
      <c r="J792" s="73">
        <v>400</v>
      </c>
    </row>
    <row r="793" spans="2:10" x14ac:dyDescent="0.3">
      <c r="B793" s="73" t="s">
        <v>0</v>
      </c>
      <c r="C793" s="73" t="s">
        <v>7</v>
      </c>
      <c r="D793" s="73" t="s">
        <v>50</v>
      </c>
      <c r="E793" s="73" t="s">
        <v>7</v>
      </c>
      <c r="F793" s="73">
        <v>200113</v>
      </c>
      <c r="G793" s="4" t="str">
        <f t="shared" si="12"/>
        <v>프로젝트21 홈페이지눕눕백눕눕백_패드(대형)_스크래쳐200113</v>
      </c>
      <c r="H793" s="73">
        <v>3000</v>
      </c>
      <c r="I793" s="73"/>
      <c r="J793" s="73">
        <v>340</v>
      </c>
    </row>
    <row r="794" spans="2:10" x14ac:dyDescent="0.3">
      <c r="B794" s="73" t="s">
        <v>25</v>
      </c>
      <c r="C794" s="73" t="s">
        <v>7</v>
      </c>
      <c r="D794" s="73" t="s">
        <v>50</v>
      </c>
      <c r="E794" s="73" t="s">
        <v>7</v>
      </c>
      <c r="F794" s="73">
        <v>200113</v>
      </c>
      <c r="G794" s="4" t="str">
        <f t="shared" si="12"/>
        <v>프로젝트21 스토어팜눕눕백눕눕백_패드(대형)_스크래쳐200113</v>
      </c>
      <c r="H794" s="73">
        <v>3000</v>
      </c>
      <c r="I794" s="73"/>
      <c r="J794" s="73">
        <v>340</v>
      </c>
    </row>
    <row r="795" spans="2:10" x14ac:dyDescent="0.3">
      <c r="B795" s="73" t="s">
        <v>26</v>
      </c>
      <c r="C795" s="73" t="s">
        <v>7</v>
      </c>
      <c r="D795" s="73" t="s">
        <v>50</v>
      </c>
      <c r="E795" s="73" t="s">
        <v>7</v>
      </c>
      <c r="F795" s="73">
        <v>200113</v>
      </c>
      <c r="G795" s="4" t="str">
        <f t="shared" si="12"/>
        <v>CJ몰눕눕백눕눕백_패드(대형)_스크래쳐200113</v>
      </c>
      <c r="H795" s="73">
        <v>3000</v>
      </c>
      <c r="I795" s="73"/>
      <c r="J795" s="73">
        <v>340</v>
      </c>
    </row>
    <row r="796" spans="2:10" x14ac:dyDescent="0.3">
      <c r="B796" s="73" t="s">
        <v>27</v>
      </c>
      <c r="C796" s="73" t="s">
        <v>7</v>
      </c>
      <c r="D796" s="73" t="s">
        <v>50</v>
      </c>
      <c r="E796" s="73" t="s">
        <v>7</v>
      </c>
      <c r="F796" s="73">
        <v>200113</v>
      </c>
      <c r="G796" s="4" t="str">
        <f t="shared" si="12"/>
        <v>쿠팡눕눕백눕눕백_패드(대형)_스크래쳐200113</v>
      </c>
      <c r="H796" s="73">
        <v>3000</v>
      </c>
      <c r="I796" s="73"/>
      <c r="J796" s="73">
        <v>340</v>
      </c>
    </row>
    <row r="797" spans="2:10" x14ac:dyDescent="0.3">
      <c r="B797" s="73" t="s">
        <v>28</v>
      </c>
      <c r="C797" s="73" t="s">
        <v>7</v>
      </c>
      <c r="D797" s="73" t="s">
        <v>50</v>
      </c>
      <c r="E797" s="73" t="s">
        <v>7</v>
      </c>
      <c r="F797" s="73">
        <v>200113</v>
      </c>
      <c r="G797" s="4" t="str">
        <f t="shared" si="12"/>
        <v>위메프(2.0)눕눕백눕눕백_패드(대형)_스크래쳐200113</v>
      </c>
      <c r="H797" s="73">
        <v>3000</v>
      </c>
      <c r="I797" s="73"/>
      <c r="J797" s="73">
        <v>340</v>
      </c>
    </row>
    <row r="798" spans="2:10" x14ac:dyDescent="0.3">
      <c r="B798" s="73" t="s">
        <v>29</v>
      </c>
      <c r="C798" s="73" t="s">
        <v>7</v>
      </c>
      <c r="D798" s="73" t="s">
        <v>50</v>
      </c>
      <c r="E798" s="73" t="s">
        <v>7</v>
      </c>
      <c r="F798" s="73">
        <v>200113</v>
      </c>
      <c r="G798" s="4" t="str">
        <f t="shared" si="12"/>
        <v>롯데아이몰(신)눕눕백눕눕백_패드(대형)_스크래쳐200113</v>
      </c>
      <c r="H798" s="73">
        <v>3000</v>
      </c>
      <c r="I798" s="73"/>
      <c r="J798" s="73">
        <v>340</v>
      </c>
    </row>
    <row r="799" spans="2:10" x14ac:dyDescent="0.3">
      <c r="B799" s="73" t="s">
        <v>30</v>
      </c>
      <c r="C799" s="73" t="s">
        <v>7</v>
      </c>
      <c r="D799" s="73" t="s">
        <v>50</v>
      </c>
      <c r="E799" s="73" t="s">
        <v>7</v>
      </c>
      <c r="F799" s="73">
        <v>200113</v>
      </c>
      <c r="G799" s="4" t="str">
        <f t="shared" si="12"/>
        <v>텐바이텐눕눕백눕눕백_패드(대형)_스크래쳐200113</v>
      </c>
      <c r="H799" s="73">
        <v>3000</v>
      </c>
      <c r="I799" s="73"/>
      <c r="J799" s="73">
        <v>340</v>
      </c>
    </row>
    <row r="800" spans="2:10" x14ac:dyDescent="0.3">
      <c r="B800" s="73" t="s">
        <v>32</v>
      </c>
      <c r="C800" s="73" t="s">
        <v>7</v>
      </c>
      <c r="D800" s="73" t="s">
        <v>50</v>
      </c>
      <c r="E800" s="73" t="s">
        <v>7</v>
      </c>
      <c r="F800" s="73">
        <v>200113</v>
      </c>
      <c r="G800" s="4" t="str">
        <f t="shared" si="12"/>
        <v>펫프렌즈눕눕백눕눕백_패드(대형)_스크래쳐200113</v>
      </c>
      <c r="H800" s="73">
        <v>3000</v>
      </c>
      <c r="I800" s="73"/>
      <c r="J800" s="73">
        <v>340</v>
      </c>
    </row>
    <row r="801" spans="2:10" x14ac:dyDescent="0.3">
      <c r="B801" s="73" t="s">
        <v>0</v>
      </c>
      <c r="C801" s="73" t="s">
        <v>7</v>
      </c>
      <c r="D801" s="73" t="s">
        <v>51</v>
      </c>
      <c r="E801" s="73" t="s">
        <v>7</v>
      </c>
      <c r="F801" s="73">
        <v>200113</v>
      </c>
      <c r="G801" s="4" t="str">
        <f t="shared" si="12"/>
        <v>프로젝트21 홈페이지눕눕백눕눕백_패드(대형)_극세사200113</v>
      </c>
      <c r="H801" s="73">
        <v>4000</v>
      </c>
      <c r="I801" s="73"/>
      <c r="J801" s="73">
        <v>360</v>
      </c>
    </row>
    <row r="802" spans="2:10" x14ac:dyDescent="0.3">
      <c r="B802" s="73" t="s">
        <v>25</v>
      </c>
      <c r="C802" s="73" t="s">
        <v>7</v>
      </c>
      <c r="D802" s="73" t="s">
        <v>51</v>
      </c>
      <c r="E802" s="73" t="s">
        <v>7</v>
      </c>
      <c r="F802" s="73">
        <v>200113</v>
      </c>
      <c r="G802" s="4" t="str">
        <f t="shared" si="12"/>
        <v>프로젝트21 스토어팜눕눕백눕눕백_패드(대형)_극세사200113</v>
      </c>
      <c r="H802" s="73">
        <v>4000</v>
      </c>
      <c r="I802" s="73"/>
      <c r="J802" s="73">
        <v>360</v>
      </c>
    </row>
    <row r="803" spans="2:10" x14ac:dyDescent="0.3">
      <c r="B803" s="73" t="s">
        <v>26</v>
      </c>
      <c r="C803" s="73" t="s">
        <v>7</v>
      </c>
      <c r="D803" s="73" t="s">
        <v>51</v>
      </c>
      <c r="E803" s="73" t="s">
        <v>7</v>
      </c>
      <c r="F803" s="73">
        <v>200113</v>
      </c>
      <c r="G803" s="4" t="str">
        <f t="shared" si="12"/>
        <v>CJ몰눕눕백눕눕백_패드(대형)_극세사200113</v>
      </c>
      <c r="H803" s="73">
        <v>4000</v>
      </c>
      <c r="I803" s="73"/>
      <c r="J803" s="73">
        <v>360</v>
      </c>
    </row>
    <row r="804" spans="2:10" x14ac:dyDescent="0.3">
      <c r="B804" s="73" t="s">
        <v>27</v>
      </c>
      <c r="C804" s="73" t="s">
        <v>7</v>
      </c>
      <c r="D804" s="73" t="s">
        <v>51</v>
      </c>
      <c r="E804" s="73" t="s">
        <v>7</v>
      </c>
      <c r="F804" s="73">
        <v>200113</v>
      </c>
      <c r="G804" s="4" t="str">
        <f t="shared" si="12"/>
        <v>쿠팡눕눕백눕눕백_패드(대형)_극세사200113</v>
      </c>
      <c r="H804" s="73">
        <v>4000</v>
      </c>
      <c r="I804" s="73"/>
      <c r="J804" s="73">
        <v>360</v>
      </c>
    </row>
    <row r="805" spans="2:10" x14ac:dyDescent="0.3">
      <c r="B805" s="73" t="s">
        <v>28</v>
      </c>
      <c r="C805" s="73" t="s">
        <v>7</v>
      </c>
      <c r="D805" s="73" t="s">
        <v>51</v>
      </c>
      <c r="E805" s="73" t="s">
        <v>7</v>
      </c>
      <c r="F805" s="73">
        <v>200113</v>
      </c>
      <c r="G805" s="4" t="str">
        <f t="shared" si="12"/>
        <v>위메프(2.0)눕눕백눕눕백_패드(대형)_극세사200113</v>
      </c>
      <c r="H805" s="73">
        <v>4000</v>
      </c>
      <c r="I805" s="73"/>
      <c r="J805" s="73">
        <v>360</v>
      </c>
    </row>
    <row r="806" spans="2:10" x14ac:dyDescent="0.3">
      <c r="B806" s="73" t="s">
        <v>29</v>
      </c>
      <c r="C806" s="73" t="s">
        <v>7</v>
      </c>
      <c r="D806" s="73" t="s">
        <v>51</v>
      </c>
      <c r="E806" s="73" t="s">
        <v>7</v>
      </c>
      <c r="F806" s="73">
        <v>200113</v>
      </c>
      <c r="G806" s="4" t="str">
        <f t="shared" si="12"/>
        <v>롯데아이몰(신)눕눕백눕눕백_패드(대형)_극세사200113</v>
      </c>
      <c r="H806" s="73">
        <v>4000</v>
      </c>
      <c r="I806" s="73"/>
      <c r="J806" s="73">
        <v>360</v>
      </c>
    </row>
    <row r="807" spans="2:10" x14ac:dyDescent="0.3">
      <c r="B807" s="73" t="s">
        <v>30</v>
      </c>
      <c r="C807" s="73" t="s">
        <v>7</v>
      </c>
      <c r="D807" s="73" t="s">
        <v>51</v>
      </c>
      <c r="E807" s="73" t="s">
        <v>7</v>
      </c>
      <c r="F807" s="73">
        <v>200113</v>
      </c>
      <c r="G807" s="4" t="str">
        <f t="shared" si="12"/>
        <v>텐바이텐눕눕백눕눕백_패드(대형)_극세사200113</v>
      </c>
      <c r="H807" s="73">
        <v>4000</v>
      </c>
      <c r="I807" s="73"/>
      <c r="J807" s="73">
        <v>360</v>
      </c>
    </row>
    <row r="808" spans="2:10" x14ac:dyDescent="0.3">
      <c r="B808" s="73" t="s">
        <v>32</v>
      </c>
      <c r="C808" s="73" t="s">
        <v>7</v>
      </c>
      <c r="D808" s="73" t="s">
        <v>51</v>
      </c>
      <c r="E808" s="73" t="s">
        <v>7</v>
      </c>
      <c r="F808" s="73">
        <v>200113</v>
      </c>
      <c r="G808" s="4" t="str">
        <f t="shared" si="12"/>
        <v>펫프렌즈눕눕백눕눕백_패드(대형)_극세사200113</v>
      </c>
      <c r="H808" s="73">
        <v>4000</v>
      </c>
      <c r="I808" s="73"/>
      <c r="J808" s="73">
        <v>360</v>
      </c>
    </row>
    <row r="809" spans="2:10" x14ac:dyDescent="0.3">
      <c r="B809" s="73" t="s">
        <v>0</v>
      </c>
      <c r="C809" s="73" t="s">
        <v>7</v>
      </c>
      <c r="D809" s="73" t="s">
        <v>52</v>
      </c>
      <c r="E809" s="73" t="s">
        <v>7</v>
      </c>
      <c r="F809" s="73">
        <v>200113</v>
      </c>
      <c r="G809" s="4" t="str">
        <f t="shared" si="12"/>
        <v>프로젝트21 홈페이지눕눕백눕눕백_패드(대형)_방수200113</v>
      </c>
      <c r="H809" s="73">
        <v>4000</v>
      </c>
      <c r="I809" s="73"/>
      <c r="J809" s="73">
        <v>380</v>
      </c>
    </row>
    <row r="810" spans="2:10" x14ac:dyDescent="0.3">
      <c r="B810" s="73" t="s">
        <v>25</v>
      </c>
      <c r="C810" s="73" t="s">
        <v>7</v>
      </c>
      <c r="D810" s="73" t="s">
        <v>52</v>
      </c>
      <c r="E810" s="73" t="s">
        <v>7</v>
      </c>
      <c r="F810" s="73">
        <v>200113</v>
      </c>
      <c r="G810" s="4" t="str">
        <f t="shared" si="12"/>
        <v>프로젝트21 스토어팜눕눕백눕눕백_패드(대형)_방수200113</v>
      </c>
      <c r="H810" s="73">
        <v>4000</v>
      </c>
      <c r="I810" s="73"/>
      <c r="J810" s="73">
        <v>380</v>
      </c>
    </row>
    <row r="811" spans="2:10" x14ac:dyDescent="0.3">
      <c r="B811" s="73" t="s">
        <v>26</v>
      </c>
      <c r="C811" s="73" t="s">
        <v>7</v>
      </c>
      <c r="D811" s="73" t="s">
        <v>52</v>
      </c>
      <c r="E811" s="73" t="s">
        <v>7</v>
      </c>
      <c r="F811" s="73">
        <v>200113</v>
      </c>
      <c r="G811" s="4" t="str">
        <f t="shared" si="12"/>
        <v>CJ몰눕눕백눕눕백_패드(대형)_방수200113</v>
      </c>
      <c r="H811" s="73">
        <v>4000</v>
      </c>
      <c r="I811" s="73"/>
      <c r="J811" s="73">
        <v>380</v>
      </c>
    </row>
    <row r="812" spans="2:10" x14ac:dyDescent="0.3">
      <c r="B812" s="73" t="s">
        <v>27</v>
      </c>
      <c r="C812" s="73" t="s">
        <v>7</v>
      </c>
      <c r="D812" s="73" t="s">
        <v>52</v>
      </c>
      <c r="E812" s="73" t="s">
        <v>7</v>
      </c>
      <c r="F812" s="73">
        <v>200113</v>
      </c>
      <c r="G812" s="4" t="str">
        <f t="shared" si="12"/>
        <v>쿠팡눕눕백눕눕백_패드(대형)_방수200113</v>
      </c>
      <c r="H812" s="73">
        <v>4000</v>
      </c>
      <c r="I812" s="73"/>
      <c r="J812" s="73">
        <v>380</v>
      </c>
    </row>
    <row r="813" spans="2:10" x14ac:dyDescent="0.3">
      <c r="B813" s="73" t="s">
        <v>28</v>
      </c>
      <c r="C813" s="73" t="s">
        <v>7</v>
      </c>
      <c r="D813" s="73" t="s">
        <v>52</v>
      </c>
      <c r="E813" s="73" t="s">
        <v>7</v>
      </c>
      <c r="F813" s="73">
        <v>200113</v>
      </c>
      <c r="G813" s="4" t="str">
        <f t="shared" si="12"/>
        <v>위메프(2.0)눕눕백눕눕백_패드(대형)_방수200113</v>
      </c>
      <c r="H813" s="73">
        <v>4000</v>
      </c>
      <c r="I813" s="73"/>
      <c r="J813" s="73">
        <v>380</v>
      </c>
    </row>
    <row r="814" spans="2:10" x14ac:dyDescent="0.3">
      <c r="B814" s="73" t="s">
        <v>29</v>
      </c>
      <c r="C814" s="73" t="s">
        <v>7</v>
      </c>
      <c r="D814" s="73" t="s">
        <v>52</v>
      </c>
      <c r="E814" s="73" t="s">
        <v>7</v>
      </c>
      <c r="F814" s="73">
        <v>200113</v>
      </c>
      <c r="G814" s="4" t="str">
        <f t="shared" si="12"/>
        <v>롯데아이몰(신)눕눕백눕눕백_패드(대형)_방수200113</v>
      </c>
      <c r="H814" s="73">
        <v>4000</v>
      </c>
      <c r="I814" s="73"/>
      <c r="J814" s="73">
        <v>380</v>
      </c>
    </row>
    <row r="815" spans="2:10" x14ac:dyDescent="0.3">
      <c r="B815" s="73" t="s">
        <v>30</v>
      </c>
      <c r="C815" s="73" t="s">
        <v>7</v>
      </c>
      <c r="D815" s="73" t="s">
        <v>52</v>
      </c>
      <c r="E815" s="73" t="s">
        <v>7</v>
      </c>
      <c r="F815" s="73">
        <v>200113</v>
      </c>
      <c r="G815" s="4" t="str">
        <f t="shared" si="12"/>
        <v>텐바이텐눕눕백눕눕백_패드(대형)_방수200113</v>
      </c>
      <c r="H815" s="73">
        <v>4000</v>
      </c>
      <c r="I815" s="73"/>
      <c r="J815" s="73">
        <v>380</v>
      </c>
    </row>
    <row r="816" spans="2:10" x14ac:dyDescent="0.3">
      <c r="B816" s="73" t="s">
        <v>32</v>
      </c>
      <c r="C816" s="73" t="s">
        <v>7</v>
      </c>
      <c r="D816" s="73" t="s">
        <v>52</v>
      </c>
      <c r="E816" s="73" t="s">
        <v>7</v>
      </c>
      <c r="F816" s="73">
        <v>200113</v>
      </c>
      <c r="G816" s="4" t="str">
        <f t="shared" si="12"/>
        <v>펫프렌즈눕눕백눕눕백_패드(대형)_방수200113</v>
      </c>
      <c r="H816" s="73">
        <v>4000</v>
      </c>
      <c r="I816" s="73"/>
      <c r="J816" s="73">
        <v>380</v>
      </c>
    </row>
    <row r="817" spans="2:10" x14ac:dyDescent="0.3">
      <c r="B817" s="73" t="s">
        <v>0</v>
      </c>
      <c r="C817" s="73" t="s">
        <v>7</v>
      </c>
      <c r="D817" s="73" t="s">
        <v>53</v>
      </c>
      <c r="E817" s="73" t="s">
        <v>7</v>
      </c>
      <c r="F817" s="73">
        <v>200113</v>
      </c>
      <c r="G817" s="4" t="str">
        <f t="shared" si="12"/>
        <v>프로젝트21 홈페이지눕눕백눕눕백_패드(대형)_인견200113</v>
      </c>
      <c r="H817" s="73">
        <v>3000</v>
      </c>
      <c r="I817" s="73"/>
      <c r="J817" s="73">
        <v>350</v>
      </c>
    </row>
    <row r="818" spans="2:10" x14ac:dyDescent="0.3">
      <c r="B818" s="73" t="s">
        <v>25</v>
      </c>
      <c r="C818" s="73" t="s">
        <v>7</v>
      </c>
      <c r="D818" s="73" t="s">
        <v>53</v>
      </c>
      <c r="E818" s="73" t="s">
        <v>7</v>
      </c>
      <c r="F818" s="73">
        <v>200113</v>
      </c>
      <c r="G818" s="4" t="str">
        <f>B818&amp;C818&amp;D818&amp;F818</f>
        <v>프로젝트21 스토어팜눕눕백눕눕백_패드(대형)_인견200113</v>
      </c>
      <c r="H818" s="73">
        <v>3000</v>
      </c>
      <c r="I818" s="73"/>
      <c r="J818" s="73">
        <v>350</v>
      </c>
    </row>
    <row r="819" spans="2:10" x14ac:dyDescent="0.3">
      <c r="B819" s="73" t="s">
        <v>26</v>
      </c>
      <c r="C819" s="73" t="s">
        <v>7</v>
      </c>
      <c r="D819" s="73" t="s">
        <v>53</v>
      </c>
      <c r="E819" s="73" t="s">
        <v>7</v>
      </c>
      <c r="F819" s="73">
        <v>200113</v>
      </c>
      <c r="G819" s="4" t="str">
        <f t="shared" si="12"/>
        <v>CJ몰눕눕백눕눕백_패드(대형)_인견200113</v>
      </c>
      <c r="H819" s="73">
        <v>3000</v>
      </c>
      <c r="I819" s="73"/>
      <c r="J819" s="73">
        <v>350</v>
      </c>
    </row>
    <row r="820" spans="2:10" x14ac:dyDescent="0.3">
      <c r="B820" s="73" t="s">
        <v>27</v>
      </c>
      <c r="C820" s="73" t="s">
        <v>7</v>
      </c>
      <c r="D820" s="73" t="s">
        <v>53</v>
      </c>
      <c r="E820" s="73" t="s">
        <v>7</v>
      </c>
      <c r="F820" s="73">
        <v>200113</v>
      </c>
      <c r="G820" s="4" t="str">
        <f t="shared" si="12"/>
        <v>쿠팡눕눕백눕눕백_패드(대형)_인견200113</v>
      </c>
      <c r="H820" s="73">
        <v>3000</v>
      </c>
      <c r="I820" s="73"/>
      <c r="J820" s="73">
        <v>350</v>
      </c>
    </row>
    <row r="821" spans="2:10" x14ac:dyDescent="0.3">
      <c r="B821" s="73" t="s">
        <v>28</v>
      </c>
      <c r="C821" s="73" t="s">
        <v>7</v>
      </c>
      <c r="D821" s="73" t="s">
        <v>53</v>
      </c>
      <c r="E821" s="73" t="s">
        <v>7</v>
      </c>
      <c r="F821" s="73">
        <v>200113</v>
      </c>
      <c r="G821" s="4" t="str">
        <f t="shared" si="12"/>
        <v>위메프(2.0)눕눕백눕눕백_패드(대형)_인견200113</v>
      </c>
      <c r="H821" s="73">
        <v>3000</v>
      </c>
      <c r="I821" s="73"/>
      <c r="J821" s="73">
        <v>350</v>
      </c>
    </row>
    <row r="822" spans="2:10" x14ac:dyDescent="0.3">
      <c r="B822" s="73" t="s">
        <v>29</v>
      </c>
      <c r="C822" s="73" t="s">
        <v>7</v>
      </c>
      <c r="D822" s="73" t="s">
        <v>53</v>
      </c>
      <c r="E822" s="73" t="s">
        <v>7</v>
      </c>
      <c r="F822" s="73">
        <v>200113</v>
      </c>
      <c r="G822" s="4" t="str">
        <f t="shared" si="12"/>
        <v>롯데아이몰(신)눕눕백눕눕백_패드(대형)_인견200113</v>
      </c>
      <c r="H822" s="73">
        <v>3000</v>
      </c>
      <c r="I822" s="73"/>
      <c r="J822" s="73">
        <v>350</v>
      </c>
    </row>
    <row r="823" spans="2:10" x14ac:dyDescent="0.3">
      <c r="B823" s="73" t="s">
        <v>30</v>
      </c>
      <c r="C823" s="73" t="s">
        <v>7</v>
      </c>
      <c r="D823" s="73" t="s">
        <v>53</v>
      </c>
      <c r="E823" s="73" t="s">
        <v>7</v>
      </c>
      <c r="F823" s="73">
        <v>200113</v>
      </c>
      <c r="G823" s="4" t="str">
        <f t="shared" si="12"/>
        <v>텐바이텐눕눕백눕눕백_패드(대형)_인견200113</v>
      </c>
      <c r="H823" s="73">
        <v>3000</v>
      </c>
      <c r="I823" s="73"/>
      <c r="J823" s="73">
        <v>350</v>
      </c>
    </row>
    <row r="824" spans="2:10" x14ac:dyDescent="0.3">
      <c r="B824" s="73" t="s">
        <v>0</v>
      </c>
      <c r="C824" s="73" t="s">
        <v>8</v>
      </c>
      <c r="D824" s="73" t="s">
        <v>24</v>
      </c>
      <c r="E824" s="73" t="s">
        <v>8</v>
      </c>
      <c r="F824" s="73">
        <v>200113</v>
      </c>
      <c r="G824" s="4" t="str">
        <f t="shared" si="12"/>
        <v>프로젝트21 홈페이지선인장정수기선인장정수기 젠민트200113</v>
      </c>
      <c r="H824" s="73">
        <v>6000</v>
      </c>
      <c r="I824" s="73"/>
      <c r="J824" s="73">
        <v>390</v>
      </c>
    </row>
    <row r="825" spans="2:10" x14ac:dyDescent="0.3">
      <c r="B825" s="73" t="s">
        <v>25</v>
      </c>
      <c r="C825" s="73" t="s">
        <v>8</v>
      </c>
      <c r="D825" s="73" t="s">
        <v>24</v>
      </c>
      <c r="E825" s="73" t="s">
        <v>8</v>
      </c>
      <c r="F825" s="73">
        <v>200113</v>
      </c>
      <c r="G825" s="4" t="str">
        <f t="shared" si="12"/>
        <v>프로젝트21 스토어팜선인장정수기선인장정수기 젠민트200113</v>
      </c>
      <c r="H825" s="73">
        <v>6000</v>
      </c>
      <c r="I825" s="73"/>
      <c r="J825" s="73">
        <v>390</v>
      </c>
    </row>
    <row r="826" spans="2:10" x14ac:dyDescent="0.3">
      <c r="B826" s="73" t="s">
        <v>26</v>
      </c>
      <c r="C826" s="73" t="s">
        <v>8</v>
      </c>
      <c r="D826" s="73" t="s">
        <v>24</v>
      </c>
      <c r="E826" s="73" t="s">
        <v>8</v>
      </c>
      <c r="F826" s="73">
        <v>200113</v>
      </c>
      <c r="G826" s="4" t="str">
        <f t="shared" si="12"/>
        <v>CJ몰선인장정수기선인장정수기 젠민트200113</v>
      </c>
      <c r="H826" s="73">
        <v>6000</v>
      </c>
      <c r="I826" s="73"/>
      <c r="J826" s="73">
        <v>390</v>
      </c>
    </row>
    <row r="827" spans="2:10" x14ac:dyDescent="0.3">
      <c r="B827" s="73" t="s">
        <v>27</v>
      </c>
      <c r="C827" s="73" t="s">
        <v>8</v>
      </c>
      <c r="D827" s="73" t="s">
        <v>24</v>
      </c>
      <c r="E827" s="73" t="s">
        <v>8</v>
      </c>
      <c r="F827" s="73">
        <v>200113</v>
      </c>
      <c r="G827" s="4" t="str">
        <f t="shared" si="12"/>
        <v>쿠팡선인장정수기선인장정수기 젠민트200113</v>
      </c>
      <c r="H827" s="73">
        <v>6000</v>
      </c>
      <c r="I827" s="73"/>
      <c r="J827" s="73">
        <v>390</v>
      </c>
    </row>
    <row r="828" spans="2:10" x14ac:dyDescent="0.3">
      <c r="B828" s="73" t="s">
        <v>28</v>
      </c>
      <c r="C828" s="73" t="s">
        <v>8</v>
      </c>
      <c r="D828" s="73" t="s">
        <v>24</v>
      </c>
      <c r="E828" s="73" t="s">
        <v>8</v>
      </c>
      <c r="F828" s="73">
        <v>200113</v>
      </c>
      <c r="G828" s="4" t="str">
        <f t="shared" si="12"/>
        <v>위메프(2.0)선인장정수기선인장정수기 젠민트200113</v>
      </c>
      <c r="H828" s="73">
        <v>6000</v>
      </c>
      <c r="I828" s="73"/>
      <c r="J828" s="73">
        <v>390</v>
      </c>
    </row>
    <row r="829" spans="2:10" x14ac:dyDescent="0.3">
      <c r="B829" s="73" t="s">
        <v>29</v>
      </c>
      <c r="C829" s="73" t="s">
        <v>8</v>
      </c>
      <c r="D829" s="73" t="s">
        <v>24</v>
      </c>
      <c r="E829" s="73" t="s">
        <v>8</v>
      </c>
      <c r="F829" s="73">
        <v>200113</v>
      </c>
      <c r="G829" s="4" t="str">
        <f t="shared" si="12"/>
        <v>롯데아이몰(신)선인장정수기선인장정수기 젠민트200113</v>
      </c>
      <c r="H829" s="73">
        <v>6000</v>
      </c>
      <c r="I829" s="73"/>
      <c r="J829" s="73">
        <v>390</v>
      </c>
    </row>
    <row r="830" spans="2:10" x14ac:dyDescent="0.3">
      <c r="B830" s="73" t="s">
        <v>30</v>
      </c>
      <c r="C830" s="73" t="s">
        <v>8</v>
      </c>
      <c r="D830" s="73" t="s">
        <v>24</v>
      </c>
      <c r="E830" s="73" t="s">
        <v>8</v>
      </c>
      <c r="F830" s="73">
        <v>200113</v>
      </c>
      <c r="G830" s="4" t="str">
        <f t="shared" si="12"/>
        <v>텐바이텐선인장정수기선인장정수기 젠민트200113</v>
      </c>
      <c r="H830" s="73">
        <v>6000</v>
      </c>
      <c r="I830" s="73"/>
      <c r="J830" s="73">
        <v>390</v>
      </c>
    </row>
    <row r="831" spans="2:10" x14ac:dyDescent="0.3">
      <c r="B831" s="73" t="s">
        <v>32</v>
      </c>
      <c r="C831" s="73" t="s">
        <v>8</v>
      </c>
      <c r="D831" s="73" t="s">
        <v>24</v>
      </c>
      <c r="E831" s="73" t="s">
        <v>8</v>
      </c>
      <c r="F831" s="73">
        <v>200113</v>
      </c>
      <c r="G831" s="4" t="str">
        <f t="shared" si="12"/>
        <v>펫프렌즈선인장정수기선인장정수기 젠민트200113</v>
      </c>
      <c r="H831" s="73">
        <v>6000</v>
      </c>
      <c r="I831" s="73"/>
      <c r="J831" s="73">
        <v>390</v>
      </c>
    </row>
    <row r="832" spans="2:10" x14ac:dyDescent="0.3">
      <c r="B832" s="73" t="s">
        <v>26</v>
      </c>
      <c r="C832" s="73" t="s">
        <v>8</v>
      </c>
      <c r="D832" s="73" t="s">
        <v>33</v>
      </c>
      <c r="E832" s="73" t="s">
        <v>8</v>
      </c>
      <c r="F832" s="73">
        <v>200113</v>
      </c>
      <c r="G832" s="4" t="str">
        <f t="shared" si="12"/>
        <v>CJ몰선인장정수기선인장정수기 젠핑크200113</v>
      </c>
      <c r="H832" s="73">
        <v>6000</v>
      </c>
      <c r="I832" s="73"/>
      <c r="J832" s="73">
        <v>390</v>
      </c>
    </row>
    <row r="833" spans="2:10" x14ac:dyDescent="0.3">
      <c r="B833" s="73" t="s">
        <v>0</v>
      </c>
      <c r="C833" s="73" t="s">
        <v>9</v>
      </c>
      <c r="D833" s="73" t="s">
        <v>54</v>
      </c>
      <c r="E833" s="73" t="s">
        <v>9</v>
      </c>
      <c r="F833" s="73">
        <v>200113</v>
      </c>
      <c r="G833" s="4" t="str">
        <f t="shared" si="12"/>
        <v>프로젝트21 홈페이지선인장정수기 부속정수 필터 (3p)200113</v>
      </c>
      <c r="H833" s="73">
        <v>3000</v>
      </c>
      <c r="I833" s="73"/>
      <c r="J833" s="73">
        <v>340</v>
      </c>
    </row>
    <row r="834" spans="2:10" x14ac:dyDescent="0.3">
      <c r="B834" s="73" t="s">
        <v>25</v>
      </c>
      <c r="C834" s="73" t="s">
        <v>9</v>
      </c>
      <c r="D834" s="73" t="s">
        <v>35</v>
      </c>
      <c r="E834" s="73" t="s">
        <v>9</v>
      </c>
      <c r="F834" s="73">
        <v>200113</v>
      </c>
      <c r="G834" s="4" t="str">
        <f t="shared" si="12"/>
        <v>프로젝트21 스토어팜선인장정수기 부속정수 필터 (3p)200113</v>
      </c>
      <c r="H834" s="73">
        <v>3000</v>
      </c>
      <c r="I834" s="73"/>
      <c r="J834" s="73">
        <v>340</v>
      </c>
    </row>
    <row r="835" spans="2:10" x14ac:dyDescent="0.3">
      <c r="B835" s="73" t="s">
        <v>0</v>
      </c>
      <c r="C835" s="73" t="s">
        <v>9</v>
      </c>
      <c r="D835" s="73" t="s">
        <v>36</v>
      </c>
      <c r="E835" s="73" t="s">
        <v>9</v>
      </c>
      <c r="F835" s="73">
        <v>200113</v>
      </c>
      <c r="G835" s="4" t="str">
        <f t="shared" ref="G835:G898" si="13">B835&amp;C835&amp;D835&amp;F835</f>
        <v>프로젝트21 홈페이지선인장정수기 부속폼 필터 (3p)200113</v>
      </c>
      <c r="H835" s="73">
        <v>3000</v>
      </c>
      <c r="I835" s="73"/>
      <c r="J835" s="73">
        <v>230</v>
      </c>
    </row>
    <row r="836" spans="2:10" x14ac:dyDescent="0.3">
      <c r="B836" s="73" t="s">
        <v>25</v>
      </c>
      <c r="C836" s="73" t="s">
        <v>9</v>
      </c>
      <c r="D836" s="73" t="s">
        <v>36</v>
      </c>
      <c r="E836" s="73" t="s">
        <v>9</v>
      </c>
      <c r="F836" s="73">
        <v>200113</v>
      </c>
      <c r="G836" s="4" t="str">
        <f t="shared" si="13"/>
        <v>프로젝트21 스토어팜선인장정수기 부속폼 필터 (3p)200113</v>
      </c>
      <c r="H836" s="73">
        <v>3000</v>
      </c>
      <c r="I836" s="73"/>
      <c r="J836" s="73">
        <v>230</v>
      </c>
    </row>
    <row r="837" spans="2:10" x14ac:dyDescent="0.3">
      <c r="B837" s="73" t="s">
        <v>0</v>
      </c>
      <c r="C837" s="73" t="s">
        <v>9</v>
      </c>
      <c r="D837" s="73" t="s">
        <v>37</v>
      </c>
      <c r="E837" s="73" t="s">
        <v>9</v>
      </c>
      <c r="F837" s="73">
        <v>200113</v>
      </c>
      <c r="G837" s="4" t="str">
        <f t="shared" si="13"/>
        <v>프로젝트21 홈페이지선인장정수기 부속실리콘 호스 (3p)200113</v>
      </c>
      <c r="H837" s="73">
        <v>3000</v>
      </c>
      <c r="I837" s="73"/>
      <c r="J837" s="73">
        <v>290</v>
      </c>
    </row>
    <row r="838" spans="2:10" x14ac:dyDescent="0.3">
      <c r="B838" s="73" t="s">
        <v>25</v>
      </c>
      <c r="C838" s="73" t="s">
        <v>9</v>
      </c>
      <c r="D838" s="73" t="s">
        <v>37</v>
      </c>
      <c r="E838" s="73" t="s">
        <v>9</v>
      </c>
      <c r="F838" s="73">
        <v>200113</v>
      </c>
      <c r="G838" s="4" t="str">
        <f t="shared" si="13"/>
        <v>프로젝트21 스토어팜선인장정수기 부속실리콘 호스 (3p)200113</v>
      </c>
      <c r="H838" s="73">
        <v>3000</v>
      </c>
      <c r="I838" s="73"/>
      <c r="J838" s="73">
        <v>290</v>
      </c>
    </row>
    <row r="839" spans="2:10" x14ac:dyDescent="0.3">
      <c r="B839" s="73" t="s">
        <v>0</v>
      </c>
      <c r="C839" s="73" t="s">
        <v>9</v>
      </c>
      <c r="D839" s="73" t="s">
        <v>38</v>
      </c>
      <c r="E839" s="73" t="s">
        <v>9</v>
      </c>
      <c r="F839" s="73">
        <v>200113</v>
      </c>
      <c r="G839" s="4" t="str">
        <f t="shared" si="13"/>
        <v>프로젝트21 홈페이지선인장정수기 부속수중펌프 (white)200113</v>
      </c>
      <c r="H839" s="73">
        <v>3000</v>
      </c>
      <c r="I839" s="73"/>
      <c r="J839" s="73">
        <v>320</v>
      </c>
    </row>
    <row r="840" spans="2:10" x14ac:dyDescent="0.3">
      <c r="B840" s="73" t="s">
        <v>25</v>
      </c>
      <c r="C840" s="73" t="s">
        <v>9</v>
      </c>
      <c r="D840" s="73" t="s">
        <v>38</v>
      </c>
      <c r="E840" s="73" t="s">
        <v>9</v>
      </c>
      <c r="F840" s="73">
        <v>200113</v>
      </c>
      <c r="G840" s="4" t="str">
        <f t="shared" si="13"/>
        <v>프로젝트21 스토어팜선인장정수기 부속수중펌프 (white)200113</v>
      </c>
      <c r="H840" s="73">
        <v>3000</v>
      </c>
      <c r="I840" s="73"/>
      <c r="J840" s="73">
        <v>320</v>
      </c>
    </row>
    <row r="841" spans="2:10" x14ac:dyDescent="0.3">
      <c r="B841" s="73" t="s">
        <v>0</v>
      </c>
      <c r="C841" s="73" t="s">
        <v>9</v>
      </c>
      <c r="D841" s="73" t="s">
        <v>39</v>
      </c>
      <c r="E841" s="73" t="s">
        <v>9</v>
      </c>
      <c r="F841" s="73">
        <v>200113</v>
      </c>
      <c r="G841" s="4" t="str">
        <f t="shared" si="13"/>
        <v>프로젝트21 홈페이지선인장정수기 부속드라이매트200113</v>
      </c>
      <c r="H841" s="73">
        <v>4000</v>
      </c>
      <c r="I841" s="73"/>
      <c r="J841" s="73">
        <v>370</v>
      </c>
    </row>
    <row r="842" spans="2:10" x14ac:dyDescent="0.3">
      <c r="B842" s="73" t="s">
        <v>25</v>
      </c>
      <c r="C842" s="73" t="s">
        <v>9</v>
      </c>
      <c r="D842" s="73" t="s">
        <v>39</v>
      </c>
      <c r="E842" s="73" t="s">
        <v>9</v>
      </c>
      <c r="F842" s="73">
        <v>200113</v>
      </c>
      <c r="G842" s="4" t="str">
        <f t="shared" si="13"/>
        <v>프로젝트21 스토어팜선인장정수기 부속드라이매트200113</v>
      </c>
      <c r="H842" s="73">
        <v>4000</v>
      </c>
      <c r="I842" s="73"/>
      <c r="J842" s="73">
        <v>370</v>
      </c>
    </row>
    <row r="843" spans="2:10" x14ac:dyDescent="0.3">
      <c r="B843" s="73" t="s">
        <v>0</v>
      </c>
      <c r="C843" s="73" t="s">
        <v>9</v>
      </c>
      <c r="D843" s="73" t="s">
        <v>55</v>
      </c>
      <c r="E843" s="73" t="s">
        <v>9</v>
      </c>
      <c r="F843" s="73">
        <v>200113</v>
      </c>
      <c r="G843" s="4" t="str">
        <f t="shared" si="13"/>
        <v>프로젝트21 홈페이지선인장정수기 부속정수필터 &amp; 폼필터 세트 (30% 할인)200113</v>
      </c>
      <c r="H843" s="73">
        <v>3000</v>
      </c>
      <c r="I843" s="73"/>
      <c r="J843" s="73">
        <v>350</v>
      </c>
    </row>
    <row r="844" spans="2:10" x14ac:dyDescent="0.3">
      <c r="B844" s="73" t="s">
        <v>25</v>
      </c>
      <c r="C844" s="73" t="s">
        <v>9</v>
      </c>
      <c r="D844" s="73" t="s">
        <v>56</v>
      </c>
      <c r="E844" s="73" t="s">
        <v>9</v>
      </c>
      <c r="F844" s="73">
        <v>200113</v>
      </c>
      <c r="G844" s="4" t="str">
        <f t="shared" si="13"/>
        <v>프로젝트21 스토어팜선인장정수기 부속정수필터 &amp; 폼필터 세트 (30% 할인)200113</v>
      </c>
      <c r="H844" s="73">
        <v>3000</v>
      </c>
      <c r="I844" s="73"/>
      <c r="J844" s="73">
        <v>350</v>
      </c>
    </row>
    <row r="845" spans="2:10" x14ac:dyDescent="0.3">
      <c r="B845" s="73" t="s">
        <v>0</v>
      </c>
      <c r="C845" s="73" t="s">
        <v>11</v>
      </c>
      <c r="D845" s="73" t="s">
        <v>57</v>
      </c>
      <c r="E845" s="73" t="s">
        <v>11</v>
      </c>
      <c r="F845" s="73">
        <v>200113</v>
      </c>
      <c r="G845" s="4" t="str">
        <f t="shared" si="13"/>
        <v>프로젝트21 홈페이지리얼스틱리얼스틱_오로라연어200113</v>
      </c>
      <c r="H845" s="73">
        <v>3000</v>
      </c>
      <c r="I845" s="73"/>
      <c r="J845" s="73">
        <v>250</v>
      </c>
    </row>
    <row r="846" spans="2:10" x14ac:dyDescent="0.3">
      <c r="B846" s="73" t="s">
        <v>25</v>
      </c>
      <c r="C846" s="73" t="s">
        <v>11</v>
      </c>
      <c r="D846" s="73" t="s">
        <v>57</v>
      </c>
      <c r="E846" s="73" t="s">
        <v>11</v>
      </c>
      <c r="F846" s="73">
        <v>200113</v>
      </c>
      <c r="G846" s="4" t="str">
        <f t="shared" si="13"/>
        <v>프로젝트21 스토어팜리얼스틱리얼스틱_오로라연어200113</v>
      </c>
      <c r="H846" s="73">
        <v>3000</v>
      </c>
      <c r="I846" s="73"/>
      <c r="J846" s="73">
        <v>250</v>
      </c>
    </row>
    <row r="847" spans="2:10" x14ac:dyDescent="0.3">
      <c r="B847" s="73" t="s">
        <v>31</v>
      </c>
      <c r="C847" s="73" t="s">
        <v>11</v>
      </c>
      <c r="D847" s="73" t="s">
        <v>57</v>
      </c>
      <c r="E847" s="73" t="s">
        <v>11</v>
      </c>
      <c r="F847" s="73">
        <v>200113</v>
      </c>
      <c r="G847" s="4" t="str">
        <f t="shared" si="13"/>
        <v>마켓컬리리얼스틱리얼스틱_오로라연어200113</v>
      </c>
      <c r="H847" s="73">
        <v>3000</v>
      </c>
      <c r="I847" s="73"/>
      <c r="J847" s="73">
        <v>250</v>
      </c>
    </row>
    <row r="848" spans="2:10" x14ac:dyDescent="0.3">
      <c r="B848" s="73" t="s">
        <v>32</v>
      </c>
      <c r="C848" s="73" t="s">
        <v>11</v>
      </c>
      <c r="D848" s="73" t="s">
        <v>57</v>
      </c>
      <c r="E848" s="73" t="s">
        <v>11</v>
      </c>
      <c r="F848" s="73">
        <v>200113</v>
      </c>
      <c r="G848" s="4" t="str">
        <f t="shared" si="13"/>
        <v>펫프렌즈리얼스틱리얼스틱_오로라연어200113</v>
      </c>
      <c r="H848" s="73">
        <v>3000</v>
      </c>
      <c r="I848" s="73"/>
      <c r="J848" s="73">
        <v>250</v>
      </c>
    </row>
    <row r="849" spans="2:10" x14ac:dyDescent="0.3">
      <c r="B849" s="73" t="s">
        <v>0</v>
      </c>
      <c r="C849" s="73" t="s">
        <v>11</v>
      </c>
      <c r="D849" s="73" t="s">
        <v>58</v>
      </c>
      <c r="E849" s="73" t="s">
        <v>11</v>
      </c>
      <c r="F849" s="73">
        <v>200113</v>
      </c>
      <c r="G849" s="4" t="str">
        <f t="shared" si="13"/>
        <v>프로젝트21 홈페이지리얼스틱리얼스틱_조선토종닭200113</v>
      </c>
      <c r="H849" s="73">
        <v>3000</v>
      </c>
      <c r="I849" s="73"/>
      <c r="J849" s="73">
        <v>180</v>
      </c>
    </row>
    <row r="850" spans="2:10" x14ac:dyDescent="0.3">
      <c r="B850" s="73" t="s">
        <v>25</v>
      </c>
      <c r="C850" s="73" t="s">
        <v>11</v>
      </c>
      <c r="D850" s="73" t="s">
        <v>58</v>
      </c>
      <c r="E850" s="73" t="s">
        <v>11</v>
      </c>
      <c r="F850" s="73">
        <v>200113</v>
      </c>
      <c r="G850" s="4" t="str">
        <f t="shared" si="13"/>
        <v>프로젝트21 스토어팜리얼스틱리얼스틱_조선토종닭200113</v>
      </c>
      <c r="H850" s="73">
        <v>3000</v>
      </c>
      <c r="I850" s="73"/>
      <c r="J850" s="73">
        <v>180</v>
      </c>
    </row>
    <row r="851" spans="2:10" x14ac:dyDescent="0.3">
      <c r="B851" s="73" t="s">
        <v>31</v>
      </c>
      <c r="C851" s="73" t="s">
        <v>11</v>
      </c>
      <c r="D851" s="73" t="s">
        <v>58</v>
      </c>
      <c r="E851" s="73" t="s">
        <v>11</v>
      </c>
      <c r="F851" s="73">
        <v>200113</v>
      </c>
      <c r="G851" s="4" t="str">
        <f t="shared" si="13"/>
        <v>마켓컬리리얼스틱리얼스틱_조선토종닭200113</v>
      </c>
      <c r="H851" s="73">
        <v>3000</v>
      </c>
      <c r="I851" s="73"/>
      <c r="J851" s="73">
        <v>180</v>
      </c>
    </row>
    <row r="852" spans="2:10" x14ac:dyDescent="0.3">
      <c r="B852" s="73" t="s">
        <v>32</v>
      </c>
      <c r="C852" s="73" t="s">
        <v>11</v>
      </c>
      <c r="D852" s="73" t="s">
        <v>58</v>
      </c>
      <c r="E852" s="73" t="s">
        <v>11</v>
      </c>
      <c r="F852" s="73">
        <v>200113</v>
      </c>
      <c r="G852" s="4" t="str">
        <f t="shared" si="13"/>
        <v>펫프렌즈리얼스틱리얼스틱_조선토종닭200113</v>
      </c>
      <c r="H852" s="73">
        <v>3000</v>
      </c>
      <c r="I852" s="73"/>
      <c r="J852" s="73">
        <v>180</v>
      </c>
    </row>
    <row r="853" spans="2:10" x14ac:dyDescent="0.3">
      <c r="B853" s="73" t="s">
        <v>0</v>
      </c>
      <c r="C853" s="73" t="s">
        <v>11</v>
      </c>
      <c r="D853" s="73" t="s">
        <v>59</v>
      </c>
      <c r="E853" s="73" t="s">
        <v>11</v>
      </c>
      <c r="F853" s="73">
        <v>200113</v>
      </c>
      <c r="G853" s="4" t="str">
        <f t="shared" si="13"/>
        <v>프로젝트21 홈페이지리얼스틱리얼스틱_뉴질랜드참돔200113</v>
      </c>
      <c r="H853" s="73">
        <v>3000</v>
      </c>
      <c r="I853" s="73"/>
      <c r="J853" s="73">
        <v>240</v>
      </c>
    </row>
    <row r="854" spans="2:10" x14ac:dyDescent="0.3">
      <c r="B854" s="73" t="s">
        <v>25</v>
      </c>
      <c r="C854" s="73" t="s">
        <v>11</v>
      </c>
      <c r="D854" s="73" t="s">
        <v>59</v>
      </c>
      <c r="E854" s="73" t="s">
        <v>11</v>
      </c>
      <c r="F854" s="73">
        <v>200113</v>
      </c>
      <c r="G854" s="4" t="str">
        <f t="shared" si="13"/>
        <v>프로젝트21 스토어팜리얼스틱리얼스틱_뉴질랜드참돔200113</v>
      </c>
      <c r="H854" s="73">
        <v>3000</v>
      </c>
      <c r="I854" s="73"/>
      <c r="J854" s="73">
        <v>240</v>
      </c>
    </row>
    <row r="855" spans="2:10" x14ac:dyDescent="0.3">
      <c r="B855" s="73" t="s">
        <v>31</v>
      </c>
      <c r="C855" s="73" t="s">
        <v>11</v>
      </c>
      <c r="D855" s="73" t="s">
        <v>59</v>
      </c>
      <c r="E855" s="73" t="s">
        <v>11</v>
      </c>
      <c r="F855" s="73">
        <v>200113</v>
      </c>
      <c r="G855" s="4" t="str">
        <f t="shared" si="13"/>
        <v>마켓컬리리얼스틱리얼스틱_뉴질랜드참돔200113</v>
      </c>
      <c r="H855" s="73">
        <v>3000</v>
      </c>
      <c r="I855" s="73"/>
      <c r="J855" s="73">
        <v>240</v>
      </c>
    </row>
    <row r="856" spans="2:10" x14ac:dyDescent="0.3">
      <c r="B856" s="73" t="s">
        <v>32</v>
      </c>
      <c r="C856" s="73" t="s">
        <v>11</v>
      </c>
      <c r="D856" s="73" t="s">
        <v>59</v>
      </c>
      <c r="E856" s="73" t="s">
        <v>11</v>
      </c>
      <c r="F856" s="73">
        <v>200113</v>
      </c>
      <c r="G856" s="4" t="str">
        <f t="shared" si="13"/>
        <v>펫프렌즈리얼스틱리얼스틱_뉴질랜드참돔200113</v>
      </c>
      <c r="H856" s="73">
        <v>3000</v>
      </c>
      <c r="I856" s="73"/>
      <c r="J856" s="73">
        <v>240</v>
      </c>
    </row>
    <row r="857" spans="2:10" x14ac:dyDescent="0.3">
      <c r="B857" s="73" t="s">
        <v>0</v>
      </c>
      <c r="C857" s="73" t="s">
        <v>11</v>
      </c>
      <c r="D857" s="73" t="s">
        <v>60</v>
      </c>
      <c r="E857" s="73" t="s">
        <v>11</v>
      </c>
      <c r="F857" s="73">
        <v>200113</v>
      </c>
      <c r="G857" s="4" t="str">
        <f t="shared" si="13"/>
        <v>프로젝트21 홈페이지리얼스틱리얼스틱_북태평양 눈다랑어200113</v>
      </c>
      <c r="H857" s="73">
        <v>3000</v>
      </c>
      <c r="I857" s="73"/>
      <c r="J857" s="73">
        <v>170</v>
      </c>
    </row>
    <row r="858" spans="2:10" x14ac:dyDescent="0.3">
      <c r="B858" s="73" t="s">
        <v>25</v>
      </c>
      <c r="C858" s="73" t="s">
        <v>11</v>
      </c>
      <c r="D858" s="73" t="s">
        <v>60</v>
      </c>
      <c r="E858" s="73" t="s">
        <v>11</v>
      </c>
      <c r="F858" s="73">
        <v>200113</v>
      </c>
      <c r="G858" s="4" t="str">
        <f t="shared" si="13"/>
        <v>프로젝트21 스토어팜리얼스틱리얼스틱_북태평양 눈다랑어200113</v>
      </c>
      <c r="H858" s="73">
        <v>3000</v>
      </c>
      <c r="I858" s="73"/>
      <c r="J858" s="73">
        <v>170</v>
      </c>
    </row>
    <row r="859" spans="2:10" x14ac:dyDescent="0.3">
      <c r="B859" s="73" t="s">
        <v>31</v>
      </c>
      <c r="C859" s="73" t="s">
        <v>11</v>
      </c>
      <c r="D859" s="73" t="s">
        <v>60</v>
      </c>
      <c r="E859" s="73" t="s">
        <v>11</v>
      </c>
      <c r="F859" s="73">
        <v>200113</v>
      </c>
      <c r="G859" s="4" t="str">
        <f t="shared" si="13"/>
        <v>마켓컬리리얼스틱리얼스틱_북태평양 눈다랑어200113</v>
      </c>
      <c r="H859" s="73">
        <v>3000</v>
      </c>
      <c r="I859" s="73"/>
      <c r="J859" s="73">
        <v>170</v>
      </c>
    </row>
    <row r="860" spans="2:10" x14ac:dyDescent="0.3">
      <c r="B860" s="73" t="s">
        <v>32</v>
      </c>
      <c r="C860" s="73" t="s">
        <v>11</v>
      </c>
      <c r="D860" s="73" t="s">
        <v>60</v>
      </c>
      <c r="E860" s="73" t="s">
        <v>11</v>
      </c>
      <c r="F860" s="73">
        <v>200113</v>
      </c>
      <c r="G860" s="4" t="str">
        <f t="shared" si="13"/>
        <v>펫프렌즈리얼스틱리얼스틱_북태평양 눈다랑어200113</v>
      </c>
      <c r="H860" s="73">
        <v>3000</v>
      </c>
      <c r="I860" s="73"/>
      <c r="J860" s="73">
        <v>170</v>
      </c>
    </row>
    <row r="861" spans="2:10" x14ac:dyDescent="0.3">
      <c r="B861" s="73" t="s">
        <v>0</v>
      </c>
      <c r="C861" s="73" t="s">
        <v>11</v>
      </c>
      <c r="D861" s="73" t="s">
        <v>62</v>
      </c>
      <c r="E861" s="73" t="s">
        <v>11</v>
      </c>
      <c r="F861" s="73">
        <v>200113</v>
      </c>
      <c r="G861" s="4" t="str">
        <f t="shared" si="13"/>
        <v>프로젝트21 홈페이지리얼스틱리얼스틱_서호주청정양200113</v>
      </c>
      <c r="H861" s="73">
        <v>3000</v>
      </c>
      <c r="I861" s="73"/>
      <c r="J861" s="73">
        <v>260</v>
      </c>
    </row>
    <row r="862" spans="2:10" x14ac:dyDescent="0.3">
      <c r="B862" s="73" t="s">
        <v>25</v>
      </c>
      <c r="C862" s="73" t="s">
        <v>11</v>
      </c>
      <c r="D862" s="73" t="s">
        <v>62</v>
      </c>
      <c r="E862" s="73" t="s">
        <v>11</v>
      </c>
      <c r="F862" s="73">
        <v>200113</v>
      </c>
      <c r="G862" s="4" t="str">
        <f t="shared" si="13"/>
        <v>프로젝트21 스토어팜리얼스틱리얼스틱_서호주청정양200113</v>
      </c>
      <c r="H862" s="73">
        <v>3000</v>
      </c>
      <c r="I862" s="73"/>
      <c r="J862" s="73">
        <v>260</v>
      </c>
    </row>
    <row r="863" spans="2:10" x14ac:dyDescent="0.3">
      <c r="B863" s="73" t="s">
        <v>0</v>
      </c>
      <c r="C863" s="73" t="s">
        <v>11</v>
      </c>
      <c r="D863" s="73" t="s">
        <v>63</v>
      </c>
      <c r="E863" s="73" t="s">
        <v>11</v>
      </c>
      <c r="F863" s="73">
        <v>200113</v>
      </c>
      <c r="G863" s="4" t="str">
        <f t="shared" si="13"/>
        <v>프로젝트21 홈페이지리얼스틱리얼스틱_지리산우리땅오리200113</v>
      </c>
      <c r="H863" s="73">
        <v>3000</v>
      </c>
      <c r="I863" s="73"/>
      <c r="J863" s="73">
        <v>180</v>
      </c>
    </row>
    <row r="864" spans="2:10" x14ac:dyDescent="0.3">
      <c r="B864" s="73" t="s">
        <v>25</v>
      </c>
      <c r="C864" s="73" t="s">
        <v>11</v>
      </c>
      <c r="D864" s="73" t="s">
        <v>63</v>
      </c>
      <c r="E864" s="73" t="s">
        <v>11</v>
      </c>
      <c r="F864" s="73">
        <v>200113</v>
      </c>
      <c r="G864" s="4" t="str">
        <f t="shared" si="13"/>
        <v>프로젝트21 스토어팜리얼스틱리얼스틱_지리산우리땅오리200113</v>
      </c>
      <c r="H864" s="73">
        <v>3000</v>
      </c>
      <c r="I864" s="73"/>
      <c r="J864" s="73">
        <v>180</v>
      </c>
    </row>
    <row r="865" spans="2:10" x14ac:dyDescent="0.3">
      <c r="B865" s="73" t="s">
        <v>0</v>
      </c>
      <c r="C865" s="73" t="s">
        <v>11</v>
      </c>
      <c r="D865" s="73" t="s">
        <v>64</v>
      </c>
      <c r="E865" s="73" t="s">
        <v>11</v>
      </c>
      <c r="F865" s="73">
        <v>200113</v>
      </c>
      <c r="G865" s="4" t="str">
        <f t="shared" si="13"/>
        <v>프로젝트21 홈페이지리얼스틱리얼스틱_오로라연어_6팩200113</v>
      </c>
      <c r="H865" s="73">
        <v>4000</v>
      </c>
      <c r="I865" s="73"/>
      <c r="J865" s="73">
        <v>380</v>
      </c>
    </row>
    <row r="866" spans="2:10" x14ac:dyDescent="0.3">
      <c r="B866" s="73" t="s">
        <v>25</v>
      </c>
      <c r="C866" s="73" t="s">
        <v>11</v>
      </c>
      <c r="D866" s="73" t="s">
        <v>64</v>
      </c>
      <c r="E866" s="73" t="s">
        <v>11</v>
      </c>
      <c r="F866" s="73">
        <v>200113</v>
      </c>
      <c r="G866" s="4" t="str">
        <f t="shared" si="13"/>
        <v>프로젝트21 스토어팜리얼스틱리얼스틱_오로라연어_6팩200113</v>
      </c>
      <c r="H866" s="73">
        <v>4000</v>
      </c>
      <c r="I866" s="73"/>
      <c r="J866" s="73">
        <v>380</v>
      </c>
    </row>
    <row r="867" spans="2:10" x14ac:dyDescent="0.3">
      <c r="B867" s="73" t="s">
        <v>0</v>
      </c>
      <c r="C867" s="73" t="s">
        <v>11</v>
      </c>
      <c r="D867" s="73" t="s">
        <v>65</v>
      </c>
      <c r="E867" s="73" t="s">
        <v>11</v>
      </c>
      <c r="F867" s="73">
        <v>200113</v>
      </c>
      <c r="G867" s="4" t="str">
        <f t="shared" si="13"/>
        <v>프로젝트21 홈페이지리얼스틱리얼스틱_조선토종닭_6팩200113</v>
      </c>
      <c r="H867" s="73">
        <v>4000</v>
      </c>
      <c r="I867" s="73"/>
      <c r="J867" s="73">
        <v>360</v>
      </c>
    </row>
    <row r="868" spans="2:10" x14ac:dyDescent="0.3">
      <c r="B868" s="73" t="s">
        <v>25</v>
      </c>
      <c r="C868" s="73" t="s">
        <v>11</v>
      </c>
      <c r="D868" s="73" t="s">
        <v>65</v>
      </c>
      <c r="E868" s="73" t="s">
        <v>11</v>
      </c>
      <c r="F868" s="73">
        <v>200113</v>
      </c>
      <c r="G868" s="4" t="str">
        <f t="shared" si="13"/>
        <v>프로젝트21 스토어팜리얼스틱리얼스틱_조선토종닭_6팩200113</v>
      </c>
      <c r="H868" s="73">
        <v>4000</v>
      </c>
      <c r="I868" s="73"/>
      <c r="J868" s="73">
        <v>360</v>
      </c>
    </row>
    <row r="869" spans="2:10" x14ac:dyDescent="0.3">
      <c r="B869" s="73" t="s">
        <v>25</v>
      </c>
      <c r="C869" s="73" t="s">
        <v>11</v>
      </c>
      <c r="D869" s="73" t="s">
        <v>69</v>
      </c>
      <c r="E869" s="73" t="s">
        <v>11</v>
      </c>
      <c r="F869" s="73">
        <v>200113</v>
      </c>
      <c r="G869" s="4" t="str">
        <f t="shared" si="13"/>
        <v>프로젝트21 스토어팜리얼스틱리얼스틱_북태평양눈다랑어_6팩200113</v>
      </c>
      <c r="H869" s="73">
        <v>4000</v>
      </c>
      <c r="I869" s="73"/>
      <c r="J869" s="73">
        <v>360</v>
      </c>
    </row>
    <row r="870" spans="2:10" x14ac:dyDescent="0.3">
      <c r="B870" s="73" t="s">
        <v>0</v>
      </c>
      <c r="C870" s="73" t="s">
        <v>11</v>
      </c>
      <c r="D870" s="73" t="s">
        <v>70</v>
      </c>
      <c r="E870" s="73" t="s">
        <v>11</v>
      </c>
      <c r="F870" s="73">
        <v>200113</v>
      </c>
      <c r="G870" s="4" t="str">
        <f t="shared" si="13"/>
        <v>프로젝트21 홈페이지리얼스틱리얼스틱_서호주청정양_6팩200113</v>
      </c>
      <c r="H870" s="73">
        <v>4000</v>
      </c>
      <c r="I870" s="73"/>
      <c r="J870" s="73">
        <v>380</v>
      </c>
    </row>
    <row r="871" spans="2:10" x14ac:dyDescent="0.3">
      <c r="B871" s="73" t="s">
        <v>25</v>
      </c>
      <c r="C871" s="73" t="s">
        <v>11</v>
      </c>
      <c r="D871" s="73" t="s">
        <v>70</v>
      </c>
      <c r="E871" s="73" t="s">
        <v>11</v>
      </c>
      <c r="F871" s="73">
        <v>200113</v>
      </c>
      <c r="G871" s="4" t="str">
        <f t="shared" si="13"/>
        <v>프로젝트21 스토어팜리얼스틱리얼스틱_서호주청정양_6팩200113</v>
      </c>
      <c r="H871" s="73">
        <v>4000</v>
      </c>
      <c r="I871" s="73"/>
      <c r="J871" s="73">
        <v>380</v>
      </c>
    </row>
    <row r="872" spans="2:10" x14ac:dyDescent="0.3">
      <c r="B872" s="73" t="s">
        <v>0</v>
      </c>
      <c r="C872" s="73" t="s">
        <v>11</v>
      </c>
      <c r="D872" s="73" t="s">
        <v>71</v>
      </c>
      <c r="E872" s="73" t="s">
        <v>11</v>
      </c>
      <c r="F872" s="73">
        <v>200113</v>
      </c>
      <c r="G872" s="4" t="str">
        <f t="shared" si="13"/>
        <v>프로젝트21 홈페이지리얼스틱리얼스틱_지리산우리땅오리_6팩200113</v>
      </c>
      <c r="H872" s="73">
        <v>4000</v>
      </c>
      <c r="I872" s="73"/>
      <c r="J872" s="73">
        <v>360</v>
      </c>
    </row>
    <row r="873" spans="2:10" x14ac:dyDescent="0.3">
      <c r="B873" s="73" t="s">
        <v>25</v>
      </c>
      <c r="C873" s="73" t="s">
        <v>11</v>
      </c>
      <c r="D873" s="73" t="s">
        <v>71</v>
      </c>
      <c r="E873" s="73" t="s">
        <v>11</v>
      </c>
      <c r="F873" s="73">
        <v>200113</v>
      </c>
      <c r="G873" s="4" t="str">
        <f t="shared" si="13"/>
        <v>프로젝트21 스토어팜리얼스틱리얼스틱_지리산우리땅오리_6팩200113</v>
      </c>
      <c r="H873" s="73">
        <v>4000</v>
      </c>
      <c r="I873" s="73"/>
      <c r="J873" s="73">
        <v>360</v>
      </c>
    </row>
    <row r="874" spans="2:10" x14ac:dyDescent="0.3">
      <c r="B874" s="73" t="s">
        <v>0</v>
      </c>
      <c r="C874" s="73" t="s">
        <v>11</v>
      </c>
      <c r="D874" s="73" t="s">
        <v>72</v>
      </c>
      <c r="E874" s="73" t="s">
        <v>11</v>
      </c>
      <c r="F874" s="73">
        <v>200113</v>
      </c>
      <c r="G874" s="4" t="str">
        <f t="shared" si="13"/>
        <v>프로젝트21 홈페이지리얼스틱리얼스틱_오로라연어_12팩200113</v>
      </c>
      <c r="H874" s="73">
        <v>5000</v>
      </c>
      <c r="I874" s="73"/>
      <c r="J874" s="73">
        <v>390</v>
      </c>
    </row>
    <row r="875" spans="2:10" x14ac:dyDescent="0.3">
      <c r="B875" s="73" t="s">
        <v>25</v>
      </c>
      <c r="C875" s="73" t="s">
        <v>11</v>
      </c>
      <c r="D875" s="73" t="s">
        <v>72</v>
      </c>
      <c r="E875" s="73" t="s">
        <v>11</v>
      </c>
      <c r="F875" s="73">
        <v>200113</v>
      </c>
      <c r="G875" s="4" t="str">
        <f t="shared" si="13"/>
        <v>프로젝트21 스토어팜리얼스틱리얼스틱_오로라연어_12팩200113</v>
      </c>
      <c r="H875" s="73">
        <v>5000</v>
      </c>
      <c r="I875" s="73"/>
      <c r="J875" s="73">
        <v>390</v>
      </c>
    </row>
    <row r="876" spans="2:10" x14ac:dyDescent="0.3">
      <c r="B876" s="73" t="s">
        <v>0</v>
      </c>
      <c r="C876" s="73" t="s">
        <v>11</v>
      </c>
      <c r="D876" s="73" t="s">
        <v>73</v>
      </c>
      <c r="E876" s="73" t="s">
        <v>11</v>
      </c>
      <c r="F876" s="73">
        <v>200113</v>
      </c>
      <c r="G876" s="4" t="str">
        <f t="shared" si="13"/>
        <v>프로젝트21 홈페이지리얼스틱리얼스틱_조선토종닭_12팩200113</v>
      </c>
      <c r="H876" s="73">
        <v>4000</v>
      </c>
      <c r="I876" s="73"/>
      <c r="J876" s="73">
        <v>380</v>
      </c>
    </row>
    <row r="877" spans="2:10" x14ac:dyDescent="0.3">
      <c r="B877" s="73" t="s">
        <v>25</v>
      </c>
      <c r="C877" s="73" t="s">
        <v>11</v>
      </c>
      <c r="D877" s="73" t="s">
        <v>73</v>
      </c>
      <c r="E877" s="73" t="s">
        <v>11</v>
      </c>
      <c r="F877" s="73">
        <v>200113</v>
      </c>
      <c r="G877" s="4" t="str">
        <f t="shared" si="13"/>
        <v>프로젝트21 스토어팜리얼스틱리얼스틱_조선토종닭_12팩200113</v>
      </c>
      <c r="H877" s="73">
        <v>4000</v>
      </c>
      <c r="I877" s="73"/>
      <c r="J877" s="73">
        <v>380</v>
      </c>
    </row>
    <row r="878" spans="2:10" x14ac:dyDescent="0.3">
      <c r="B878" s="73" t="s">
        <v>0</v>
      </c>
      <c r="C878" s="73" t="s">
        <v>11</v>
      </c>
      <c r="D878" s="73" t="s">
        <v>74</v>
      </c>
      <c r="E878" s="73" t="s">
        <v>11</v>
      </c>
      <c r="F878" s="73">
        <v>200113</v>
      </c>
      <c r="G878" s="4" t="str">
        <f t="shared" si="13"/>
        <v>프로젝트21 홈페이지리얼스틱리얼스틱_뉴질랜드참돔_12팩200113</v>
      </c>
      <c r="H878" s="73">
        <v>5000</v>
      </c>
      <c r="I878" s="73"/>
      <c r="J878" s="73">
        <v>390</v>
      </c>
    </row>
    <row r="879" spans="2:10" x14ac:dyDescent="0.3">
      <c r="B879" s="73" t="s">
        <v>25</v>
      </c>
      <c r="C879" s="73" t="s">
        <v>11</v>
      </c>
      <c r="D879" s="73" t="s">
        <v>74</v>
      </c>
      <c r="E879" s="73" t="s">
        <v>11</v>
      </c>
      <c r="F879" s="73">
        <v>200113</v>
      </c>
      <c r="G879" s="4" t="str">
        <f t="shared" si="13"/>
        <v>프로젝트21 스토어팜리얼스틱리얼스틱_뉴질랜드참돔_12팩200113</v>
      </c>
      <c r="H879" s="73">
        <v>5000</v>
      </c>
      <c r="I879" s="73"/>
      <c r="J879" s="73">
        <v>390</v>
      </c>
    </row>
    <row r="880" spans="2:10" x14ac:dyDescent="0.3">
      <c r="B880" s="73" t="s">
        <v>0</v>
      </c>
      <c r="C880" s="73" t="s">
        <v>11</v>
      </c>
      <c r="D880" s="73" t="s">
        <v>75</v>
      </c>
      <c r="E880" s="73" t="s">
        <v>11</v>
      </c>
      <c r="F880" s="73">
        <v>200113</v>
      </c>
      <c r="G880" s="4" t="str">
        <f t="shared" si="13"/>
        <v>프로젝트21 홈페이지리얼스틱리얼스틱_북태평양눈다랑어_12팩200113</v>
      </c>
      <c r="H880" s="73">
        <v>4000</v>
      </c>
      <c r="I880" s="73"/>
      <c r="J880" s="73">
        <v>380</v>
      </c>
    </row>
    <row r="881" spans="2:10" x14ac:dyDescent="0.3">
      <c r="B881" s="73" t="s">
        <v>25</v>
      </c>
      <c r="C881" s="73" t="s">
        <v>11</v>
      </c>
      <c r="D881" s="73" t="s">
        <v>75</v>
      </c>
      <c r="E881" s="73" t="s">
        <v>11</v>
      </c>
      <c r="F881" s="73">
        <v>200113</v>
      </c>
      <c r="G881" s="4" t="str">
        <f t="shared" si="13"/>
        <v>프로젝트21 스토어팜리얼스틱리얼스틱_북태평양눈다랑어_12팩200113</v>
      </c>
      <c r="H881" s="73">
        <v>4000</v>
      </c>
      <c r="I881" s="73"/>
      <c r="J881" s="73">
        <v>380</v>
      </c>
    </row>
    <row r="882" spans="2:10" x14ac:dyDescent="0.3">
      <c r="B882" s="73" t="s">
        <v>0</v>
      </c>
      <c r="C882" s="73" t="s">
        <v>11</v>
      </c>
      <c r="D882" s="73" t="s">
        <v>76</v>
      </c>
      <c r="E882" s="73" t="s">
        <v>11</v>
      </c>
      <c r="F882" s="73">
        <v>200113</v>
      </c>
      <c r="G882" s="4" t="str">
        <f t="shared" si="13"/>
        <v>프로젝트21 홈페이지리얼스틱리얼스틱_서호주청정양_12팩200113</v>
      </c>
      <c r="H882" s="73">
        <v>5000</v>
      </c>
      <c r="I882" s="73"/>
      <c r="J882" s="73">
        <v>390</v>
      </c>
    </row>
    <row r="883" spans="2:10" x14ac:dyDescent="0.3">
      <c r="B883" s="73" t="s">
        <v>25</v>
      </c>
      <c r="C883" s="73" t="s">
        <v>11</v>
      </c>
      <c r="D883" s="73" t="s">
        <v>76</v>
      </c>
      <c r="E883" s="73" t="s">
        <v>11</v>
      </c>
      <c r="F883" s="73">
        <v>200113</v>
      </c>
      <c r="G883" s="4" t="str">
        <f t="shared" si="13"/>
        <v>프로젝트21 스토어팜리얼스틱리얼스틱_서호주청정양_12팩200113</v>
      </c>
      <c r="H883" s="73">
        <v>5000</v>
      </c>
      <c r="I883" s="73"/>
      <c r="J883" s="73">
        <v>390</v>
      </c>
    </row>
    <row r="884" spans="2:10" x14ac:dyDescent="0.3">
      <c r="B884" s="73" t="s">
        <v>0</v>
      </c>
      <c r="C884" s="73" t="s">
        <v>11</v>
      </c>
      <c r="D884" s="73" t="s">
        <v>77</v>
      </c>
      <c r="E884" s="73" t="s">
        <v>11</v>
      </c>
      <c r="F884" s="73">
        <v>200113</v>
      </c>
      <c r="G884" s="4" t="str">
        <f t="shared" si="13"/>
        <v>프로젝트21 홈페이지리얼스틱리얼스틱_지리산우리땅오리_12팩200113</v>
      </c>
      <c r="H884" s="73">
        <v>4000</v>
      </c>
      <c r="I884" s="73"/>
      <c r="J884" s="73">
        <v>380</v>
      </c>
    </row>
    <row r="885" spans="2:10" x14ac:dyDescent="0.3">
      <c r="B885" s="73" t="s">
        <v>25</v>
      </c>
      <c r="C885" s="73" t="s">
        <v>11</v>
      </c>
      <c r="D885" s="73" t="s">
        <v>77</v>
      </c>
      <c r="E885" s="73" t="s">
        <v>11</v>
      </c>
      <c r="F885" s="73">
        <v>200113</v>
      </c>
      <c r="G885" s="4" t="str">
        <f t="shared" si="13"/>
        <v>프로젝트21 스토어팜리얼스틱리얼스틱_지리산우리땅오리_12팩200113</v>
      </c>
      <c r="H885" s="73">
        <v>4000</v>
      </c>
      <c r="I885" s="73"/>
      <c r="J885" s="73">
        <v>380</v>
      </c>
    </row>
    <row r="886" spans="2:10" x14ac:dyDescent="0.3">
      <c r="B886" s="73" t="s">
        <v>0</v>
      </c>
      <c r="C886" s="73" t="s">
        <v>11</v>
      </c>
      <c r="D886" s="73" t="s">
        <v>78</v>
      </c>
      <c r="E886" s="73" t="s">
        <v>11</v>
      </c>
      <c r="F886" s="73">
        <v>200113</v>
      </c>
      <c r="G886" s="4" t="str">
        <f t="shared" si="13"/>
        <v>프로젝트21 홈페이지리얼스틱리얼스틱_4종세트200113</v>
      </c>
      <c r="H886" s="73">
        <v>4000</v>
      </c>
      <c r="I886" s="73"/>
      <c r="J886" s="73">
        <v>340</v>
      </c>
    </row>
    <row r="887" spans="2:10" x14ac:dyDescent="0.3">
      <c r="B887" s="73" t="s">
        <v>25</v>
      </c>
      <c r="C887" s="73" t="s">
        <v>11</v>
      </c>
      <c r="D887" s="73" t="s">
        <v>78</v>
      </c>
      <c r="E887" s="73" t="s">
        <v>11</v>
      </c>
      <c r="F887" s="73">
        <v>200113</v>
      </c>
      <c r="G887" s="4" t="str">
        <f t="shared" si="13"/>
        <v>프로젝트21 스토어팜리얼스틱리얼스틱_4종세트200113</v>
      </c>
      <c r="H887" s="73">
        <v>4000</v>
      </c>
      <c r="I887" s="73"/>
      <c r="J887" s="73">
        <v>340</v>
      </c>
    </row>
    <row r="888" spans="2:10" x14ac:dyDescent="0.3">
      <c r="B888" s="73" t="s">
        <v>27</v>
      </c>
      <c r="C888" s="73" t="s">
        <v>11</v>
      </c>
      <c r="D888" s="73" t="s">
        <v>78</v>
      </c>
      <c r="E888" s="73" t="s">
        <v>11</v>
      </c>
      <c r="F888" s="73">
        <v>200113</v>
      </c>
      <c r="G888" s="4" t="str">
        <f t="shared" si="13"/>
        <v>쿠팡리얼스틱리얼스틱_4종세트200113</v>
      </c>
      <c r="H888" s="73">
        <v>4000</v>
      </c>
      <c r="I888" s="73"/>
      <c r="J888" s="73">
        <v>340</v>
      </c>
    </row>
    <row r="889" spans="2:10" x14ac:dyDescent="0.3">
      <c r="B889" s="73" t="s">
        <v>0</v>
      </c>
      <c r="C889" s="73" t="s">
        <v>11</v>
      </c>
      <c r="D889" s="73" t="s">
        <v>79</v>
      </c>
      <c r="E889" s="73" t="s">
        <v>11</v>
      </c>
      <c r="F889" s="73">
        <v>200113</v>
      </c>
      <c r="G889" s="4" t="str">
        <f t="shared" si="13"/>
        <v>프로젝트21 홈페이지리얼스틱리얼스틱_6종세트200113</v>
      </c>
      <c r="H889" s="73">
        <v>4000</v>
      </c>
      <c r="I889" s="73"/>
      <c r="J889" s="73">
        <v>370</v>
      </c>
    </row>
    <row r="890" spans="2:10" x14ac:dyDescent="0.3">
      <c r="B890" s="73" t="s">
        <v>25</v>
      </c>
      <c r="C890" s="73" t="s">
        <v>11</v>
      </c>
      <c r="D890" s="73" t="s">
        <v>79</v>
      </c>
      <c r="E890" s="73" t="s">
        <v>11</v>
      </c>
      <c r="F890" s="73">
        <v>200113</v>
      </c>
      <c r="G890" s="4" t="str">
        <f t="shared" si="13"/>
        <v>프로젝트21 스토어팜리얼스틱리얼스틱_6종세트200113</v>
      </c>
      <c r="H890" s="73">
        <v>4000</v>
      </c>
      <c r="I890" s="73"/>
      <c r="J890" s="73">
        <v>370</v>
      </c>
    </row>
    <row r="891" spans="2:10" x14ac:dyDescent="0.3">
      <c r="B891" s="73" t="s">
        <v>0</v>
      </c>
      <c r="C891" s="73" t="s">
        <v>11</v>
      </c>
      <c r="D891" s="73" t="s">
        <v>80</v>
      </c>
      <c r="E891" s="73" t="s">
        <v>11</v>
      </c>
      <c r="F891" s="73">
        <v>200113</v>
      </c>
      <c r="G891" s="4" t="str">
        <f t="shared" si="13"/>
        <v>프로젝트21 홈페이지리얼스틱리얼스틱_4*4세트200113</v>
      </c>
      <c r="H891" s="73">
        <v>5000</v>
      </c>
      <c r="I891" s="73"/>
      <c r="J891" s="73">
        <v>390</v>
      </c>
    </row>
    <row r="892" spans="2:10" x14ac:dyDescent="0.3">
      <c r="B892" s="73" t="s">
        <v>25</v>
      </c>
      <c r="C892" s="73" t="s">
        <v>11</v>
      </c>
      <c r="D892" s="73" t="s">
        <v>80</v>
      </c>
      <c r="E892" s="73" t="s">
        <v>11</v>
      </c>
      <c r="F892" s="73">
        <v>200113</v>
      </c>
      <c r="G892" s="4" t="str">
        <f t="shared" si="13"/>
        <v>프로젝트21 스토어팜리얼스틱리얼스틱_4*4세트200113</v>
      </c>
      <c r="H892" s="73">
        <v>5000</v>
      </c>
      <c r="I892" s="73"/>
      <c r="J892" s="73">
        <v>390</v>
      </c>
    </row>
    <row r="893" spans="2:10" x14ac:dyDescent="0.3">
      <c r="B893" s="73" t="s">
        <v>0</v>
      </c>
      <c r="C893" s="73" t="s">
        <v>11</v>
      </c>
      <c r="D893" s="73" t="s">
        <v>81</v>
      </c>
      <c r="E893" s="73" t="s">
        <v>11</v>
      </c>
      <c r="F893" s="73">
        <v>200113</v>
      </c>
      <c r="G893" s="4" t="str">
        <f t="shared" si="13"/>
        <v>프로젝트21 홈페이지리얼스틱리얼스틱_6종세트x2200113</v>
      </c>
      <c r="H893" s="73">
        <v>5000</v>
      </c>
      <c r="I893" s="73"/>
      <c r="J893" s="73">
        <v>390</v>
      </c>
    </row>
    <row r="894" spans="2:10" x14ac:dyDescent="0.3">
      <c r="B894" s="73" t="s">
        <v>25</v>
      </c>
      <c r="C894" s="73" t="s">
        <v>11</v>
      </c>
      <c r="D894" s="73" t="s">
        <v>81</v>
      </c>
      <c r="E894" s="73" t="s">
        <v>11</v>
      </c>
      <c r="F894" s="73">
        <v>200113</v>
      </c>
      <c r="G894" s="4" t="str">
        <f t="shared" si="13"/>
        <v>프로젝트21 스토어팜리얼스틱리얼스틱_6종세트x2200113</v>
      </c>
      <c r="H894" s="73">
        <v>5000</v>
      </c>
      <c r="I894" s="73"/>
      <c r="J894" s="73">
        <v>390</v>
      </c>
    </row>
    <row r="895" spans="2:10" x14ac:dyDescent="0.3">
      <c r="B895" s="73" t="s">
        <v>0</v>
      </c>
      <c r="C895" s="73" t="s">
        <v>11</v>
      </c>
      <c r="D895" s="73" t="s">
        <v>82</v>
      </c>
      <c r="E895" s="73" t="s">
        <v>11</v>
      </c>
      <c r="F895" s="73">
        <v>200113</v>
      </c>
      <c r="G895" s="4" t="str">
        <f t="shared" si="13"/>
        <v>프로젝트21 홈페이지리얼스틱리얼스틱_샘플(4종)200113</v>
      </c>
      <c r="H895" s="73">
        <v>3000</v>
      </c>
      <c r="I895" s="73"/>
      <c r="J895" s="73">
        <v>280</v>
      </c>
    </row>
    <row r="896" spans="2:10" x14ac:dyDescent="0.3">
      <c r="B896" s="73" t="s">
        <v>25</v>
      </c>
      <c r="C896" s="73" t="s">
        <v>11</v>
      </c>
      <c r="D896" s="73" t="s">
        <v>82</v>
      </c>
      <c r="E896" s="73" t="s">
        <v>11</v>
      </c>
      <c r="F896" s="73">
        <v>200113</v>
      </c>
      <c r="G896" s="4" t="str">
        <f t="shared" si="13"/>
        <v>프로젝트21 스토어팜리얼스틱리얼스틱_샘플(4종)200113</v>
      </c>
      <c r="H896" s="73">
        <v>3000</v>
      </c>
      <c r="I896" s="73"/>
      <c r="J896" s="73">
        <v>280</v>
      </c>
    </row>
    <row r="897" spans="2:10" x14ac:dyDescent="0.3">
      <c r="B897" s="73" t="s">
        <v>31</v>
      </c>
      <c r="C897" s="73" t="s">
        <v>11</v>
      </c>
      <c r="D897" s="73" t="s">
        <v>82</v>
      </c>
      <c r="E897" s="73" t="s">
        <v>11</v>
      </c>
      <c r="F897" s="73">
        <v>200113</v>
      </c>
      <c r="G897" s="4" t="str">
        <f t="shared" si="13"/>
        <v>마켓컬리리얼스틱리얼스틱_샘플(4종)200113</v>
      </c>
      <c r="H897" s="73">
        <v>3000</v>
      </c>
      <c r="I897" s="73"/>
      <c r="J897" s="73">
        <v>280</v>
      </c>
    </row>
    <row r="898" spans="2:10" x14ac:dyDescent="0.3">
      <c r="B898" s="73" t="s">
        <v>0</v>
      </c>
      <c r="C898" s="73" t="s">
        <v>11</v>
      </c>
      <c r="D898" s="73" t="s">
        <v>83</v>
      </c>
      <c r="E898" s="73" t="s">
        <v>11</v>
      </c>
      <c r="F898" s="73">
        <v>200113</v>
      </c>
      <c r="G898" s="4" t="str">
        <f t="shared" si="13"/>
        <v>프로젝트21 홈페이지리얼스틱리얼스틱_맛보기샘플(6종)200113</v>
      </c>
      <c r="H898" s="73">
        <v>3000</v>
      </c>
      <c r="I898" s="73"/>
      <c r="J898" s="73">
        <v>270</v>
      </c>
    </row>
    <row r="899" spans="2:10" x14ac:dyDescent="0.3">
      <c r="B899" s="73" t="s">
        <v>25</v>
      </c>
      <c r="C899" s="73" t="s">
        <v>11</v>
      </c>
      <c r="D899" s="73" t="s">
        <v>83</v>
      </c>
      <c r="E899" s="73" t="s">
        <v>11</v>
      </c>
      <c r="F899" s="73">
        <v>200113</v>
      </c>
      <c r="G899" s="4" t="str">
        <f t="shared" ref="G899:G962" si="14">B899&amp;C899&amp;D899&amp;F899</f>
        <v>프로젝트21 스토어팜리얼스틱리얼스틱_맛보기샘플(6종)200113</v>
      </c>
      <c r="H899" s="73">
        <v>3000</v>
      </c>
      <c r="I899" s="73"/>
      <c r="J899" s="73">
        <v>270</v>
      </c>
    </row>
    <row r="900" spans="2:10" x14ac:dyDescent="0.3">
      <c r="B900" s="73" t="s">
        <v>0</v>
      </c>
      <c r="C900" s="73" t="s">
        <v>9</v>
      </c>
      <c r="D900" s="73" t="s">
        <v>84</v>
      </c>
      <c r="E900" s="73" t="s">
        <v>9</v>
      </c>
      <c r="F900" s="73">
        <v>200113</v>
      </c>
      <c r="G900" s="4" t="str">
        <f t="shared" si="14"/>
        <v>프로젝트21 홈페이지선인장정수기 부속가이드스틱200113</v>
      </c>
      <c r="H900" s="73">
        <v>2000</v>
      </c>
      <c r="I900" s="73"/>
      <c r="J900" s="73">
        <v>110</v>
      </c>
    </row>
    <row r="901" spans="2:10" x14ac:dyDescent="0.3">
      <c r="B901" s="73" t="s">
        <v>25</v>
      </c>
      <c r="C901" s="73" t="s">
        <v>9</v>
      </c>
      <c r="D901" s="73" t="s">
        <v>84</v>
      </c>
      <c r="E901" s="73" t="s">
        <v>9</v>
      </c>
      <c r="F901" s="73">
        <v>200113</v>
      </c>
      <c r="G901" s="4" t="str">
        <f t="shared" si="14"/>
        <v>프로젝트21 스토어팜선인장정수기 부속가이드스틱200113</v>
      </c>
      <c r="H901" s="73">
        <v>0</v>
      </c>
      <c r="I901" s="73"/>
      <c r="J901" s="73">
        <v>110</v>
      </c>
    </row>
    <row r="902" spans="2:10" x14ac:dyDescent="0.3">
      <c r="B902" s="73" t="s">
        <v>26</v>
      </c>
      <c r="C902" s="73" t="s">
        <v>9</v>
      </c>
      <c r="D902" s="73" t="s">
        <v>84</v>
      </c>
      <c r="E902" s="73" t="s">
        <v>9</v>
      </c>
      <c r="F902" s="73">
        <v>200113</v>
      </c>
      <c r="G902" s="4" t="str">
        <f t="shared" si="14"/>
        <v>CJ몰선인장정수기 부속가이드스틱200113</v>
      </c>
      <c r="H902" s="73">
        <v>0</v>
      </c>
      <c r="I902" s="73"/>
      <c r="J902" s="73">
        <v>110</v>
      </c>
    </row>
    <row r="903" spans="2:10" x14ac:dyDescent="0.3">
      <c r="B903" s="73" t="s">
        <v>27</v>
      </c>
      <c r="C903" s="73" t="s">
        <v>9</v>
      </c>
      <c r="D903" s="73" t="s">
        <v>84</v>
      </c>
      <c r="E903" s="73" t="s">
        <v>9</v>
      </c>
      <c r="F903" s="73">
        <v>200113</v>
      </c>
      <c r="G903" s="4" t="str">
        <f t="shared" si="14"/>
        <v>쿠팡선인장정수기 부속가이드스틱200113</v>
      </c>
      <c r="H903" s="73">
        <v>0</v>
      </c>
      <c r="I903" s="73"/>
      <c r="J903" s="73">
        <v>110</v>
      </c>
    </row>
    <row r="904" spans="2:10" x14ac:dyDescent="0.3">
      <c r="B904" s="73" t="s">
        <v>28</v>
      </c>
      <c r="C904" s="73" t="s">
        <v>9</v>
      </c>
      <c r="D904" s="73" t="s">
        <v>84</v>
      </c>
      <c r="E904" s="73" t="s">
        <v>9</v>
      </c>
      <c r="F904" s="73">
        <v>200113</v>
      </c>
      <c r="G904" s="4" t="str">
        <f t="shared" si="14"/>
        <v>위메프(2.0)선인장정수기 부속가이드스틱200113</v>
      </c>
      <c r="H904" s="73">
        <v>0</v>
      </c>
      <c r="I904" s="73"/>
      <c r="J904" s="73">
        <v>110</v>
      </c>
    </row>
    <row r="905" spans="2:10" x14ac:dyDescent="0.3">
      <c r="B905" s="73" t="s">
        <v>29</v>
      </c>
      <c r="C905" s="73" t="s">
        <v>9</v>
      </c>
      <c r="D905" s="73" t="s">
        <v>84</v>
      </c>
      <c r="E905" s="73" t="s">
        <v>9</v>
      </c>
      <c r="F905" s="73">
        <v>200113</v>
      </c>
      <c r="G905" s="4" t="str">
        <f t="shared" si="14"/>
        <v>롯데아이몰(신)선인장정수기 부속가이드스틱200113</v>
      </c>
      <c r="H905" s="73">
        <v>0</v>
      </c>
      <c r="I905" s="73"/>
      <c r="J905" s="73">
        <v>110</v>
      </c>
    </row>
    <row r="906" spans="2:10" x14ac:dyDescent="0.3">
      <c r="B906" s="73" t="s">
        <v>85</v>
      </c>
      <c r="C906" s="73" t="s">
        <v>7</v>
      </c>
      <c r="D906" s="73" t="s">
        <v>47</v>
      </c>
      <c r="E906" s="73" t="s">
        <v>7</v>
      </c>
      <c r="F906" s="73">
        <v>200113</v>
      </c>
      <c r="G906" s="4" t="str">
        <f t="shared" si="14"/>
        <v>프로젝트21 CS눕눕백눕눕백(대형)_그레이(LG)200113</v>
      </c>
      <c r="H906" s="73">
        <v>0</v>
      </c>
      <c r="I906" s="73"/>
      <c r="J906" s="73">
        <v>400</v>
      </c>
    </row>
    <row r="907" spans="2:10" x14ac:dyDescent="0.3">
      <c r="B907" s="73" t="s">
        <v>85</v>
      </c>
      <c r="C907" s="73" t="s">
        <v>7</v>
      </c>
      <c r="D907" s="73" t="s">
        <v>52</v>
      </c>
      <c r="E907" s="73" t="s">
        <v>7</v>
      </c>
      <c r="F907" s="73">
        <v>200113</v>
      </c>
      <c r="G907" s="4" t="str">
        <f t="shared" si="14"/>
        <v>프로젝트21 CS눕눕백눕눕백_패드(대형)_방수200113</v>
      </c>
      <c r="H907" s="73">
        <v>0</v>
      </c>
      <c r="I907" s="73"/>
      <c r="J907" s="73">
        <v>380</v>
      </c>
    </row>
    <row r="908" spans="2:10" x14ac:dyDescent="0.3">
      <c r="B908" s="73" t="s">
        <v>85</v>
      </c>
      <c r="C908" s="73" t="s">
        <v>11</v>
      </c>
      <c r="D908" s="73" t="s">
        <v>58</v>
      </c>
      <c r="E908" s="73" t="s">
        <v>11</v>
      </c>
      <c r="F908" s="73">
        <v>200113</v>
      </c>
      <c r="G908" s="4" t="str">
        <f t="shared" si="14"/>
        <v>프로젝트21 CS리얼스틱리얼스틱_조선토종닭200113</v>
      </c>
      <c r="H908" s="73">
        <v>0</v>
      </c>
      <c r="I908" s="73"/>
      <c r="J908" s="73">
        <v>180</v>
      </c>
    </row>
    <row r="909" spans="2:10" x14ac:dyDescent="0.3">
      <c r="B909" s="73" t="s">
        <v>85</v>
      </c>
      <c r="C909" s="73" t="s">
        <v>11</v>
      </c>
      <c r="D909" s="73" t="s">
        <v>57</v>
      </c>
      <c r="E909" s="73" t="s">
        <v>11</v>
      </c>
      <c r="F909" s="73">
        <v>200113</v>
      </c>
      <c r="G909" s="4" t="str">
        <f t="shared" si="14"/>
        <v>프로젝트21 CS리얼스틱리얼스틱_오로라연어200113</v>
      </c>
      <c r="H909" s="73">
        <v>0</v>
      </c>
      <c r="I909" s="73"/>
      <c r="J909" s="73">
        <v>250</v>
      </c>
    </row>
    <row r="910" spans="2:10" x14ac:dyDescent="0.3">
      <c r="B910" s="73" t="s">
        <v>85</v>
      </c>
      <c r="C910" s="73" t="s">
        <v>9</v>
      </c>
      <c r="D910" s="73" t="s">
        <v>86</v>
      </c>
      <c r="E910" s="73" t="s">
        <v>9</v>
      </c>
      <c r="F910" s="73">
        <v>200113</v>
      </c>
      <c r="G910" s="4" t="str">
        <f t="shared" si="14"/>
        <v>프로젝트21 CS선인장정수기 부속폼 필터 (1p)200113</v>
      </c>
      <c r="H910" s="73">
        <v>0</v>
      </c>
      <c r="I910" s="73"/>
      <c r="J910" s="73">
        <v>140</v>
      </c>
    </row>
    <row r="911" spans="2:10" x14ac:dyDescent="0.3">
      <c r="B911" s="73" t="s">
        <v>85</v>
      </c>
      <c r="C911" s="73" t="s">
        <v>87</v>
      </c>
      <c r="D911" s="73" t="s">
        <v>33</v>
      </c>
      <c r="E911" s="73" t="s">
        <v>87</v>
      </c>
      <c r="F911" s="73">
        <v>200113</v>
      </c>
      <c r="G911" s="4" t="str">
        <f t="shared" si="14"/>
        <v>프로젝트21 CS선인장정수기선인장정수기 젠핑크200113</v>
      </c>
      <c r="H911" s="73">
        <v>0</v>
      </c>
      <c r="I911" s="73"/>
      <c r="J911" s="73">
        <v>390</v>
      </c>
    </row>
    <row r="912" spans="2:10" x14ac:dyDescent="0.3">
      <c r="B912" s="73" t="s">
        <v>85</v>
      </c>
      <c r="C912" s="73" t="s">
        <v>9</v>
      </c>
      <c r="D912" s="73" t="s">
        <v>38</v>
      </c>
      <c r="E912" s="73" t="s">
        <v>9</v>
      </c>
      <c r="F912" s="73">
        <v>200113</v>
      </c>
      <c r="G912" s="4" t="str">
        <f t="shared" si="14"/>
        <v>프로젝트21 CS선인장정수기 부속수중펌프 (white)200113</v>
      </c>
      <c r="H912" s="73">
        <v>0</v>
      </c>
      <c r="I912" s="73"/>
      <c r="J912" s="73">
        <v>320</v>
      </c>
    </row>
    <row r="913" spans="2:10" x14ac:dyDescent="0.3">
      <c r="B913" s="73" t="s">
        <v>85</v>
      </c>
      <c r="C913" s="73" t="s">
        <v>67</v>
      </c>
      <c r="D913" s="73" t="s">
        <v>60</v>
      </c>
      <c r="E913" s="73" t="s">
        <v>67</v>
      </c>
      <c r="F913" s="73">
        <v>200113</v>
      </c>
      <c r="G913" s="4" t="str">
        <f t="shared" si="14"/>
        <v>프로젝트21 CS리얼스틱리얼스틱_북태평양 눈다랑어200113</v>
      </c>
      <c r="H913" s="73">
        <v>0</v>
      </c>
      <c r="I913" s="73"/>
      <c r="J913" s="73">
        <v>170</v>
      </c>
    </row>
    <row r="914" spans="2:10" x14ac:dyDescent="0.3">
      <c r="B914" s="73" t="s">
        <v>85</v>
      </c>
      <c r="C914" s="73" t="s">
        <v>67</v>
      </c>
      <c r="D914" s="73" t="s">
        <v>63</v>
      </c>
      <c r="E914" s="73" t="s">
        <v>67</v>
      </c>
      <c r="F914" s="73">
        <v>200113</v>
      </c>
      <c r="G914" s="4" t="str">
        <f t="shared" si="14"/>
        <v>프로젝트21 CS리얼스틱리얼스틱_지리산우리땅오리200113</v>
      </c>
      <c r="H914" s="73">
        <v>0</v>
      </c>
      <c r="I914" s="73"/>
      <c r="J914" s="73">
        <v>180</v>
      </c>
    </row>
    <row r="915" spans="2:10" x14ac:dyDescent="0.3">
      <c r="B915" s="73" t="s">
        <v>85</v>
      </c>
      <c r="C915" s="73" t="s">
        <v>67</v>
      </c>
      <c r="D915" s="73" t="s">
        <v>62</v>
      </c>
      <c r="E915" s="73" t="s">
        <v>67</v>
      </c>
      <c r="F915" s="73">
        <v>200113</v>
      </c>
      <c r="G915" s="4" t="str">
        <f t="shared" si="14"/>
        <v>프로젝트21 CS리얼스틱리얼스틱_서호주청정양200113</v>
      </c>
      <c r="H915" s="73">
        <v>0</v>
      </c>
      <c r="I915" s="73"/>
      <c r="J915" s="73">
        <v>260</v>
      </c>
    </row>
    <row r="916" spans="2:10" x14ac:dyDescent="0.3">
      <c r="B916" s="73" t="s">
        <v>85</v>
      </c>
      <c r="C916" s="73" t="s">
        <v>48</v>
      </c>
      <c r="D916" s="73" t="s">
        <v>42</v>
      </c>
      <c r="E916" s="73" t="s">
        <v>48</v>
      </c>
      <c r="F916" s="73">
        <v>200113</v>
      </c>
      <c r="G916" s="4" t="str">
        <f t="shared" si="14"/>
        <v>프로젝트21 CS눕눕백눕눕백(중형)_그레이(LG)200113</v>
      </c>
      <c r="H916" s="73">
        <v>0</v>
      </c>
      <c r="I916" s="73"/>
      <c r="J916" s="73">
        <v>400</v>
      </c>
    </row>
    <row r="917" spans="2:10" x14ac:dyDescent="0.3">
      <c r="B917" s="73" t="s">
        <v>85</v>
      </c>
      <c r="C917" s="73" t="s">
        <v>48</v>
      </c>
      <c r="D917" s="73" t="s">
        <v>49</v>
      </c>
      <c r="E917" s="73" t="s">
        <v>48</v>
      </c>
      <c r="F917" s="73">
        <v>200113</v>
      </c>
      <c r="G917" s="4" t="str">
        <f t="shared" si="14"/>
        <v>프로젝트21 CS눕눕백눕눕백(대형)_네이비(DN)200113</v>
      </c>
      <c r="H917" s="73">
        <v>0</v>
      </c>
      <c r="I917" s="73"/>
      <c r="J917" s="73">
        <v>400</v>
      </c>
    </row>
    <row r="918" spans="2:10" x14ac:dyDescent="0.3">
      <c r="B918" s="73" t="s">
        <v>85</v>
      </c>
      <c r="C918" s="73" t="s">
        <v>48</v>
      </c>
      <c r="D918" s="73" t="s">
        <v>44</v>
      </c>
      <c r="E918" s="73" t="s">
        <v>48</v>
      </c>
      <c r="F918" s="73">
        <v>200113</v>
      </c>
      <c r="G918" s="4" t="str">
        <f t="shared" si="14"/>
        <v>프로젝트21 CS눕눕백눕눕백_패드(중형)_극세사200113</v>
      </c>
      <c r="H918" s="73">
        <v>0</v>
      </c>
      <c r="I918" s="73"/>
      <c r="J918" s="73">
        <v>350</v>
      </c>
    </row>
    <row r="919" spans="2:10" x14ac:dyDescent="0.3">
      <c r="B919" s="73" t="s">
        <v>85</v>
      </c>
      <c r="C919" s="73" t="s">
        <v>48</v>
      </c>
      <c r="D919" s="73" t="s">
        <v>45</v>
      </c>
      <c r="E919" s="73" t="s">
        <v>48</v>
      </c>
      <c r="F919" s="73">
        <v>200113</v>
      </c>
      <c r="G919" s="4" t="str">
        <f t="shared" si="14"/>
        <v>프로젝트21 CS눕눕백눕눕백_패드(중형)_방수200113</v>
      </c>
      <c r="H919" s="73">
        <v>0</v>
      </c>
      <c r="I919" s="73"/>
      <c r="J919" s="73">
        <v>370</v>
      </c>
    </row>
    <row r="920" spans="2:10" x14ac:dyDescent="0.3">
      <c r="B920" s="73" t="s">
        <v>85</v>
      </c>
      <c r="C920" s="73" t="s">
        <v>48</v>
      </c>
      <c r="D920" s="73" t="s">
        <v>43</v>
      </c>
      <c r="E920" s="73" t="s">
        <v>48</v>
      </c>
      <c r="F920" s="73">
        <v>200113</v>
      </c>
      <c r="G920" s="4" t="str">
        <f t="shared" si="14"/>
        <v>프로젝트21 CS눕눕백눕눕백_패드(중형)_스크래쳐200113</v>
      </c>
      <c r="H920" s="73">
        <v>0</v>
      </c>
      <c r="I920" s="73"/>
      <c r="J920" s="73">
        <v>330</v>
      </c>
    </row>
    <row r="921" spans="2:10" x14ac:dyDescent="0.3">
      <c r="B921" s="73" t="s">
        <v>85</v>
      </c>
      <c r="C921" s="73" t="s">
        <v>48</v>
      </c>
      <c r="D921" s="73" t="s">
        <v>51</v>
      </c>
      <c r="E921" s="73" t="s">
        <v>48</v>
      </c>
      <c r="F921" s="73">
        <v>200113</v>
      </c>
      <c r="G921" s="4" t="str">
        <f t="shared" si="14"/>
        <v>프로젝트21 CS눕눕백눕눕백_패드(대형)_극세사200113</v>
      </c>
      <c r="H921" s="73">
        <v>0</v>
      </c>
      <c r="I921" s="73"/>
      <c r="J921" s="73">
        <v>360</v>
      </c>
    </row>
    <row r="922" spans="2:10" x14ac:dyDescent="0.3">
      <c r="B922" s="73" t="s">
        <v>85</v>
      </c>
      <c r="C922" s="73" t="s">
        <v>48</v>
      </c>
      <c r="D922" s="73" t="s">
        <v>50</v>
      </c>
      <c r="E922" s="73" t="s">
        <v>48</v>
      </c>
      <c r="F922" s="73">
        <v>200113</v>
      </c>
      <c r="G922" s="4" t="str">
        <f t="shared" si="14"/>
        <v>프로젝트21 CS눕눕백눕눕백_패드(대형)_스크래쳐200113</v>
      </c>
      <c r="H922" s="73">
        <v>0</v>
      </c>
      <c r="I922" s="73"/>
      <c r="J922" s="73">
        <v>340</v>
      </c>
    </row>
    <row r="923" spans="2:10" x14ac:dyDescent="0.3">
      <c r="B923" s="73" t="s">
        <v>85</v>
      </c>
      <c r="C923" s="73" t="s">
        <v>67</v>
      </c>
      <c r="D923" s="73" t="s">
        <v>59</v>
      </c>
      <c r="E923" s="73" t="s">
        <v>67</v>
      </c>
      <c r="F923" s="73">
        <v>200113</v>
      </c>
      <c r="G923" s="4" t="str">
        <f t="shared" si="14"/>
        <v>프로젝트21 CS리얼스틱리얼스틱_뉴질랜드참돔200113</v>
      </c>
      <c r="H923" s="73">
        <v>0</v>
      </c>
      <c r="I923" s="73"/>
      <c r="J923" s="73">
        <v>240</v>
      </c>
    </row>
    <row r="924" spans="2:10" x14ac:dyDescent="0.3">
      <c r="B924" s="73" t="s">
        <v>85</v>
      </c>
      <c r="C924" s="73" t="s">
        <v>67</v>
      </c>
      <c r="D924" s="73" t="s">
        <v>60</v>
      </c>
      <c r="E924" s="73" t="s">
        <v>67</v>
      </c>
      <c r="F924" s="73">
        <v>200113</v>
      </c>
      <c r="G924" s="4" t="str">
        <f t="shared" si="14"/>
        <v>프로젝트21 CS리얼스틱리얼스틱_북태평양 눈다랑어200113</v>
      </c>
      <c r="H924" s="73">
        <v>0</v>
      </c>
      <c r="I924" s="73"/>
      <c r="J924" s="73">
        <v>170</v>
      </c>
    </row>
    <row r="925" spans="2:10" x14ac:dyDescent="0.3">
      <c r="B925" s="73" t="s">
        <v>85</v>
      </c>
      <c r="C925" s="73" t="s">
        <v>67</v>
      </c>
      <c r="D925" s="73" t="s">
        <v>83</v>
      </c>
      <c r="E925" s="73" t="s">
        <v>67</v>
      </c>
      <c r="F925" s="73">
        <v>200113</v>
      </c>
      <c r="G925" s="4" t="str">
        <f t="shared" si="14"/>
        <v>프로젝트21 CS리얼스틱리얼스틱_맛보기샘플(6종)200113</v>
      </c>
      <c r="H925" s="73">
        <v>0</v>
      </c>
      <c r="I925" s="73"/>
      <c r="J925" s="73">
        <v>270</v>
      </c>
    </row>
    <row r="926" spans="2:10" x14ac:dyDescent="0.3">
      <c r="B926" s="73" t="s">
        <v>85</v>
      </c>
      <c r="C926" s="73" t="s">
        <v>67</v>
      </c>
      <c r="D926" s="73" t="s">
        <v>62</v>
      </c>
      <c r="E926" s="73" t="s">
        <v>67</v>
      </c>
      <c r="F926" s="73">
        <v>200113</v>
      </c>
      <c r="G926" s="4" t="str">
        <f t="shared" si="14"/>
        <v>프로젝트21 CS리얼스틱리얼스틱_서호주청정양200113</v>
      </c>
      <c r="H926" s="73">
        <v>0</v>
      </c>
      <c r="I926" s="73"/>
      <c r="J926" s="73">
        <v>260</v>
      </c>
    </row>
    <row r="927" spans="2:10" x14ac:dyDescent="0.3">
      <c r="B927" s="73" t="s">
        <v>85</v>
      </c>
      <c r="C927" s="73" t="s">
        <v>67</v>
      </c>
      <c r="D927" s="73" t="s">
        <v>60</v>
      </c>
      <c r="E927" s="73" t="s">
        <v>67</v>
      </c>
      <c r="F927" s="73">
        <v>200113</v>
      </c>
      <c r="G927" s="4" t="str">
        <f t="shared" si="14"/>
        <v>프로젝트21 CS리얼스틱리얼스틱_북태평양 눈다랑어200113</v>
      </c>
      <c r="H927" s="73">
        <v>0</v>
      </c>
      <c r="I927" s="73"/>
      <c r="J927" s="73">
        <v>170</v>
      </c>
    </row>
    <row r="928" spans="2:10" x14ac:dyDescent="0.3">
      <c r="B928" s="73" t="s">
        <v>85</v>
      </c>
      <c r="C928" s="73" t="s">
        <v>9</v>
      </c>
      <c r="D928" s="73" t="s">
        <v>39</v>
      </c>
      <c r="E928" s="73" t="s">
        <v>9</v>
      </c>
      <c r="F928" s="73">
        <v>200113</v>
      </c>
      <c r="G928" s="4" t="str">
        <f t="shared" si="14"/>
        <v>프로젝트21 CS선인장정수기 부속드라이매트200113</v>
      </c>
      <c r="H928" s="73">
        <v>0</v>
      </c>
      <c r="I928" s="73"/>
      <c r="J928" s="73">
        <v>370</v>
      </c>
    </row>
    <row r="929" spans="2:10" x14ac:dyDescent="0.3">
      <c r="B929" s="73" t="s">
        <v>85</v>
      </c>
      <c r="C929" s="73" t="s">
        <v>9</v>
      </c>
      <c r="D929" s="73" t="s">
        <v>35</v>
      </c>
      <c r="E929" s="73" t="s">
        <v>9</v>
      </c>
      <c r="F929" s="73">
        <v>200113</v>
      </c>
      <c r="G929" s="4" t="str">
        <f t="shared" si="14"/>
        <v>프로젝트21 CS선인장정수기 부속정수 필터 (3p)200113</v>
      </c>
      <c r="H929" s="73">
        <v>0</v>
      </c>
      <c r="I929" s="73"/>
      <c r="J929" s="73">
        <v>340</v>
      </c>
    </row>
    <row r="930" spans="2:10" x14ac:dyDescent="0.3">
      <c r="B930" s="73" t="s">
        <v>85</v>
      </c>
      <c r="C930" s="73" t="s">
        <v>9</v>
      </c>
      <c r="D930" s="73" t="s">
        <v>36</v>
      </c>
      <c r="E930" s="73" t="s">
        <v>9</v>
      </c>
      <c r="F930" s="73">
        <v>200113</v>
      </c>
      <c r="G930" s="4" t="str">
        <f t="shared" si="14"/>
        <v>프로젝트21 CS선인장정수기 부속폼 필터 (3p)200113</v>
      </c>
      <c r="H930" s="73">
        <v>0</v>
      </c>
      <c r="I930" s="73"/>
      <c r="J930" s="73">
        <v>230</v>
      </c>
    </row>
    <row r="931" spans="2:10" x14ac:dyDescent="0.3">
      <c r="B931" s="73" t="s">
        <v>85</v>
      </c>
      <c r="C931" s="73" t="s">
        <v>34</v>
      </c>
      <c r="D931" s="73" t="s">
        <v>88</v>
      </c>
      <c r="E931" s="73" t="s">
        <v>34</v>
      </c>
      <c r="F931" s="73">
        <v>200113</v>
      </c>
      <c r="G931" s="4" t="str">
        <f t="shared" si="14"/>
        <v>프로젝트21 CS선인장정수기 부속실리콘 호스 (1p)200113</v>
      </c>
      <c r="H931" s="73">
        <v>0</v>
      </c>
      <c r="I931" s="73"/>
      <c r="J931" s="73">
        <v>210</v>
      </c>
    </row>
    <row r="932" spans="2:10" x14ac:dyDescent="0.3">
      <c r="B932" s="73" t="s">
        <v>85</v>
      </c>
      <c r="C932" s="73" t="s">
        <v>11</v>
      </c>
      <c r="D932" s="73" t="s">
        <v>79</v>
      </c>
      <c r="E932" s="73" t="s">
        <v>11</v>
      </c>
      <c r="F932" s="73">
        <v>200113</v>
      </c>
      <c r="G932" s="4" t="str">
        <f t="shared" si="14"/>
        <v>프로젝트21 CS리얼스틱리얼스틱_6종세트200113</v>
      </c>
      <c r="H932" s="73">
        <v>0</v>
      </c>
      <c r="I932" s="73"/>
      <c r="J932" s="73">
        <v>370</v>
      </c>
    </row>
    <row r="933" spans="2:10" x14ac:dyDescent="0.3">
      <c r="B933" s="73" t="s">
        <v>85</v>
      </c>
      <c r="C933" s="73" t="s">
        <v>48</v>
      </c>
      <c r="D933" s="73" t="s">
        <v>53</v>
      </c>
      <c r="E933" s="73" t="s">
        <v>48</v>
      </c>
      <c r="F933" s="73">
        <v>200113</v>
      </c>
      <c r="G933" s="4" t="str">
        <f t="shared" si="14"/>
        <v>프로젝트21 CS눕눕백눕눕백_패드(대형)_인견200113</v>
      </c>
      <c r="H933" s="73">
        <v>0</v>
      </c>
      <c r="I933" s="73"/>
      <c r="J933" s="73">
        <v>350</v>
      </c>
    </row>
    <row r="934" spans="2:10" x14ac:dyDescent="0.3">
      <c r="B934" s="73" t="s">
        <v>85</v>
      </c>
      <c r="C934" s="73" t="s">
        <v>87</v>
      </c>
      <c r="D934" s="73" t="s">
        <v>24</v>
      </c>
      <c r="E934" s="73" t="s">
        <v>87</v>
      </c>
      <c r="F934" s="73">
        <v>200113</v>
      </c>
      <c r="G934" s="4" t="str">
        <f t="shared" si="14"/>
        <v>프로젝트21 CS선인장정수기선인장정수기 젠민트200113</v>
      </c>
      <c r="H934" s="73">
        <v>0</v>
      </c>
      <c r="I934" s="73"/>
      <c r="J934" s="73">
        <v>390</v>
      </c>
    </row>
    <row r="935" spans="2:10" x14ac:dyDescent="0.3">
      <c r="B935" s="73" t="s">
        <v>85</v>
      </c>
      <c r="C935" s="73" t="s">
        <v>67</v>
      </c>
      <c r="D935" s="73" t="s">
        <v>66</v>
      </c>
      <c r="E935" s="73" t="s">
        <v>67</v>
      </c>
      <c r="F935" s="73">
        <v>200113</v>
      </c>
      <c r="G935" s="4" t="str">
        <f t="shared" si="14"/>
        <v>프로젝트21 CS리얼스틱리얼스틱_뉴질랜드참돔_6팩200113</v>
      </c>
      <c r="H935" s="73">
        <v>0</v>
      </c>
      <c r="I935" s="73"/>
      <c r="J935" s="73">
        <v>380</v>
      </c>
    </row>
    <row r="936" spans="2:10" x14ac:dyDescent="0.3">
      <c r="B936" s="73" t="s">
        <v>85</v>
      </c>
      <c r="C936" s="73" t="s">
        <v>67</v>
      </c>
      <c r="D936" s="73" t="s">
        <v>69</v>
      </c>
      <c r="E936" s="73" t="s">
        <v>67</v>
      </c>
      <c r="F936" s="73">
        <v>200113</v>
      </c>
      <c r="G936" s="4" t="str">
        <f t="shared" si="14"/>
        <v>프로젝트21 CS리얼스틱리얼스틱_북태평양눈다랑어_6팩200113</v>
      </c>
      <c r="H936" s="73">
        <v>0</v>
      </c>
      <c r="I936" s="73"/>
      <c r="J936" s="73">
        <v>360</v>
      </c>
    </row>
    <row r="937" spans="2:10" x14ac:dyDescent="0.3">
      <c r="B937" s="73" t="s">
        <v>85</v>
      </c>
      <c r="C937" s="73" t="s">
        <v>67</v>
      </c>
      <c r="D937" s="73" t="s">
        <v>91</v>
      </c>
      <c r="E937" s="73" t="s">
        <v>67</v>
      </c>
      <c r="F937" s="73">
        <v>200113</v>
      </c>
      <c r="G937" s="4" t="str">
        <f t="shared" si="14"/>
        <v>프로젝트21 CS리얼스틱리얼스틱_서호주청정양_6팩200113</v>
      </c>
      <c r="H937" s="73">
        <v>0</v>
      </c>
      <c r="I937" s="73"/>
      <c r="J937" s="73">
        <v>380</v>
      </c>
    </row>
    <row r="938" spans="2:10" x14ac:dyDescent="0.3">
      <c r="B938" s="73" t="s">
        <v>85</v>
      </c>
      <c r="C938" s="73" t="s">
        <v>67</v>
      </c>
      <c r="D938" s="73" t="s">
        <v>64</v>
      </c>
      <c r="E938" s="73" t="s">
        <v>67</v>
      </c>
      <c r="F938" s="73">
        <v>200113</v>
      </c>
      <c r="G938" s="4" t="str">
        <f t="shared" si="14"/>
        <v>프로젝트21 CS리얼스틱리얼스틱_오로라연어_6팩200113</v>
      </c>
      <c r="H938" s="73">
        <v>0</v>
      </c>
      <c r="I938" s="73"/>
      <c r="J938" s="73">
        <v>380</v>
      </c>
    </row>
    <row r="939" spans="2:10" x14ac:dyDescent="0.3">
      <c r="B939" s="73" t="s">
        <v>85</v>
      </c>
      <c r="C939" s="73" t="s">
        <v>67</v>
      </c>
      <c r="D939" s="73" t="s">
        <v>65</v>
      </c>
      <c r="E939" s="73" t="s">
        <v>67</v>
      </c>
      <c r="F939" s="73">
        <v>200113</v>
      </c>
      <c r="G939" s="4" t="str">
        <f t="shared" si="14"/>
        <v>프로젝트21 CS리얼스틱리얼스틱_조선토종닭_6팩200113</v>
      </c>
      <c r="H939" s="73">
        <v>0</v>
      </c>
      <c r="I939" s="73"/>
      <c r="J939" s="73">
        <v>360</v>
      </c>
    </row>
    <row r="940" spans="2:10" x14ac:dyDescent="0.3">
      <c r="B940" s="73" t="s">
        <v>85</v>
      </c>
      <c r="C940" s="73" t="s">
        <v>67</v>
      </c>
      <c r="D940" s="73" t="s">
        <v>92</v>
      </c>
      <c r="E940" s="73" t="s">
        <v>67</v>
      </c>
      <c r="F940" s="73">
        <v>200113</v>
      </c>
      <c r="G940" s="4" t="str">
        <f t="shared" si="14"/>
        <v>프로젝트21 CS리얼스틱리얼스틱_지리산우리땅오리_6팩200113</v>
      </c>
      <c r="H940" s="73">
        <v>0</v>
      </c>
      <c r="I940" s="73"/>
      <c r="J940" s="73">
        <v>360</v>
      </c>
    </row>
    <row r="941" spans="2:10" x14ac:dyDescent="0.3">
      <c r="B941" s="73" t="s">
        <v>85</v>
      </c>
      <c r="C941" s="73" t="s">
        <v>7</v>
      </c>
      <c r="D941" s="73" t="s">
        <v>41</v>
      </c>
      <c r="E941" s="73" t="s">
        <v>7</v>
      </c>
      <c r="F941" s="73">
        <v>200113</v>
      </c>
      <c r="G941" s="4" t="str">
        <f t="shared" si="14"/>
        <v>프로젝트21 CS눕눕백눕눕백(중형)_네이비(DN)200113</v>
      </c>
      <c r="H941" s="73">
        <v>0</v>
      </c>
      <c r="I941" s="73"/>
      <c r="J941" s="73">
        <v>400</v>
      </c>
    </row>
    <row r="942" spans="2:10" x14ac:dyDescent="0.3">
      <c r="B942" s="10" t="s">
        <v>93</v>
      </c>
      <c r="C942" s="9" t="s">
        <v>34</v>
      </c>
      <c r="D942" s="9" t="s">
        <v>94</v>
      </c>
      <c r="E942" s="9" t="s">
        <v>34</v>
      </c>
      <c r="F942" s="73">
        <v>200113</v>
      </c>
      <c r="G942" s="4" t="str">
        <f t="shared" si="14"/>
        <v>프로젝트21 홈페이지선인장정수기 부속청소솔200113</v>
      </c>
      <c r="H942" s="73">
        <v>3000</v>
      </c>
      <c r="I942" s="73"/>
      <c r="J942" s="73">
        <v>150</v>
      </c>
    </row>
    <row r="943" spans="2:10" x14ac:dyDescent="0.3">
      <c r="B943" s="73" t="s">
        <v>95</v>
      </c>
      <c r="C943" s="10" t="s">
        <v>67</v>
      </c>
      <c r="D943" s="12" t="s">
        <v>83</v>
      </c>
      <c r="E943" s="10" t="s">
        <v>67</v>
      </c>
      <c r="F943" s="73">
        <v>200113</v>
      </c>
      <c r="G943" s="4" t="str">
        <f t="shared" si="14"/>
        <v>신세계리얼스틱리얼스틱_맛보기샘플(6종)200113</v>
      </c>
      <c r="H943" s="73">
        <v>3000</v>
      </c>
      <c r="I943" s="73"/>
      <c r="J943" s="73">
        <v>270</v>
      </c>
    </row>
    <row r="944" spans="2:10" x14ac:dyDescent="0.3">
      <c r="B944" s="73" t="s">
        <v>95</v>
      </c>
      <c r="C944" s="73" t="s">
        <v>67</v>
      </c>
      <c r="D944" s="73" t="s">
        <v>57</v>
      </c>
      <c r="E944" s="73" t="s">
        <v>67</v>
      </c>
      <c r="F944" s="73">
        <v>200113</v>
      </c>
      <c r="G944" s="4" t="str">
        <f t="shared" si="14"/>
        <v>신세계리얼스틱리얼스틱_오로라연어200113</v>
      </c>
      <c r="H944" s="73">
        <v>3000</v>
      </c>
      <c r="I944" s="73"/>
      <c r="J944" s="73">
        <v>250</v>
      </c>
    </row>
    <row r="945" spans="2:10" x14ac:dyDescent="0.3">
      <c r="B945" s="73" t="s">
        <v>95</v>
      </c>
      <c r="C945" s="73" t="s">
        <v>67</v>
      </c>
      <c r="D945" s="73" t="s">
        <v>58</v>
      </c>
      <c r="E945" s="73" t="s">
        <v>67</v>
      </c>
      <c r="F945" s="73">
        <v>200113</v>
      </c>
      <c r="G945" s="4" t="str">
        <f t="shared" si="14"/>
        <v>신세계리얼스틱리얼스틱_조선토종닭200113</v>
      </c>
      <c r="H945" s="73">
        <v>3000</v>
      </c>
      <c r="I945" s="73"/>
      <c r="J945" s="73">
        <v>180</v>
      </c>
    </row>
    <row r="946" spans="2:10" x14ac:dyDescent="0.3">
      <c r="B946" s="73" t="s">
        <v>95</v>
      </c>
      <c r="C946" s="73" t="s">
        <v>67</v>
      </c>
      <c r="D946" s="73" t="s">
        <v>59</v>
      </c>
      <c r="E946" s="73" t="s">
        <v>67</v>
      </c>
      <c r="F946" s="73">
        <v>200113</v>
      </c>
      <c r="G946" s="4" t="str">
        <f t="shared" si="14"/>
        <v>신세계리얼스틱리얼스틱_뉴질랜드참돔200113</v>
      </c>
      <c r="H946" s="73">
        <v>3000</v>
      </c>
      <c r="I946" s="73"/>
      <c r="J946" s="73">
        <v>240</v>
      </c>
    </row>
    <row r="947" spans="2:10" x14ac:dyDescent="0.3">
      <c r="B947" s="73" t="s">
        <v>95</v>
      </c>
      <c r="C947" s="73" t="s">
        <v>67</v>
      </c>
      <c r="D947" s="73" t="s">
        <v>60</v>
      </c>
      <c r="E947" s="73" t="s">
        <v>67</v>
      </c>
      <c r="F947" s="73">
        <v>200113</v>
      </c>
      <c r="G947" s="4" t="str">
        <f t="shared" si="14"/>
        <v>신세계리얼스틱리얼스틱_북태평양 눈다랑어200113</v>
      </c>
      <c r="H947" s="73">
        <v>3000</v>
      </c>
      <c r="I947" s="73"/>
      <c r="J947" s="73">
        <v>170</v>
      </c>
    </row>
    <row r="948" spans="2:10" x14ac:dyDescent="0.3">
      <c r="B948" s="73" t="s">
        <v>95</v>
      </c>
      <c r="C948" s="73" t="s">
        <v>67</v>
      </c>
      <c r="D948" s="73" t="s">
        <v>62</v>
      </c>
      <c r="E948" s="73" t="s">
        <v>67</v>
      </c>
      <c r="F948" s="73">
        <v>200113</v>
      </c>
      <c r="G948" s="4" t="str">
        <f t="shared" si="14"/>
        <v>신세계리얼스틱리얼스틱_서호주청정양200113</v>
      </c>
      <c r="H948" s="73">
        <v>3000</v>
      </c>
      <c r="I948" s="73"/>
      <c r="J948" s="73">
        <v>260</v>
      </c>
    </row>
    <row r="949" spans="2:10" x14ac:dyDescent="0.3">
      <c r="B949" s="73" t="s">
        <v>95</v>
      </c>
      <c r="C949" s="73" t="s">
        <v>67</v>
      </c>
      <c r="D949" s="73" t="s">
        <v>63</v>
      </c>
      <c r="E949" s="73" t="s">
        <v>67</v>
      </c>
      <c r="F949" s="73">
        <v>200113</v>
      </c>
      <c r="G949" s="4" t="str">
        <f t="shared" si="14"/>
        <v>신세계리얼스틱리얼스틱_지리산우리땅오리200113</v>
      </c>
      <c r="H949" s="73">
        <v>3000</v>
      </c>
      <c r="I949" s="73"/>
      <c r="J949" s="73">
        <v>180</v>
      </c>
    </row>
    <row r="950" spans="2:10" x14ac:dyDescent="0.3">
      <c r="B950" s="73" t="s">
        <v>95</v>
      </c>
      <c r="C950" s="73" t="s">
        <v>87</v>
      </c>
      <c r="D950" s="73" t="s">
        <v>96</v>
      </c>
      <c r="E950" s="73" t="s">
        <v>87</v>
      </c>
      <c r="F950" s="73">
        <v>200113</v>
      </c>
      <c r="G950" s="4" t="str">
        <f t="shared" si="14"/>
        <v>신세계선인장정수기선인장정수기 젠민트200113</v>
      </c>
      <c r="H950" s="73">
        <v>6000</v>
      </c>
      <c r="I950" s="73"/>
      <c r="J950" s="73">
        <v>390</v>
      </c>
    </row>
    <row r="951" spans="2:10" x14ac:dyDescent="0.3">
      <c r="B951" s="73" t="s">
        <v>95</v>
      </c>
      <c r="C951" s="73" t="s">
        <v>48</v>
      </c>
      <c r="D951" s="73" t="s">
        <v>41</v>
      </c>
      <c r="E951" s="73" t="s">
        <v>48</v>
      </c>
      <c r="F951" s="73">
        <v>200113</v>
      </c>
      <c r="G951" s="4" t="str">
        <f t="shared" si="14"/>
        <v>신세계눕눕백눕눕백(중형)_네이비(DN)200113</v>
      </c>
      <c r="H951" s="73">
        <v>7000</v>
      </c>
      <c r="I951" s="73"/>
      <c r="J951" s="73">
        <v>400</v>
      </c>
    </row>
    <row r="952" spans="2:10" x14ac:dyDescent="0.3">
      <c r="B952" s="73" t="s">
        <v>95</v>
      </c>
      <c r="C952" s="73" t="s">
        <v>7</v>
      </c>
      <c r="D952" s="73" t="s">
        <v>97</v>
      </c>
      <c r="E952" s="73" t="s">
        <v>7</v>
      </c>
      <c r="F952" s="73">
        <v>200113</v>
      </c>
      <c r="G952" s="4" t="str">
        <f t="shared" si="14"/>
        <v>신세계눕눕백눕눕백(중형)_그레이(LG)200113</v>
      </c>
      <c r="H952" s="73">
        <v>7000</v>
      </c>
      <c r="I952" s="73"/>
      <c r="J952" s="73">
        <v>400</v>
      </c>
    </row>
    <row r="953" spans="2:10" x14ac:dyDescent="0.3">
      <c r="B953" s="73" t="s">
        <v>95</v>
      </c>
      <c r="C953" s="73" t="s">
        <v>7</v>
      </c>
      <c r="D953" s="73" t="s">
        <v>43</v>
      </c>
      <c r="E953" s="73" t="s">
        <v>7</v>
      </c>
      <c r="F953" s="73">
        <v>200113</v>
      </c>
      <c r="G953" s="4" t="str">
        <f t="shared" si="14"/>
        <v>신세계눕눕백눕눕백_패드(중형)_스크래쳐200113</v>
      </c>
      <c r="H953" s="73">
        <v>3000</v>
      </c>
      <c r="I953" s="73"/>
      <c r="J953" s="73">
        <v>330</v>
      </c>
    </row>
    <row r="954" spans="2:10" x14ac:dyDescent="0.3">
      <c r="B954" s="73" t="s">
        <v>95</v>
      </c>
      <c r="C954" s="73" t="s">
        <v>7</v>
      </c>
      <c r="D954" s="73" t="s">
        <v>44</v>
      </c>
      <c r="E954" s="73" t="s">
        <v>7</v>
      </c>
      <c r="F954" s="73">
        <v>200113</v>
      </c>
      <c r="G954" s="4" t="str">
        <f t="shared" si="14"/>
        <v>신세계눕눕백눕눕백_패드(중형)_극세사200113</v>
      </c>
      <c r="H954" s="73">
        <v>3000</v>
      </c>
      <c r="I954" s="73"/>
      <c r="J954" s="73">
        <v>350</v>
      </c>
    </row>
    <row r="955" spans="2:10" x14ac:dyDescent="0.3">
      <c r="B955" s="73" t="s">
        <v>95</v>
      </c>
      <c r="C955" s="73" t="s">
        <v>7</v>
      </c>
      <c r="D955" s="73" t="s">
        <v>45</v>
      </c>
      <c r="E955" s="73" t="s">
        <v>7</v>
      </c>
      <c r="F955" s="73">
        <v>200113</v>
      </c>
      <c r="G955" s="4" t="str">
        <f t="shared" si="14"/>
        <v>신세계눕눕백눕눕백_패드(중형)_방수200113</v>
      </c>
      <c r="H955" s="73">
        <v>4000</v>
      </c>
      <c r="I955" s="73"/>
      <c r="J955" s="73">
        <v>370</v>
      </c>
    </row>
    <row r="956" spans="2:10" x14ac:dyDescent="0.3">
      <c r="B956" s="73" t="s">
        <v>95</v>
      </c>
      <c r="C956" s="73" t="s">
        <v>7</v>
      </c>
      <c r="D956" s="73" t="s">
        <v>46</v>
      </c>
      <c r="E956" s="73" t="s">
        <v>7</v>
      </c>
      <c r="F956" s="73">
        <v>200113</v>
      </c>
      <c r="G956" s="4" t="str">
        <f t="shared" si="14"/>
        <v>신세계눕눕백눕눕백_패드(중형)_인견200113</v>
      </c>
      <c r="H956" s="73">
        <v>3000</v>
      </c>
      <c r="I956" s="73"/>
      <c r="J956" s="73">
        <v>340</v>
      </c>
    </row>
    <row r="957" spans="2:10" x14ac:dyDescent="0.3">
      <c r="B957" s="73" t="s">
        <v>95</v>
      </c>
      <c r="C957" s="73" t="s">
        <v>7</v>
      </c>
      <c r="D957" s="73" t="s">
        <v>47</v>
      </c>
      <c r="E957" s="73" t="s">
        <v>7</v>
      </c>
      <c r="F957" s="73">
        <v>200113</v>
      </c>
      <c r="G957" s="4" t="str">
        <f t="shared" si="14"/>
        <v>신세계눕눕백눕눕백(대형)_그레이(LG)200113</v>
      </c>
      <c r="H957" s="73">
        <v>7000</v>
      </c>
      <c r="I957" s="73"/>
      <c r="J957" s="73">
        <v>400</v>
      </c>
    </row>
    <row r="958" spans="2:10" x14ac:dyDescent="0.3">
      <c r="B958" s="73" t="s">
        <v>95</v>
      </c>
      <c r="C958" s="73" t="s">
        <v>48</v>
      </c>
      <c r="D958" s="73" t="s">
        <v>49</v>
      </c>
      <c r="E958" s="73" t="s">
        <v>48</v>
      </c>
      <c r="F958" s="73">
        <v>200113</v>
      </c>
      <c r="G958" s="4" t="str">
        <f t="shared" si="14"/>
        <v>신세계눕눕백눕눕백(대형)_네이비(DN)200113</v>
      </c>
      <c r="H958" s="73">
        <v>7000</v>
      </c>
      <c r="I958" s="73"/>
      <c r="J958" s="73">
        <v>400</v>
      </c>
    </row>
    <row r="959" spans="2:10" x14ac:dyDescent="0.3">
      <c r="B959" s="73" t="s">
        <v>95</v>
      </c>
      <c r="C959" s="73" t="s">
        <v>7</v>
      </c>
      <c r="D959" s="73" t="s">
        <v>50</v>
      </c>
      <c r="E959" s="73" t="s">
        <v>7</v>
      </c>
      <c r="F959" s="73">
        <v>200113</v>
      </c>
      <c r="G959" s="4" t="str">
        <f t="shared" si="14"/>
        <v>신세계눕눕백눕눕백_패드(대형)_스크래쳐200113</v>
      </c>
      <c r="H959" s="73">
        <v>3000</v>
      </c>
      <c r="I959" s="73"/>
      <c r="J959" s="73">
        <v>340</v>
      </c>
    </row>
    <row r="960" spans="2:10" x14ac:dyDescent="0.3">
      <c r="B960" s="73" t="s">
        <v>95</v>
      </c>
      <c r="C960" s="73" t="s">
        <v>7</v>
      </c>
      <c r="D960" s="73" t="s">
        <v>51</v>
      </c>
      <c r="E960" s="73" t="s">
        <v>7</v>
      </c>
      <c r="F960" s="73">
        <v>200113</v>
      </c>
      <c r="G960" s="4" t="str">
        <f t="shared" si="14"/>
        <v>신세계눕눕백눕눕백_패드(대형)_극세사200113</v>
      </c>
      <c r="H960" s="73">
        <v>4000</v>
      </c>
      <c r="I960" s="73"/>
      <c r="J960" s="73">
        <v>360</v>
      </c>
    </row>
    <row r="961" spans="2:10" x14ac:dyDescent="0.3">
      <c r="B961" s="73" t="s">
        <v>95</v>
      </c>
      <c r="C961" s="73" t="s">
        <v>7</v>
      </c>
      <c r="D961" s="73" t="s">
        <v>52</v>
      </c>
      <c r="E961" s="73" t="s">
        <v>7</v>
      </c>
      <c r="F961" s="73">
        <v>200113</v>
      </c>
      <c r="G961" s="4" t="str">
        <f t="shared" si="14"/>
        <v>신세계눕눕백눕눕백_패드(대형)_방수200113</v>
      </c>
      <c r="H961" s="73">
        <v>4000</v>
      </c>
      <c r="I961" s="73"/>
      <c r="J961" s="73">
        <v>380</v>
      </c>
    </row>
    <row r="962" spans="2:10" x14ac:dyDescent="0.3">
      <c r="B962" s="73" t="s">
        <v>95</v>
      </c>
      <c r="C962" s="73" t="s">
        <v>7</v>
      </c>
      <c r="D962" s="73" t="s">
        <v>53</v>
      </c>
      <c r="E962" s="73" t="s">
        <v>7</v>
      </c>
      <c r="F962" s="73">
        <v>200113</v>
      </c>
      <c r="G962" s="4" t="str">
        <f t="shared" si="14"/>
        <v>신세계눕눕백눕눕백_패드(대형)_인견200113</v>
      </c>
      <c r="H962" s="73">
        <v>3000</v>
      </c>
      <c r="I962" s="73"/>
      <c r="J962" s="73">
        <v>350</v>
      </c>
    </row>
    <row r="963" spans="2:10" x14ac:dyDescent="0.3">
      <c r="B963" s="73" t="s">
        <v>98</v>
      </c>
      <c r="C963" s="10" t="s">
        <v>67</v>
      </c>
      <c r="D963" s="12" t="s">
        <v>83</v>
      </c>
      <c r="E963" s="10" t="s">
        <v>67</v>
      </c>
      <c r="F963" s="73">
        <v>200113</v>
      </c>
      <c r="G963" s="4" t="str">
        <f t="shared" ref="G963:G1026" si="15">B963&amp;C963&amp;D963&amp;F963</f>
        <v>이마트리얼스틱리얼스틱_맛보기샘플(6종)200113</v>
      </c>
      <c r="H963" s="73">
        <v>3000</v>
      </c>
      <c r="I963" s="73"/>
      <c r="J963" s="73">
        <v>270</v>
      </c>
    </row>
    <row r="964" spans="2:10" x14ac:dyDescent="0.3">
      <c r="B964" s="73" t="s">
        <v>98</v>
      </c>
      <c r="C964" s="73" t="s">
        <v>67</v>
      </c>
      <c r="D964" s="73" t="s">
        <v>57</v>
      </c>
      <c r="E964" s="73" t="s">
        <v>67</v>
      </c>
      <c r="F964" s="73">
        <v>200113</v>
      </c>
      <c r="G964" s="4" t="str">
        <f t="shared" si="15"/>
        <v>이마트리얼스틱리얼스틱_오로라연어200113</v>
      </c>
      <c r="H964" s="73">
        <v>3000</v>
      </c>
      <c r="I964" s="73"/>
      <c r="J964" s="73">
        <v>250</v>
      </c>
    </row>
    <row r="965" spans="2:10" x14ac:dyDescent="0.3">
      <c r="B965" s="73" t="s">
        <v>98</v>
      </c>
      <c r="C965" s="73" t="s">
        <v>67</v>
      </c>
      <c r="D965" s="73" t="s">
        <v>58</v>
      </c>
      <c r="E965" s="73" t="s">
        <v>67</v>
      </c>
      <c r="F965" s="73">
        <v>200113</v>
      </c>
      <c r="G965" s="4" t="str">
        <f t="shared" si="15"/>
        <v>이마트리얼스틱리얼스틱_조선토종닭200113</v>
      </c>
      <c r="H965" s="73">
        <v>3000</v>
      </c>
      <c r="I965" s="73"/>
      <c r="J965" s="73">
        <v>180</v>
      </c>
    </row>
    <row r="966" spans="2:10" x14ac:dyDescent="0.3">
      <c r="B966" s="73" t="s">
        <v>98</v>
      </c>
      <c r="C966" s="73" t="s">
        <v>67</v>
      </c>
      <c r="D966" s="73" t="s">
        <v>59</v>
      </c>
      <c r="E966" s="73" t="s">
        <v>67</v>
      </c>
      <c r="F966" s="73">
        <v>200113</v>
      </c>
      <c r="G966" s="4" t="str">
        <f t="shared" si="15"/>
        <v>이마트리얼스틱리얼스틱_뉴질랜드참돔200113</v>
      </c>
      <c r="H966" s="73">
        <v>3000</v>
      </c>
      <c r="I966" s="73"/>
      <c r="J966" s="73">
        <v>240</v>
      </c>
    </row>
    <row r="967" spans="2:10" x14ac:dyDescent="0.3">
      <c r="B967" s="73" t="s">
        <v>98</v>
      </c>
      <c r="C967" s="73" t="s">
        <v>67</v>
      </c>
      <c r="D967" s="73" t="s">
        <v>60</v>
      </c>
      <c r="E967" s="73" t="s">
        <v>67</v>
      </c>
      <c r="F967" s="73">
        <v>200113</v>
      </c>
      <c r="G967" s="4" t="str">
        <f t="shared" si="15"/>
        <v>이마트리얼스틱리얼스틱_북태평양 눈다랑어200113</v>
      </c>
      <c r="H967" s="73">
        <v>3000</v>
      </c>
      <c r="I967" s="73"/>
      <c r="J967" s="73">
        <v>170</v>
      </c>
    </row>
    <row r="968" spans="2:10" x14ac:dyDescent="0.3">
      <c r="B968" s="73" t="s">
        <v>98</v>
      </c>
      <c r="C968" s="73" t="s">
        <v>67</v>
      </c>
      <c r="D968" s="73" t="s">
        <v>62</v>
      </c>
      <c r="E968" s="73" t="s">
        <v>67</v>
      </c>
      <c r="F968" s="73">
        <v>200113</v>
      </c>
      <c r="G968" s="4" t="str">
        <f t="shared" si="15"/>
        <v>이마트리얼스틱리얼스틱_서호주청정양200113</v>
      </c>
      <c r="H968" s="73">
        <v>3000</v>
      </c>
      <c r="I968" s="73"/>
      <c r="J968" s="73">
        <v>260</v>
      </c>
    </row>
    <row r="969" spans="2:10" x14ac:dyDescent="0.3">
      <c r="B969" s="73" t="s">
        <v>98</v>
      </c>
      <c r="C969" s="73" t="s">
        <v>67</v>
      </c>
      <c r="D969" s="73" t="s">
        <v>63</v>
      </c>
      <c r="E969" s="73" t="s">
        <v>67</v>
      </c>
      <c r="F969" s="73">
        <v>200113</v>
      </c>
      <c r="G969" s="4" t="str">
        <f t="shared" si="15"/>
        <v>이마트리얼스틱리얼스틱_지리산우리땅오리200113</v>
      </c>
      <c r="H969" s="73">
        <v>3000</v>
      </c>
      <c r="I969" s="73"/>
      <c r="J969" s="73">
        <v>180</v>
      </c>
    </row>
    <row r="970" spans="2:10" x14ac:dyDescent="0.3">
      <c r="B970" s="73" t="s">
        <v>98</v>
      </c>
      <c r="C970" s="73" t="s">
        <v>87</v>
      </c>
      <c r="D970" s="73" t="s">
        <v>96</v>
      </c>
      <c r="E970" s="73" t="s">
        <v>87</v>
      </c>
      <c r="F970" s="73">
        <v>200113</v>
      </c>
      <c r="G970" s="4" t="str">
        <f t="shared" si="15"/>
        <v>이마트선인장정수기선인장정수기 젠민트200113</v>
      </c>
      <c r="H970" s="73">
        <v>6000</v>
      </c>
      <c r="I970" s="73"/>
      <c r="J970" s="73">
        <v>390</v>
      </c>
    </row>
    <row r="971" spans="2:10" x14ac:dyDescent="0.3">
      <c r="B971" s="73" t="s">
        <v>98</v>
      </c>
      <c r="C971" s="73" t="s">
        <v>48</v>
      </c>
      <c r="D971" s="73" t="s">
        <v>41</v>
      </c>
      <c r="E971" s="73" t="s">
        <v>48</v>
      </c>
      <c r="F971" s="73">
        <v>200113</v>
      </c>
      <c r="G971" s="4" t="str">
        <f t="shared" si="15"/>
        <v>이마트눕눕백눕눕백(중형)_네이비(DN)200113</v>
      </c>
      <c r="H971" s="73">
        <v>7000</v>
      </c>
      <c r="I971" s="73"/>
      <c r="J971" s="73">
        <v>400</v>
      </c>
    </row>
    <row r="972" spans="2:10" x14ac:dyDescent="0.3">
      <c r="B972" s="73" t="s">
        <v>98</v>
      </c>
      <c r="C972" s="73" t="s">
        <v>7</v>
      </c>
      <c r="D972" s="73" t="s">
        <v>97</v>
      </c>
      <c r="E972" s="73" t="s">
        <v>7</v>
      </c>
      <c r="F972" s="73">
        <v>200113</v>
      </c>
      <c r="G972" s="4" t="str">
        <f t="shared" si="15"/>
        <v>이마트눕눕백눕눕백(중형)_그레이(LG)200113</v>
      </c>
      <c r="H972" s="73">
        <v>7000</v>
      </c>
      <c r="I972" s="73"/>
      <c r="J972" s="73">
        <v>400</v>
      </c>
    </row>
    <row r="973" spans="2:10" x14ac:dyDescent="0.3">
      <c r="B973" s="73" t="s">
        <v>98</v>
      </c>
      <c r="C973" s="73" t="s">
        <v>7</v>
      </c>
      <c r="D973" s="73" t="s">
        <v>43</v>
      </c>
      <c r="E973" s="73" t="s">
        <v>7</v>
      </c>
      <c r="F973" s="73">
        <v>200113</v>
      </c>
      <c r="G973" s="4" t="str">
        <f t="shared" si="15"/>
        <v>이마트눕눕백눕눕백_패드(중형)_스크래쳐200113</v>
      </c>
      <c r="H973" s="73">
        <v>3000</v>
      </c>
      <c r="I973" s="73"/>
      <c r="J973" s="73">
        <v>330</v>
      </c>
    </row>
    <row r="974" spans="2:10" x14ac:dyDescent="0.3">
      <c r="B974" s="73" t="s">
        <v>98</v>
      </c>
      <c r="C974" s="73" t="s">
        <v>7</v>
      </c>
      <c r="D974" s="73" t="s">
        <v>44</v>
      </c>
      <c r="E974" s="73" t="s">
        <v>7</v>
      </c>
      <c r="F974" s="73">
        <v>200113</v>
      </c>
      <c r="G974" s="4" t="str">
        <f t="shared" si="15"/>
        <v>이마트눕눕백눕눕백_패드(중형)_극세사200113</v>
      </c>
      <c r="H974" s="73">
        <v>3000</v>
      </c>
      <c r="I974" s="73"/>
      <c r="J974" s="73">
        <v>350</v>
      </c>
    </row>
    <row r="975" spans="2:10" x14ac:dyDescent="0.3">
      <c r="B975" s="73" t="s">
        <v>98</v>
      </c>
      <c r="C975" s="73" t="s">
        <v>7</v>
      </c>
      <c r="D975" s="73" t="s">
        <v>45</v>
      </c>
      <c r="E975" s="73" t="s">
        <v>7</v>
      </c>
      <c r="F975" s="73">
        <v>200113</v>
      </c>
      <c r="G975" s="4" t="str">
        <f t="shared" si="15"/>
        <v>이마트눕눕백눕눕백_패드(중형)_방수200113</v>
      </c>
      <c r="H975" s="73">
        <v>4000</v>
      </c>
      <c r="I975" s="73"/>
      <c r="J975" s="73">
        <v>370</v>
      </c>
    </row>
    <row r="976" spans="2:10" x14ac:dyDescent="0.3">
      <c r="B976" s="73" t="s">
        <v>98</v>
      </c>
      <c r="C976" s="73" t="s">
        <v>7</v>
      </c>
      <c r="D976" s="73" t="s">
        <v>46</v>
      </c>
      <c r="E976" s="73" t="s">
        <v>7</v>
      </c>
      <c r="F976" s="73">
        <v>200113</v>
      </c>
      <c r="G976" s="4" t="str">
        <f t="shared" si="15"/>
        <v>이마트눕눕백눕눕백_패드(중형)_인견200113</v>
      </c>
      <c r="H976" s="73">
        <v>3000</v>
      </c>
      <c r="I976" s="73"/>
      <c r="J976" s="73">
        <v>340</v>
      </c>
    </row>
    <row r="977" spans="2:10" x14ac:dyDescent="0.3">
      <c r="B977" s="73" t="s">
        <v>98</v>
      </c>
      <c r="C977" s="73" t="s">
        <v>7</v>
      </c>
      <c r="D977" s="73" t="s">
        <v>47</v>
      </c>
      <c r="E977" s="73" t="s">
        <v>7</v>
      </c>
      <c r="F977" s="73">
        <v>200113</v>
      </c>
      <c r="G977" s="4" t="str">
        <f t="shared" si="15"/>
        <v>이마트눕눕백눕눕백(대형)_그레이(LG)200113</v>
      </c>
      <c r="H977" s="73">
        <v>7000</v>
      </c>
      <c r="I977" s="73"/>
      <c r="J977" s="73">
        <v>400</v>
      </c>
    </row>
    <row r="978" spans="2:10" x14ac:dyDescent="0.3">
      <c r="B978" s="73" t="s">
        <v>98</v>
      </c>
      <c r="C978" s="73" t="s">
        <v>48</v>
      </c>
      <c r="D978" s="73" t="s">
        <v>49</v>
      </c>
      <c r="E978" s="73" t="s">
        <v>48</v>
      </c>
      <c r="F978" s="73">
        <v>200113</v>
      </c>
      <c r="G978" s="4" t="str">
        <f t="shared" si="15"/>
        <v>이마트눕눕백눕눕백(대형)_네이비(DN)200113</v>
      </c>
      <c r="H978" s="73">
        <v>7000</v>
      </c>
      <c r="I978" s="73"/>
      <c r="J978" s="73">
        <v>400</v>
      </c>
    </row>
    <row r="979" spans="2:10" x14ac:dyDescent="0.3">
      <c r="B979" s="73" t="s">
        <v>98</v>
      </c>
      <c r="C979" s="73" t="s">
        <v>7</v>
      </c>
      <c r="D979" s="73" t="s">
        <v>50</v>
      </c>
      <c r="E979" s="73" t="s">
        <v>7</v>
      </c>
      <c r="F979" s="73">
        <v>200113</v>
      </c>
      <c r="G979" s="4" t="str">
        <f t="shared" si="15"/>
        <v>이마트눕눕백눕눕백_패드(대형)_스크래쳐200113</v>
      </c>
      <c r="H979" s="73">
        <v>3000</v>
      </c>
      <c r="I979" s="73"/>
      <c r="J979" s="73">
        <v>340</v>
      </c>
    </row>
    <row r="980" spans="2:10" x14ac:dyDescent="0.3">
      <c r="B980" s="73" t="s">
        <v>98</v>
      </c>
      <c r="C980" s="73" t="s">
        <v>7</v>
      </c>
      <c r="D980" s="73" t="s">
        <v>51</v>
      </c>
      <c r="E980" s="73" t="s">
        <v>7</v>
      </c>
      <c r="F980" s="73">
        <v>200113</v>
      </c>
      <c r="G980" s="4" t="str">
        <f t="shared" si="15"/>
        <v>이마트눕눕백눕눕백_패드(대형)_극세사200113</v>
      </c>
      <c r="H980" s="73">
        <v>4000</v>
      </c>
      <c r="I980" s="73"/>
      <c r="J980" s="73">
        <v>360</v>
      </c>
    </row>
    <row r="981" spans="2:10" x14ac:dyDescent="0.3">
      <c r="B981" s="73" t="s">
        <v>98</v>
      </c>
      <c r="C981" s="73" t="s">
        <v>7</v>
      </c>
      <c r="D981" s="73" t="s">
        <v>52</v>
      </c>
      <c r="E981" s="73" t="s">
        <v>7</v>
      </c>
      <c r="F981" s="73">
        <v>200113</v>
      </c>
      <c r="G981" s="4" t="str">
        <f t="shared" si="15"/>
        <v>이마트눕눕백눕눕백_패드(대형)_방수200113</v>
      </c>
      <c r="H981" s="73">
        <v>4000</v>
      </c>
      <c r="I981" s="73"/>
      <c r="J981" s="73">
        <v>380</v>
      </c>
    </row>
    <row r="982" spans="2:10" x14ac:dyDescent="0.3">
      <c r="B982" s="73" t="s">
        <v>98</v>
      </c>
      <c r="C982" s="73" t="s">
        <v>7</v>
      </c>
      <c r="D982" s="73" t="s">
        <v>53</v>
      </c>
      <c r="E982" s="73" t="s">
        <v>7</v>
      </c>
      <c r="F982" s="73">
        <v>200113</v>
      </c>
      <c r="G982" s="4" t="str">
        <f t="shared" si="15"/>
        <v>이마트눕눕백눕눕백_패드(대형)_인견200113</v>
      </c>
      <c r="H982" s="73">
        <v>3000</v>
      </c>
      <c r="I982" s="73"/>
      <c r="J982" s="73">
        <v>350</v>
      </c>
    </row>
    <row r="983" spans="2:10" x14ac:dyDescent="0.3">
      <c r="B983" s="73" t="s">
        <v>93</v>
      </c>
      <c r="C983" s="73" t="s">
        <v>34</v>
      </c>
      <c r="D983" s="73" t="s">
        <v>99</v>
      </c>
      <c r="E983" s="73" t="s">
        <v>34</v>
      </c>
      <c r="F983" s="73">
        <v>200113</v>
      </c>
      <c r="G983" s="4" t="str">
        <f t="shared" si="15"/>
        <v>프로젝트21 홈페이지선인장정수기 부속도자기 별도판매(선인장정수기)200113</v>
      </c>
      <c r="H983" s="73">
        <v>5000</v>
      </c>
      <c r="I983" s="73"/>
      <c r="J983" s="73">
        <v>390</v>
      </c>
    </row>
    <row r="984" spans="2:10" x14ac:dyDescent="0.3">
      <c r="B984" s="73" t="s">
        <v>85</v>
      </c>
      <c r="C984" s="73" t="s">
        <v>34</v>
      </c>
      <c r="D984" s="15" t="s">
        <v>100</v>
      </c>
      <c r="E984" s="73" t="s">
        <v>34</v>
      </c>
      <c r="F984" s="73">
        <v>200113</v>
      </c>
      <c r="G984" s="4" t="str">
        <f t="shared" si="15"/>
        <v>프로젝트21 CS선인장정수기 부속생수 전용 호스(2P)200113</v>
      </c>
      <c r="H984" s="73">
        <v>0</v>
      </c>
      <c r="I984" s="73"/>
      <c r="J984" s="73">
        <v>320</v>
      </c>
    </row>
    <row r="985" spans="2:10" x14ac:dyDescent="0.3">
      <c r="B985" s="14" t="s">
        <v>85</v>
      </c>
      <c r="C985" s="15" t="s">
        <v>34</v>
      </c>
      <c r="D985" s="75" t="s">
        <v>101</v>
      </c>
      <c r="E985" s="15" t="s">
        <v>34</v>
      </c>
      <c r="F985" s="73">
        <v>200113</v>
      </c>
      <c r="G985" s="4" t="str">
        <f t="shared" si="15"/>
        <v>프로젝트21 CS선인장정수기 부속정수 필터(1p)200113</v>
      </c>
      <c r="H985" s="73">
        <v>0</v>
      </c>
      <c r="I985" s="73"/>
      <c r="J985" s="73">
        <v>300</v>
      </c>
    </row>
    <row r="986" spans="2:10" x14ac:dyDescent="0.3">
      <c r="B986" s="14" t="s">
        <v>0</v>
      </c>
      <c r="C986" s="14" t="s">
        <v>34</v>
      </c>
      <c r="D986" s="15" t="s">
        <v>88</v>
      </c>
      <c r="E986" s="14" t="s">
        <v>34</v>
      </c>
      <c r="F986" s="73">
        <v>200113</v>
      </c>
      <c r="G986" s="4" t="str">
        <f t="shared" si="15"/>
        <v>프로젝트21 홈페이지선인장정수기 부속실리콘 호스 (1p)200113</v>
      </c>
      <c r="H986" s="73">
        <v>0</v>
      </c>
      <c r="I986" s="73"/>
      <c r="J986" s="73">
        <v>210</v>
      </c>
    </row>
    <row r="987" spans="2:10" x14ac:dyDescent="0.3">
      <c r="B987" s="14" t="s">
        <v>85</v>
      </c>
      <c r="C987" s="14" t="s">
        <v>34</v>
      </c>
      <c r="D987" s="15" t="s">
        <v>102</v>
      </c>
      <c r="E987" s="14" t="s">
        <v>34</v>
      </c>
      <c r="F987" s="73">
        <v>200113</v>
      </c>
      <c r="G987" s="4" t="str">
        <f t="shared" si="15"/>
        <v>프로젝트21 CS선인장정수기 부속청소솔200113</v>
      </c>
      <c r="H987" s="73">
        <v>0</v>
      </c>
      <c r="I987" s="73"/>
      <c r="J987" s="73">
        <v>150</v>
      </c>
    </row>
    <row r="988" spans="2:10" x14ac:dyDescent="0.3">
      <c r="B988" s="14" t="s">
        <v>85</v>
      </c>
      <c r="C988" s="14" t="s">
        <v>34</v>
      </c>
      <c r="D988" s="15" t="s">
        <v>37</v>
      </c>
      <c r="E988" s="14" t="s">
        <v>34</v>
      </c>
      <c r="F988" s="73">
        <v>200113</v>
      </c>
      <c r="G988" s="4" t="str">
        <f t="shared" si="15"/>
        <v>프로젝트21 CS선인장정수기 부속실리콘 호스 (3p)200113</v>
      </c>
      <c r="H988" s="73">
        <v>0</v>
      </c>
      <c r="I988" s="73"/>
      <c r="J988" s="73">
        <v>290</v>
      </c>
    </row>
    <row r="989" spans="2:10" x14ac:dyDescent="0.3">
      <c r="B989" s="14" t="s">
        <v>85</v>
      </c>
      <c r="C989" s="14" t="s">
        <v>48</v>
      </c>
      <c r="D989" s="15" t="s">
        <v>46</v>
      </c>
      <c r="E989" s="14" t="s">
        <v>48</v>
      </c>
      <c r="F989" s="73">
        <v>200113</v>
      </c>
      <c r="G989" s="4" t="str">
        <f t="shared" si="15"/>
        <v>프로젝트21 CS눕눕백눕눕백_패드(중형)_인견200113</v>
      </c>
      <c r="H989" s="73">
        <v>0</v>
      </c>
      <c r="I989" s="73"/>
      <c r="J989" s="73">
        <v>340</v>
      </c>
    </row>
    <row r="990" spans="2:10" x14ac:dyDescent="0.3">
      <c r="B990" s="15" t="s">
        <v>89</v>
      </c>
      <c r="C990" s="15" t="s">
        <v>48</v>
      </c>
      <c r="D990" s="15" t="s">
        <v>103</v>
      </c>
      <c r="E990" s="15" t="s">
        <v>48</v>
      </c>
      <c r="F990" s="73">
        <v>200113</v>
      </c>
      <c r="G990" s="4" t="str">
        <f t="shared" si="15"/>
        <v>쿠팡눕눕백눕눕백(중형)_네이비(DN)200113</v>
      </c>
      <c r="H990" s="73">
        <v>7000</v>
      </c>
      <c r="I990" s="73"/>
      <c r="J990" s="73">
        <v>400</v>
      </c>
    </row>
    <row r="991" spans="2:10" x14ac:dyDescent="0.3">
      <c r="B991" s="14" t="s">
        <v>104</v>
      </c>
      <c r="C991" s="14" t="s">
        <v>67</v>
      </c>
      <c r="D991" s="14" t="s">
        <v>57</v>
      </c>
      <c r="E991" s="14" t="s">
        <v>67</v>
      </c>
      <c r="F991" s="73">
        <v>200113</v>
      </c>
      <c r="G991" s="4" t="str">
        <f t="shared" si="15"/>
        <v>동물병원리얼스틱리얼스틱_오로라연어200113</v>
      </c>
      <c r="H991" s="73">
        <v>3000</v>
      </c>
      <c r="I991" s="73"/>
      <c r="J991" s="73">
        <v>250</v>
      </c>
    </row>
    <row r="992" spans="2:10" x14ac:dyDescent="0.3">
      <c r="B992" s="14" t="s">
        <v>104</v>
      </c>
      <c r="C992" s="14" t="s">
        <v>67</v>
      </c>
      <c r="D992" s="15" t="s">
        <v>59</v>
      </c>
      <c r="E992" s="14" t="s">
        <v>67</v>
      </c>
      <c r="F992" s="73">
        <v>200113</v>
      </c>
      <c r="G992" s="4" t="str">
        <f t="shared" si="15"/>
        <v>동물병원리얼스틱리얼스틱_뉴질랜드참돔200113</v>
      </c>
      <c r="H992" s="73">
        <v>3000</v>
      </c>
      <c r="I992" s="73"/>
      <c r="J992" s="73">
        <v>240</v>
      </c>
    </row>
    <row r="993" spans="2:10" x14ac:dyDescent="0.3">
      <c r="B993" s="14" t="s">
        <v>104</v>
      </c>
      <c r="C993" s="14" t="s">
        <v>67</v>
      </c>
      <c r="D993" s="15" t="s">
        <v>60</v>
      </c>
      <c r="E993" s="14" t="s">
        <v>67</v>
      </c>
      <c r="F993" s="73">
        <v>200113</v>
      </c>
      <c r="G993" s="4" t="str">
        <f t="shared" si="15"/>
        <v>동물병원리얼스틱리얼스틱_북태평양 눈다랑어200113</v>
      </c>
      <c r="H993" s="73">
        <v>3000</v>
      </c>
      <c r="I993" s="73"/>
      <c r="J993" s="73">
        <v>170</v>
      </c>
    </row>
    <row r="994" spans="2:10" x14ac:dyDescent="0.3">
      <c r="B994" s="14" t="s">
        <v>104</v>
      </c>
      <c r="C994" s="14" t="s">
        <v>67</v>
      </c>
      <c r="D994" s="73" t="s">
        <v>63</v>
      </c>
      <c r="E994" s="14" t="s">
        <v>67</v>
      </c>
      <c r="F994" s="73">
        <v>200113</v>
      </c>
      <c r="G994" s="4" t="str">
        <f t="shared" si="15"/>
        <v>동물병원리얼스틱리얼스틱_지리산우리땅오리200113</v>
      </c>
      <c r="H994" s="73">
        <v>3000</v>
      </c>
      <c r="I994" s="73"/>
      <c r="J994" s="73">
        <v>180</v>
      </c>
    </row>
    <row r="995" spans="2:10" x14ac:dyDescent="0.3">
      <c r="B995" s="14" t="s">
        <v>104</v>
      </c>
      <c r="C995" s="14" t="s">
        <v>67</v>
      </c>
      <c r="D995" s="73" t="s">
        <v>62</v>
      </c>
      <c r="E995" s="14" t="s">
        <v>67</v>
      </c>
      <c r="F995" s="73">
        <v>200113</v>
      </c>
      <c r="G995" s="4" t="str">
        <f t="shared" si="15"/>
        <v>동물병원리얼스틱리얼스틱_서호주청정양200113</v>
      </c>
      <c r="H995" s="73">
        <v>3000</v>
      </c>
      <c r="I995" s="73"/>
      <c r="J995" s="73">
        <v>260</v>
      </c>
    </row>
    <row r="996" spans="2:10" x14ac:dyDescent="0.3">
      <c r="B996" s="14" t="s">
        <v>104</v>
      </c>
      <c r="C996" s="14" t="s">
        <v>67</v>
      </c>
      <c r="D996" s="73" t="s">
        <v>58</v>
      </c>
      <c r="E996" s="14" t="s">
        <v>67</v>
      </c>
      <c r="F996" s="73">
        <v>200113</v>
      </c>
      <c r="G996" s="4" t="str">
        <f t="shared" si="15"/>
        <v>동물병원리얼스틱리얼스틱_조선토종닭200113</v>
      </c>
      <c r="H996" s="73">
        <v>3000</v>
      </c>
      <c r="I996" s="73"/>
      <c r="J996" s="73">
        <v>180</v>
      </c>
    </row>
    <row r="997" spans="2:10" x14ac:dyDescent="0.3">
      <c r="B997" s="18" t="s">
        <v>93</v>
      </c>
      <c r="C997" s="18" t="s">
        <v>105</v>
      </c>
      <c r="D997" s="18" t="s">
        <v>69</v>
      </c>
      <c r="E997" s="18" t="s">
        <v>105</v>
      </c>
      <c r="F997" s="73">
        <v>200113</v>
      </c>
      <c r="G997" s="4" t="str">
        <f t="shared" si="15"/>
        <v>프로젝트21 홈페이지리얼스틱리얼스틱_북태평양눈다랑어_6팩200113</v>
      </c>
      <c r="H997" s="73">
        <v>4000</v>
      </c>
      <c r="I997" s="73"/>
      <c r="J997" s="73">
        <v>360</v>
      </c>
    </row>
    <row r="998" spans="2:10" x14ac:dyDescent="0.3">
      <c r="B998" s="18" t="s">
        <v>0</v>
      </c>
      <c r="C998" s="18" t="s">
        <v>105</v>
      </c>
      <c r="D998" s="18" t="s">
        <v>66</v>
      </c>
      <c r="E998" s="18" t="s">
        <v>105</v>
      </c>
      <c r="F998" s="73">
        <v>200113</v>
      </c>
      <c r="G998" s="4" t="str">
        <f t="shared" si="15"/>
        <v>프로젝트21 홈페이지리얼스틱리얼스틱_뉴질랜드참돔_6팩200113</v>
      </c>
      <c r="H998" s="73">
        <v>4000</v>
      </c>
      <c r="I998" s="73"/>
      <c r="J998" s="73">
        <v>380</v>
      </c>
    </row>
    <row r="999" spans="2:10" x14ac:dyDescent="0.3">
      <c r="B999" s="14" t="s">
        <v>85</v>
      </c>
      <c r="C999" s="14" t="s">
        <v>48</v>
      </c>
      <c r="D999" s="15" t="s">
        <v>106</v>
      </c>
      <c r="E999" s="14" t="s">
        <v>48</v>
      </c>
      <c r="F999" s="73">
        <v>200113</v>
      </c>
      <c r="G999" s="4" t="str">
        <f t="shared" si="15"/>
        <v>프로젝트21 CS눕눕백눕눕백_턱받침패드(중형)_극세사200113</v>
      </c>
      <c r="H999" s="73">
        <v>0</v>
      </c>
      <c r="I999" s="73"/>
      <c r="J999" s="73">
        <v>340</v>
      </c>
    </row>
    <row r="1000" spans="2:10" x14ac:dyDescent="0.3">
      <c r="B1000" s="14" t="s">
        <v>85</v>
      </c>
      <c r="C1000" s="14" t="s">
        <v>48</v>
      </c>
      <c r="D1000" s="15" t="s">
        <v>107</v>
      </c>
      <c r="E1000" s="14" t="s">
        <v>48</v>
      </c>
      <c r="F1000" s="73">
        <v>200113</v>
      </c>
      <c r="G1000" s="4" t="str">
        <f t="shared" si="15"/>
        <v>프로젝트21 CS눕눕백눕눕백_턱받침패드(중형)_인견200113</v>
      </c>
      <c r="H1000" s="73">
        <v>0</v>
      </c>
      <c r="I1000" s="73"/>
      <c r="J1000" s="73">
        <v>330</v>
      </c>
    </row>
    <row r="1001" spans="2:10" x14ac:dyDescent="0.3">
      <c r="B1001" s="18" t="s">
        <v>93</v>
      </c>
      <c r="C1001" s="14" t="s">
        <v>48</v>
      </c>
      <c r="D1001" s="15" t="s">
        <v>106</v>
      </c>
      <c r="E1001" s="14" t="s">
        <v>48</v>
      </c>
      <c r="F1001" s="73">
        <v>200113</v>
      </c>
      <c r="G1001" s="4" t="str">
        <f t="shared" si="15"/>
        <v>프로젝트21 홈페이지눕눕백눕눕백_턱받침패드(중형)_극세사200113</v>
      </c>
      <c r="H1001" s="73">
        <v>3000</v>
      </c>
      <c r="I1001" s="73"/>
      <c r="J1001" s="73">
        <v>340</v>
      </c>
    </row>
    <row r="1002" spans="2:10" x14ac:dyDescent="0.3">
      <c r="B1002" s="18" t="s">
        <v>0</v>
      </c>
      <c r="C1002" s="14" t="s">
        <v>48</v>
      </c>
      <c r="D1002" s="15" t="s">
        <v>107</v>
      </c>
      <c r="E1002" s="14" t="s">
        <v>48</v>
      </c>
      <c r="F1002" s="73">
        <v>200113</v>
      </c>
      <c r="G1002" s="4" t="str">
        <f t="shared" si="15"/>
        <v>프로젝트21 홈페이지눕눕백눕눕백_턱받침패드(중형)_인견200113</v>
      </c>
      <c r="H1002" s="73">
        <v>3000</v>
      </c>
      <c r="I1002" s="73"/>
      <c r="J1002" s="73">
        <v>330</v>
      </c>
    </row>
    <row r="1003" spans="2:10" x14ac:dyDescent="0.3">
      <c r="B1003" s="14" t="s">
        <v>85</v>
      </c>
      <c r="C1003" s="14" t="s">
        <v>48</v>
      </c>
      <c r="D1003" s="15" t="s">
        <v>108</v>
      </c>
      <c r="E1003" s="14" t="s">
        <v>48</v>
      </c>
      <c r="F1003" s="73">
        <v>200113</v>
      </c>
      <c r="G1003" s="4" t="str">
        <f t="shared" si="15"/>
        <v>프로젝트21 CS눕눕백눕눕백_턱받침패드(대형)_극세사200113</v>
      </c>
      <c r="H1003" s="73">
        <v>0</v>
      </c>
      <c r="I1003" s="73"/>
      <c r="J1003" s="73">
        <v>340</v>
      </c>
    </row>
    <row r="1004" spans="2:10" x14ac:dyDescent="0.3">
      <c r="B1004" s="14" t="s">
        <v>85</v>
      </c>
      <c r="C1004" s="14" t="s">
        <v>48</v>
      </c>
      <c r="D1004" s="15" t="s">
        <v>109</v>
      </c>
      <c r="E1004" s="14" t="s">
        <v>48</v>
      </c>
      <c r="F1004" s="73">
        <v>200113</v>
      </c>
      <c r="G1004" s="4" t="str">
        <f t="shared" si="15"/>
        <v>프로젝트21 CS눕눕백눕눕백_턱받침패드(대형)_인견200113</v>
      </c>
      <c r="H1004" s="73">
        <v>0</v>
      </c>
      <c r="I1004" s="73"/>
      <c r="J1004" s="73">
        <v>340</v>
      </c>
    </row>
    <row r="1005" spans="2:10" x14ac:dyDescent="0.3">
      <c r="B1005" s="18" t="s">
        <v>93</v>
      </c>
      <c r="C1005" s="14" t="s">
        <v>48</v>
      </c>
      <c r="D1005" s="15" t="s">
        <v>108</v>
      </c>
      <c r="E1005" s="14" t="s">
        <v>48</v>
      </c>
      <c r="F1005" s="73">
        <v>200113</v>
      </c>
      <c r="G1005" s="4" t="str">
        <f t="shared" si="15"/>
        <v>프로젝트21 홈페이지눕눕백눕눕백_턱받침패드(대형)_극세사200113</v>
      </c>
      <c r="H1005" s="73">
        <v>3000</v>
      </c>
      <c r="I1005" s="73"/>
      <c r="J1005" s="73">
        <v>340</v>
      </c>
    </row>
    <row r="1006" spans="2:10" x14ac:dyDescent="0.3">
      <c r="B1006" s="18" t="s">
        <v>0</v>
      </c>
      <c r="C1006" s="14" t="s">
        <v>48</v>
      </c>
      <c r="D1006" s="15" t="s">
        <v>109</v>
      </c>
      <c r="E1006" s="14" t="s">
        <v>48</v>
      </c>
      <c r="F1006" s="73">
        <v>200113</v>
      </c>
      <c r="G1006" s="4" t="str">
        <f t="shared" si="15"/>
        <v>프로젝트21 홈페이지눕눕백눕눕백_턱받침패드(대형)_인견200113</v>
      </c>
      <c r="H1006" s="73">
        <v>3000</v>
      </c>
      <c r="I1006" s="73"/>
      <c r="J1006" s="73">
        <v>340</v>
      </c>
    </row>
    <row r="1007" spans="2:10" x14ac:dyDescent="0.3">
      <c r="B1007" s="73" t="s">
        <v>110</v>
      </c>
      <c r="C1007" s="73" t="s">
        <v>8</v>
      </c>
      <c r="D1007" s="73" t="s">
        <v>24</v>
      </c>
      <c r="E1007" s="73" t="s">
        <v>8</v>
      </c>
      <c r="F1007" s="73">
        <v>200113</v>
      </c>
      <c r="G1007" s="4" t="str">
        <f t="shared" si="15"/>
        <v>오늘의집선인장정수기선인장정수기 젠민트200113</v>
      </c>
      <c r="H1007" s="73">
        <v>6000</v>
      </c>
      <c r="I1007" s="73"/>
      <c r="J1007" s="73">
        <v>390</v>
      </c>
    </row>
    <row r="1008" spans="2:10" x14ac:dyDescent="0.3">
      <c r="B1008" s="73" t="s">
        <v>110</v>
      </c>
      <c r="C1008" s="73" t="s">
        <v>7</v>
      </c>
      <c r="D1008" s="73" t="s">
        <v>41</v>
      </c>
      <c r="E1008" s="73" t="s">
        <v>7</v>
      </c>
      <c r="F1008" s="73">
        <v>200113</v>
      </c>
      <c r="G1008" s="4" t="str">
        <f t="shared" si="15"/>
        <v>오늘의집눕눕백눕눕백(중형)_네이비(DN)200113</v>
      </c>
      <c r="H1008" s="73">
        <v>7000</v>
      </c>
      <c r="I1008" s="73"/>
      <c r="J1008" s="73">
        <v>400</v>
      </c>
    </row>
    <row r="1009" spans="2:10" x14ac:dyDescent="0.3">
      <c r="B1009" s="73" t="s">
        <v>110</v>
      </c>
      <c r="C1009" s="73" t="s">
        <v>7</v>
      </c>
      <c r="D1009" s="73" t="s">
        <v>42</v>
      </c>
      <c r="E1009" s="73" t="s">
        <v>7</v>
      </c>
      <c r="F1009" s="73">
        <v>200113</v>
      </c>
      <c r="G1009" s="4" t="str">
        <f t="shared" si="15"/>
        <v>오늘의집눕눕백눕눕백(중형)_그레이(LG)200113</v>
      </c>
      <c r="H1009" s="73">
        <v>7000</v>
      </c>
      <c r="I1009" s="73"/>
      <c r="J1009" s="73">
        <v>400</v>
      </c>
    </row>
    <row r="1010" spans="2:10" x14ac:dyDescent="0.3">
      <c r="B1010" s="73" t="s">
        <v>110</v>
      </c>
      <c r="C1010" s="73" t="s">
        <v>7</v>
      </c>
      <c r="D1010" s="73" t="s">
        <v>43</v>
      </c>
      <c r="E1010" s="73" t="s">
        <v>7</v>
      </c>
      <c r="F1010" s="73">
        <v>200113</v>
      </c>
      <c r="G1010" s="4" t="str">
        <f t="shared" si="15"/>
        <v>오늘의집눕눕백눕눕백_패드(중형)_스크래쳐200113</v>
      </c>
      <c r="H1010" s="73">
        <v>3000</v>
      </c>
      <c r="I1010" s="73"/>
      <c r="J1010" s="73">
        <v>330</v>
      </c>
    </row>
    <row r="1011" spans="2:10" x14ac:dyDescent="0.3">
      <c r="B1011" s="73" t="s">
        <v>110</v>
      </c>
      <c r="C1011" s="73" t="s">
        <v>7</v>
      </c>
      <c r="D1011" s="73" t="s">
        <v>44</v>
      </c>
      <c r="E1011" s="73" t="s">
        <v>7</v>
      </c>
      <c r="F1011" s="73">
        <v>200113</v>
      </c>
      <c r="G1011" s="4" t="str">
        <f t="shared" si="15"/>
        <v>오늘의집눕눕백눕눕백_패드(중형)_극세사200113</v>
      </c>
      <c r="H1011" s="73">
        <v>3000</v>
      </c>
      <c r="I1011" s="73"/>
      <c r="J1011" s="73">
        <v>350</v>
      </c>
    </row>
    <row r="1012" spans="2:10" x14ac:dyDescent="0.3">
      <c r="B1012" s="73" t="s">
        <v>110</v>
      </c>
      <c r="C1012" s="73" t="s">
        <v>7</v>
      </c>
      <c r="D1012" s="73" t="s">
        <v>45</v>
      </c>
      <c r="E1012" s="73" t="s">
        <v>7</v>
      </c>
      <c r="F1012" s="73">
        <v>200113</v>
      </c>
      <c r="G1012" s="4" t="str">
        <f t="shared" si="15"/>
        <v>오늘의집눕눕백눕눕백_패드(중형)_방수200113</v>
      </c>
      <c r="H1012" s="73">
        <v>4000</v>
      </c>
      <c r="I1012" s="73"/>
      <c r="J1012" s="73">
        <v>370</v>
      </c>
    </row>
    <row r="1013" spans="2:10" x14ac:dyDescent="0.3">
      <c r="B1013" s="73" t="s">
        <v>110</v>
      </c>
      <c r="C1013" s="73" t="s">
        <v>7</v>
      </c>
      <c r="D1013" s="73" t="s">
        <v>46</v>
      </c>
      <c r="E1013" s="73" t="s">
        <v>7</v>
      </c>
      <c r="F1013" s="73">
        <v>200113</v>
      </c>
      <c r="G1013" s="4" t="str">
        <f t="shared" si="15"/>
        <v>오늘의집눕눕백눕눕백_패드(중형)_인견200113</v>
      </c>
      <c r="H1013" s="73">
        <v>3000</v>
      </c>
      <c r="I1013" s="73"/>
      <c r="J1013" s="73">
        <v>340</v>
      </c>
    </row>
    <row r="1014" spans="2:10" x14ac:dyDescent="0.3">
      <c r="B1014" s="73" t="s">
        <v>110</v>
      </c>
      <c r="C1014" s="73" t="s">
        <v>7</v>
      </c>
      <c r="D1014" s="73" t="s">
        <v>47</v>
      </c>
      <c r="E1014" s="73" t="s">
        <v>7</v>
      </c>
      <c r="F1014" s="73">
        <v>200113</v>
      </c>
      <c r="G1014" s="4" t="str">
        <f t="shared" si="15"/>
        <v>오늘의집눕눕백눕눕백(대형)_그레이(LG)200113</v>
      </c>
      <c r="H1014" s="73">
        <v>7000</v>
      </c>
      <c r="I1014" s="73"/>
      <c r="J1014" s="73">
        <v>400</v>
      </c>
    </row>
    <row r="1015" spans="2:10" x14ac:dyDescent="0.3">
      <c r="B1015" s="73" t="s">
        <v>110</v>
      </c>
      <c r="C1015" s="73" t="s">
        <v>48</v>
      </c>
      <c r="D1015" s="73" t="s">
        <v>49</v>
      </c>
      <c r="E1015" s="73" t="s">
        <v>48</v>
      </c>
      <c r="F1015" s="73">
        <v>200113</v>
      </c>
      <c r="G1015" s="4" t="str">
        <f t="shared" si="15"/>
        <v>오늘의집눕눕백눕눕백(대형)_네이비(DN)200113</v>
      </c>
      <c r="H1015" s="73">
        <v>7000</v>
      </c>
      <c r="I1015" s="73"/>
      <c r="J1015" s="73">
        <v>400</v>
      </c>
    </row>
    <row r="1016" spans="2:10" x14ac:dyDescent="0.3">
      <c r="B1016" s="73" t="s">
        <v>110</v>
      </c>
      <c r="C1016" s="73" t="s">
        <v>7</v>
      </c>
      <c r="D1016" s="73" t="s">
        <v>50</v>
      </c>
      <c r="E1016" s="73" t="s">
        <v>7</v>
      </c>
      <c r="F1016" s="73">
        <v>200113</v>
      </c>
      <c r="G1016" s="4" t="str">
        <f t="shared" si="15"/>
        <v>오늘의집눕눕백눕눕백_패드(대형)_스크래쳐200113</v>
      </c>
      <c r="H1016" s="73">
        <v>3000</v>
      </c>
      <c r="I1016" s="73"/>
      <c r="J1016" s="73">
        <v>340</v>
      </c>
    </row>
    <row r="1017" spans="2:10" x14ac:dyDescent="0.3">
      <c r="B1017" s="73" t="s">
        <v>110</v>
      </c>
      <c r="C1017" s="73" t="s">
        <v>7</v>
      </c>
      <c r="D1017" s="73" t="s">
        <v>51</v>
      </c>
      <c r="E1017" s="73" t="s">
        <v>7</v>
      </c>
      <c r="F1017" s="73">
        <v>200113</v>
      </c>
      <c r="G1017" s="4" t="str">
        <f t="shared" si="15"/>
        <v>오늘의집눕눕백눕눕백_패드(대형)_극세사200113</v>
      </c>
      <c r="H1017" s="73">
        <v>4000</v>
      </c>
      <c r="I1017" s="73"/>
      <c r="J1017" s="73">
        <v>360</v>
      </c>
    </row>
    <row r="1018" spans="2:10" x14ac:dyDescent="0.3">
      <c r="B1018" s="73" t="s">
        <v>110</v>
      </c>
      <c r="C1018" s="73" t="s">
        <v>7</v>
      </c>
      <c r="D1018" s="73" t="s">
        <v>52</v>
      </c>
      <c r="E1018" s="73" t="s">
        <v>7</v>
      </c>
      <c r="F1018" s="73">
        <v>200113</v>
      </c>
      <c r="G1018" s="4" t="str">
        <f t="shared" si="15"/>
        <v>오늘의집눕눕백눕눕백_패드(대형)_방수200113</v>
      </c>
      <c r="H1018" s="73">
        <v>4000</v>
      </c>
      <c r="I1018" s="73"/>
      <c r="J1018" s="73">
        <v>380</v>
      </c>
    </row>
    <row r="1019" spans="2:10" x14ac:dyDescent="0.3">
      <c r="B1019" s="73" t="s">
        <v>110</v>
      </c>
      <c r="C1019" s="73" t="s">
        <v>7</v>
      </c>
      <c r="D1019" s="73" t="s">
        <v>53</v>
      </c>
      <c r="E1019" s="73" t="s">
        <v>7</v>
      </c>
      <c r="F1019" s="73">
        <v>200113</v>
      </c>
      <c r="G1019" s="4" t="str">
        <f t="shared" si="15"/>
        <v>오늘의집눕눕백눕눕백_패드(대형)_인견200113</v>
      </c>
      <c r="H1019" s="73">
        <v>3000</v>
      </c>
      <c r="I1019" s="73"/>
      <c r="J1019" s="73">
        <v>350</v>
      </c>
    </row>
    <row r="1020" spans="2:10" x14ac:dyDescent="0.3">
      <c r="B1020" s="73" t="s">
        <v>110</v>
      </c>
      <c r="C1020" s="73" t="s">
        <v>11</v>
      </c>
      <c r="D1020" s="73" t="s">
        <v>57</v>
      </c>
      <c r="E1020" s="73" t="s">
        <v>11</v>
      </c>
      <c r="F1020" s="73">
        <v>200113</v>
      </c>
      <c r="G1020" s="4" t="str">
        <f t="shared" si="15"/>
        <v>오늘의집리얼스틱리얼스틱_오로라연어200113</v>
      </c>
      <c r="H1020" s="73">
        <v>3000</v>
      </c>
      <c r="I1020" s="73"/>
      <c r="J1020" s="73">
        <v>250</v>
      </c>
    </row>
    <row r="1021" spans="2:10" x14ac:dyDescent="0.3">
      <c r="B1021" s="73" t="s">
        <v>110</v>
      </c>
      <c r="C1021" s="73" t="s">
        <v>11</v>
      </c>
      <c r="D1021" s="73" t="s">
        <v>58</v>
      </c>
      <c r="E1021" s="73" t="s">
        <v>11</v>
      </c>
      <c r="F1021" s="73">
        <v>200113</v>
      </c>
      <c r="G1021" s="4" t="str">
        <f t="shared" si="15"/>
        <v>오늘의집리얼스틱리얼스틱_조선토종닭200113</v>
      </c>
      <c r="H1021" s="73">
        <v>3000</v>
      </c>
      <c r="I1021" s="73"/>
      <c r="J1021" s="73">
        <v>180</v>
      </c>
    </row>
    <row r="1022" spans="2:10" x14ac:dyDescent="0.3">
      <c r="B1022" s="73" t="s">
        <v>110</v>
      </c>
      <c r="C1022" s="73" t="s">
        <v>11</v>
      </c>
      <c r="D1022" s="73" t="s">
        <v>59</v>
      </c>
      <c r="E1022" s="73" t="s">
        <v>11</v>
      </c>
      <c r="F1022" s="73">
        <v>200113</v>
      </c>
      <c r="G1022" s="4" t="str">
        <f t="shared" si="15"/>
        <v>오늘의집리얼스틱리얼스틱_뉴질랜드참돔200113</v>
      </c>
      <c r="H1022" s="73">
        <v>3000</v>
      </c>
      <c r="I1022" s="73"/>
      <c r="J1022" s="73">
        <v>240</v>
      </c>
    </row>
    <row r="1023" spans="2:10" x14ac:dyDescent="0.3">
      <c r="B1023" s="73" t="s">
        <v>110</v>
      </c>
      <c r="C1023" s="73" t="s">
        <v>11</v>
      </c>
      <c r="D1023" s="73" t="s">
        <v>60</v>
      </c>
      <c r="E1023" s="73" t="s">
        <v>11</v>
      </c>
      <c r="F1023" s="73">
        <v>200113</v>
      </c>
      <c r="G1023" s="4" t="str">
        <f t="shared" si="15"/>
        <v>오늘의집리얼스틱리얼스틱_북태평양 눈다랑어200113</v>
      </c>
      <c r="H1023" s="73">
        <v>3000</v>
      </c>
      <c r="I1023" s="73"/>
      <c r="J1023" s="73">
        <v>170</v>
      </c>
    </row>
    <row r="1024" spans="2:10" x14ac:dyDescent="0.3">
      <c r="B1024" s="73" t="s">
        <v>110</v>
      </c>
      <c r="C1024" s="73" t="s">
        <v>11</v>
      </c>
      <c r="D1024" s="73" t="s">
        <v>62</v>
      </c>
      <c r="E1024" s="73" t="s">
        <v>11</v>
      </c>
      <c r="F1024" s="73">
        <v>200113</v>
      </c>
      <c r="G1024" s="4" t="str">
        <f t="shared" si="15"/>
        <v>오늘의집리얼스틱리얼스틱_서호주청정양200113</v>
      </c>
      <c r="H1024" s="73">
        <v>3000</v>
      </c>
      <c r="I1024" s="73"/>
      <c r="J1024" s="73">
        <v>260</v>
      </c>
    </row>
    <row r="1025" spans="2:10" x14ac:dyDescent="0.3">
      <c r="B1025" s="73" t="s">
        <v>110</v>
      </c>
      <c r="C1025" s="73" t="s">
        <v>11</v>
      </c>
      <c r="D1025" s="73" t="s">
        <v>63</v>
      </c>
      <c r="E1025" s="73" t="s">
        <v>11</v>
      </c>
      <c r="F1025" s="73">
        <v>200113</v>
      </c>
      <c r="G1025" s="4" t="str">
        <f t="shared" si="15"/>
        <v>오늘의집리얼스틱리얼스틱_지리산우리땅오리200113</v>
      </c>
      <c r="H1025" s="73">
        <v>3000</v>
      </c>
      <c r="I1025" s="73"/>
      <c r="J1025" s="73">
        <v>180</v>
      </c>
    </row>
    <row r="1026" spans="2:10" x14ac:dyDescent="0.3">
      <c r="B1026" s="73" t="s">
        <v>110</v>
      </c>
      <c r="C1026" s="73" t="s">
        <v>11</v>
      </c>
      <c r="D1026" s="73" t="s">
        <v>83</v>
      </c>
      <c r="E1026" s="73" t="s">
        <v>11</v>
      </c>
      <c r="F1026" s="73">
        <v>200113</v>
      </c>
      <c r="G1026" s="4" t="str">
        <f t="shared" si="15"/>
        <v>오늘의집리얼스틱리얼스틱_맛보기샘플(6종)200113</v>
      </c>
      <c r="H1026" s="73">
        <v>3000</v>
      </c>
      <c r="I1026" s="73"/>
      <c r="J1026" s="73">
        <v>270</v>
      </c>
    </row>
    <row r="1027" spans="2:10" x14ac:dyDescent="0.3">
      <c r="B1027" s="14" t="s">
        <v>85</v>
      </c>
      <c r="C1027" s="15" t="s">
        <v>34</v>
      </c>
      <c r="D1027" s="75" t="s">
        <v>111</v>
      </c>
      <c r="E1027" s="15" t="s">
        <v>34</v>
      </c>
      <c r="F1027" s="73">
        <v>200113</v>
      </c>
      <c r="G1027" s="4" t="str">
        <f t="shared" ref="G1027:G1090" si="16">B1027&amp;C1027&amp;D1027&amp;F1027</f>
        <v>프로젝트21 CS선인장정수기 부속정수 필터 (1p)200113</v>
      </c>
      <c r="H1027" s="73">
        <v>0</v>
      </c>
      <c r="I1027" s="73"/>
      <c r="J1027" s="73">
        <v>220</v>
      </c>
    </row>
    <row r="1028" spans="2:10" x14ac:dyDescent="0.3">
      <c r="B1028" s="73" t="s">
        <v>0</v>
      </c>
      <c r="C1028" s="73" t="s">
        <v>9</v>
      </c>
      <c r="D1028" s="73" t="s">
        <v>100</v>
      </c>
      <c r="E1028" s="73" t="s">
        <v>9</v>
      </c>
      <c r="F1028" s="73">
        <v>200113</v>
      </c>
      <c r="G1028" s="4" t="str">
        <f t="shared" si="16"/>
        <v>프로젝트21 홈페이지선인장정수기 부속생수 전용 호스(2P)200113</v>
      </c>
      <c r="H1028" s="73">
        <v>3000</v>
      </c>
      <c r="I1028" s="73"/>
      <c r="J1028" s="73">
        <v>320</v>
      </c>
    </row>
    <row r="1029" spans="2:10" x14ac:dyDescent="0.3">
      <c r="B1029" s="15" t="s">
        <v>85</v>
      </c>
      <c r="C1029" s="15" t="s">
        <v>87</v>
      </c>
      <c r="D1029" s="15" t="s">
        <v>24</v>
      </c>
      <c r="E1029" s="15" t="s">
        <v>87</v>
      </c>
      <c r="F1029" s="73">
        <v>200113</v>
      </c>
      <c r="G1029" s="4" t="str">
        <f t="shared" si="16"/>
        <v>프로젝트21 CS선인장정수기선인장정수기 젠민트200113</v>
      </c>
      <c r="H1029" s="73">
        <v>0</v>
      </c>
      <c r="I1029" s="73"/>
      <c r="J1029" s="73">
        <v>390</v>
      </c>
    </row>
    <row r="1030" spans="2:10" x14ac:dyDescent="0.3">
      <c r="B1030" s="14" t="s">
        <v>85</v>
      </c>
      <c r="C1030" s="14" t="s">
        <v>67</v>
      </c>
      <c r="D1030" s="14" t="s">
        <v>112</v>
      </c>
      <c r="E1030" s="14" t="s">
        <v>67</v>
      </c>
      <c r="F1030" s="73">
        <v>200113</v>
      </c>
      <c r="G1030" s="4" t="str">
        <f t="shared" si="16"/>
        <v>프로젝트21 CS리얼스틱리얼스틱_6종세트x2200113</v>
      </c>
      <c r="H1030" s="73">
        <v>0</v>
      </c>
      <c r="I1030" s="73"/>
      <c r="J1030" s="73">
        <v>390</v>
      </c>
    </row>
    <row r="1031" spans="2:10" x14ac:dyDescent="0.3">
      <c r="B1031" s="14" t="s">
        <v>0</v>
      </c>
      <c r="C1031" s="15" t="s">
        <v>113</v>
      </c>
      <c r="D1031" s="15" t="s">
        <v>83</v>
      </c>
      <c r="E1031" s="15" t="s">
        <v>113</v>
      </c>
      <c r="F1031" s="73">
        <v>200113</v>
      </c>
      <c r="G1031" s="4" t="str">
        <f t="shared" si="16"/>
        <v>프로젝트21 홈페이지리얼스틱 (연말 프로모션)리얼스틱_맛보기샘플(6종)200113</v>
      </c>
      <c r="H1031" s="73">
        <v>0</v>
      </c>
      <c r="I1031" s="73"/>
      <c r="J1031" s="73">
        <v>270</v>
      </c>
    </row>
    <row r="1032" spans="2:10" x14ac:dyDescent="0.3">
      <c r="B1032" s="14" t="s">
        <v>0</v>
      </c>
      <c r="C1032" s="15" t="s">
        <v>113</v>
      </c>
      <c r="D1032" s="15" t="s">
        <v>58</v>
      </c>
      <c r="E1032" s="15" t="s">
        <v>113</v>
      </c>
      <c r="F1032" s="73">
        <v>200113</v>
      </c>
      <c r="G1032" s="4" t="str">
        <f t="shared" si="16"/>
        <v>프로젝트21 홈페이지리얼스틱 (연말 프로모션)리얼스틱_조선토종닭200113</v>
      </c>
      <c r="H1032" s="73">
        <v>0</v>
      </c>
      <c r="I1032" s="73"/>
      <c r="J1032" s="73">
        <v>180</v>
      </c>
    </row>
    <row r="1033" spans="2:10" x14ac:dyDescent="0.3">
      <c r="B1033" s="14" t="s">
        <v>0</v>
      </c>
      <c r="C1033" s="15" t="s">
        <v>113</v>
      </c>
      <c r="D1033" s="15" t="s">
        <v>60</v>
      </c>
      <c r="E1033" s="15" t="s">
        <v>113</v>
      </c>
      <c r="F1033" s="73">
        <v>200113</v>
      </c>
      <c r="G1033" s="4" t="str">
        <f t="shared" si="16"/>
        <v>프로젝트21 홈페이지리얼스틱 (연말 프로모션)리얼스틱_북태평양 눈다랑어200113</v>
      </c>
      <c r="H1033" s="73">
        <v>0</v>
      </c>
      <c r="I1033" s="73"/>
      <c r="J1033" s="73">
        <v>170</v>
      </c>
    </row>
    <row r="1034" spans="2:10" x14ac:dyDescent="0.3">
      <c r="B1034" s="14" t="s">
        <v>0</v>
      </c>
      <c r="C1034" s="15" t="s">
        <v>113</v>
      </c>
      <c r="D1034" s="15" t="s">
        <v>63</v>
      </c>
      <c r="E1034" s="15" t="s">
        <v>113</v>
      </c>
      <c r="F1034" s="73">
        <v>200113</v>
      </c>
      <c r="G1034" s="4" t="str">
        <f t="shared" si="16"/>
        <v>프로젝트21 홈페이지리얼스틱 (연말 프로모션)리얼스틱_지리산우리땅오리200113</v>
      </c>
      <c r="H1034" s="73">
        <v>0</v>
      </c>
      <c r="I1034" s="73"/>
      <c r="J1034" s="73">
        <v>180</v>
      </c>
    </row>
    <row r="1035" spans="2:10" x14ac:dyDescent="0.3">
      <c r="B1035" s="14" t="s">
        <v>0</v>
      </c>
      <c r="C1035" s="15" t="s">
        <v>113</v>
      </c>
      <c r="D1035" s="15" t="s">
        <v>57</v>
      </c>
      <c r="E1035" s="15" t="s">
        <v>113</v>
      </c>
      <c r="F1035" s="73">
        <v>200113</v>
      </c>
      <c r="G1035" s="4" t="str">
        <f t="shared" si="16"/>
        <v>프로젝트21 홈페이지리얼스틱 (연말 프로모션)리얼스틱_오로라연어200113</v>
      </c>
      <c r="H1035" s="73">
        <v>0</v>
      </c>
      <c r="I1035" s="73"/>
      <c r="J1035" s="73">
        <v>250</v>
      </c>
    </row>
    <row r="1036" spans="2:10" x14ac:dyDescent="0.3">
      <c r="B1036" s="14" t="s">
        <v>0</v>
      </c>
      <c r="C1036" s="15" t="s">
        <v>113</v>
      </c>
      <c r="D1036" s="15" t="s">
        <v>59</v>
      </c>
      <c r="E1036" s="15" t="s">
        <v>113</v>
      </c>
      <c r="F1036" s="73">
        <v>200113</v>
      </c>
      <c r="G1036" s="4" t="str">
        <f t="shared" si="16"/>
        <v>프로젝트21 홈페이지리얼스틱 (연말 프로모션)리얼스틱_뉴질랜드참돔200113</v>
      </c>
      <c r="H1036" s="73">
        <v>0</v>
      </c>
      <c r="I1036" s="73"/>
      <c r="J1036" s="73">
        <v>240</v>
      </c>
    </row>
    <row r="1037" spans="2:10" x14ac:dyDescent="0.3">
      <c r="B1037" s="14" t="s">
        <v>0</v>
      </c>
      <c r="C1037" s="15" t="s">
        <v>113</v>
      </c>
      <c r="D1037" s="15" t="s">
        <v>62</v>
      </c>
      <c r="E1037" s="15" t="s">
        <v>113</v>
      </c>
      <c r="F1037" s="73">
        <v>200113</v>
      </c>
      <c r="G1037" s="4" t="str">
        <f t="shared" si="16"/>
        <v>프로젝트21 홈페이지리얼스틱 (연말 프로모션)리얼스틱_서호주청정양200113</v>
      </c>
      <c r="H1037" s="73">
        <v>0</v>
      </c>
      <c r="I1037" s="73"/>
      <c r="J1037" s="73">
        <v>260</v>
      </c>
    </row>
    <row r="1038" spans="2:10" x14ac:dyDescent="0.3">
      <c r="B1038" s="14" t="s">
        <v>0</v>
      </c>
      <c r="C1038" s="73" t="s">
        <v>9</v>
      </c>
      <c r="D1038" s="15" t="s">
        <v>114</v>
      </c>
      <c r="E1038" s="73" t="s">
        <v>9</v>
      </c>
      <c r="F1038" s="73">
        <v>200113</v>
      </c>
      <c r="G1038" s="4" t="str">
        <f t="shared" si="16"/>
        <v>프로젝트21 홈페이지선인장정수기 부속수중펌프 분리형 (white)200113</v>
      </c>
      <c r="H1038" s="73">
        <v>3000</v>
      </c>
      <c r="I1038" s="73"/>
      <c r="J1038" s="73">
        <v>330</v>
      </c>
    </row>
    <row r="1039" spans="2:10" x14ac:dyDescent="0.3">
      <c r="B1039" s="14" t="s">
        <v>85</v>
      </c>
      <c r="C1039" s="73" t="s">
        <v>9</v>
      </c>
      <c r="D1039" s="15" t="s">
        <v>114</v>
      </c>
      <c r="E1039" s="73" t="s">
        <v>9</v>
      </c>
      <c r="F1039" s="73">
        <v>200113</v>
      </c>
      <c r="G1039" s="4" t="str">
        <f t="shared" si="16"/>
        <v>프로젝트21 CS선인장정수기 부속수중펌프 분리형 (white)200113</v>
      </c>
      <c r="H1039" s="73">
        <v>0</v>
      </c>
      <c r="I1039" s="73"/>
      <c r="J1039" s="73">
        <v>330</v>
      </c>
    </row>
    <row r="1040" spans="2:10" x14ac:dyDescent="0.3">
      <c r="B1040" s="14" t="s">
        <v>0</v>
      </c>
      <c r="C1040" s="73" t="s">
        <v>9</v>
      </c>
      <c r="D1040" s="15" t="s">
        <v>115</v>
      </c>
      <c r="E1040" s="73" t="s">
        <v>9</v>
      </c>
      <c r="F1040" s="73">
        <v>200113</v>
      </c>
      <c r="G1040" s="4" t="str">
        <f t="shared" si="16"/>
        <v>프로젝트21 홈페이지선인장정수기 부속수중펌프_어댑터200113</v>
      </c>
      <c r="H1040" s="73">
        <v>3000</v>
      </c>
      <c r="I1040" s="73"/>
      <c r="J1040" s="73">
        <v>310</v>
      </c>
    </row>
    <row r="1041" spans="2:10" x14ac:dyDescent="0.3">
      <c r="B1041" s="15" t="s">
        <v>85</v>
      </c>
      <c r="C1041" s="73" t="s">
        <v>9</v>
      </c>
      <c r="D1041" s="21" t="s">
        <v>116</v>
      </c>
      <c r="E1041" s="73" t="s">
        <v>9</v>
      </c>
      <c r="F1041" s="73">
        <v>200113</v>
      </c>
      <c r="G1041" s="4" t="str">
        <f t="shared" si="16"/>
        <v>프로젝트21 CS선인장정수기 부속수중펌프_어댑터200113</v>
      </c>
      <c r="H1041" s="73">
        <v>0</v>
      </c>
      <c r="I1041" s="73"/>
      <c r="J1041" s="73">
        <v>310</v>
      </c>
    </row>
    <row r="1042" spans="2:10" x14ac:dyDescent="0.3">
      <c r="B1042" s="73" t="s">
        <v>27</v>
      </c>
      <c r="C1042" s="73" t="s">
        <v>8</v>
      </c>
      <c r="D1042" s="73" t="s">
        <v>117</v>
      </c>
      <c r="E1042" s="73" t="s">
        <v>8</v>
      </c>
      <c r="F1042" s="73">
        <v>200113</v>
      </c>
      <c r="G1042" s="4" t="str">
        <f t="shared" si="16"/>
        <v>쿠팡선인장정수기선인장정수기 젠핑크200113</v>
      </c>
      <c r="H1042" s="73">
        <v>6000</v>
      </c>
      <c r="I1042" s="73"/>
      <c r="J1042" s="73">
        <v>390</v>
      </c>
    </row>
    <row r="1043" spans="2:10" x14ac:dyDescent="0.3">
      <c r="B1043" s="16" t="s">
        <v>26</v>
      </c>
      <c r="C1043" s="17" t="s">
        <v>87</v>
      </c>
      <c r="D1043" s="16" t="s">
        <v>118</v>
      </c>
      <c r="E1043" s="17" t="s">
        <v>87</v>
      </c>
      <c r="F1043" s="73">
        <v>200113</v>
      </c>
      <c r="G1043" s="4" t="str">
        <f t="shared" si="16"/>
        <v>CJ몰선인장정수기선인장정수기 핑크200113</v>
      </c>
      <c r="H1043" s="73">
        <v>6000</v>
      </c>
      <c r="I1043" s="73"/>
      <c r="J1043" s="73">
        <v>300</v>
      </c>
    </row>
    <row r="1044" spans="2:10" x14ac:dyDescent="0.3">
      <c r="B1044" s="15" t="s">
        <v>30</v>
      </c>
      <c r="C1044" s="15" t="s">
        <v>34</v>
      </c>
      <c r="D1044" s="15" t="s">
        <v>39</v>
      </c>
      <c r="E1044" s="15" t="s">
        <v>34</v>
      </c>
      <c r="F1044" s="73">
        <v>200113</v>
      </c>
      <c r="G1044" s="4" t="str">
        <f t="shared" si="16"/>
        <v>텐바이텐선인장정수기 부속드라이매트200113</v>
      </c>
      <c r="H1044" s="73">
        <v>4000</v>
      </c>
      <c r="I1044" s="73"/>
      <c r="J1044" s="73">
        <v>370</v>
      </c>
    </row>
    <row r="1045" spans="2:10" x14ac:dyDescent="0.3">
      <c r="B1045" s="14" t="s">
        <v>119</v>
      </c>
      <c r="C1045" s="13" t="s">
        <v>11</v>
      </c>
      <c r="D1045" s="13" t="s">
        <v>57</v>
      </c>
      <c r="E1045" s="13" t="s">
        <v>11</v>
      </c>
      <c r="F1045" s="73">
        <v>200113</v>
      </c>
      <c r="G1045" s="4" t="str">
        <f t="shared" si="16"/>
        <v>롯데백화점 zipsa리얼스틱리얼스틱_오로라연어200113</v>
      </c>
      <c r="H1045" s="73">
        <v>3000</v>
      </c>
      <c r="I1045" s="73"/>
      <c r="J1045" s="73">
        <v>250</v>
      </c>
    </row>
    <row r="1046" spans="2:10" x14ac:dyDescent="0.3">
      <c r="B1046" s="14" t="s">
        <v>119</v>
      </c>
      <c r="C1046" s="13" t="s">
        <v>11</v>
      </c>
      <c r="D1046" s="13" t="s">
        <v>58</v>
      </c>
      <c r="E1046" s="13" t="s">
        <v>11</v>
      </c>
      <c r="F1046" s="73">
        <v>200113</v>
      </c>
      <c r="G1046" s="4" t="str">
        <f t="shared" si="16"/>
        <v>롯데백화점 zipsa리얼스틱리얼스틱_조선토종닭200113</v>
      </c>
      <c r="H1046" s="73">
        <v>3000</v>
      </c>
      <c r="I1046" s="73"/>
      <c r="J1046" s="73">
        <v>180</v>
      </c>
    </row>
    <row r="1047" spans="2:10" x14ac:dyDescent="0.3">
      <c r="B1047" s="14" t="s">
        <v>119</v>
      </c>
      <c r="C1047" s="13" t="s">
        <v>11</v>
      </c>
      <c r="D1047" s="13" t="s">
        <v>59</v>
      </c>
      <c r="E1047" s="13" t="s">
        <v>11</v>
      </c>
      <c r="F1047" s="73">
        <v>200113</v>
      </c>
      <c r="G1047" s="4" t="str">
        <f t="shared" si="16"/>
        <v>롯데백화점 zipsa리얼스틱리얼스틱_뉴질랜드참돔200113</v>
      </c>
      <c r="H1047" s="73">
        <v>3000</v>
      </c>
      <c r="I1047" s="73"/>
      <c r="J1047" s="73">
        <v>240</v>
      </c>
    </row>
    <row r="1048" spans="2:10" x14ac:dyDescent="0.3">
      <c r="B1048" s="14" t="s">
        <v>119</v>
      </c>
      <c r="C1048" s="13" t="s">
        <v>11</v>
      </c>
      <c r="D1048" s="13" t="s">
        <v>60</v>
      </c>
      <c r="E1048" s="13" t="s">
        <v>11</v>
      </c>
      <c r="F1048" s="73">
        <v>200113</v>
      </c>
      <c r="G1048" s="4" t="str">
        <f t="shared" si="16"/>
        <v>롯데백화점 zipsa리얼스틱리얼스틱_북태평양 눈다랑어200113</v>
      </c>
      <c r="H1048" s="73">
        <v>3000</v>
      </c>
      <c r="I1048" s="73"/>
      <c r="J1048" s="73">
        <v>170</v>
      </c>
    </row>
    <row r="1049" spans="2:10" x14ac:dyDescent="0.3">
      <c r="B1049" s="14" t="s">
        <v>119</v>
      </c>
      <c r="C1049" s="13" t="s">
        <v>11</v>
      </c>
      <c r="D1049" s="13" t="s">
        <v>62</v>
      </c>
      <c r="E1049" s="13" t="s">
        <v>11</v>
      </c>
      <c r="F1049" s="73">
        <v>200113</v>
      </c>
      <c r="G1049" s="4" t="str">
        <f t="shared" si="16"/>
        <v>롯데백화점 zipsa리얼스틱리얼스틱_서호주청정양200113</v>
      </c>
      <c r="H1049" s="73">
        <v>3000</v>
      </c>
      <c r="I1049" s="73"/>
      <c r="J1049" s="73">
        <v>260</v>
      </c>
    </row>
    <row r="1050" spans="2:10" x14ac:dyDescent="0.3">
      <c r="B1050" s="14" t="s">
        <v>119</v>
      </c>
      <c r="C1050" s="13" t="s">
        <v>11</v>
      </c>
      <c r="D1050" s="13" t="s">
        <v>63</v>
      </c>
      <c r="E1050" s="13" t="s">
        <v>11</v>
      </c>
      <c r="F1050" s="73">
        <v>200113</v>
      </c>
      <c r="G1050" s="4" t="str">
        <f t="shared" si="16"/>
        <v>롯데백화점 zipsa리얼스틱리얼스틱_지리산우리땅오리200113</v>
      </c>
      <c r="H1050" s="73">
        <v>3000</v>
      </c>
      <c r="I1050" s="73"/>
      <c r="J1050" s="73">
        <v>180</v>
      </c>
    </row>
    <row r="1051" spans="2:10" x14ac:dyDescent="0.3">
      <c r="B1051" s="14" t="s">
        <v>119</v>
      </c>
      <c r="C1051" s="13" t="s">
        <v>11</v>
      </c>
      <c r="D1051" s="13" t="s">
        <v>64</v>
      </c>
      <c r="E1051" s="13" t="s">
        <v>11</v>
      </c>
      <c r="F1051" s="73">
        <v>200113</v>
      </c>
      <c r="G1051" s="4" t="str">
        <f t="shared" si="16"/>
        <v>롯데백화점 zipsa리얼스틱리얼스틱_오로라연어_6팩200113</v>
      </c>
      <c r="H1051" s="73">
        <v>4000</v>
      </c>
      <c r="I1051" s="73"/>
      <c r="J1051" s="73">
        <v>380</v>
      </c>
    </row>
    <row r="1052" spans="2:10" x14ac:dyDescent="0.3">
      <c r="B1052" s="14" t="s">
        <v>119</v>
      </c>
      <c r="C1052" s="13" t="s">
        <v>11</v>
      </c>
      <c r="D1052" s="13" t="s">
        <v>65</v>
      </c>
      <c r="E1052" s="13" t="s">
        <v>11</v>
      </c>
      <c r="F1052" s="73">
        <v>200113</v>
      </c>
      <c r="G1052" s="4" t="str">
        <f t="shared" si="16"/>
        <v>롯데백화점 zipsa리얼스틱리얼스틱_조선토종닭_6팩200113</v>
      </c>
      <c r="H1052" s="73">
        <v>4000</v>
      </c>
      <c r="I1052" s="73"/>
      <c r="J1052" s="73">
        <v>360</v>
      </c>
    </row>
    <row r="1053" spans="2:10" x14ac:dyDescent="0.3">
      <c r="B1053" s="14" t="s">
        <v>119</v>
      </c>
      <c r="C1053" s="13" t="s">
        <v>11</v>
      </c>
      <c r="D1053" s="13" t="s">
        <v>70</v>
      </c>
      <c r="E1053" s="13" t="s">
        <v>11</v>
      </c>
      <c r="F1053" s="73">
        <v>200113</v>
      </c>
      <c r="G1053" s="4" t="str">
        <f t="shared" si="16"/>
        <v>롯데백화점 zipsa리얼스틱리얼스틱_서호주청정양_6팩200113</v>
      </c>
      <c r="H1053" s="73">
        <v>4000</v>
      </c>
      <c r="I1053" s="73"/>
      <c r="J1053" s="73">
        <v>380</v>
      </c>
    </row>
    <row r="1054" spans="2:10" x14ac:dyDescent="0.3">
      <c r="B1054" s="14" t="s">
        <v>119</v>
      </c>
      <c r="C1054" s="13" t="s">
        <v>11</v>
      </c>
      <c r="D1054" s="13" t="s">
        <v>71</v>
      </c>
      <c r="E1054" s="13" t="s">
        <v>11</v>
      </c>
      <c r="F1054" s="73">
        <v>200113</v>
      </c>
      <c r="G1054" s="4" t="str">
        <f t="shared" si="16"/>
        <v>롯데백화점 zipsa리얼스틱리얼스틱_지리산우리땅오리_6팩200113</v>
      </c>
      <c r="H1054" s="73">
        <v>4000</v>
      </c>
      <c r="I1054" s="73"/>
      <c r="J1054" s="73">
        <v>360</v>
      </c>
    </row>
    <row r="1055" spans="2:10" x14ac:dyDescent="0.3">
      <c r="B1055" s="14" t="s">
        <v>119</v>
      </c>
      <c r="C1055" s="13" t="s">
        <v>11</v>
      </c>
      <c r="D1055" s="13" t="s">
        <v>72</v>
      </c>
      <c r="E1055" s="13" t="s">
        <v>11</v>
      </c>
      <c r="F1055" s="73">
        <v>200113</v>
      </c>
      <c r="G1055" s="4" t="str">
        <f t="shared" si="16"/>
        <v>롯데백화점 zipsa리얼스틱리얼스틱_오로라연어_12팩200113</v>
      </c>
      <c r="H1055" s="73">
        <v>5000</v>
      </c>
      <c r="I1055" s="73"/>
      <c r="J1055" s="73">
        <v>390</v>
      </c>
    </row>
    <row r="1056" spans="2:10" x14ac:dyDescent="0.3">
      <c r="B1056" s="14" t="s">
        <v>119</v>
      </c>
      <c r="C1056" s="13" t="s">
        <v>11</v>
      </c>
      <c r="D1056" s="13" t="s">
        <v>73</v>
      </c>
      <c r="E1056" s="13" t="s">
        <v>11</v>
      </c>
      <c r="F1056" s="73">
        <v>200113</v>
      </c>
      <c r="G1056" s="4" t="str">
        <f t="shared" si="16"/>
        <v>롯데백화점 zipsa리얼스틱리얼스틱_조선토종닭_12팩200113</v>
      </c>
      <c r="H1056" s="73">
        <v>4000</v>
      </c>
      <c r="I1056" s="73"/>
      <c r="J1056" s="73">
        <v>380</v>
      </c>
    </row>
    <row r="1057" spans="2:10" x14ac:dyDescent="0.3">
      <c r="B1057" s="14" t="s">
        <v>119</v>
      </c>
      <c r="C1057" s="13" t="s">
        <v>11</v>
      </c>
      <c r="D1057" s="13" t="s">
        <v>74</v>
      </c>
      <c r="E1057" s="13" t="s">
        <v>11</v>
      </c>
      <c r="F1057" s="73">
        <v>200113</v>
      </c>
      <c r="G1057" s="4" t="str">
        <f t="shared" si="16"/>
        <v>롯데백화점 zipsa리얼스틱리얼스틱_뉴질랜드참돔_12팩200113</v>
      </c>
      <c r="H1057" s="73">
        <v>5000</v>
      </c>
      <c r="I1057" s="73"/>
      <c r="J1057" s="73">
        <v>390</v>
      </c>
    </row>
    <row r="1058" spans="2:10" x14ac:dyDescent="0.3">
      <c r="B1058" s="14" t="s">
        <v>119</v>
      </c>
      <c r="C1058" s="13" t="s">
        <v>11</v>
      </c>
      <c r="D1058" s="13" t="s">
        <v>75</v>
      </c>
      <c r="E1058" s="13" t="s">
        <v>11</v>
      </c>
      <c r="F1058" s="73">
        <v>200113</v>
      </c>
      <c r="G1058" s="4" t="str">
        <f t="shared" si="16"/>
        <v>롯데백화점 zipsa리얼스틱리얼스틱_북태평양눈다랑어_12팩200113</v>
      </c>
      <c r="H1058" s="73">
        <v>4000</v>
      </c>
      <c r="I1058" s="73"/>
      <c r="J1058" s="73">
        <v>380</v>
      </c>
    </row>
    <row r="1059" spans="2:10" x14ac:dyDescent="0.3">
      <c r="B1059" s="14" t="s">
        <v>119</v>
      </c>
      <c r="C1059" s="13" t="s">
        <v>11</v>
      </c>
      <c r="D1059" s="13" t="s">
        <v>76</v>
      </c>
      <c r="E1059" s="13" t="s">
        <v>11</v>
      </c>
      <c r="F1059" s="73">
        <v>200113</v>
      </c>
      <c r="G1059" s="4" t="str">
        <f t="shared" si="16"/>
        <v>롯데백화점 zipsa리얼스틱리얼스틱_서호주청정양_12팩200113</v>
      </c>
      <c r="H1059" s="73">
        <v>5000</v>
      </c>
      <c r="I1059" s="73"/>
      <c r="J1059" s="73">
        <v>390</v>
      </c>
    </row>
    <row r="1060" spans="2:10" x14ac:dyDescent="0.3">
      <c r="B1060" s="14" t="s">
        <v>119</v>
      </c>
      <c r="C1060" s="13" t="s">
        <v>11</v>
      </c>
      <c r="D1060" s="13" t="s">
        <v>77</v>
      </c>
      <c r="E1060" s="13" t="s">
        <v>11</v>
      </c>
      <c r="F1060" s="73">
        <v>200113</v>
      </c>
      <c r="G1060" s="4" t="str">
        <f t="shared" si="16"/>
        <v>롯데백화점 zipsa리얼스틱리얼스틱_지리산우리땅오리_12팩200113</v>
      </c>
      <c r="H1060" s="73">
        <v>4000</v>
      </c>
      <c r="I1060" s="73"/>
      <c r="J1060" s="73">
        <v>380</v>
      </c>
    </row>
    <row r="1061" spans="2:10" x14ac:dyDescent="0.3">
      <c r="B1061" s="14" t="s">
        <v>119</v>
      </c>
      <c r="C1061" s="13" t="s">
        <v>11</v>
      </c>
      <c r="D1061" s="13" t="s">
        <v>78</v>
      </c>
      <c r="E1061" s="13" t="s">
        <v>11</v>
      </c>
      <c r="F1061" s="73">
        <v>200113</v>
      </c>
      <c r="G1061" s="4" t="str">
        <f t="shared" si="16"/>
        <v>롯데백화점 zipsa리얼스틱리얼스틱_4종세트200113</v>
      </c>
      <c r="H1061" s="73">
        <v>4000</v>
      </c>
      <c r="I1061" s="73"/>
      <c r="J1061" s="73">
        <v>340</v>
      </c>
    </row>
    <row r="1062" spans="2:10" x14ac:dyDescent="0.3">
      <c r="B1062" s="14" t="s">
        <v>119</v>
      </c>
      <c r="C1062" s="13" t="s">
        <v>11</v>
      </c>
      <c r="D1062" s="13" t="s">
        <v>79</v>
      </c>
      <c r="E1062" s="13" t="s">
        <v>11</v>
      </c>
      <c r="F1062" s="73">
        <v>200113</v>
      </c>
      <c r="G1062" s="4" t="str">
        <f t="shared" si="16"/>
        <v>롯데백화점 zipsa리얼스틱리얼스틱_6종세트200113</v>
      </c>
      <c r="H1062" s="73">
        <v>4000</v>
      </c>
      <c r="I1062" s="73"/>
      <c r="J1062" s="73">
        <v>370</v>
      </c>
    </row>
    <row r="1063" spans="2:10" x14ac:dyDescent="0.3">
      <c r="B1063" s="14" t="s">
        <v>119</v>
      </c>
      <c r="C1063" s="13" t="s">
        <v>11</v>
      </c>
      <c r="D1063" s="13" t="s">
        <v>80</v>
      </c>
      <c r="E1063" s="13" t="s">
        <v>11</v>
      </c>
      <c r="F1063" s="73">
        <v>200113</v>
      </c>
      <c r="G1063" s="4" t="str">
        <f t="shared" si="16"/>
        <v>롯데백화점 zipsa리얼스틱리얼스틱_4*4세트200113</v>
      </c>
      <c r="H1063" s="73">
        <v>5000</v>
      </c>
      <c r="I1063" s="73"/>
      <c r="J1063" s="73">
        <v>390</v>
      </c>
    </row>
    <row r="1064" spans="2:10" x14ac:dyDescent="0.3">
      <c r="B1064" s="14" t="s">
        <v>119</v>
      </c>
      <c r="C1064" s="13" t="s">
        <v>11</v>
      </c>
      <c r="D1064" s="13" t="s">
        <v>81</v>
      </c>
      <c r="E1064" s="13" t="s">
        <v>11</v>
      </c>
      <c r="F1064" s="73">
        <v>200113</v>
      </c>
      <c r="G1064" s="4" t="str">
        <f t="shared" si="16"/>
        <v>롯데백화점 zipsa리얼스틱리얼스틱_6종세트x2200113</v>
      </c>
      <c r="H1064" s="73">
        <v>5000</v>
      </c>
      <c r="I1064" s="73"/>
      <c r="J1064" s="73">
        <v>390</v>
      </c>
    </row>
    <row r="1065" spans="2:10" x14ac:dyDescent="0.3">
      <c r="B1065" s="14" t="s">
        <v>119</v>
      </c>
      <c r="C1065" s="13" t="s">
        <v>11</v>
      </c>
      <c r="D1065" s="13" t="s">
        <v>82</v>
      </c>
      <c r="E1065" s="13" t="s">
        <v>11</v>
      </c>
      <c r="F1065" s="73">
        <v>200113</v>
      </c>
      <c r="G1065" s="4" t="str">
        <f t="shared" si="16"/>
        <v>롯데백화점 zipsa리얼스틱리얼스틱_샘플(4종)200113</v>
      </c>
      <c r="H1065" s="73">
        <v>3000</v>
      </c>
      <c r="I1065" s="73"/>
      <c r="J1065" s="73">
        <v>280</v>
      </c>
    </row>
    <row r="1066" spans="2:10" x14ac:dyDescent="0.3">
      <c r="B1066" s="14" t="s">
        <v>119</v>
      </c>
      <c r="C1066" s="13" t="s">
        <v>11</v>
      </c>
      <c r="D1066" s="13" t="s">
        <v>83</v>
      </c>
      <c r="E1066" s="13" t="s">
        <v>11</v>
      </c>
      <c r="F1066" s="73">
        <v>200113</v>
      </c>
      <c r="G1066" s="4" t="str">
        <f t="shared" si="16"/>
        <v>롯데백화점 zipsa리얼스틱리얼스틱_맛보기샘플(6종)200113</v>
      </c>
      <c r="H1066" s="73">
        <v>3000</v>
      </c>
      <c r="I1066" s="73"/>
      <c r="J1066" s="73">
        <v>270</v>
      </c>
    </row>
    <row r="1067" spans="2:10" x14ac:dyDescent="0.3">
      <c r="B1067" s="14" t="s">
        <v>119</v>
      </c>
      <c r="C1067" s="13" t="s">
        <v>8</v>
      </c>
      <c r="D1067" s="13" t="s">
        <v>24</v>
      </c>
      <c r="E1067" s="13" t="s">
        <v>8</v>
      </c>
      <c r="F1067" s="73">
        <v>200113</v>
      </c>
      <c r="G1067" s="4" t="str">
        <f t="shared" si="16"/>
        <v>롯데백화점 zipsa선인장정수기선인장정수기 젠민트200113</v>
      </c>
      <c r="H1067" s="73">
        <v>6000</v>
      </c>
      <c r="I1067" s="73"/>
      <c r="J1067" s="73">
        <v>390</v>
      </c>
    </row>
    <row r="1068" spans="2:10" x14ac:dyDescent="0.3">
      <c r="B1068" s="19" t="s">
        <v>119</v>
      </c>
      <c r="C1068" s="19" t="s">
        <v>34</v>
      </c>
      <c r="D1068" s="20" t="s">
        <v>39</v>
      </c>
      <c r="E1068" s="19" t="s">
        <v>34</v>
      </c>
      <c r="F1068" s="73">
        <v>200113</v>
      </c>
      <c r="G1068" s="4" t="str">
        <f t="shared" si="16"/>
        <v>롯데백화점 zipsa선인장정수기 부속드라이매트200113</v>
      </c>
      <c r="H1068" s="73">
        <v>4000</v>
      </c>
      <c r="I1068" s="73"/>
      <c r="J1068" s="73">
        <v>370</v>
      </c>
    </row>
    <row r="1069" spans="2:10" x14ac:dyDescent="0.3">
      <c r="B1069" s="14" t="s">
        <v>85</v>
      </c>
      <c r="C1069" s="14" t="s">
        <v>34</v>
      </c>
      <c r="D1069" s="14" t="s">
        <v>56</v>
      </c>
      <c r="E1069" s="14" t="s">
        <v>34</v>
      </c>
      <c r="F1069" s="73">
        <v>200113</v>
      </c>
      <c r="G1069" s="4" t="str">
        <f t="shared" si="16"/>
        <v>프로젝트21 CS선인장정수기 부속정수필터 &amp; 폼필터 세트 (30% 할인)200113</v>
      </c>
      <c r="H1069" s="73">
        <v>0</v>
      </c>
      <c r="I1069" s="73"/>
      <c r="J1069" s="73">
        <v>350</v>
      </c>
    </row>
    <row r="1070" spans="2:10" x14ac:dyDescent="0.3">
      <c r="B1070" s="15" t="s">
        <v>85</v>
      </c>
      <c r="C1070" s="15" t="s">
        <v>34</v>
      </c>
      <c r="D1070" s="15" t="s">
        <v>120</v>
      </c>
      <c r="E1070" s="15" t="s">
        <v>34</v>
      </c>
      <c r="F1070" s="73">
        <v>200113</v>
      </c>
      <c r="G1070" s="4" t="str">
        <f t="shared" si="16"/>
        <v>프로젝트21 CS선인장정수기 부속도자기 별도판매(선인장정수기)200113</v>
      </c>
      <c r="H1070" s="73">
        <v>0</v>
      </c>
      <c r="I1070" s="73"/>
      <c r="J1070" s="73">
        <v>390</v>
      </c>
    </row>
    <row r="1071" spans="2:10" x14ac:dyDescent="0.3">
      <c r="B1071" s="15" t="s">
        <v>85</v>
      </c>
      <c r="C1071" s="73" t="s">
        <v>121</v>
      </c>
      <c r="D1071" s="73" t="s">
        <v>121</v>
      </c>
      <c r="E1071" s="73" t="s">
        <v>121</v>
      </c>
      <c r="F1071" s="73">
        <v>200113</v>
      </c>
      <c r="G1071" s="4" t="str">
        <f t="shared" si="16"/>
        <v>프로젝트21 CS고양이 유산균고양이 유산균200113</v>
      </c>
      <c r="H1071" s="73">
        <v>0</v>
      </c>
      <c r="I1071" s="73"/>
      <c r="J1071" s="73">
        <v>370</v>
      </c>
    </row>
    <row r="1072" spans="2:10" x14ac:dyDescent="0.3">
      <c r="B1072" s="14" t="s">
        <v>0</v>
      </c>
      <c r="C1072" s="73" t="s">
        <v>9</v>
      </c>
      <c r="D1072" s="15" t="s">
        <v>122</v>
      </c>
      <c r="E1072" s="73" t="s">
        <v>9</v>
      </c>
      <c r="F1072" s="73">
        <v>200113</v>
      </c>
      <c r="G1072" s="4" t="str">
        <f t="shared" si="16"/>
        <v>프로젝트21 홈페이지선인장정수기 부속분리형펌프+어댑터SET200113</v>
      </c>
      <c r="H1072" s="73">
        <v>3000</v>
      </c>
      <c r="I1072" s="73"/>
      <c r="J1072" s="73">
        <v>360</v>
      </c>
    </row>
    <row r="1073" spans="2:13" x14ac:dyDescent="0.3">
      <c r="B1073" s="74" t="s">
        <v>0</v>
      </c>
      <c r="C1073" s="73" t="s">
        <v>121</v>
      </c>
      <c r="D1073" s="73" t="s">
        <v>123</v>
      </c>
      <c r="E1073" s="73" t="s">
        <v>121</v>
      </c>
      <c r="F1073" s="73">
        <v>200113</v>
      </c>
      <c r="G1073" s="4" t="str">
        <f t="shared" si="16"/>
        <v>프로젝트21 홈페이지고양이 유산균유산균1박스200113</v>
      </c>
      <c r="H1073" s="73">
        <v>4000</v>
      </c>
      <c r="I1073" s="73"/>
      <c r="J1073" s="73">
        <v>370</v>
      </c>
      <c r="K1073" s="73"/>
      <c r="L1073" s="73"/>
      <c r="M1073" s="73"/>
    </row>
    <row r="1074" spans="2:13" x14ac:dyDescent="0.3">
      <c r="B1074" s="74" t="s">
        <v>0</v>
      </c>
      <c r="C1074" s="73" t="s">
        <v>121</v>
      </c>
      <c r="D1074" s="73" t="s">
        <v>124</v>
      </c>
      <c r="E1074" s="73" t="s">
        <v>121</v>
      </c>
      <c r="F1074" s="73">
        <v>200113</v>
      </c>
      <c r="G1074" s="4" t="str">
        <f t="shared" si="16"/>
        <v>프로젝트21 홈페이지고양이 유산균유산균1박스 + 리얼스틱 6종세트200113</v>
      </c>
      <c r="H1074" s="73">
        <v>5000</v>
      </c>
      <c r="I1074" s="73"/>
      <c r="J1074" s="73">
        <v>390</v>
      </c>
      <c r="K1074" s="73"/>
      <c r="L1074" s="73"/>
      <c r="M1074" s="73"/>
    </row>
    <row r="1075" spans="2:13" x14ac:dyDescent="0.3">
      <c r="B1075" s="74" t="s">
        <v>0</v>
      </c>
      <c r="C1075" s="73" t="s">
        <v>125</v>
      </c>
      <c r="D1075" s="73" t="s">
        <v>126</v>
      </c>
      <c r="E1075" s="73" t="s">
        <v>125</v>
      </c>
      <c r="F1075" s="73">
        <v>200113</v>
      </c>
      <c r="G1075" s="4" t="str">
        <f t="shared" si="16"/>
        <v>프로젝트21 홈페이지고양이 유산균 세트유산균1박스 + 리얼스틱 연어6팩200113</v>
      </c>
      <c r="H1075" s="73">
        <v>5000</v>
      </c>
      <c r="I1075" s="73"/>
      <c r="J1075" s="73">
        <v>390</v>
      </c>
      <c r="K1075" s="73"/>
      <c r="L1075" s="73"/>
      <c r="M1075" s="73"/>
    </row>
    <row r="1076" spans="2:13" x14ac:dyDescent="0.3">
      <c r="B1076" s="74" t="s">
        <v>0</v>
      </c>
      <c r="C1076" s="73" t="s">
        <v>125</v>
      </c>
      <c r="D1076" s="73" t="s">
        <v>127</v>
      </c>
      <c r="E1076" s="73" t="s">
        <v>125</v>
      </c>
      <c r="F1076" s="73">
        <v>200113</v>
      </c>
      <c r="G1076" s="4" t="str">
        <f t="shared" si="16"/>
        <v>프로젝트21 홈페이지고양이 유산균 세트유산균1박스 + 리얼스틱 참돔6팩200113</v>
      </c>
      <c r="H1076" s="73">
        <v>5000</v>
      </c>
      <c r="I1076" s="73"/>
      <c r="J1076" s="73">
        <v>390</v>
      </c>
      <c r="K1076" s="73"/>
      <c r="L1076" s="73"/>
      <c r="M1076" s="73"/>
    </row>
    <row r="1077" spans="2:13" x14ac:dyDescent="0.3">
      <c r="B1077" s="74" t="s">
        <v>0</v>
      </c>
      <c r="C1077" s="73" t="s">
        <v>125</v>
      </c>
      <c r="D1077" s="73" t="s">
        <v>128</v>
      </c>
      <c r="E1077" s="73" t="s">
        <v>125</v>
      </c>
      <c r="F1077" s="73">
        <v>200113</v>
      </c>
      <c r="G1077" s="4" t="str">
        <f t="shared" si="16"/>
        <v>프로젝트21 홈페이지고양이 유산균 세트유산균1박스 + 리얼스틱 닭 6팩200113</v>
      </c>
      <c r="H1077" s="73">
        <v>5000</v>
      </c>
      <c r="I1077" s="73"/>
      <c r="J1077" s="73">
        <v>380</v>
      </c>
      <c r="K1077" s="73"/>
      <c r="L1077" s="73"/>
      <c r="M1077" s="73"/>
    </row>
    <row r="1078" spans="2:13" x14ac:dyDescent="0.3">
      <c r="B1078" s="74" t="s">
        <v>0</v>
      </c>
      <c r="C1078" s="73" t="s">
        <v>125</v>
      </c>
      <c r="D1078" s="73" t="s">
        <v>129</v>
      </c>
      <c r="E1078" s="73" t="s">
        <v>125</v>
      </c>
      <c r="F1078" s="73">
        <v>200113</v>
      </c>
      <c r="G1078" s="4" t="str">
        <f t="shared" si="16"/>
        <v>프로젝트21 홈페이지고양이 유산균 세트유산균1박스 + 리얼스틱 다랑어6팩200113</v>
      </c>
      <c r="H1078" s="73">
        <v>5000</v>
      </c>
      <c r="I1078" s="73"/>
      <c r="J1078" s="73">
        <v>380</v>
      </c>
      <c r="K1078" s="73"/>
      <c r="L1078" s="73"/>
      <c r="M1078" s="73"/>
    </row>
    <row r="1079" spans="2:13" x14ac:dyDescent="0.3">
      <c r="B1079" s="74" t="s">
        <v>0</v>
      </c>
      <c r="C1079" s="73" t="s">
        <v>125</v>
      </c>
      <c r="D1079" s="73" t="s">
        <v>130</v>
      </c>
      <c r="E1079" s="73" t="s">
        <v>125</v>
      </c>
      <c r="F1079" s="73">
        <v>200113</v>
      </c>
      <c r="G1079" s="4" t="str">
        <f t="shared" si="16"/>
        <v>프로젝트21 홈페이지고양이 유산균 세트유산균1박스 + 리얼스틱 오리6팩200113</v>
      </c>
      <c r="H1079" s="73">
        <v>5000</v>
      </c>
      <c r="I1079" s="73"/>
      <c r="J1079" s="73">
        <v>380</v>
      </c>
      <c r="K1079" s="73"/>
      <c r="L1079" s="73"/>
      <c r="M1079" s="73"/>
    </row>
    <row r="1080" spans="2:13" x14ac:dyDescent="0.3">
      <c r="B1080" s="74" t="s">
        <v>0</v>
      </c>
      <c r="C1080" s="73" t="s">
        <v>125</v>
      </c>
      <c r="D1080" s="73" t="s">
        <v>131</v>
      </c>
      <c r="E1080" s="73" t="s">
        <v>125</v>
      </c>
      <c r="F1080" s="73">
        <v>200113</v>
      </c>
      <c r="G1080" s="4" t="str">
        <f t="shared" si="16"/>
        <v>프로젝트21 홈페이지고양이 유산균 세트유산균1박스 + 리얼스틱 양6팩200113</v>
      </c>
      <c r="H1080" s="73">
        <v>5000</v>
      </c>
      <c r="I1080" s="73"/>
      <c r="J1080" s="73"/>
      <c r="K1080" s="73"/>
      <c r="L1080" s="73"/>
      <c r="M1080" s="73"/>
    </row>
    <row r="1081" spans="2:13" x14ac:dyDescent="0.3">
      <c r="B1081" s="74" t="s">
        <v>0</v>
      </c>
      <c r="C1081" s="73" t="s">
        <v>125</v>
      </c>
      <c r="D1081" s="73" t="s">
        <v>124</v>
      </c>
      <c r="E1081" s="73" t="s">
        <v>125</v>
      </c>
      <c r="F1081" s="73">
        <v>200113</v>
      </c>
      <c r="G1081" s="4" t="str">
        <f t="shared" si="16"/>
        <v>프로젝트21 홈페이지고양이 유산균 세트유산균1박스 + 리얼스틱 6종세트200113</v>
      </c>
      <c r="H1081" s="73">
        <v>5000</v>
      </c>
      <c r="I1081" s="73"/>
      <c r="J1081" s="73">
        <v>390</v>
      </c>
      <c r="K1081" s="73"/>
      <c r="L1081" s="73"/>
      <c r="M1081" s="73"/>
    </row>
    <row r="1082" spans="2:13" x14ac:dyDescent="0.3">
      <c r="B1082" s="73" t="s">
        <v>0</v>
      </c>
      <c r="C1082" s="73" t="s">
        <v>7</v>
      </c>
      <c r="D1082" s="73" t="s">
        <v>41</v>
      </c>
      <c r="E1082" s="73" t="s">
        <v>7</v>
      </c>
      <c r="F1082" s="73">
        <v>200210</v>
      </c>
      <c r="G1082" s="4" t="str">
        <f t="shared" si="16"/>
        <v>프로젝트21 홈페이지눕눕백눕눕백(중형)_네이비(DN)200210</v>
      </c>
      <c r="H1082" s="73">
        <v>7000</v>
      </c>
      <c r="I1082" s="2">
        <v>0.01</v>
      </c>
      <c r="J1082" s="73">
        <v>400</v>
      </c>
      <c r="K1082" s="73"/>
      <c r="L1082" s="73"/>
      <c r="M1082" s="73"/>
    </row>
    <row r="1083" spans="2:13" x14ac:dyDescent="0.3">
      <c r="B1083" s="73" t="s">
        <v>26</v>
      </c>
      <c r="C1083" s="73" t="s">
        <v>7</v>
      </c>
      <c r="D1083" s="73" t="s">
        <v>41</v>
      </c>
      <c r="E1083" s="73" t="s">
        <v>7</v>
      </c>
      <c r="F1083" s="73">
        <v>200210</v>
      </c>
      <c r="G1083" s="4" t="str">
        <f t="shared" si="16"/>
        <v>CJ몰눕눕백눕눕백(중형)_네이비(DN)200210</v>
      </c>
      <c r="H1083" s="73">
        <v>7000</v>
      </c>
      <c r="I1083" s="29">
        <v>0.02</v>
      </c>
      <c r="J1083" s="73">
        <v>400</v>
      </c>
      <c r="K1083" s="73"/>
      <c r="L1083" s="73"/>
      <c r="M1083" s="73"/>
    </row>
    <row r="1084" spans="2:13" x14ac:dyDescent="0.3">
      <c r="B1084" s="73" t="s">
        <v>28</v>
      </c>
      <c r="C1084" s="73" t="s">
        <v>7</v>
      </c>
      <c r="D1084" s="73" t="s">
        <v>41</v>
      </c>
      <c r="E1084" s="73" t="s">
        <v>7</v>
      </c>
      <c r="F1084" s="73">
        <v>200210</v>
      </c>
      <c r="G1084" s="4" t="str">
        <f t="shared" si="16"/>
        <v>위메프(2.0)눕눕백눕눕백(중형)_네이비(DN)200210</v>
      </c>
      <c r="H1084" s="73">
        <v>7000</v>
      </c>
      <c r="I1084" s="29">
        <v>0.02</v>
      </c>
      <c r="J1084" s="73">
        <v>400</v>
      </c>
      <c r="K1084" s="73"/>
      <c r="L1084" s="73"/>
      <c r="M1084" s="73"/>
    </row>
    <row r="1085" spans="2:13" x14ac:dyDescent="0.3">
      <c r="B1085" s="73" t="s">
        <v>29</v>
      </c>
      <c r="C1085" s="73" t="s">
        <v>7</v>
      </c>
      <c r="D1085" s="73" t="s">
        <v>41</v>
      </c>
      <c r="E1085" s="73" t="s">
        <v>7</v>
      </c>
      <c r="F1085" s="73">
        <v>200210</v>
      </c>
      <c r="G1085" s="4" t="str">
        <f t="shared" si="16"/>
        <v>롯데아이몰(신)눕눕백눕눕백(중형)_네이비(DN)200210</v>
      </c>
      <c r="H1085" s="73">
        <v>7000</v>
      </c>
      <c r="I1085" s="29">
        <v>0.02</v>
      </c>
      <c r="J1085" s="73">
        <v>400</v>
      </c>
      <c r="K1085" s="73"/>
      <c r="L1085" s="73"/>
      <c r="M1085" s="73"/>
    </row>
    <row r="1086" spans="2:13" x14ac:dyDescent="0.3">
      <c r="B1086" s="73" t="s">
        <v>30</v>
      </c>
      <c r="C1086" s="73" t="s">
        <v>7</v>
      </c>
      <c r="D1086" s="73" t="s">
        <v>41</v>
      </c>
      <c r="E1086" s="73" t="s">
        <v>7</v>
      </c>
      <c r="F1086" s="73">
        <v>200210</v>
      </c>
      <c r="G1086" s="4" t="str">
        <f t="shared" si="16"/>
        <v>텐바이텐눕눕백눕눕백(중형)_네이비(DN)200210</v>
      </c>
      <c r="H1086" s="73">
        <v>7000</v>
      </c>
      <c r="I1086" s="29">
        <v>0.02</v>
      </c>
      <c r="J1086" s="73">
        <v>400</v>
      </c>
      <c r="K1086" s="73"/>
      <c r="L1086" s="73"/>
      <c r="M1086" s="73"/>
    </row>
    <row r="1087" spans="2:13" x14ac:dyDescent="0.3">
      <c r="B1087" s="73" t="s">
        <v>32</v>
      </c>
      <c r="C1087" s="73" t="s">
        <v>7</v>
      </c>
      <c r="D1087" s="73" t="s">
        <v>41</v>
      </c>
      <c r="E1087" s="73" t="s">
        <v>7</v>
      </c>
      <c r="F1087" s="73">
        <v>200210</v>
      </c>
      <c r="G1087" s="4" t="str">
        <f t="shared" si="16"/>
        <v>펫프렌즈눕눕백눕눕백(중형)_네이비(DN)200210</v>
      </c>
      <c r="H1087" s="73">
        <v>7000</v>
      </c>
      <c r="I1087" s="29">
        <v>0.03</v>
      </c>
      <c r="J1087" s="73">
        <v>400</v>
      </c>
      <c r="K1087" s="73"/>
      <c r="L1087" s="73"/>
      <c r="M1087" s="73"/>
    </row>
    <row r="1088" spans="2:13" x14ac:dyDescent="0.3">
      <c r="B1088" s="73" t="s">
        <v>0</v>
      </c>
      <c r="C1088" s="73" t="s">
        <v>7</v>
      </c>
      <c r="D1088" s="73" t="s">
        <v>42</v>
      </c>
      <c r="E1088" s="73" t="s">
        <v>7</v>
      </c>
      <c r="F1088" s="73">
        <v>200210</v>
      </c>
      <c r="G1088" s="4" t="str">
        <f t="shared" si="16"/>
        <v>프로젝트21 홈페이지눕눕백눕눕백(중형)_그레이(LG)200210</v>
      </c>
      <c r="H1088" s="73">
        <v>7000</v>
      </c>
      <c r="I1088" s="2">
        <v>0.01</v>
      </c>
      <c r="J1088" s="73">
        <v>400</v>
      </c>
      <c r="K1088" s="73"/>
      <c r="L1088" s="73"/>
      <c r="M1088" s="73"/>
    </row>
    <row r="1089" spans="2:10" x14ac:dyDescent="0.3">
      <c r="B1089" s="73" t="s">
        <v>26</v>
      </c>
      <c r="C1089" s="73" t="s">
        <v>7</v>
      </c>
      <c r="D1089" s="73" t="s">
        <v>42</v>
      </c>
      <c r="E1089" s="73" t="s">
        <v>7</v>
      </c>
      <c r="F1089" s="73">
        <v>200210</v>
      </c>
      <c r="G1089" s="4" t="str">
        <f t="shared" si="16"/>
        <v>CJ몰눕눕백눕눕백(중형)_그레이(LG)200210</v>
      </c>
      <c r="H1089" s="73">
        <v>7000</v>
      </c>
      <c r="I1089" s="29">
        <v>0.02</v>
      </c>
      <c r="J1089" s="73">
        <v>400</v>
      </c>
    </row>
    <row r="1090" spans="2:10" x14ac:dyDescent="0.3">
      <c r="B1090" s="73" t="s">
        <v>27</v>
      </c>
      <c r="C1090" s="73" t="s">
        <v>7</v>
      </c>
      <c r="D1090" s="73" t="s">
        <v>42</v>
      </c>
      <c r="E1090" s="73" t="s">
        <v>7</v>
      </c>
      <c r="F1090" s="73">
        <v>200210</v>
      </c>
      <c r="G1090" s="4" t="str">
        <f t="shared" si="16"/>
        <v>쿠팡눕눕백눕눕백(중형)_그레이(LG)200210</v>
      </c>
      <c r="H1090" s="73">
        <v>7000</v>
      </c>
      <c r="I1090" s="29">
        <v>0.03</v>
      </c>
      <c r="J1090" s="73">
        <v>400</v>
      </c>
    </row>
    <row r="1091" spans="2:10" x14ac:dyDescent="0.3">
      <c r="B1091" s="73" t="s">
        <v>28</v>
      </c>
      <c r="C1091" s="73" t="s">
        <v>7</v>
      </c>
      <c r="D1091" s="73" t="s">
        <v>42</v>
      </c>
      <c r="E1091" s="73" t="s">
        <v>7</v>
      </c>
      <c r="F1091" s="73">
        <v>200210</v>
      </c>
      <c r="G1091" s="4" t="str">
        <f t="shared" ref="G1091:G1154" si="17">B1091&amp;C1091&amp;D1091&amp;F1091</f>
        <v>위메프(2.0)눕눕백눕눕백(중형)_그레이(LG)200210</v>
      </c>
      <c r="H1091" s="73">
        <v>7000</v>
      </c>
      <c r="I1091" s="29">
        <v>0.02</v>
      </c>
      <c r="J1091" s="73">
        <v>400</v>
      </c>
    </row>
    <row r="1092" spans="2:10" x14ac:dyDescent="0.3">
      <c r="B1092" s="73" t="s">
        <v>29</v>
      </c>
      <c r="C1092" s="73" t="s">
        <v>7</v>
      </c>
      <c r="D1092" s="73" t="s">
        <v>42</v>
      </c>
      <c r="E1092" s="73" t="s">
        <v>7</v>
      </c>
      <c r="F1092" s="73">
        <v>200210</v>
      </c>
      <c r="G1092" s="4" t="str">
        <f t="shared" si="17"/>
        <v>롯데아이몰(신)눕눕백눕눕백(중형)_그레이(LG)200210</v>
      </c>
      <c r="H1092" s="73">
        <v>7000</v>
      </c>
      <c r="I1092" s="29">
        <v>0.02</v>
      </c>
      <c r="J1092" s="73">
        <v>400</v>
      </c>
    </row>
    <row r="1093" spans="2:10" x14ac:dyDescent="0.3">
      <c r="B1093" s="73" t="s">
        <v>30</v>
      </c>
      <c r="C1093" s="73" t="s">
        <v>7</v>
      </c>
      <c r="D1093" s="73" t="s">
        <v>42</v>
      </c>
      <c r="E1093" s="73" t="s">
        <v>7</v>
      </c>
      <c r="F1093" s="73">
        <v>200210</v>
      </c>
      <c r="G1093" s="4" t="str">
        <f t="shared" si="17"/>
        <v>텐바이텐눕눕백눕눕백(중형)_그레이(LG)200210</v>
      </c>
      <c r="H1093" s="73">
        <v>7000</v>
      </c>
      <c r="I1093" s="29">
        <v>0.02</v>
      </c>
      <c r="J1093" s="73">
        <v>400</v>
      </c>
    </row>
    <row r="1094" spans="2:10" x14ac:dyDescent="0.3">
      <c r="B1094" s="73" t="s">
        <v>32</v>
      </c>
      <c r="C1094" s="73" t="s">
        <v>7</v>
      </c>
      <c r="D1094" s="73" t="s">
        <v>42</v>
      </c>
      <c r="E1094" s="73" t="s">
        <v>7</v>
      </c>
      <c r="F1094" s="73">
        <v>200210</v>
      </c>
      <c r="G1094" s="4" t="str">
        <f t="shared" si="17"/>
        <v>펫프렌즈눕눕백눕눕백(중형)_그레이(LG)200210</v>
      </c>
      <c r="H1094" s="73">
        <v>7000</v>
      </c>
      <c r="I1094" s="29">
        <v>0.03</v>
      </c>
      <c r="J1094" s="73">
        <v>400</v>
      </c>
    </row>
    <row r="1095" spans="2:10" x14ac:dyDescent="0.3">
      <c r="B1095" s="73" t="s">
        <v>0</v>
      </c>
      <c r="C1095" s="73" t="s">
        <v>7</v>
      </c>
      <c r="D1095" s="73" t="s">
        <v>43</v>
      </c>
      <c r="E1095" s="73" t="s">
        <v>7</v>
      </c>
      <c r="F1095" s="73">
        <v>200210</v>
      </c>
      <c r="G1095" s="4" t="str">
        <f t="shared" si="17"/>
        <v>프로젝트21 홈페이지눕눕백눕눕백_패드(중형)_스크래쳐200210</v>
      </c>
      <c r="H1095" s="73">
        <v>3000</v>
      </c>
      <c r="I1095" s="2">
        <v>0.01</v>
      </c>
      <c r="J1095" s="73">
        <v>330</v>
      </c>
    </row>
    <row r="1096" spans="2:10" x14ac:dyDescent="0.3">
      <c r="B1096" s="73" t="s">
        <v>26</v>
      </c>
      <c r="C1096" s="73" t="s">
        <v>7</v>
      </c>
      <c r="D1096" s="73" t="s">
        <v>43</v>
      </c>
      <c r="E1096" s="73" t="s">
        <v>7</v>
      </c>
      <c r="F1096" s="73">
        <v>200210</v>
      </c>
      <c r="G1096" s="4" t="str">
        <f t="shared" si="17"/>
        <v>CJ몰눕눕백눕눕백_패드(중형)_스크래쳐200210</v>
      </c>
      <c r="H1096" s="73">
        <v>3000</v>
      </c>
      <c r="I1096" s="29">
        <v>0.02</v>
      </c>
      <c r="J1096" s="73">
        <v>330</v>
      </c>
    </row>
    <row r="1097" spans="2:10" x14ac:dyDescent="0.3">
      <c r="B1097" s="73" t="s">
        <v>27</v>
      </c>
      <c r="C1097" s="73" t="s">
        <v>7</v>
      </c>
      <c r="D1097" s="73" t="s">
        <v>43</v>
      </c>
      <c r="E1097" s="73" t="s">
        <v>7</v>
      </c>
      <c r="F1097" s="73">
        <v>200210</v>
      </c>
      <c r="G1097" s="4" t="str">
        <f t="shared" si="17"/>
        <v>쿠팡눕눕백눕눕백_패드(중형)_스크래쳐200210</v>
      </c>
      <c r="H1097" s="73">
        <v>3000</v>
      </c>
      <c r="I1097" s="29">
        <v>0.03</v>
      </c>
      <c r="J1097" s="73">
        <v>330</v>
      </c>
    </row>
    <row r="1098" spans="2:10" x14ac:dyDescent="0.3">
      <c r="B1098" s="73" t="s">
        <v>28</v>
      </c>
      <c r="C1098" s="73" t="s">
        <v>7</v>
      </c>
      <c r="D1098" s="73" t="s">
        <v>43</v>
      </c>
      <c r="E1098" s="73" t="s">
        <v>7</v>
      </c>
      <c r="F1098" s="73">
        <v>200210</v>
      </c>
      <c r="G1098" s="4" t="str">
        <f t="shared" si="17"/>
        <v>위메프(2.0)눕눕백눕눕백_패드(중형)_스크래쳐200210</v>
      </c>
      <c r="H1098" s="73">
        <v>3000</v>
      </c>
      <c r="I1098" s="29">
        <v>0.02</v>
      </c>
      <c r="J1098" s="73">
        <v>330</v>
      </c>
    </row>
    <row r="1099" spans="2:10" x14ac:dyDescent="0.3">
      <c r="B1099" s="73" t="s">
        <v>29</v>
      </c>
      <c r="C1099" s="73" t="s">
        <v>7</v>
      </c>
      <c r="D1099" s="73" t="s">
        <v>43</v>
      </c>
      <c r="E1099" s="73" t="s">
        <v>7</v>
      </c>
      <c r="F1099" s="73">
        <v>200210</v>
      </c>
      <c r="G1099" s="4" t="str">
        <f t="shared" si="17"/>
        <v>롯데아이몰(신)눕눕백눕눕백_패드(중형)_스크래쳐200210</v>
      </c>
      <c r="H1099" s="73">
        <v>3000</v>
      </c>
      <c r="I1099" s="29">
        <v>0.02</v>
      </c>
      <c r="J1099" s="73">
        <v>330</v>
      </c>
    </row>
    <row r="1100" spans="2:10" x14ac:dyDescent="0.3">
      <c r="B1100" s="73" t="s">
        <v>30</v>
      </c>
      <c r="C1100" s="73" t="s">
        <v>7</v>
      </c>
      <c r="D1100" s="73" t="s">
        <v>43</v>
      </c>
      <c r="E1100" s="73" t="s">
        <v>7</v>
      </c>
      <c r="F1100" s="73">
        <v>200210</v>
      </c>
      <c r="G1100" s="4" t="str">
        <f t="shared" si="17"/>
        <v>텐바이텐눕눕백눕눕백_패드(중형)_스크래쳐200210</v>
      </c>
      <c r="H1100" s="73">
        <v>3000</v>
      </c>
      <c r="I1100" s="29">
        <v>0.02</v>
      </c>
      <c r="J1100" s="73">
        <v>330</v>
      </c>
    </row>
    <row r="1101" spans="2:10" x14ac:dyDescent="0.3">
      <c r="B1101" s="73" t="s">
        <v>32</v>
      </c>
      <c r="C1101" s="73" t="s">
        <v>7</v>
      </c>
      <c r="D1101" s="73" t="s">
        <v>43</v>
      </c>
      <c r="E1101" s="73" t="s">
        <v>7</v>
      </c>
      <c r="F1101" s="73">
        <v>200210</v>
      </c>
      <c r="G1101" s="4" t="str">
        <f t="shared" si="17"/>
        <v>펫프렌즈눕눕백눕눕백_패드(중형)_스크래쳐200210</v>
      </c>
      <c r="H1101" s="73">
        <v>3000</v>
      </c>
      <c r="I1101" s="29">
        <v>0.03</v>
      </c>
      <c r="J1101" s="73">
        <v>330</v>
      </c>
    </row>
    <row r="1102" spans="2:10" x14ac:dyDescent="0.3">
      <c r="B1102" s="73" t="s">
        <v>0</v>
      </c>
      <c r="C1102" s="73" t="s">
        <v>7</v>
      </c>
      <c r="D1102" s="73" t="s">
        <v>44</v>
      </c>
      <c r="E1102" s="73" t="s">
        <v>7</v>
      </c>
      <c r="F1102" s="73">
        <v>200210</v>
      </c>
      <c r="G1102" s="4" t="str">
        <f t="shared" si="17"/>
        <v>프로젝트21 홈페이지눕눕백눕눕백_패드(중형)_극세사200210</v>
      </c>
      <c r="H1102" s="73">
        <v>3000</v>
      </c>
      <c r="I1102" s="2">
        <v>0.01</v>
      </c>
      <c r="J1102" s="73">
        <v>350</v>
      </c>
    </row>
    <row r="1103" spans="2:10" x14ac:dyDescent="0.3">
      <c r="B1103" s="73" t="s">
        <v>26</v>
      </c>
      <c r="C1103" s="73" t="s">
        <v>7</v>
      </c>
      <c r="D1103" s="73" t="s">
        <v>44</v>
      </c>
      <c r="E1103" s="73" t="s">
        <v>7</v>
      </c>
      <c r="F1103" s="73">
        <v>200210</v>
      </c>
      <c r="G1103" s="4" t="str">
        <f t="shared" si="17"/>
        <v>CJ몰눕눕백눕눕백_패드(중형)_극세사200210</v>
      </c>
      <c r="H1103" s="73">
        <v>3000</v>
      </c>
      <c r="I1103" s="29">
        <v>0.02</v>
      </c>
      <c r="J1103" s="73">
        <v>350</v>
      </c>
    </row>
    <row r="1104" spans="2:10" x14ac:dyDescent="0.3">
      <c r="B1104" s="73" t="s">
        <v>27</v>
      </c>
      <c r="C1104" s="73" t="s">
        <v>7</v>
      </c>
      <c r="D1104" s="73" t="s">
        <v>44</v>
      </c>
      <c r="E1104" s="73" t="s">
        <v>7</v>
      </c>
      <c r="F1104" s="73">
        <v>200210</v>
      </c>
      <c r="G1104" s="4" t="str">
        <f t="shared" si="17"/>
        <v>쿠팡눕눕백눕눕백_패드(중형)_극세사200210</v>
      </c>
      <c r="H1104" s="73">
        <v>3000</v>
      </c>
      <c r="I1104" s="29">
        <v>0.03</v>
      </c>
      <c r="J1104" s="73">
        <v>350</v>
      </c>
    </row>
    <row r="1105" spans="2:10" x14ac:dyDescent="0.3">
      <c r="B1105" s="73" t="s">
        <v>28</v>
      </c>
      <c r="C1105" s="73" t="s">
        <v>7</v>
      </c>
      <c r="D1105" s="73" t="s">
        <v>44</v>
      </c>
      <c r="E1105" s="73" t="s">
        <v>7</v>
      </c>
      <c r="F1105" s="73">
        <v>200210</v>
      </c>
      <c r="G1105" s="4" t="str">
        <f t="shared" si="17"/>
        <v>위메프(2.0)눕눕백눕눕백_패드(중형)_극세사200210</v>
      </c>
      <c r="H1105" s="73">
        <v>3000</v>
      </c>
      <c r="I1105" s="29">
        <v>0.02</v>
      </c>
      <c r="J1105" s="73">
        <v>350</v>
      </c>
    </row>
    <row r="1106" spans="2:10" x14ac:dyDescent="0.3">
      <c r="B1106" s="73" t="s">
        <v>29</v>
      </c>
      <c r="C1106" s="73" t="s">
        <v>7</v>
      </c>
      <c r="D1106" s="73" t="s">
        <v>44</v>
      </c>
      <c r="E1106" s="73" t="s">
        <v>7</v>
      </c>
      <c r="F1106" s="73">
        <v>200210</v>
      </c>
      <c r="G1106" s="4" t="str">
        <f t="shared" si="17"/>
        <v>롯데아이몰(신)눕눕백눕눕백_패드(중형)_극세사200210</v>
      </c>
      <c r="H1106" s="73">
        <v>3000</v>
      </c>
      <c r="I1106" s="29">
        <v>0.02</v>
      </c>
      <c r="J1106" s="73">
        <v>350</v>
      </c>
    </row>
    <row r="1107" spans="2:10" x14ac:dyDescent="0.3">
      <c r="B1107" s="73" t="s">
        <v>30</v>
      </c>
      <c r="C1107" s="73" t="s">
        <v>7</v>
      </c>
      <c r="D1107" s="73" t="s">
        <v>44</v>
      </c>
      <c r="E1107" s="73" t="s">
        <v>7</v>
      </c>
      <c r="F1107" s="73">
        <v>200210</v>
      </c>
      <c r="G1107" s="4" t="str">
        <f t="shared" si="17"/>
        <v>텐바이텐눕눕백눕눕백_패드(중형)_극세사200210</v>
      </c>
      <c r="H1107" s="73">
        <v>3000</v>
      </c>
      <c r="I1107" s="29">
        <v>0.02</v>
      </c>
      <c r="J1107" s="73">
        <v>350</v>
      </c>
    </row>
    <row r="1108" spans="2:10" x14ac:dyDescent="0.3">
      <c r="B1108" s="73" t="s">
        <v>32</v>
      </c>
      <c r="C1108" s="73" t="s">
        <v>7</v>
      </c>
      <c r="D1108" s="73" t="s">
        <v>44</v>
      </c>
      <c r="E1108" s="73" t="s">
        <v>7</v>
      </c>
      <c r="F1108" s="73">
        <v>200210</v>
      </c>
      <c r="G1108" s="4" t="str">
        <f t="shared" si="17"/>
        <v>펫프렌즈눕눕백눕눕백_패드(중형)_극세사200210</v>
      </c>
      <c r="H1108" s="73">
        <v>3000</v>
      </c>
      <c r="I1108" s="29">
        <v>0.03</v>
      </c>
      <c r="J1108" s="73">
        <v>350</v>
      </c>
    </row>
    <row r="1109" spans="2:10" x14ac:dyDescent="0.3">
      <c r="B1109" s="73" t="s">
        <v>0</v>
      </c>
      <c r="C1109" s="73" t="s">
        <v>7</v>
      </c>
      <c r="D1109" s="73" t="s">
        <v>45</v>
      </c>
      <c r="E1109" s="73" t="s">
        <v>7</v>
      </c>
      <c r="F1109" s="73">
        <v>200210</v>
      </c>
      <c r="G1109" s="4" t="str">
        <f t="shared" si="17"/>
        <v>프로젝트21 홈페이지눕눕백눕눕백_패드(중형)_방수200210</v>
      </c>
      <c r="H1109" s="73">
        <v>4000</v>
      </c>
      <c r="I1109" s="2">
        <v>0.01</v>
      </c>
      <c r="J1109" s="73">
        <v>370</v>
      </c>
    </row>
    <row r="1110" spans="2:10" x14ac:dyDescent="0.3">
      <c r="B1110" s="73" t="s">
        <v>26</v>
      </c>
      <c r="C1110" s="73" t="s">
        <v>7</v>
      </c>
      <c r="D1110" s="73" t="s">
        <v>45</v>
      </c>
      <c r="E1110" s="73" t="s">
        <v>7</v>
      </c>
      <c r="F1110" s="73">
        <v>200210</v>
      </c>
      <c r="G1110" s="4" t="str">
        <f t="shared" si="17"/>
        <v>CJ몰눕눕백눕눕백_패드(중형)_방수200210</v>
      </c>
      <c r="H1110" s="73">
        <v>4000</v>
      </c>
      <c r="I1110" s="29">
        <v>0.02</v>
      </c>
      <c r="J1110" s="73">
        <v>370</v>
      </c>
    </row>
    <row r="1111" spans="2:10" x14ac:dyDescent="0.3">
      <c r="B1111" s="73" t="s">
        <v>27</v>
      </c>
      <c r="C1111" s="73" t="s">
        <v>7</v>
      </c>
      <c r="D1111" s="73" t="s">
        <v>45</v>
      </c>
      <c r="E1111" s="73" t="s">
        <v>7</v>
      </c>
      <c r="F1111" s="73">
        <v>200210</v>
      </c>
      <c r="G1111" s="4" t="str">
        <f t="shared" si="17"/>
        <v>쿠팡눕눕백눕눕백_패드(중형)_방수200210</v>
      </c>
      <c r="H1111" s="73">
        <v>4000</v>
      </c>
      <c r="I1111" s="29">
        <v>0.03</v>
      </c>
      <c r="J1111" s="73">
        <v>370</v>
      </c>
    </row>
    <row r="1112" spans="2:10" x14ac:dyDescent="0.3">
      <c r="B1112" s="73" t="s">
        <v>28</v>
      </c>
      <c r="C1112" s="73" t="s">
        <v>7</v>
      </c>
      <c r="D1112" s="73" t="s">
        <v>45</v>
      </c>
      <c r="E1112" s="73" t="s">
        <v>7</v>
      </c>
      <c r="F1112" s="73">
        <v>200210</v>
      </c>
      <c r="G1112" s="4" t="str">
        <f t="shared" si="17"/>
        <v>위메프(2.0)눕눕백눕눕백_패드(중형)_방수200210</v>
      </c>
      <c r="H1112" s="73">
        <v>4000</v>
      </c>
      <c r="I1112" s="29">
        <v>0.02</v>
      </c>
      <c r="J1112" s="73">
        <v>370</v>
      </c>
    </row>
    <row r="1113" spans="2:10" x14ac:dyDescent="0.3">
      <c r="B1113" s="73" t="s">
        <v>29</v>
      </c>
      <c r="C1113" s="73" t="s">
        <v>7</v>
      </c>
      <c r="D1113" s="73" t="s">
        <v>45</v>
      </c>
      <c r="E1113" s="73" t="s">
        <v>7</v>
      </c>
      <c r="F1113" s="73">
        <v>200210</v>
      </c>
      <c r="G1113" s="4" t="str">
        <f t="shared" si="17"/>
        <v>롯데아이몰(신)눕눕백눕눕백_패드(중형)_방수200210</v>
      </c>
      <c r="H1113" s="73">
        <v>4000</v>
      </c>
      <c r="I1113" s="29">
        <v>0.02</v>
      </c>
      <c r="J1113" s="73">
        <v>370</v>
      </c>
    </row>
    <row r="1114" spans="2:10" x14ac:dyDescent="0.3">
      <c r="B1114" s="73" t="s">
        <v>30</v>
      </c>
      <c r="C1114" s="73" t="s">
        <v>7</v>
      </c>
      <c r="D1114" s="73" t="s">
        <v>45</v>
      </c>
      <c r="E1114" s="73" t="s">
        <v>7</v>
      </c>
      <c r="F1114" s="73">
        <v>200210</v>
      </c>
      <c r="G1114" s="4" t="str">
        <f t="shared" si="17"/>
        <v>텐바이텐눕눕백눕눕백_패드(중형)_방수200210</v>
      </c>
      <c r="H1114" s="73">
        <v>4000</v>
      </c>
      <c r="I1114" s="29">
        <v>0.02</v>
      </c>
      <c r="J1114" s="73">
        <v>370</v>
      </c>
    </row>
    <row r="1115" spans="2:10" x14ac:dyDescent="0.3">
      <c r="B1115" s="73" t="s">
        <v>32</v>
      </c>
      <c r="C1115" s="73" t="s">
        <v>7</v>
      </c>
      <c r="D1115" s="73" t="s">
        <v>45</v>
      </c>
      <c r="E1115" s="73" t="s">
        <v>7</v>
      </c>
      <c r="F1115" s="73">
        <v>200210</v>
      </c>
      <c r="G1115" s="4" t="str">
        <f t="shared" si="17"/>
        <v>펫프렌즈눕눕백눕눕백_패드(중형)_방수200210</v>
      </c>
      <c r="H1115" s="73">
        <v>4000</v>
      </c>
      <c r="I1115" s="29">
        <v>0.03</v>
      </c>
      <c r="J1115" s="73">
        <v>370</v>
      </c>
    </row>
    <row r="1116" spans="2:10" x14ac:dyDescent="0.3">
      <c r="B1116" s="73" t="s">
        <v>0</v>
      </c>
      <c r="C1116" s="73" t="s">
        <v>7</v>
      </c>
      <c r="D1116" s="73" t="s">
        <v>46</v>
      </c>
      <c r="E1116" s="73" t="s">
        <v>7</v>
      </c>
      <c r="F1116" s="73">
        <v>200210</v>
      </c>
      <c r="G1116" s="4" t="str">
        <f t="shared" si="17"/>
        <v>프로젝트21 홈페이지눕눕백눕눕백_패드(중형)_인견200210</v>
      </c>
      <c r="H1116" s="73">
        <v>3000</v>
      </c>
      <c r="I1116" s="2">
        <v>0.01</v>
      </c>
      <c r="J1116" s="73">
        <v>340</v>
      </c>
    </row>
    <row r="1117" spans="2:10" x14ac:dyDescent="0.3">
      <c r="B1117" s="73" t="s">
        <v>26</v>
      </c>
      <c r="C1117" s="73" t="s">
        <v>7</v>
      </c>
      <c r="D1117" s="73" t="s">
        <v>46</v>
      </c>
      <c r="E1117" s="73" t="s">
        <v>7</v>
      </c>
      <c r="F1117" s="73">
        <v>200210</v>
      </c>
      <c r="G1117" s="4" t="str">
        <f t="shared" si="17"/>
        <v>CJ몰눕눕백눕눕백_패드(중형)_인견200210</v>
      </c>
      <c r="H1117" s="73">
        <v>3000</v>
      </c>
      <c r="I1117" s="29">
        <v>0.02</v>
      </c>
      <c r="J1117" s="73">
        <v>340</v>
      </c>
    </row>
    <row r="1118" spans="2:10" x14ac:dyDescent="0.3">
      <c r="B1118" s="73" t="s">
        <v>27</v>
      </c>
      <c r="C1118" s="73" t="s">
        <v>7</v>
      </c>
      <c r="D1118" s="73" t="s">
        <v>46</v>
      </c>
      <c r="E1118" s="73" t="s">
        <v>7</v>
      </c>
      <c r="F1118" s="73">
        <v>200210</v>
      </c>
      <c r="G1118" s="4" t="str">
        <f t="shared" si="17"/>
        <v>쿠팡눕눕백눕눕백_패드(중형)_인견200210</v>
      </c>
      <c r="H1118" s="73">
        <v>3000</v>
      </c>
      <c r="I1118" s="29">
        <v>0.03</v>
      </c>
      <c r="J1118" s="73">
        <v>340</v>
      </c>
    </row>
    <row r="1119" spans="2:10" x14ac:dyDescent="0.3">
      <c r="B1119" s="73" t="s">
        <v>28</v>
      </c>
      <c r="C1119" s="73" t="s">
        <v>7</v>
      </c>
      <c r="D1119" s="73" t="s">
        <v>46</v>
      </c>
      <c r="E1119" s="73" t="s">
        <v>7</v>
      </c>
      <c r="F1119" s="73">
        <v>200210</v>
      </c>
      <c r="G1119" s="4" t="str">
        <f t="shared" si="17"/>
        <v>위메프(2.0)눕눕백눕눕백_패드(중형)_인견200210</v>
      </c>
      <c r="H1119" s="73">
        <v>3000</v>
      </c>
      <c r="I1119" s="29">
        <v>0.02</v>
      </c>
      <c r="J1119" s="73">
        <v>340</v>
      </c>
    </row>
    <row r="1120" spans="2:10" x14ac:dyDescent="0.3">
      <c r="B1120" s="73" t="s">
        <v>29</v>
      </c>
      <c r="C1120" s="73" t="s">
        <v>7</v>
      </c>
      <c r="D1120" s="73" t="s">
        <v>46</v>
      </c>
      <c r="E1120" s="73" t="s">
        <v>7</v>
      </c>
      <c r="F1120" s="73">
        <v>200210</v>
      </c>
      <c r="G1120" s="4" t="str">
        <f t="shared" si="17"/>
        <v>롯데아이몰(신)눕눕백눕눕백_패드(중형)_인견200210</v>
      </c>
      <c r="H1120" s="73">
        <v>3000</v>
      </c>
      <c r="I1120" s="29">
        <v>0.02</v>
      </c>
      <c r="J1120" s="73">
        <v>340</v>
      </c>
    </row>
    <row r="1121" spans="2:10" x14ac:dyDescent="0.3">
      <c r="B1121" s="73" t="s">
        <v>30</v>
      </c>
      <c r="C1121" s="73" t="s">
        <v>7</v>
      </c>
      <c r="D1121" s="73" t="s">
        <v>46</v>
      </c>
      <c r="E1121" s="73" t="s">
        <v>7</v>
      </c>
      <c r="F1121" s="73">
        <v>200210</v>
      </c>
      <c r="G1121" s="4" t="str">
        <f t="shared" si="17"/>
        <v>텐바이텐눕눕백눕눕백_패드(중형)_인견200210</v>
      </c>
      <c r="H1121" s="73">
        <v>3000</v>
      </c>
      <c r="I1121" s="29">
        <v>0.02</v>
      </c>
      <c r="J1121" s="73">
        <v>340</v>
      </c>
    </row>
    <row r="1122" spans="2:10" x14ac:dyDescent="0.3">
      <c r="B1122" s="73" t="s">
        <v>0</v>
      </c>
      <c r="C1122" s="73" t="s">
        <v>7</v>
      </c>
      <c r="D1122" s="73" t="s">
        <v>47</v>
      </c>
      <c r="E1122" s="73" t="s">
        <v>7</v>
      </c>
      <c r="F1122" s="73">
        <v>200210</v>
      </c>
      <c r="G1122" s="4" t="str">
        <f t="shared" si="17"/>
        <v>프로젝트21 홈페이지눕눕백눕눕백(대형)_그레이(LG)200210</v>
      </c>
      <c r="H1122" s="73">
        <v>7000</v>
      </c>
      <c r="I1122" s="2">
        <v>0.01</v>
      </c>
      <c r="J1122" s="73">
        <v>400</v>
      </c>
    </row>
    <row r="1123" spans="2:10" x14ac:dyDescent="0.3">
      <c r="B1123" s="73" t="s">
        <v>0</v>
      </c>
      <c r="C1123" s="73" t="s">
        <v>48</v>
      </c>
      <c r="D1123" s="73" t="s">
        <v>49</v>
      </c>
      <c r="E1123" s="73" t="s">
        <v>48</v>
      </c>
      <c r="F1123" s="73">
        <v>200210</v>
      </c>
      <c r="G1123" s="4" t="str">
        <f t="shared" si="17"/>
        <v>프로젝트21 홈페이지눕눕백눕눕백(대형)_네이비(DN)200210</v>
      </c>
      <c r="H1123" s="73">
        <v>7000</v>
      </c>
      <c r="I1123" s="2">
        <v>0.01</v>
      </c>
      <c r="J1123" s="73">
        <v>400</v>
      </c>
    </row>
    <row r="1124" spans="2:10" x14ac:dyDescent="0.3">
      <c r="B1124" s="73" t="s">
        <v>26</v>
      </c>
      <c r="C1124" s="73" t="s">
        <v>7</v>
      </c>
      <c r="D1124" s="73" t="s">
        <v>47</v>
      </c>
      <c r="E1124" s="73" t="s">
        <v>7</v>
      </c>
      <c r="F1124" s="73">
        <v>200210</v>
      </c>
      <c r="G1124" s="4" t="str">
        <f t="shared" si="17"/>
        <v>CJ몰눕눕백눕눕백(대형)_그레이(LG)200210</v>
      </c>
      <c r="H1124" s="73">
        <v>7000</v>
      </c>
      <c r="I1124" s="29">
        <v>0.02</v>
      </c>
      <c r="J1124" s="73">
        <v>400</v>
      </c>
    </row>
    <row r="1125" spans="2:10" x14ac:dyDescent="0.3">
      <c r="B1125" s="73" t="s">
        <v>26</v>
      </c>
      <c r="C1125" s="73" t="s">
        <v>7</v>
      </c>
      <c r="D1125" s="73" t="s">
        <v>49</v>
      </c>
      <c r="E1125" s="73" t="s">
        <v>7</v>
      </c>
      <c r="F1125" s="73">
        <v>200210</v>
      </c>
      <c r="G1125" s="4" t="str">
        <f t="shared" si="17"/>
        <v>CJ몰눕눕백눕눕백(대형)_네이비(DN)200210</v>
      </c>
      <c r="H1125" s="73">
        <v>7000</v>
      </c>
      <c r="I1125" s="29">
        <v>0.02</v>
      </c>
      <c r="J1125" s="73">
        <v>400</v>
      </c>
    </row>
    <row r="1126" spans="2:10" x14ac:dyDescent="0.3">
      <c r="B1126" s="73" t="s">
        <v>27</v>
      </c>
      <c r="C1126" s="73" t="s">
        <v>7</v>
      </c>
      <c r="D1126" s="73" t="s">
        <v>47</v>
      </c>
      <c r="E1126" s="73" t="s">
        <v>7</v>
      </c>
      <c r="F1126" s="73">
        <v>200210</v>
      </c>
      <c r="G1126" s="4" t="str">
        <f t="shared" si="17"/>
        <v>쿠팡눕눕백눕눕백(대형)_그레이(LG)200210</v>
      </c>
      <c r="H1126" s="73">
        <v>7000</v>
      </c>
      <c r="I1126" s="29">
        <v>0.03</v>
      </c>
      <c r="J1126" s="73">
        <v>400</v>
      </c>
    </row>
    <row r="1127" spans="2:10" x14ac:dyDescent="0.3">
      <c r="B1127" s="73" t="s">
        <v>27</v>
      </c>
      <c r="C1127" s="73" t="s">
        <v>7</v>
      </c>
      <c r="D1127" s="73" t="s">
        <v>49</v>
      </c>
      <c r="E1127" s="73" t="s">
        <v>7</v>
      </c>
      <c r="F1127" s="73">
        <v>200210</v>
      </c>
      <c r="G1127" s="4" t="str">
        <f t="shared" si="17"/>
        <v>쿠팡눕눕백눕눕백(대형)_네이비(DN)200210</v>
      </c>
      <c r="H1127" s="73">
        <v>7000</v>
      </c>
      <c r="I1127" s="29">
        <v>0.03</v>
      </c>
      <c r="J1127" s="73">
        <v>400</v>
      </c>
    </row>
    <row r="1128" spans="2:10" x14ac:dyDescent="0.3">
      <c r="B1128" s="73" t="s">
        <v>28</v>
      </c>
      <c r="C1128" s="73" t="s">
        <v>7</v>
      </c>
      <c r="D1128" s="73" t="s">
        <v>47</v>
      </c>
      <c r="E1128" s="73" t="s">
        <v>7</v>
      </c>
      <c r="F1128" s="73">
        <v>200210</v>
      </c>
      <c r="G1128" s="4" t="str">
        <f t="shared" si="17"/>
        <v>위메프(2.0)눕눕백눕눕백(대형)_그레이(LG)200210</v>
      </c>
      <c r="H1128" s="73">
        <v>7000</v>
      </c>
      <c r="I1128" s="29">
        <v>0.02</v>
      </c>
      <c r="J1128" s="73">
        <v>400</v>
      </c>
    </row>
    <row r="1129" spans="2:10" x14ac:dyDescent="0.3">
      <c r="B1129" s="73" t="s">
        <v>28</v>
      </c>
      <c r="C1129" s="73" t="s">
        <v>7</v>
      </c>
      <c r="D1129" s="73" t="s">
        <v>49</v>
      </c>
      <c r="E1129" s="73" t="s">
        <v>7</v>
      </c>
      <c r="F1129" s="73">
        <v>200210</v>
      </c>
      <c r="G1129" s="4" t="str">
        <f t="shared" si="17"/>
        <v>위메프(2.0)눕눕백눕눕백(대형)_네이비(DN)200210</v>
      </c>
      <c r="H1129" s="73">
        <v>7000</v>
      </c>
      <c r="I1129" s="29">
        <v>0.02</v>
      </c>
      <c r="J1129" s="73">
        <v>400</v>
      </c>
    </row>
    <row r="1130" spans="2:10" x14ac:dyDescent="0.3">
      <c r="B1130" s="73" t="s">
        <v>29</v>
      </c>
      <c r="C1130" s="73" t="s">
        <v>7</v>
      </c>
      <c r="D1130" s="73" t="s">
        <v>47</v>
      </c>
      <c r="E1130" s="73" t="s">
        <v>7</v>
      </c>
      <c r="F1130" s="73">
        <v>200210</v>
      </c>
      <c r="G1130" s="4" t="str">
        <f t="shared" si="17"/>
        <v>롯데아이몰(신)눕눕백눕눕백(대형)_그레이(LG)200210</v>
      </c>
      <c r="H1130" s="73">
        <v>7000</v>
      </c>
      <c r="I1130" s="29">
        <v>0.02</v>
      </c>
      <c r="J1130" s="73">
        <v>400</v>
      </c>
    </row>
    <row r="1131" spans="2:10" x14ac:dyDescent="0.3">
      <c r="B1131" s="73" t="s">
        <v>29</v>
      </c>
      <c r="C1131" s="73" t="s">
        <v>7</v>
      </c>
      <c r="D1131" s="73" t="s">
        <v>49</v>
      </c>
      <c r="E1131" s="73" t="s">
        <v>7</v>
      </c>
      <c r="F1131" s="73">
        <v>200210</v>
      </c>
      <c r="G1131" s="4" t="str">
        <f t="shared" si="17"/>
        <v>롯데아이몰(신)눕눕백눕눕백(대형)_네이비(DN)200210</v>
      </c>
      <c r="H1131" s="73">
        <v>7000</v>
      </c>
      <c r="I1131" s="29">
        <v>0.02</v>
      </c>
      <c r="J1131" s="73">
        <v>400</v>
      </c>
    </row>
    <row r="1132" spans="2:10" x14ac:dyDescent="0.3">
      <c r="B1132" s="73" t="s">
        <v>30</v>
      </c>
      <c r="C1132" s="73" t="s">
        <v>7</v>
      </c>
      <c r="D1132" s="73" t="s">
        <v>47</v>
      </c>
      <c r="E1132" s="73" t="s">
        <v>7</v>
      </c>
      <c r="F1132" s="73">
        <v>200210</v>
      </c>
      <c r="G1132" s="4" t="str">
        <f t="shared" si="17"/>
        <v>텐바이텐눕눕백눕눕백(대형)_그레이(LG)200210</v>
      </c>
      <c r="H1132" s="73">
        <v>7000</v>
      </c>
      <c r="I1132" s="29">
        <v>0.02</v>
      </c>
      <c r="J1132" s="73">
        <v>400</v>
      </c>
    </row>
    <row r="1133" spans="2:10" x14ac:dyDescent="0.3">
      <c r="B1133" s="73" t="s">
        <v>30</v>
      </c>
      <c r="C1133" s="73" t="s">
        <v>7</v>
      </c>
      <c r="D1133" s="73" t="s">
        <v>49</v>
      </c>
      <c r="E1133" s="73" t="s">
        <v>7</v>
      </c>
      <c r="F1133" s="73">
        <v>200210</v>
      </c>
      <c r="G1133" s="4" t="str">
        <f t="shared" si="17"/>
        <v>텐바이텐눕눕백눕눕백(대형)_네이비(DN)200210</v>
      </c>
      <c r="H1133" s="73">
        <v>7000</v>
      </c>
      <c r="I1133" s="29">
        <v>0.02</v>
      </c>
      <c r="J1133" s="73">
        <v>400</v>
      </c>
    </row>
    <row r="1134" spans="2:10" x14ac:dyDescent="0.3">
      <c r="B1134" s="73" t="s">
        <v>32</v>
      </c>
      <c r="C1134" s="73" t="s">
        <v>7</v>
      </c>
      <c r="D1134" s="73" t="s">
        <v>47</v>
      </c>
      <c r="E1134" s="73" t="s">
        <v>7</v>
      </c>
      <c r="F1134" s="73">
        <v>200210</v>
      </c>
      <c r="G1134" s="4" t="str">
        <f t="shared" si="17"/>
        <v>펫프렌즈눕눕백눕눕백(대형)_그레이(LG)200210</v>
      </c>
      <c r="H1134" s="73">
        <v>7000</v>
      </c>
      <c r="I1134" s="29">
        <v>0.03</v>
      </c>
      <c r="J1134" s="73">
        <v>400</v>
      </c>
    </row>
    <row r="1135" spans="2:10" x14ac:dyDescent="0.3">
      <c r="B1135" s="73" t="s">
        <v>32</v>
      </c>
      <c r="C1135" s="73" t="s">
        <v>7</v>
      </c>
      <c r="D1135" s="73" t="s">
        <v>49</v>
      </c>
      <c r="E1135" s="73" t="s">
        <v>7</v>
      </c>
      <c r="F1135" s="73">
        <v>200210</v>
      </c>
      <c r="G1135" s="4" t="str">
        <f t="shared" si="17"/>
        <v>펫프렌즈눕눕백눕눕백(대형)_네이비(DN)200210</v>
      </c>
      <c r="H1135" s="73">
        <v>7000</v>
      </c>
      <c r="I1135" s="29">
        <v>0.03</v>
      </c>
      <c r="J1135" s="73">
        <v>400</v>
      </c>
    </row>
    <row r="1136" spans="2:10" x14ac:dyDescent="0.3">
      <c r="B1136" s="73" t="s">
        <v>0</v>
      </c>
      <c r="C1136" s="73" t="s">
        <v>7</v>
      </c>
      <c r="D1136" s="73" t="s">
        <v>50</v>
      </c>
      <c r="E1136" s="73" t="s">
        <v>7</v>
      </c>
      <c r="F1136" s="73">
        <v>200210</v>
      </c>
      <c r="G1136" s="4" t="str">
        <f t="shared" si="17"/>
        <v>프로젝트21 홈페이지눕눕백눕눕백_패드(대형)_스크래쳐200210</v>
      </c>
      <c r="H1136" s="73">
        <v>3000</v>
      </c>
      <c r="I1136" s="2">
        <v>0.01</v>
      </c>
      <c r="J1136" s="73">
        <v>340</v>
      </c>
    </row>
    <row r="1137" spans="2:10" x14ac:dyDescent="0.3">
      <c r="B1137" s="73" t="s">
        <v>26</v>
      </c>
      <c r="C1137" s="73" t="s">
        <v>7</v>
      </c>
      <c r="D1137" s="73" t="s">
        <v>50</v>
      </c>
      <c r="E1137" s="73" t="s">
        <v>7</v>
      </c>
      <c r="F1137" s="73">
        <v>200210</v>
      </c>
      <c r="G1137" s="4" t="str">
        <f t="shared" si="17"/>
        <v>CJ몰눕눕백눕눕백_패드(대형)_스크래쳐200210</v>
      </c>
      <c r="H1137" s="73">
        <v>3000</v>
      </c>
      <c r="I1137" s="29">
        <v>0.02</v>
      </c>
      <c r="J1137" s="73">
        <v>340</v>
      </c>
    </row>
    <row r="1138" spans="2:10" x14ac:dyDescent="0.3">
      <c r="B1138" s="73" t="s">
        <v>27</v>
      </c>
      <c r="C1138" s="73" t="s">
        <v>7</v>
      </c>
      <c r="D1138" s="73" t="s">
        <v>50</v>
      </c>
      <c r="E1138" s="73" t="s">
        <v>7</v>
      </c>
      <c r="F1138" s="73">
        <v>200210</v>
      </c>
      <c r="G1138" s="4" t="str">
        <f t="shared" si="17"/>
        <v>쿠팡눕눕백눕눕백_패드(대형)_스크래쳐200210</v>
      </c>
      <c r="H1138" s="73">
        <v>3000</v>
      </c>
      <c r="I1138" s="29">
        <v>0.03</v>
      </c>
      <c r="J1138" s="73">
        <v>340</v>
      </c>
    </row>
    <row r="1139" spans="2:10" x14ac:dyDescent="0.3">
      <c r="B1139" s="73" t="s">
        <v>28</v>
      </c>
      <c r="C1139" s="73" t="s">
        <v>7</v>
      </c>
      <c r="D1139" s="73" t="s">
        <v>50</v>
      </c>
      <c r="E1139" s="73" t="s">
        <v>7</v>
      </c>
      <c r="F1139" s="73">
        <v>200210</v>
      </c>
      <c r="G1139" s="4" t="str">
        <f t="shared" si="17"/>
        <v>위메프(2.0)눕눕백눕눕백_패드(대형)_스크래쳐200210</v>
      </c>
      <c r="H1139" s="73">
        <v>3000</v>
      </c>
      <c r="I1139" s="29">
        <v>0.02</v>
      </c>
      <c r="J1139" s="73">
        <v>340</v>
      </c>
    </row>
    <row r="1140" spans="2:10" x14ac:dyDescent="0.3">
      <c r="B1140" s="73" t="s">
        <v>29</v>
      </c>
      <c r="C1140" s="73" t="s">
        <v>7</v>
      </c>
      <c r="D1140" s="73" t="s">
        <v>50</v>
      </c>
      <c r="E1140" s="73" t="s">
        <v>7</v>
      </c>
      <c r="F1140" s="73">
        <v>200210</v>
      </c>
      <c r="G1140" s="4" t="str">
        <f t="shared" si="17"/>
        <v>롯데아이몰(신)눕눕백눕눕백_패드(대형)_스크래쳐200210</v>
      </c>
      <c r="H1140" s="73">
        <v>3000</v>
      </c>
      <c r="I1140" s="29">
        <v>0.02</v>
      </c>
      <c r="J1140" s="73">
        <v>340</v>
      </c>
    </row>
    <row r="1141" spans="2:10" x14ac:dyDescent="0.3">
      <c r="B1141" s="73" t="s">
        <v>30</v>
      </c>
      <c r="C1141" s="73" t="s">
        <v>7</v>
      </c>
      <c r="D1141" s="73" t="s">
        <v>50</v>
      </c>
      <c r="E1141" s="73" t="s">
        <v>7</v>
      </c>
      <c r="F1141" s="73">
        <v>200210</v>
      </c>
      <c r="G1141" s="4" t="str">
        <f t="shared" si="17"/>
        <v>텐바이텐눕눕백눕눕백_패드(대형)_스크래쳐200210</v>
      </c>
      <c r="H1141" s="73">
        <v>3000</v>
      </c>
      <c r="I1141" s="29">
        <v>0.02</v>
      </c>
      <c r="J1141" s="73">
        <v>340</v>
      </c>
    </row>
    <row r="1142" spans="2:10" x14ac:dyDescent="0.3">
      <c r="B1142" s="73" t="s">
        <v>32</v>
      </c>
      <c r="C1142" s="73" t="s">
        <v>7</v>
      </c>
      <c r="D1142" s="73" t="s">
        <v>50</v>
      </c>
      <c r="E1142" s="73" t="s">
        <v>7</v>
      </c>
      <c r="F1142" s="73">
        <v>200210</v>
      </c>
      <c r="G1142" s="4" t="str">
        <f t="shared" si="17"/>
        <v>펫프렌즈눕눕백눕눕백_패드(대형)_스크래쳐200210</v>
      </c>
      <c r="H1142" s="73">
        <v>3000</v>
      </c>
      <c r="I1142" s="29">
        <v>0.03</v>
      </c>
      <c r="J1142" s="73">
        <v>340</v>
      </c>
    </row>
    <row r="1143" spans="2:10" x14ac:dyDescent="0.3">
      <c r="B1143" s="73" t="s">
        <v>0</v>
      </c>
      <c r="C1143" s="73" t="s">
        <v>7</v>
      </c>
      <c r="D1143" s="73" t="s">
        <v>51</v>
      </c>
      <c r="E1143" s="73" t="s">
        <v>7</v>
      </c>
      <c r="F1143" s="73">
        <v>200210</v>
      </c>
      <c r="G1143" s="4" t="str">
        <f t="shared" si="17"/>
        <v>프로젝트21 홈페이지눕눕백눕눕백_패드(대형)_극세사200210</v>
      </c>
      <c r="H1143" s="73">
        <v>4000</v>
      </c>
      <c r="I1143" s="2">
        <v>0.01</v>
      </c>
      <c r="J1143" s="73">
        <v>360</v>
      </c>
    </row>
    <row r="1144" spans="2:10" x14ac:dyDescent="0.3">
      <c r="B1144" s="73" t="s">
        <v>26</v>
      </c>
      <c r="C1144" s="73" t="s">
        <v>7</v>
      </c>
      <c r="D1144" s="73" t="s">
        <v>51</v>
      </c>
      <c r="E1144" s="73" t="s">
        <v>7</v>
      </c>
      <c r="F1144" s="73">
        <v>200210</v>
      </c>
      <c r="G1144" s="4" t="str">
        <f t="shared" si="17"/>
        <v>CJ몰눕눕백눕눕백_패드(대형)_극세사200210</v>
      </c>
      <c r="H1144" s="73">
        <v>4000</v>
      </c>
      <c r="I1144" s="29">
        <v>0.02</v>
      </c>
      <c r="J1144" s="73">
        <v>360</v>
      </c>
    </row>
    <row r="1145" spans="2:10" x14ac:dyDescent="0.3">
      <c r="B1145" s="73" t="s">
        <v>27</v>
      </c>
      <c r="C1145" s="73" t="s">
        <v>7</v>
      </c>
      <c r="D1145" s="73" t="s">
        <v>51</v>
      </c>
      <c r="E1145" s="73" t="s">
        <v>7</v>
      </c>
      <c r="F1145" s="73">
        <v>200210</v>
      </c>
      <c r="G1145" s="4" t="str">
        <f t="shared" si="17"/>
        <v>쿠팡눕눕백눕눕백_패드(대형)_극세사200210</v>
      </c>
      <c r="H1145" s="73">
        <v>4000</v>
      </c>
      <c r="I1145" s="29">
        <v>0.03</v>
      </c>
      <c r="J1145" s="73">
        <v>360</v>
      </c>
    </row>
    <row r="1146" spans="2:10" x14ac:dyDescent="0.3">
      <c r="B1146" s="73" t="s">
        <v>28</v>
      </c>
      <c r="C1146" s="73" t="s">
        <v>7</v>
      </c>
      <c r="D1146" s="73" t="s">
        <v>51</v>
      </c>
      <c r="E1146" s="73" t="s">
        <v>7</v>
      </c>
      <c r="F1146" s="73">
        <v>200210</v>
      </c>
      <c r="G1146" s="4" t="str">
        <f t="shared" si="17"/>
        <v>위메프(2.0)눕눕백눕눕백_패드(대형)_극세사200210</v>
      </c>
      <c r="H1146" s="73">
        <v>4000</v>
      </c>
      <c r="I1146" s="29">
        <v>0.02</v>
      </c>
      <c r="J1146" s="73">
        <v>360</v>
      </c>
    </row>
    <row r="1147" spans="2:10" x14ac:dyDescent="0.3">
      <c r="B1147" s="73" t="s">
        <v>29</v>
      </c>
      <c r="C1147" s="73" t="s">
        <v>7</v>
      </c>
      <c r="D1147" s="73" t="s">
        <v>51</v>
      </c>
      <c r="E1147" s="73" t="s">
        <v>7</v>
      </c>
      <c r="F1147" s="73">
        <v>200210</v>
      </c>
      <c r="G1147" s="4" t="str">
        <f t="shared" si="17"/>
        <v>롯데아이몰(신)눕눕백눕눕백_패드(대형)_극세사200210</v>
      </c>
      <c r="H1147" s="73">
        <v>4000</v>
      </c>
      <c r="I1147" s="29">
        <v>0.02</v>
      </c>
      <c r="J1147" s="73">
        <v>360</v>
      </c>
    </row>
    <row r="1148" spans="2:10" x14ac:dyDescent="0.3">
      <c r="B1148" s="73" t="s">
        <v>30</v>
      </c>
      <c r="C1148" s="73" t="s">
        <v>7</v>
      </c>
      <c r="D1148" s="73" t="s">
        <v>51</v>
      </c>
      <c r="E1148" s="73" t="s">
        <v>7</v>
      </c>
      <c r="F1148" s="73">
        <v>200210</v>
      </c>
      <c r="G1148" s="4" t="str">
        <f t="shared" si="17"/>
        <v>텐바이텐눕눕백눕눕백_패드(대형)_극세사200210</v>
      </c>
      <c r="H1148" s="73">
        <v>4000</v>
      </c>
      <c r="I1148" s="29">
        <v>0.02</v>
      </c>
      <c r="J1148" s="73">
        <v>360</v>
      </c>
    </row>
    <row r="1149" spans="2:10" x14ac:dyDescent="0.3">
      <c r="B1149" s="73" t="s">
        <v>32</v>
      </c>
      <c r="C1149" s="73" t="s">
        <v>7</v>
      </c>
      <c r="D1149" s="73" t="s">
        <v>51</v>
      </c>
      <c r="E1149" s="73" t="s">
        <v>7</v>
      </c>
      <c r="F1149" s="73">
        <v>200210</v>
      </c>
      <c r="G1149" s="4" t="str">
        <f t="shared" si="17"/>
        <v>펫프렌즈눕눕백눕눕백_패드(대형)_극세사200210</v>
      </c>
      <c r="H1149" s="73">
        <v>4000</v>
      </c>
      <c r="I1149" s="29">
        <v>0.03</v>
      </c>
      <c r="J1149" s="73">
        <v>360</v>
      </c>
    </row>
    <row r="1150" spans="2:10" x14ac:dyDescent="0.3">
      <c r="B1150" s="73" t="s">
        <v>0</v>
      </c>
      <c r="C1150" s="73" t="s">
        <v>7</v>
      </c>
      <c r="D1150" s="73" t="s">
        <v>52</v>
      </c>
      <c r="E1150" s="73" t="s">
        <v>7</v>
      </c>
      <c r="F1150" s="73">
        <v>200210</v>
      </c>
      <c r="G1150" s="4" t="str">
        <f t="shared" si="17"/>
        <v>프로젝트21 홈페이지눕눕백눕눕백_패드(대형)_방수200210</v>
      </c>
      <c r="H1150" s="73">
        <v>4000</v>
      </c>
      <c r="I1150" s="2">
        <v>0.01</v>
      </c>
      <c r="J1150" s="73">
        <v>380</v>
      </c>
    </row>
    <row r="1151" spans="2:10" x14ac:dyDescent="0.3">
      <c r="B1151" s="73" t="s">
        <v>26</v>
      </c>
      <c r="C1151" s="73" t="s">
        <v>7</v>
      </c>
      <c r="D1151" s="73" t="s">
        <v>52</v>
      </c>
      <c r="E1151" s="73" t="s">
        <v>7</v>
      </c>
      <c r="F1151" s="73">
        <v>200210</v>
      </c>
      <c r="G1151" s="4" t="str">
        <f t="shared" si="17"/>
        <v>CJ몰눕눕백눕눕백_패드(대형)_방수200210</v>
      </c>
      <c r="H1151" s="73">
        <v>4000</v>
      </c>
      <c r="I1151" s="29">
        <v>0.02</v>
      </c>
      <c r="J1151" s="73">
        <v>380</v>
      </c>
    </row>
    <row r="1152" spans="2:10" x14ac:dyDescent="0.3">
      <c r="B1152" s="73" t="s">
        <v>27</v>
      </c>
      <c r="C1152" s="73" t="s">
        <v>7</v>
      </c>
      <c r="D1152" s="73" t="s">
        <v>52</v>
      </c>
      <c r="E1152" s="73" t="s">
        <v>7</v>
      </c>
      <c r="F1152" s="73">
        <v>200210</v>
      </c>
      <c r="G1152" s="4" t="str">
        <f t="shared" si="17"/>
        <v>쿠팡눕눕백눕눕백_패드(대형)_방수200210</v>
      </c>
      <c r="H1152" s="73">
        <v>4000</v>
      </c>
      <c r="I1152" s="29">
        <v>0.03</v>
      </c>
      <c r="J1152" s="73">
        <v>380</v>
      </c>
    </row>
    <row r="1153" spans="2:10" x14ac:dyDescent="0.3">
      <c r="B1153" s="73" t="s">
        <v>28</v>
      </c>
      <c r="C1153" s="73" t="s">
        <v>7</v>
      </c>
      <c r="D1153" s="73" t="s">
        <v>52</v>
      </c>
      <c r="E1153" s="73" t="s">
        <v>7</v>
      </c>
      <c r="F1153" s="73">
        <v>200210</v>
      </c>
      <c r="G1153" s="4" t="str">
        <f t="shared" si="17"/>
        <v>위메프(2.0)눕눕백눕눕백_패드(대형)_방수200210</v>
      </c>
      <c r="H1153" s="73">
        <v>4000</v>
      </c>
      <c r="I1153" s="29">
        <v>0.02</v>
      </c>
      <c r="J1153" s="73">
        <v>380</v>
      </c>
    </row>
    <row r="1154" spans="2:10" x14ac:dyDescent="0.3">
      <c r="B1154" s="73" t="s">
        <v>29</v>
      </c>
      <c r="C1154" s="73" t="s">
        <v>7</v>
      </c>
      <c r="D1154" s="73" t="s">
        <v>52</v>
      </c>
      <c r="E1154" s="73" t="s">
        <v>7</v>
      </c>
      <c r="F1154" s="73">
        <v>200210</v>
      </c>
      <c r="G1154" s="4" t="str">
        <f t="shared" si="17"/>
        <v>롯데아이몰(신)눕눕백눕눕백_패드(대형)_방수200210</v>
      </c>
      <c r="H1154" s="73">
        <v>4000</v>
      </c>
      <c r="I1154" s="29">
        <v>0.02</v>
      </c>
      <c r="J1154" s="73">
        <v>380</v>
      </c>
    </row>
    <row r="1155" spans="2:10" x14ac:dyDescent="0.3">
      <c r="B1155" s="73" t="s">
        <v>30</v>
      </c>
      <c r="C1155" s="73" t="s">
        <v>7</v>
      </c>
      <c r="D1155" s="73" t="s">
        <v>52</v>
      </c>
      <c r="E1155" s="73" t="s">
        <v>7</v>
      </c>
      <c r="F1155" s="73">
        <v>200210</v>
      </c>
      <c r="G1155" s="4" t="str">
        <f t="shared" ref="G1155:G1218" si="18">B1155&amp;C1155&amp;D1155&amp;F1155</f>
        <v>텐바이텐눕눕백눕눕백_패드(대형)_방수200210</v>
      </c>
      <c r="H1155" s="73">
        <v>4000</v>
      </c>
      <c r="I1155" s="29">
        <v>0.02</v>
      </c>
      <c r="J1155" s="73">
        <v>380</v>
      </c>
    </row>
    <row r="1156" spans="2:10" x14ac:dyDescent="0.3">
      <c r="B1156" s="73" t="s">
        <v>32</v>
      </c>
      <c r="C1156" s="73" t="s">
        <v>7</v>
      </c>
      <c r="D1156" s="73" t="s">
        <v>52</v>
      </c>
      <c r="E1156" s="73" t="s">
        <v>7</v>
      </c>
      <c r="F1156" s="73">
        <v>200210</v>
      </c>
      <c r="G1156" s="4" t="str">
        <f t="shared" si="18"/>
        <v>펫프렌즈눕눕백눕눕백_패드(대형)_방수200210</v>
      </c>
      <c r="H1156" s="73">
        <v>4000</v>
      </c>
      <c r="I1156" s="29">
        <v>0.03</v>
      </c>
      <c r="J1156" s="73">
        <v>380</v>
      </c>
    </row>
    <row r="1157" spans="2:10" x14ac:dyDescent="0.3">
      <c r="B1157" s="73" t="s">
        <v>0</v>
      </c>
      <c r="C1157" s="73" t="s">
        <v>7</v>
      </c>
      <c r="D1157" s="73" t="s">
        <v>53</v>
      </c>
      <c r="E1157" s="73" t="s">
        <v>7</v>
      </c>
      <c r="F1157" s="73">
        <v>200210</v>
      </c>
      <c r="G1157" s="4" t="str">
        <f t="shared" si="18"/>
        <v>프로젝트21 홈페이지눕눕백눕눕백_패드(대형)_인견200210</v>
      </c>
      <c r="H1157" s="73">
        <v>3000</v>
      </c>
      <c r="I1157" s="2">
        <v>0.01</v>
      </c>
      <c r="J1157" s="73">
        <v>350</v>
      </c>
    </row>
    <row r="1158" spans="2:10" x14ac:dyDescent="0.3">
      <c r="B1158" s="73" t="s">
        <v>26</v>
      </c>
      <c r="C1158" s="73" t="s">
        <v>7</v>
      </c>
      <c r="D1158" s="73" t="s">
        <v>53</v>
      </c>
      <c r="E1158" s="73" t="s">
        <v>7</v>
      </c>
      <c r="F1158" s="73">
        <v>200210</v>
      </c>
      <c r="G1158" s="4" t="str">
        <f t="shared" si="18"/>
        <v>CJ몰눕눕백눕눕백_패드(대형)_인견200210</v>
      </c>
      <c r="H1158" s="73">
        <v>3000</v>
      </c>
      <c r="I1158" s="29">
        <v>0.02</v>
      </c>
      <c r="J1158" s="73">
        <v>350</v>
      </c>
    </row>
    <row r="1159" spans="2:10" x14ac:dyDescent="0.3">
      <c r="B1159" s="73" t="s">
        <v>27</v>
      </c>
      <c r="C1159" s="73" t="s">
        <v>7</v>
      </c>
      <c r="D1159" s="73" t="s">
        <v>53</v>
      </c>
      <c r="E1159" s="73" t="s">
        <v>7</v>
      </c>
      <c r="F1159" s="73">
        <v>200210</v>
      </c>
      <c r="G1159" s="4" t="str">
        <f t="shared" si="18"/>
        <v>쿠팡눕눕백눕눕백_패드(대형)_인견200210</v>
      </c>
      <c r="H1159" s="73">
        <v>3000</v>
      </c>
      <c r="I1159" s="29">
        <v>0.03</v>
      </c>
      <c r="J1159" s="73">
        <v>350</v>
      </c>
    </row>
    <row r="1160" spans="2:10" x14ac:dyDescent="0.3">
      <c r="B1160" s="73" t="s">
        <v>28</v>
      </c>
      <c r="C1160" s="73" t="s">
        <v>7</v>
      </c>
      <c r="D1160" s="73" t="s">
        <v>53</v>
      </c>
      <c r="E1160" s="73" t="s">
        <v>7</v>
      </c>
      <c r="F1160" s="73">
        <v>200210</v>
      </c>
      <c r="G1160" s="4" t="str">
        <f t="shared" si="18"/>
        <v>위메프(2.0)눕눕백눕눕백_패드(대형)_인견200210</v>
      </c>
      <c r="H1160" s="73">
        <v>3000</v>
      </c>
      <c r="I1160" s="29">
        <v>0.02</v>
      </c>
      <c r="J1160" s="73">
        <v>350</v>
      </c>
    </row>
    <row r="1161" spans="2:10" x14ac:dyDescent="0.3">
      <c r="B1161" s="73" t="s">
        <v>29</v>
      </c>
      <c r="C1161" s="73" t="s">
        <v>7</v>
      </c>
      <c r="D1161" s="73" t="s">
        <v>53</v>
      </c>
      <c r="E1161" s="73" t="s">
        <v>7</v>
      </c>
      <c r="F1161" s="73">
        <v>200210</v>
      </c>
      <c r="G1161" s="4" t="str">
        <f t="shared" si="18"/>
        <v>롯데아이몰(신)눕눕백눕눕백_패드(대형)_인견200210</v>
      </c>
      <c r="H1161" s="73">
        <v>3000</v>
      </c>
      <c r="I1161" s="29">
        <v>0.02</v>
      </c>
      <c r="J1161" s="73">
        <v>350</v>
      </c>
    </row>
    <row r="1162" spans="2:10" x14ac:dyDescent="0.3">
      <c r="B1162" s="73" t="s">
        <v>30</v>
      </c>
      <c r="C1162" s="73" t="s">
        <v>7</v>
      </c>
      <c r="D1162" s="73" t="s">
        <v>53</v>
      </c>
      <c r="E1162" s="73" t="s">
        <v>7</v>
      </c>
      <c r="F1162" s="73">
        <v>200210</v>
      </c>
      <c r="G1162" s="4" t="str">
        <f t="shared" si="18"/>
        <v>텐바이텐눕눕백눕눕백_패드(대형)_인견200210</v>
      </c>
      <c r="H1162" s="73">
        <v>3000</v>
      </c>
      <c r="I1162" s="29">
        <v>0.02</v>
      </c>
      <c r="J1162" s="73">
        <v>350</v>
      </c>
    </row>
    <row r="1163" spans="2:10" x14ac:dyDescent="0.3">
      <c r="B1163" s="73" t="s">
        <v>0</v>
      </c>
      <c r="C1163" s="73" t="s">
        <v>8</v>
      </c>
      <c r="D1163" s="73" t="s">
        <v>24</v>
      </c>
      <c r="E1163" s="73" t="s">
        <v>8</v>
      </c>
      <c r="F1163" s="73">
        <v>200210</v>
      </c>
      <c r="G1163" s="4" t="str">
        <f t="shared" si="18"/>
        <v>프로젝트21 홈페이지선인장정수기선인장정수기 젠민트200210</v>
      </c>
      <c r="H1163" s="73">
        <v>6000</v>
      </c>
      <c r="I1163" s="2">
        <v>0.01</v>
      </c>
      <c r="J1163" s="73">
        <v>390</v>
      </c>
    </row>
    <row r="1164" spans="2:10" x14ac:dyDescent="0.3">
      <c r="B1164" s="73" t="s">
        <v>26</v>
      </c>
      <c r="C1164" s="73" t="s">
        <v>8</v>
      </c>
      <c r="D1164" s="73" t="s">
        <v>24</v>
      </c>
      <c r="E1164" s="73" t="s">
        <v>8</v>
      </c>
      <c r="F1164" s="73">
        <v>200210</v>
      </c>
      <c r="G1164" s="4" t="str">
        <f t="shared" si="18"/>
        <v>CJ몰선인장정수기선인장정수기 젠민트200210</v>
      </c>
      <c r="H1164" s="73">
        <v>6000</v>
      </c>
      <c r="I1164" s="29">
        <v>0.02</v>
      </c>
      <c r="J1164" s="73">
        <v>390</v>
      </c>
    </row>
    <row r="1165" spans="2:10" x14ac:dyDescent="0.3">
      <c r="B1165" s="73" t="s">
        <v>27</v>
      </c>
      <c r="C1165" s="73" t="s">
        <v>8</v>
      </c>
      <c r="D1165" s="73" t="s">
        <v>24</v>
      </c>
      <c r="E1165" s="73" t="s">
        <v>8</v>
      </c>
      <c r="F1165" s="73">
        <v>200210</v>
      </c>
      <c r="G1165" s="4" t="str">
        <f t="shared" si="18"/>
        <v>쿠팡선인장정수기선인장정수기 젠민트200210</v>
      </c>
      <c r="H1165" s="73">
        <v>6000</v>
      </c>
      <c r="I1165" s="29">
        <v>0.03</v>
      </c>
      <c r="J1165" s="73">
        <v>390</v>
      </c>
    </row>
    <row r="1166" spans="2:10" x14ac:dyDescent="0.3">
      <c r="B1166" s="73" t="s">
        <v>28</v>
      </c>
      <c r="C1166" s="73" t="s">
        <v>8</v>
      </c>
      <c r="D1166" s="73" t="s">
        <v>24</v>
      </c>
      <c r="E1166" s="73" t="s">
        <v>8</v>
      </c>
      <c r="F1166" s="73">
        <v>200210</v>
      </c>
      <c r="G1166" s="4" t="str">
        <f t="shared" si="18"/>
        <v>위메프(2.0)선인장정수기선인장정수기 젠민트200210</v>
      </c>
      <c r="H1166" s="73">
        <v>6000</v>
      </c>
      <c r="I1166" s="29">
        <v>0.02</v>
      </c>
      <c r="J1166" s="73">
        <v>390</v>
      </c>
    </row>
    <row r="1167" spans="2:10" x14ac:dyDescent="0.3">
      <c r="B1167" s="73" t="s">
        <v>29</v>
      </c>
      <c r="C1167" s="73" t="s">
        <v>8</v>
      </c>
      <c r="D1167" s="73" t="s">
        <v>24</v>
      </c>
      <c r="E1167" s="73" t="s">
        <v>8</v>
      </c>
      <c r="F1167" s="73">
        <v>200210</v>
      </c>
      <c r="G1167" s="4" t="str">
        <f t="shared" si="18"/>
        <v>롯데아이몰(신)선인장정수기선인장정수기 젠민트200210</v>
      </c>
      <c r="H1167" s="73">
        <v>6000</v>
      </c>
      <c r="I1167" s="29">
        <v>0.02</v>
      </c>
      <c r="J1167" s="73">
        <v>390</v>
      </c>
    </row>
    <row r="1168" spans="2:10" x14ac:dyDescent="0.3">
      <c r="B1168" s="73" t="s">
        <v>30</v>
      </c>
      <c r="C1168" s="73" t="s">
        <v>8</v>
      </c>
      <c r="D1168" s="73" t="s">
        <v>24</v>
      </c>
      <c r="E1168" s="73" t="s">
        <v>8</v>
      </c>
      <c r="F1168" s="73">
        <v>200210</v>
      </c>
      <c r="G1168" s="4" t="str">
        <f t="shared" si="18"/>
        <v>텐바이텐선인장정수기선인장정수기 젠민트200210</v>
      </c>
      <c r="H1168" s="73">
        <v>6000</v>
      </c>
      <c r="I1168" s="29">
        <v>0.02</v>
      </c>
      <c r="J1168" s="73">
        <v>390</v>
      </c>
    </row>
    <row r="1169" spans="2:12" x14ac:dyDescent="0.3">
      <c r="B1169" s="73" t="s">
        <v>32</v>
      </c>
      <c r="C1169" s="73" t="s">
        <v>8</v>
      </c>
      <c r="D1169" s="73" t="s">
        <v>24</v>
      </c>
      <c r="E1169" s="73" t="s">
        <v>8</v>
      </c>
      <c r="F1169" s="73">
        <v>200210</v>
      </c>
      <c r="G1169" s="4" t="str">
        <f t="shared" si="18"/>
        <v>펫프렌즈선인장정수기선인장정수기 젠민트200210</v>
      </c>
      <c r="H1169" s="73">
        <v>6000</v>
      </c>
      <c r="I1169" s="29">
        <v>0.03</v>
      </c>
      <c r="J1169" s="73">
        <v>390</v>
      </c>
      <c r="K1169" s="73"/>
      <c r="L1169" s="73"/>
    </row>
    <row r="1170" spans="2:12" x14ac:dyDescent="0.3">
      <c r="B1170" s="73" t="s">
        <v>26</v>
      </c>
      <c r="C1170" s="73" t="s">
        <v>8</v>
      </c>
      <c r="D1170" s="73" t="s">
        <v>33</v>
      </c>
      <c r="E1170" s="73" t="s">
        <v>8</v>
      </c>
      <c r="F1170" s="73">
        <v>200210</v>
      </c>
      <c r="G1170" s="4" t="str">
        <f t="shared" si="18"/>
        <v>CJ몰선인장정수기선인장정수기 젠핑크200210</v>
      </c>
      <c r="H1170" s="73">
        <v>6000</v>
      </c>
      <c r="I1170" s="29">
        <v>0.02</v>
      </c>
      <c r="J1170" s="73">
        <v>390</v>
      </c>
      <c r="K1170" s="73"/>
      <c r="L1170" s="73"/>
    </row>
    <row r="1171" spans="2:12" x14ac:dyDescent="0.3">
      <c r="B1171" s="73" t="s">
        <v>0</v>
      </c>
      <c r="C1171" s="73" t="s">
        <v>9</v>
      </c>
      <c r="D1171" s="73" t="s">
        <v>54</v>
      </c>
      <c r="E1171" s="73" t="s">
        <v>9</v>
      </c>
      <c r="F1171" s="73">
        <v>200210</v>
      </c>
      <c r="G1171" s="4" t="str">
        <f t="shared" si="18"/>
        <v>프로젝트21 홈페이지선인장정수기 부속정수 필터 (3p)200210</v>
      </c>
      <c r="H1171" s="73">
        <v>3000</v>
      </c>
      <c r="I1171" s="2">
        <v>0.01</v>
      </c>
      <c r="J1171" s="73">
        <v>340</v>
      </c>
      <c r="K1171" s="73"/>
      <c r="L1171" s="73"/>
    </row>
    <row r="1172" spans="2:12" x14ac:dyDescent="0.3">
      <c r="B1172" s="73" t="s">
        <v>0</v>
      </c>
      <c r="C1172" s="73" t="s">
        <v>9</v>
      </c>
      <c r="D1172" s="73" t="s">
        <v>36</v>
      </c>
      <c r="E1172" s="73" t="s">
        <v>9</v>
      </c>
      <c r="F1172" s="73">
        <v>200210</v>
      </c>
      <c r="G1172" s="4" t="str">
        <f t="shared" si="18"/>
        <v>프로젝트21 홈페이지선인장정수기 부속폼 필터 (3p)200210</v>
      </c>
      <c r="H1172" s="73">
        <v>3000</v>
      </c>
      <c r="I1172" s="2">
        <v>0.01</v>
      </c>
      <c r="J1172" s="73">
        <v>230</v>
      </c>
      <c r="K1172" s="73"/>
      <c r="L1172" s="73"/>
    </row>
    <row r="1173" spans="2:12" x14ac:dyDescent="0.3">
      <c r="B1173" s="73" t="s">
        <v>0</v>
      </c>
      <c r="C1173" s="73" t="s">
        <v>9</v>
      </c>
      <c r="D1173" s="73" t="s">
        <v>37</v>
      </c>
      <c r="E1173" s="73" t="s">
        <v>9</v>
      </c>
      <c r="F1173" s="73">
        <v>200210</v>
      </c>
      <c r="G1173" s="4" t="str">
        <f t="shared" si="18"/>
        <v>프로젝트21 홈페이지선인장정수기 부속실리콘 호스 (3p)200210</v>
      </c>
      <c r="H1173" s="73">
        <v>3000</v>
      </c>
      <c r="I1173" s="2">
        <v>0.01</v>
      </c>
      <c r="J1173" s="73">
        <v>290</v>
      </c>
      <c r="K1173" s="73"/>
      <c r="L1173" s="73"/>
    </row>
    <row r="1174" spans="2:12" x14ac:dyDescent="0.3">
      <c r="B1174" s="73" t="s">
        <v>0</v>
      </c>
      <c r="C1174" s="73" t="s">
        <v>9</v>
      </c>
      <c r="D1174" s="73" t="s">
        <v>38</v>
      </c>
      <c r="E1174" s="73" t="s">
        <v>9</v>
      </c>
      <c r="F1174" s="73">
        <v>200210</v>
      </c>
      <c r="G1174" s="4" t="str">
        <f t="shared" si="18"/>
        <v>프로젝트21 홈페이지선인장정수기 부속수중펌프 (white)200210</v>
      </c>
      <c r="H1174" s="73">
        <v>3000</v>
      </c>
      <c r="I1174" s="2">
        <v>0.01</v>
      </c>
      <c r="J1174" s="73">
        <v>320</v>
      </c>
      <c r="K1174" s="73"/>
      <c r="L1174" s="73"/>
    </row>
    <row r="1175" spans="2:12" x14ac:dyDescent="0.3">
      <c r="B1175" s="73" t="s">
        <v>0</v>
      </c>
      <c r="C1175" s="73" t="s">
        <v>9</v>
      </c>
      <c r="D1175" s="73" t="s">
        <v>39</v>
      </c>
      <c r="E1175" s="73" t="s">
        <v>9</v>
      </c>
      <c r="F1175" s="73">
        <v>200210</v>
      </c>
      <c r="G1175" s="4" t="str">
        <f t="shared" si="18"/>
        <v>프로젝트21 홈페이지선인장정수기 부속드라이매트200210</v>
      </c>
      <c r="H1175" s="73">
        <v>4000</v>
      </c>
      <c r="I1175" s="2">
        <v>0.01</v>
      </c>
      <c r="J1175" s="73">
        <v>370</v>
      </c>
      <c r="K1175" s="73"/>
      <c r="L1175" s="73"/>
    </row>
    <row r="1176" spans="2:12" x14ac:dyDescent="0.3">
      <c r="B1176" s="73" t="s">
        <v>0</v>
      </c>
      <c r="C1176" s="73" t="s">
        <v>9</v>
      </c>
      <c r="D1176" s="73" t="s">
        <v>55</v>
      </c>
      <c r="E1176" s="73" t="s">
        <v>9</v>
      </c>
      <c r="F1176" s="73">
        <v>200210</v>
      </c>
      <c r="G1176" s="4" t="str">
        <f t="shared" si="18"/>
        <v>프로젝트21 홈페이지선인장정수기 부속정수필터 &amp; 폼필터 세트 (30% 할인)200210</v>
      </c>
      <c r="H1176" s="73">
        <v>3000</v>
      </c>
      <c r="I1176" s="2">
        <v>0.01</v>
      </c>
      <c r="J1176" s="73">
        <v>350</v>
      </c>
      <c r="K1176" s="73"/>
      <c r="L1176" s="73"/>
    </row>
    <row r="1177" spans="2:12" x14ac:dyDescent="0.3">
      <c r="B1177" s="73" t="s">
        <v>0</v>
      </c>
      <c r="C1177" s="73" t="s">
        <v>11</v>
      </c>
      <c r="D1177" s="73" t="s">
        <v>57</v>
      </c>
      <c r="E1177" s="73" t="s">
        <v>11</v>
      </c>
      <c r="F1177" s="73">
        <v>200210</v>
      </c>
      <c r="G1177" s="4" t="str">
        <f t="shared" si="18"/>
        <v>프로젝트21 홈페이지리얼스틱리얼스틱_오로라연어200210</v>
      </c>
      <c r="H1177" s="73">
        <v>3000</v>
      </c>
      <c r="I1177" s="2">
        <v>0.01</v>
      </c>
      <c r="J1177" s="73">
        <v>250</v>
      </c>
      <c r="K1177" s="73"/>
      <c r="L1177" s="73"/>
    </row>
    <row r="1178" spans="2:12" x14ac:dyDescent="0.3">
      <c r="B1178" s="73" t="s">
        <v>31</v>
      </c>
      <c r="C1178" s="3" t="s">
        <v>11</v>
      </c>
      <c r="D1178" s="3" t="s">
        <v>57</v>
      </c>
      <c r="E1178" s="3" t="s">
        <v>11</v>
      </c>
      <c r="F1178" s="3">
        <v>200210</v>
      </c>
      <c r="G1178" s="40" t="str">
        <f t="shared" si="18"/>
        <v>마켓컬리리얼스틱리얼스틱_오로라연어200210</v>
      </c>
      <c r="H1178" s="73">
        <v>3000</v>
      </c>
      <c r="I1178" s="29"/>
      <c r="J1178" s="73">
        <v>250</v>
      </c>
      <c r="K1178" s="73"/>
      <c r="L1178" s="73">
        <v>200818</v>
      </c>
    </row>
    <row r="1179" spans="2:12" x14ac:dyDescent="0.3">
      <c r="B1179" s="73" t="s">
        <v>32</v>
      </c>
      <c r="C1179" s="73" t="s">
        <v>11</v>
      </c>
      <c r="D1179" s="73" t="s">
        <v>57</v>
      </c>
      <c r="E1179" s="73" t="s">
        <v>11</v>
      </c>
      <c r="F1179" s="73">
        <v>200210</v>
      </c>
      <c r="G1179" s="4" t="str">
        <f t="shared" si="18"/>
        <v>펫프렌즈리얼스틱리얼스틱_오로라연어200210</v>
      </c>
      <c r="H1179" s="73">
        <v>3000</v>
      </c>
      <c r="I1179" s="29">
        <v>0.03</v>
      </c>
      <c r="J1179" s="73">
        <v>250</v>
      </c>
      <c r="K1179" s="73"/>
      <c r="L1179" s="73"/>
    </row>
    <row r="1180" spans="2:12" x14ac:dyDescent="0.3">
      <c r="B1180" s="73" t="s">
        <v>0</v>
      </c>
      <c r="C1180" s="73" t="s">
        <v>11</v>
      </c>
      <c r="D1180" s="73" t="s">
        <v>58</v>
      </c>
      <c r="E1180" s="73" t="s">
        <v>11</v>
      </c>
      <c r="F1180" s="73">
        <v>200210</v>
      </c>
      <c r="G1180" s="4" t="str">
        <f t="shared" si="18"/>
        <v>프로젝트21 홈페이지리얼스틱리얼스틱_조선토종닭200210</v>
      </c>
      <c r="H1180" s="73">
        <v>3000</v>
      </c>
      <c r="I1180" s="2">
        <v>0.01</v>
      </c>
      <c r="J1180" s="73">
        <v>180</v>
      </c>
      <c r="K1180" s="73"/>
      <c r="L1180" s="73"/>
    </row>
    <row r="1181" spans="2:12" x14ac:dyDescent="0.3">
      <c r="B1181" s="73" t="s">
        <v>31</v>
      </c>
      <c r="C1181" s="3" t="s">
        <v>11</v>
      </c>
      <c r="D1181" s="3" t="s">
        <v>58</v>
      </c>
      <c r="E1181" s="3" t="s">
        <v>11</v>
      </c>
      <c r="F1181" s="3">
        <v>200210</v>
      </c>
      <c r="G1181" s="40" t="str">
        <f t="shared" si="18"/>
        <v>마켓컬리리얼스틱리얼스틱_조선토종닭200210</v>
      </c>
      <c r="H1181" s="73">
        <v>3000</v>
      </c>
      <c r="I1181" s="29"/>
      <c r="J1181" s="73">
        <v>180</v>
      </c>
      <c r="K1181" s="73"/>
      <c r="L1181" s="73">
        <v>200818</v>
      </c>
    </row>
    <row r="1182" spans="2:12" x14ac:dyDescent="0.3">
      <c r="B1182" s="73" t="s">
        <v>32</v>
      </c>
      <c r="C1182" s="73" t="s">
        <v>11</v>
      </c>
      <c r="D1182" s="73" t="s">
        <v>58</v>
      </c>
      <c r="E1182" s="73" t="s">
        <v>11</v>
      </c>
      <c r="F1182" s="73">
        <v>200210</v>
      </c>
      <c r="G1182" s="4" t="str">
        <f t="shared" si="18"/>
        <v>펫프렌즈리얼스틱리얼스틱_조선토종닭200210</v>
      </c>
      <c r="H1182" s="73">
        <v>3000</v>
      </c>
      <c r="I1182" s="29">
        <v>0.03</v>
      </c>
      <c r="J1182" s="73">
        <v>180</v>
      </c>
      <c r="K1182" s="73"/>
      <c r="L1182" s="73"/>
    </row>
    <row r="1183" spans="2:12" x14ac:dyDescent="0.3">
      <c r="B1183" s="73" t="s">
        <v>0</v>
      </c>
      <c r="C1183" s="73" t="s">
        <v>11</v>
      </c>
      <c r="D1183" s="73" t="s">
        <v>59</v>
      </c>
      <c r="E1183" s="73" t="s">
        <v>11</v>
      </c>
      <c r="F1183" s="73">
        <v>200210</v>
      </c>
      <c r="G1183" s="4" t="str">
        <f t="shared" si="18"/>
        <v>프로젝트21 홈페이지리얼스틱리얼스틱_뉴질랜드참돔200210</v>
      </c>
      <c r="H1183" s="73">
        <v>3000</v>
      </c>
      <c r="I1183" s="2">
        <v>0.01</v>
      </c>
      <c r="J1183" s="73">
        <v>240</v>
      </c>
      <c r="K1183" s="73"/>
      <c r="L1183" s="73"/>
    </row>
    <row r="1184" spans="2:12" x14ac:dyDescent="0.3">
      <c r="B1184" s="73" t="s">
        <v>31</v>
      </c>
      <c r="C1184" s="3" t="s">
        <v>11</v>
      </c>
      <c r="D1184" s="3" t="s">
        <v>59</v>
      </c>
      <c r="E1184" s="3" t="s">
        <v>11</v>
      </c>
      <c r="F1184" s="3">
        <v>200210</v>
      </c>
      <c r="G1184" s="40" t="str">
        <f t="shared" si="18"/>
        <v>마켓컬리리얼스틱리얼스틱_뉴질랜드참돔200210</v>
      </c>
      <c r="H1184" s="73">
        <v>3000</v>
      </c>
      <c r="I1184" s="29"/>
      <c r="J1184" s="73">
        <v>240</v>
      </c>
      <c r="K1184" s="73"/>
      <c r="L1184" s="73">
        <v>200818</v>
      </c>
    </row>
    <row r="1185" spans="2:12" x14ac:dyDescent="0.3">
      <c r="B1185" s="73" t="s">
        <v>32</v>
      </c>
      <c r="C1185" s="73" t="s">
        <v>11</v>
      </c>
      <c r="D1185" s="73" t="s">
        <v>59</v>
      </c>
      <c r="E1185" s="73" t="s">
        <v>11</v>
      </c>
      <c r="F1185" s="73">
        <v>200210</v>
      </c>
      <c r="G1185" s="4" t="str">
        <f t="shared" si="18"/>
        <v>펫프렌즈리얼스틱리얼스틱_뉴질랜드참돔200210</v>
      </c>
      <c r="H1185" s="73">
        <v>3000</v>
      </c>
      <c r="I1185" s="29">
        <v>0.03</v>
      </c>
      <c r="J1185" s="73">
        <v>240</v>
      </c>
      <c r="K1185" s="73"/>
      <c r="L1185" s="73"/>
    </row>
    <row r="1186" spans="2:12" x14ac:dyDescent="0.3">
      <c r="B1186" s="73" t="s">
        <v>0</v>
      </c>
      <c r="C1186" s="73" t="s">
        <v>11</v>
      </c>
      <c r="D1186" s="73" t="s">
        <v>60</v>
      </c>
      <c r="E1186" s="73" t="s">
        <v>11</v>
      </c>
      <c r="F1186" s="73">
        <v>200210</v>
      </c>
      <c r="G1186" s="4" t="str">
        <f t="shared" si="18"/>
        <v>프로젝트21 홈페이지리얼스틱리얼스틱_북태평양 눈다랑어200210</v>
      </c>
      <c r="H1186" s="73">
        <v>3000</v>
      </c>
      <c r="I1186" s="2">
        <v>0.01</v>
      </c>
      <c r="J1186" s="73">
        <v>170</v>
      </c>
      <c r="K1186" s="73"/>
      <c r="L1186" s="73"/>
    </row>
    <row r="1187" spans="2:12" x14ac:dyDescent="0.3">
      <c r="B1187" s="73" t="s">
        <v>31</v>
      </c>
      <c r="C1187" s="3" t="s">
        <v>11</v>
      </c>
      <c r="D1187" s="3" t="s">
        <v>60</v>
      </c>
      <c r="E1187" s="3" t="s">
        <v>11</v>
      </c>
      <c r="F1187" s="3">
        <v>200210</v>
      </c>
      <c r="G1187" s="40" t="str">
        <f t="shared" si="18"/>
        <v>마켓컬리리얼스틱리얼스틱_북태평양 눈다랑어200210</v>
      </c>
      <c r="H1187" s="73">
        <v>3000</v>
      </c>
      <c r="I1187" s="29"/>
      <c r="J1187" s="73">
        <v>170</v>
      </c>
      <c r="K1187" s="73"/>
      <c r="L1187" s="73">
        <v>200818</v>
      </c>
    </row>
    <row r="1188" spans="2:12" x14ac:dyDescent="0.3">
      <c r="B1188" s="73" t="s">
        <v>32</v>
      </c>
      <c r="C1188" s="73" t="s">
        <v>11</v>
      </c>
      <c r="D1188" s="73" t="s">
        <v>60</v>
      </c>
      <c r="E1188" s="73" t="s">
        <v>11</v>
      </c>
      <c r="F1188" s="73">
        <v>200210</v>
      </c>
      <c r="G1188" s="4" t="str">
        <f t="shared" si="18"/>
        <v>펫프렌즈리얼스틱리얼스틱_북태평양 눈다랑어200210</v>
      </c>
      <c r="H1188" s="73">
        <v>3000</v>
      </c>
      <c r="I1188" s="29">
        <v>0.03</v>
      </c>
      <c r="J1188" s="73">
        <v>170</v>
      </c>
      <c r="K1188" s="73"/>
      <c r="L1188" s="73"/>
    </row>
    <row r="1189" spans="2:12" x14ac:dyDescent="0.3">
      <c r="B1189" s="73" t="s">
        <v>0</v>
      </c>
      <c r="C1189" s="73" t="s">
        <v>11</v>
      </c>
      <c r="D1189" s="73" t="s">
        <v>62</v>
      </c>
      <c r="E1189" s="73" t="s">
        <v>11</v>
      </c>
      <c r="F1189" s="73">
        <v>200210</v>
      </c>
      <c r="G1189" s="4" t="str">
        <f t="shared" si="18"/>
        <v>프로젝트21 홈페이지리얼스틱리얼스틱_서호주청정양200210</v>
      </c>
      <c r="H1189" s="73">
        <v>3000</v>
      </c>
      <c r="I1189" s="2">
        <v>0.01</v>
      </c>
      <c r="J1189" s="73">
        <v>260</v>
      </c>
      <c r="K1189" s="73"/>
      <c r="L1189" s="73"/>
    </row>
    <row r="1190" spans="2:12" x14ac:dyDescent="0.3">
      <c r="B1190" s="73" t="s">
        <v>0</v>
      </c>
      <c r="C1190" s="73" t="s">
        <v>11</v>
      </c>
      <c r="D1190" s="73" t="s">
        <v>63</v>
      </c>
      <c r="E1190" s="73" t="s">
        <v>11</v>
      </c>
      <c r="F1190" s="73">
        <v>200210</v>
      </c>
      <c r="G1190" s="4" t="str">
        <f t="shared" si="18"/>
        <v>프로젝트21 홈페이지리얼스틱리얼스틱_지리산우리땅오리200210</v>
      </c>
      <c r="H1190" s="73">
        <v>3000</v>
      </c>
      <c r="I1190" s="2">
        <v>0.01</v>
      </c>
      <c r="J1190" s="73">
        <v>180</v>
      </c>
      <c r="K1190" s="73"/>
      <c r="L1190" s="73"/>
    </row>
    <row r="1191" spans="2:12" x14ac:dyDescent="0.3">
      <c r="B1191" s="73" t="s">
        <v>0</v>
      </c>
      <c r="C1191" s="73" t="s">
        <v>11</v>
      </c>
      <c r="D1191" s="73" t="s">
        <v>64</v>
      </c>
      <c r="E1191" s="73" t="s">
        <v>11</v>
      </c>
      <c r="F1191" s="73">
        <v>200210</v>
      </c>
      <c r="G1191" s="4" t="str">
        <f t="shared" si="18"/>
        <v>프로젝트21 홈페이지리얼스틱리얼스틱_오로라연어_6팩200210</v>
      </c>
      <c r="H1191" s="73">
        <v>4000</v>
      </c>
      <c r="I1191" s="2">
        <v>0.01</v>
      </c>
      <c r="J1191" s="73">
        <v>380</v>
      </c>
      <c r="K1191" s="73"/>
      <c r="L1191" s="73"/>
    </row>
    <row r="1192" spans="2:12" x14ac:dyDescent="0.3">
      <c r="B1192" s="73" t="s">
        <v>0</v>
      </c>
      <c r="C1192" s="73" t="s">
        <v>11</v>
      </c>
      <c r="D1192" s="73" t="s">
        <v>65</v>
      </c>
      <c r="E1192" s="73" t="s">
        <v>11</v>
      </c>
      <c r="F1192" s="73">
        <v>200210</v>
      </c>
      <c r="G1192" s="4" t="str">
        <f t="shared" si="18"/>
        <v>프로젝트21 홈페이지리얼스틱리얼스틱_조선토종닭_6팩200210</v>
      </c>
      <c r="H1192" s="73">
        <v>4000</v>
      </c>
      <c r="I1192" s="2">
        <v>0.01</v>
      </c>
      <c r="J1192" s="73">
        <v>360</v>
      </c>
      <c r="K1192" s="73"/>
      <c r="L1192" s="73"/>
    </row>
    <row r="1193" spans="2:12" x14ac:dyDescent="0.3">
      <c r="B1193" s="73" t="s">
        <v>0</v>
      </c>
      <c r="C1193" s="73" t="s">
        <v>11</v>
      </c>
      <c r="D1193" s="73" t="s">
        <v>70</v>
      </c>
      <c r="E1193" s="73" t="s">
        <v>11</v>
      </c>
      <c r="F1193" s="73">
        <v>200210</v>
      </c>
      <c r="G1193" s="4" t="str">
        <f t="shared" si="18"/>
        <v>프로젝트21 홈페이지리얼스틱리얼스틱_서호주청정양_6팩200210</v>
      </c>
      <c r="H1193" s="73">
        <v>4000</v>
      </c>
      <c r="I1193" s="2">
        <v>0.01</v>
      </c>
      <c r="J1193" s="73">
        <v>380</v>
      </c>
      <c r="K1193" s="73"/>
      <c r="L1193" s="73"/>
    </row>
    <row r="1194" spans="2:12" x14ac:dyDescent="0.3">
      <c r="B1194" s="73" t="s">
        <v>0</v>
      </c>
      <c r="C1194" s="73" t="s">
        <v>11</v>
      </c>
      <c r="D1194" s="73" t="s">
        <v>71</v>
      </c>
      <c r="E1194" s="73" t="s">
        <v>11</v>
      </c>
      <c r="F1194" s="73">
        <v>200210</v>
      </c>
      <c r="G1194" s="4" t="str">
        <f t="shared" si="18"/>
        <v>프로젝트21 홈페이지리얼스틱리얼스틱_지리산우리땅오리_6팩200210</v>
      </c>
      <c r="H1194" s="73">
        <v>4000</v>
      </c>
      <c r="I1194" s="2">
        <v>0.01</v>
      </c>
      <c r="J1194" s="73">
        <v>360</v>
      </c>
      <c r="K1194" s="73"/>
      <c r="L1194" s="73"/>
    </row>
    <row r="1195" spans="2:12" x14ac:dyDescent="0.3">
      <c r="B1195" s="73" t="s">
        <v>0</v>
      </c>
      <c r="C1195" s="73" t="s">
        <v>11</v>
      </c>
      <c r="D1195" s="73" t="s">
        <v>72</v>
      </c>
      <c r="E1195" s="73" t="s">
        <v>11</v>
      </c>
      <c r="F1195" s="73">
        <v>200210</v>
      </c>
      <c r="G1195" s="4" t="str">
        <f t="shared" si="18"/>
        <v>프로젝트21 홈페이지리얼스틱리얼스틱_오로라연어_12팩200210</v>
      </c>
      <c r="H1195" s="73">
        <v>5000</v>
      </c>
      <c r="I1195" s="2">
        <v>0.01</v>
      </c>
      <c r="J1195" s="73">
        <v>390</v>
      </c>
      <c r="K1195" s="73"/>
      <c r="L1195" s="73"/>
    </row>
    <row r="1196" spans="2:12" x14ac:dyDescent="0.3">
      <c r="B1196" s="73" t="s">
        <v>0</v>
      </c>
      <c r="C1196" s="73" t="s">
        <v>11</v>
      </c>
      <c r="D1196" s="73" t="s">
        <v>73</v>
      </c>
      <c r="E1196" s="73" t="s">
        <v>11</v>
      </c>
      <c r="F1196" s="73">
        <v>200210</v>
      </c>
      <c r="G1196" s="4" t="str">
        <f t="shared" si="18"/>
        <v>프로젝트21 홈페이지리얼스틱리얼스틱_조선토종닭_12팩200210</v>
      </c>
      <c r="H1196" s="73">
        <v>4000</v>
      </c>
      <c r="I1196" s="2">
        <v>0.01</v>
      </c>
      <c r="J1196" s="73">
        <v>380</v>
      </c>
      <c r="K1196" s="73"/>
      <c r="L1196" s="73"/>
    </row>
    <row r="1197" spans="2:12" x14ac:dyDescent="0.3">
      <c r="B1197" s="73" t="s">
        <v>0</v>
      </c>
      <c r="C1197" s="73" t="s">
        <v>11</v>
      </c>
      <c r="D1197" s="73" t="s">
        <v>74</v>
      </c>
      <c r="E1197" s="73" t="s">
        <v>11</v>
      </c>
      <c r="F1197" s="73">
        <v>200210</v>
      </c>
      <c r="G1197" s="4" t="str">
        <f t="shared" si="18"/>
        <v>프로젝트21 홈페이지리얼스틱리얼스틱_뉴질랜드참돔_12팩200210</v>
      </c>
      <c r="H1197" s="73">
        <v>5000</v>
      </c>
      <c r="I1197" s="2">
        <v>0.01</v>
      </c>
      <c r="J1197" s="73">
        <v>390</v>
      </c>
      <c r="K1197" s="73"/>
      <c r="L1197" s="73"/>
    </row>
    <row r="1198" spans="2:12" x14ac:dyDescent="0.3">
      <c r="B1198" s="73" t="s">
        <v>0</v>
      </c>
      <c r="C1198" s="73" t="s">
        <v>11</v>
      </c>
      <c r="D1198" s="73" t="s">
        <v>75</v>
      </c>
      <c r="E1198" s="73" t="s">
        <v>11</v>
      </c>
      <c r="F1198" s="73">
        <v>200210</v>
      </c>
      <c r="G1198" s="4" t="str">
        <f t="shared" si="18"/>
        <v>프로젝트21 홈페이지리얼스틱리얼스틱_북태평양눈다랑어_12팩200210</v>
      </c>
      <c r="H1198" s="73">
        <v>4000</v>
      </c>
      <c r="I1198" s="2">
        <v>0.01</v>
      </c>
      <c r="J1198" s="73">
        <v>380</v>
      </c>
      <c r="K1198" s="73"/>
      <c r="L1198" s="73"/>
    </row>
    <row r="1199" spans="2:12" x14ac:dyDescent="0.3">
      <c r="B1199" s="73" t="s">
        <v>0</v>
      </c>
      <c r="C1199" s="73" t="s">
        <v>11</v>
      </c>
      <c r="D1199" s="73" t="s">
        <v>76</v>
      </c>
      <c r="E1199" s="73" t="s">
        <v>11</v>
      </c>
      <c r="F1199" s="73">
        <v>200210</v>
      </c>
      <c r="G1199" s="4" t="str">
        <f t="shared" si="18"/>
        <v>프로젝트21 홈페이지리얼스틱리얼스틱_서호주청정양_12팩200210</v>
      </c>
      <c r="H1199" s="73">
        <v>5000</v>
      </c>
      <c r="I1199" s="2">
        <v>0.01</v>
      </c>
      <c r="J1199" s="73">
        <v>390</v>
      </c>
      <c r="K1199" s="73"/>
      <c r="L1199" s="73"/>
    </row>
    <row r="1200" spans="2:12" x14ac:dyDescent="0.3">
      <c r="B1200" s="73" t="s">
        <v>0</v>
      </c>
      <c r="C1200" s="73" t="s">
        <v>11</v>
      </c>
      <c r="D1200" s="73" t="s">
        <v>77</v>
      </c>
      <c r="E1200" s="73" t="s">
        <v>11</v>
      </c>
      <c r="F1200" s="73">
        <v>200210</v>
      </c>
      <c r="G1200" s="4" t="str">
        <f t="shared" si="18"/>
        <v>프로젝트21 홈페이지리얼스틱리얼스틱_지리산우리땅오리_12팩200210</v>
      </c>
      <c r="H1200" s="73">
        <v>4000</v>
      </c>
      <c r="I1200" s="2">
        <v>0.01</v>
      </c>
      <c r="J1200" s="73">
        <v>380</v>
      </c>
      <c r="K1200" s="73"/>
      <c r="L1200" s="73"/>
    </row>
    <row r="1201" spans="2:12" x14ac:dyDescent="0.3">
      <c r="B1201" s="73" t="s">
        <v>0</v>
      </c>
      <c r="C1201" s="73" t="s">
        <v>11</v>
      </c>
      <c r="D1201" s="73" t="s">
        <v>78</v>
      </c>
      <c r="E1201" s="73" t="s">
        <v>11</v>
      </c>
      <c r="F1201" s="73">
        <v>200210</v>
      </c>
      <c r="G1201" s="4" t="str">
        <f t="shared" si="18"/>
        <v>프로젝트21 홈페이지리얼스틱리얼스틱_4종세트200210</v>
      </c>
      <c r="H1201" s="73">
        <v>4000</v>
      </c>
      <c r="I1201" s="2">
        <v>0.01</v>
      </c>
      <c r="J1201" s="73">
        <v>340</v>
      </c>
      <c r="K1201" s="73"/>
      <c r="L1201" s="73"/>
    </row>
    <row r="1202" spans="2:12" x14ac:dyDescent="0.3">
      <c r="B1202" s="73" t="s">
        <v>27</v>
      </c>
      <c r="C1202" s="73" t="s">
        <v>11</v>
      </c>
      <c r="D1202" s="73" t="s">
        <v>78</v>
      </c>
      <c r="E1202" s="73" t="s">
        <v>11</v>
      </c>
      <c r="F1202" s="73">
        <v>200210</v>
      </c>
      <c r="G1202" s="4" t="str">
        <f t="shared" si="18"/>
        <v>쿠팡리얼스틱리얼스틱_4종세트200210</v>
      </c>
      <c r="H1202" s="73">
        <v>4000</v>
      </c>
      <c r="I1202" s="29">
        <v>0.03</v>
      </c>
      <c r="J1202" s="73">
        <v>340</v>
      </c>
      <c r="K1202" s="73"/>
      <c r="L1202" s="73"/>
    </row>
    <row r="1203" spans="2:12" x14ac:dyDescent="0.3">
      <c r="B1203" s="73" t="s">
        <v>0</v>
      </c>
      <c r="C1203" s="73" t="s">
        <v>11</v>
      </c>
      <c r="D1203" s="73" t="s">
        <v>79</v>
      </c>
      <c r="E1203" s="73" t="s">
        <v>11</v>
      </c>
      <c r="F1203" s="73">
        <v>200210</v>
      </c>
      <c r="G1203" s="4" t="str">
        <f t="shared" si="18"/>
        <v>프로젝트21 홈페이지리얼스틱리얼스틱_6종세트200210</v>
      </c>
      <c r="H1203" s="73">
        <v>4000</v>
      </c>
      <c r="I1203" s="2">
        <v>0.01</v>
      </c>
      <c r="J1203" s="73">
        <v>370</v>
      </c>
      <c r="K1203" s="73"/>
      <c r="L1203" s="73"/>
    </row>
    <row r="1204" spans="2:12" x14ac:dyDescent="0.3">
      <c r="B1204" s="73" t="s">
        <v>0</v>
      </c>
      <c r="C1204" s="73" t="s">
        <v>11</v>
      </c>
      <c r="D1204" s="73" t="s">
        <v>80</v>
      </c>
      <c r="E1204" s="73" t="s">
        <v>11</v>
      </c>
      <c r="F1204" s="73">
        <v>200210</v>
      </c>
      <c r="G1204" s="4" t="str">
        <f t="shared" si="18"/>
        <v>프로젝트21 홈페이지리얼스틱리얼스틱_4*4세트200210</v>
      </c>
      <c r="H1204" s="73">
        <v>5000</v>
      </c>
      <c r="I1204" s="2">
        <v>0.01</v>
      </c>
      <c r="J1204" s="73">
        <v>390</v>
      </c>
      <c r="K1204" s="73"/>
      <c r="L1204" s="73"/>
    </row>
    <row r="1205" spans="2:12" x14ac:dyDescent="0.3">
      <c r="B1205" s="73" t="s">
        <v>0</v>
      </c>
      <c r="C1205" s="73" t="s">
        <v>11</v>
      </c>
      <c r="D1205" s="73" t="s">
        <v>81</v>
      </c>
      <c r="E1205" s="73" t="s">
        <v>11</v>
      </c>
      <c r="F1205" s="73">
        <v>200210</v>
      </c>
      <c r="G1205" s="4" t="str">
        <f t="shared" si="18"/>
        <v>프로젝트21 홈페이지리얼스틱리얼스틱_6종세트x2200210</v>
      </c>
      <c r="H1205" s="73">
        <v>5000</v>
      </c>
      <c r="I1205" s="2">
        <v>0.01</v>
      </c>
      <c r="J1205" s="73">
        <v>390</v>
      </c>
      <c r="K1205" s="73"/>
      <c r="L1205" s="73"/>
    </row>
    <row r="1206" spans="2:12" x14ac:dyDescent="0.3">
      <c r="B1206" s="73" t="s">
        <v>0</v>
      </c>
      <c r="C1206" s="73" t="s">
        <v>11</v>
      </c>
      <c r="D1206" s="73" t="s">
        <v>82</v>
      </c>
      <c r="E1206" s="73" t="s">
        <v>11</v>
      </c>
      <c r="F1206" s="73">
        <v>200210</v>
      </c>
      <c r="G1206" s="4" t="str">
        <f t="shared" si="18"/>
        <v>프로젝트21 홈페이지리얼스틱리얼스틱_샘플(4종)200210</v>
      </c>
      <c r="H1206" s="73">
        <v>3000</v>
      </c>
      <c r="I1206" s="2">
        <v>0.01</v>
      </c>
      <c r="J1206" s="73">
        <v>280</v>
      </c>
      <c r="K1206" s="73"/>
      <c r="L1206" s="73"/>
    </row>
    <row r="1207" spans="2:12" x14ac:dyDescent="0.3">
      <c r="B1207" s="73" t="s">
        <v>31</v>
      </c>
      <c r="C1207" s="3" t="s">
        <v>11</v>
      </c>
      <c r="D1207" s="3" t="s">
        <v>82</v>
      </c>
      <c r="E1207" s="3" t="s">
        <v>11</v>
      </c>
      <c r="F1207" s="3">
        <v>200210</v>
      </c>
      <c r="G1207" s="40" t="str">
        <f t="shared" si="18"/>
        <v>마켓컬리리얼스틱리얼스틱_샘플(4종)200210</v>
      </c>
      <c r="H1207" s="73">
        <v>3000</v>
      </c>
      <c r="I1207" s="29"/>
      <c r="J1207" s="73">
        <v>280</v>
      </c>
      <c r="K1207" s="73"/>
      <c r="L1207" s="73">
        <v>200818</v>
      </c>
    </row>
    <row r="1208" spans="2:12" x14ac:dyDescent="0.3">
      <c r="B1208" s="73" t="s">
        <v>0</v>
      </c>
      <c r="C1208" s="73" t="s">
        <v>11</v>
      </c>
      <c r="D1208" s="73" t="s">
        <v>83</v>
      </c>
      <c r="E1208" s="73" t="s">
        <v>11</v>
      </c>
      <c r="F1208" s="73">
        <v>200210</v>
      </c>
      <c r="G1208" s="4" t="str">
        <f t="shared" si="18"/>
        <v>프로젝트21 홈페이지리얼스틱리얼스틱_맛보기샘플(6종)200210</v>
      </c>
      <c r="H1208" s="73">
        <v>3000</v>
      </c>
      <c r="I1208" s="2">
        <v>0.01</v>
      </c>
      <c r="J1208" s="73">
        <v>270</v>
      </c>
      <c r="K1208" s="73"/>
      <c r="L1208" s="73"/>
    </row>
    <row r="1209" spans="2:12" x14ac:dyDescent="0.3">
      <c r="B1209" s="73" t="s">
        <v>0</v>
      </c>
      <c r="C1209" s="73" t="s">
        <v>9</v>
      </c>
      <c r="D1209" s="73" t="s">
        <v>84</v>
      </c>
      <c r="E1209" s="73" t="s">
        <v>9</v>
      </c>
      <c r="F1209" s="73">
        <v>200210</v>
      </c>
      <c r="G1209" s="4" t="str">
        <f t="shared" si="18"/>
        <v>프로젝트21 홈페이지선인장정수기 부속가이드스틱200210</v>
      </c>
      <c r="H1209" s="73">
        <v>2000</v>
      </c>
      <c r="I1209" s="2">
        <v>0.01</v>
      </c>
      <c r="J1209" s="73">
        <v>110</v>
      </c>
      <c r="K1209" s="73"/>
      <c r="L1209" s="73"/>
    </row>
    <row r="1210" spans="2:12" x14ac:dyDescent="0.3">
      <c r="B1210" s="73" t="s">
        <v>26</v>
      </c>
      <c r="C1210" s="73" t="s">
        <v>9</v>
      </c>
      <c r="D1210" s="73" t="s">
        <v>84</v>
      </c>
      <c r="E1210" s="73" t="s">
        <v>9</v>
      </c>
      <c r="F1210" s="73">
        <v>200210</v>
      </c>
      <c r="G1210" s="4" t="str">
        <f t="shared" si="18"/>
        <v>CJ몰선인장정수기 부속가이드스틱200210</v>
      </c>
      <c r="H1210" s="73">
        <v>0</v>
      </c>
      <c r="I1210" s="29">
        <v>0.02</v>
      </c>
      <c r="J1210" s="73">
        <v>110</v>
      </c>
      <c r="K1210" s="73"/>
      <c r="L1210" s="73"/>
    </row>
    <row r="1211" spans="2:12" x14ac:dyDescent="0.3">
      <c r="B1211" s="73" t="s">
        <v>27</v>
      </c>
      <c r="C1211" s="73" t="s">
        <v>9</v>
      </c>
      <c r="D1211" s="73" t="s">
        <v>84</v>
      </c>
      <c r="E1211" s="73" t="s">
        <v>9</v>
      </c>
      <c r="F1211" s="73">
        <v>200210</v>
      </c>
      <c r="G1211" s="4" t="str">
        <f t="shared" si="18"/>
        <v>쿠팡선인장정수기 부속가이드스틱200210</v>
      </c>
      <c r="H1211" s="73">
        <v>0</v>
      </c>
      <c r="I1211" s="29">
        <v>0.03</v>
      </c>
      <c r="J1211" s="73">
        <v>110</v>
      </c>
      <c r="K1211" s="73"/>
      <c r="L1211" s="73"/>
    </row>
    <row r="1212" spans="2:12" x14ac:dyDescent="0.3">
      <c r="B1212" s="73" t="s">
        <v>28</v>
      </c>
      <c r="C1212" s="73" t="s">
        <v>9</v>
      </c>
      <c r="D1212" s="73" t="s">
        <v>84</v>
      </c>
      <c r="E1212" s="73" t="s">
        <v>9</v>
      </c>
      <c r="F1212" s="73">
        <v>200210</v>
      </c>
      <c r="G1212" s="4" t="str">
        <f t="shared" si="18"/>
        <v>위메프(2.0)선인장정수기 부속가이드스틱200210</v>
      </c>
      <c r="H1212" s="73">
        <v>0</v>
      </c>
      <c r="I1212" s="29">
        <v>0.02</v>
      </c>
      <c r="J1212" s="73">
        <v>110</v>
      </c>
      <c r="K1212" s="73"/>
      <c r="L1212" s="73"/>
    </row>
    <row r="1213" spans="2:12" x14ac:dyDescent="0.3">
      <c r="B1213" s="73" t="s">
        <v>29</v>
      </c>
      <c r="C1213" s="73" t="s">
        <v>9</v>
      </c>
      <c r="D1213" s="73" t="s">
        <v>84</v>
      </c>
      <c r="E1213" s="73" t="s">
        <v>9</v>
      </c>
      <c r="F1213" s="73">
        <v>200210</v>
      </c>
      <c r="G1213" s="4" t="str">
        <f t="shared" si="18"/>
        <v>롯데아이몰(신)선인장정수기 부속가이드스틱200210</v>
      </c>
      <c r="H1213" s="73">
        <v>0</v>
      </c>
      <c r="I1213" s="29">
        <v>0.02</v>
      </c>
      <c r="J1213" s="73">
        <v>110</v>
      </c>
      <c r="K1213" s="73"/>
      <c r="L1213" s="73"/>
    </row>
    <row r="1214" spans="2:12" x14ac:dyDescent="0.3">
      <c r="B1214" s="73" t="s">
        <v>85</v>
      </c>
      <c r="C1214" s="73" t="s">
        <v>7</v>
      </c>
      <c r="D1214" s="73" t="s">
        <v>47</v>
      </c>
      <c r="E1214" s="73" t="s">
        <v>7</v>
      </c>
      <c r="F1214" s="73">
        <v>200210</v>
      </c>
      <c r="G1214" s="4" t="str">
        <f t="shared" si="18"/>
        <v>프로젝트21 CS눕눕백눕눕백(대형)_그레이(LG)200210</v>
      </c>
      <c r="H1214" s="73">
        <v>0</v>
      </c>
      <c r="I1214" s="2">
        <v>0</v>
      </c>
      <c r="J1214" s="73">
        <v>400</v>
      </c>
      <c r="K1214" s="73"/>
      <c r="L1214" s="73"/>
    </row>
    <row r="1215" spans="2:12" x14ac:dyDescent="0.3">
      <c r="B1215" s="73" t="s">
        <v>85</v>
      </c>
      <c r="C1215" s="73" t="s">
        <v>7</v>
      </c>
      <c r="D1215" s="73" t="s">
        <v>52</v>
      </c>
      <c r="E1215" s="73" t="s">
        <v>7</v>
      </c>
      <c r="F1215" s="73">
        <v>200210</v>
      </c>
      <c r="G1215" s="4" t="str">
        <f t="shared" si="18"/>
        <v>프로젝트21 CS눕눕백눕눕백_패드(대형)_방수200210</v>
      </c>
      <c r="H1215" s="73">
        <v>0</v>
      </c>
      <c r="I1215" s="2">
        <v>0</v>
      </c>
      <c r="J1215" s="73">
        <v>380</v>
      </c>
      <c r="K1215" s="73"/>
      <c r="L1215" s="73"/>
    </row>
    <row r="1216" spans="2:12" x14ac:dyDescent="0.3">
      <c r="B1216" s="73" t="s">
        <v>85</v>
      </c>
      <c r="C1216" s="73" t="s">
        <v>11</v>
      </c>
      <c r="D1216" s="73" t="s">
        <v>58</v>
      </c>
      <c r="E1216" s="73" t="s">
        <v>11</v>
      </c>
      <c r="F1216" s="73">
        <v>200210</v>
      </c>
      <c r="G1216" s="4" t="str">
        <f t="shared" si="18"/>
        <v>프로젝트21 CS리얼스틱리얼스틱_조선토종닭200210</v>
      </c>
      <c r="H1216" s="73">
        <v>0</v>
      </c>
      <c r="I1216" s="2">
        <v>0</v>
      </c>
      <c r="J1216" s="73">
        <v>180</v>
      </c>
      <c r="K1216" s="73"/>
      <c r="L1216" s="73"/>
    </row>
    <row r="1217" spans="2:10" x14ac:dyDescent="0.3">
      <c r="B1217" s="73" t="s">
        <v>85</v>
      </c>
      <c r="C1217" s="73" t="s">
        <v>11</v>
      </c>
      <c r="D1217" s="73" t="s">
        <v>57</v>
      </c>
      <c r="E1217" s="73" t="s">
        <v>11</v>
      </c>
      <c r="F1217" s="73">
        <v>200210</v>
      </c>
      <c r="G1217" s="4" t="str">
        <f t="shared" si="18"/>
        <v>프로젝트21 CS리얼스틱리얼스틱_오로라연어200210</v>
      </c>
      <c r="H1217" s="73">
        <v>0</v>
      </c>
      <c r="I1217" s="2">
        <v>0</v>
      </c>
      <c r="J1217" s="73">
        <v>250</v>
      </c>
    </row>
    <row r="1218" spans="2:10" x14ac:dyDescent="0.3">
      <c r="B1218" s="73" t="s">
        <v>85</v>
      </c>
      <c r="C1218" s="73" t="s">
        <v>9</v>
      </c>
      <c r="D1218" s="73" t="s">
        <v>86</v>
      </c>
      <c r="E1218" s="73" t="s">
        <v>9</v>
      </c>
      <c r="F1218" s="73">
        <v>200210</v>
      </c>
      <c r="G1218" s="4" t="str">
        <f t="shared" si="18"/>
        <v>프로젝트21 CS선인장정수기 부속폼 필터 (1p)200210</v>
      </c>
      <c r="H1218" s="73">
        <v>0</v>
      </c>
      <c r="I1218" s="2">
        <v>0</v>
      </c>
      <c r="J1218" s="73">
        <v>140</v>
      </c>
    </row>
    <row r="1219" spans="2:10" x14ac:dyDescent="0.3">
      <c r="B1219" s="73" t="s">
        <v>85</v>
      </c>
      <c r="C1219" s="73" t="s">
        <v>87</v>
      </c>
      <c r="D1219" s="73" t="s">
        <v>33</v>
      </c>
      <c r="E1219" s="73" t="s">
        <v>87</v>
      </c>
      <c r="F1219" s="73">
        <v>200210</v>
      </c>
      <c r="G1219" s="4" t="str">
        <f t="shared" ref="G1219:G1282" si="19">B1219&amp;C1219&amp;D1219&amp;F1219</f>
        <v>프로젝트21 CS선인장정수기선인장정수기 젠핑크200210</v>
      </c>
      <c r="H1219" s="73">
        <v>0</v>
      </c>
      <c r="I1219" s="2">
        <v>0</v>
      </c>
      <c r="J1219" s="73">
        <v>390</v>
      </c>
    </row>
    <row r="1220" spans="2:10" x14ac:dyDescent="0.3">
      <c r="B1220" s="73" t="s">
        <v>85</v>
      </c>
      <c r="C1220" s="73" t="s">
        <v>9</v>
      </c>
      <c r="D1220" s="73" t="s">
        <v>38</v>
      </c>
      <c r="E1220" s="73" t="s">
        <v>9</v>
      </c>
      <c r="F1220" s="73">
        <v>200210</v>
      </c>
      <c r="G1220" s="4" t="str">
        <f t="shared" si="19"/>
        <v>프로젝트21 CS선인장정수기 부속수중펌프 (white)200210</v>
      </c>
      <c r="H1220" s="73">
        <v>0</v>
      </c>
      <c r="I1220" s="2">
        <v>0</v>
      </c>
      <c r="J1220" s="73">
        <v>320</v>
      </c>
    </row>
    <row r="1221" spans="2:10" x14ac:dyDescent="0.3">
      <c r="B1221" s="73" t="s">
        <v>85</v>
      </c>
      <c r="C1221" s="73" t="s">
        <v>67</v>
      </c>
      <c r="D1221" s="73" t="s">
        <v>60</v>
      </c>
      <c r="E1221" s="73" t="s">
        <v>67</v>
      </c>
      <c r="F1221" s="73">
        <v>200210</v>
      </c>
      <c r="G1221" s="4" t="str">
        <f t="shared" si="19"/>
        <v>프로젝트21 CS리얼스틱리얼스틱_북태평양 눈다랑어200210</v>
      </c>
      <c r="H1221" s="73">
        <v>0</v>
      </c>
      <c r="I1221" s="2">
        <v>0</v>
      </c>
      <c r="J1221" s="73">
        <v>170</v>
      </c>
    </row>
    <row r="1222" spans="2:10" x14ac:dyDescent="0.3">
      <c r="B1222" s="73" t="s">
        <v>85</v>
      </c>
      <c r="C1222" s="73" t="s">
        <v>67</v>
      </c>
      <c r="D1222" s="73" t="s">
        <v>63</v>
      </c>
      <c r="E1222" s="73" t="s">
        <v>67</v>
      </c>
      <c r="F1222" s="73">
        <v>200210</v>
      </c>
      <c r="G1222" s="4" t="str">
        <f t="shared" si="19"/>
        <v>프로젝트21 CS리얼스틱리얼스틱_지리산우리땅오리200210</v>
      </c>
      <c r="H1222" s="73">
        <v>0</v>
      </c>
      <c r="I1222" s="2">
        <v>0</v>
      </c>
      <c r="J1222" s="73">
        <v>180</v>
      </c>
    </row>
    <row r="1223" spans="2:10" x14ac:dyDescent="0.3">
      <c r="B1223" s="73" t="s">
        <v>85</v>
      </c>
      <c r="C1223" s="73" t="s">
        <v>67</v>
      </c>
      <c r="D1223" s="73" t="s">
        <v>62</v>
      </c>
      <c r="E1223" s="73" t="s">
        <v>67</v>
      </c>
      <c r="F1223" s="73">
        <v>200210</v>
      </c>
      <c r="G1223" s="4" t="str">
        <f t="shared" si="19"/>
        <v>프로젝트21 CS리얼스틱리얼스틱_서호주청정양200210</v>
      </c>
      <c r="H1223" s="73">
        <v>0</v>
      </c>
      <c r="I1223" s="2">
        <v>0</v>
      </c>
      <c r="J1223" s="73">
        <v>260</v>
      </c>
    </row>
    <row r="1224" spans="2:10" x14ac:dyDescent="0.3">
      <c r="B1224" s="73" t="s">
        <v>85</v>
      </c>
      <c r="C1224" s="73" t="s">
        <v>48</v>
      </c>
      <c r="D1224" s="73" t="s">
        <v>42</v>
      </c>
      <c r="E1224" s="73" t="s">
        <v>48</v>
      </c>
      <c r="F1224" s="73">
        <v>200210</v>
      </c>
      <c r="G1224" s="4" t="str">
        <f t="shared" si="19"/>
        <v>프로젝트21 CS눕눕백눕눕백(중형)_그레이(LG)200210</v>
      </c>
      <c r="H1224" s="73">
        <v>0</v>
      </c>
      <c r="I1224" s="2">
        <v>0</v>
      </c>
      <c r="J1224" s="73">
        <v>400</v>
      </c>
    </row>
    <row r="1225" spans="2:10" x14ac:dyDescent="0.3">
      <c r="B1225" s="73" t="s">
        <v>85</v>
      </c>
      <c r="C1225" s="73" t="s">
        <v>48</v>
      </c>
      <c r="D1225" s="73" t="s">
        <v>49</v>
      </c>
      <c r="E1225" s="73" t="s">
        <v>48</v>
      </c>
      <c r="F1225" s="73">
        <v>200210</v>
      </c>
      <c r="G1225" s="4" t="str">
        <f t="shared" si="19"/>
        <v>프로젝트21 CS눕눕백눕눕백(대형)_네이비(DN)200210</v>
      </c>
      <c r="H1225" s="73">
        <v>0</v>
      </c>
      <c r="I1225" s="2">
        <v>0</v>
      </c>
      <c r="J1225" s="73">
        <v>400</v>
      </c>
    </row>
    <row r="1226" spans="2:10" x14ac:dyDescent="0.3">
      <c r="B1226" s="73" t="s">
        <v>85</v>
      </c>
      <c r="C1226" s="73" t="s">
        <v>48</v>
      </c>
      <c r="D1226" s="73" t="s">
        <v>44</v>
      </c>
      <c r="E1226" s="73" t="s">
        <v>48</v>
      </c>
      <c r="F1226" s="73">
        <v>200210</v>
      </c>
      <c r="G1226" s="4" t="str">
        <f t="shared" si="19"/>
        <v>프로젝트21 CS눕눕백눕눕백_패드(중형)_극세사200210</v>
      </c>
      <c r="H1226" s="73">
        <v>0</v>
      </c>
      <c r="I1226" s="2">
        <v>0</v>
      </c>
      <c r="J1226" s="73">
        <v>350</v>
      </c>
    </row>
    <row r="1227" spans="2:10" x14ac:dyDescent="0.3">
      <c r="B1227" s="73" t="s">
        <v>85</v>
      </c>
      <c r="C1227" s="73" t="s">
        <v>48</v>
      </c>
      <c r="D1227" s="73" t="s">
        <v>45</v>
      </c>
      <c r="E1227" s="73" t="s">
        <v>48</v>
      </c>
      <c r="F1227" s="73">
        <v>200210</v>
      </c>
      <c r="G1227" s="4" t="str">
        <f t="shared" si="19"/>
        <v>프로젝트21 CS눕눕백눕눕백_패드(중형)_방수200210</v>
      </c>
      <c r="H1227" s="73">
        <v>0</v>
      </c>
      <c r="I1227" s="2">
        <v>0</v>
      </c>
      <c r="J1227" s="73">
        <v>370</v>
      </c>
    </row>
    <row r="1228" spans="2:10" x14ac:dyDescent="0.3">
      <c r="B1228" s="73" t="s">
        <v>85</v>
      </c>
      <c r="C1228" s="73" t="s">
        <v>48</v>
      </c>
      <c r="D1228" s="73" t="s">
        <v>43</v>
      </c>
      <c r="E1228" s="73" t="s">
        <v>48</v>
      </c>
      <c r="F1228" s="73">
        <v>200210</v>
      </c>
      <c r="G1228" s="4" t="str">
        <f t="shared" si="19"/>
        <v>프로젝트21 CS눕눕백눕눕백_패드(중형)_스크래쳐200210</v>
      </c>
      <c r="H1228" s="73">
        <v>0</v>
      </c>
      <c r="I1228" s="2">
        <v>0</v>
      </c>
      <c r="J1228" s="73">
        <v>330</v>
      </c>
    </row>
    <row r="1229" spans="2:10" x14ac:dyDescent="0.3">
      <c r="B1229" s="73" t="s">
        <v>85</v>
      </c>
      <c r="C1229" s="73" t="s">
        <v>48</v>
      </c>
      <c r="D1229" s="73" t="s">
        <v>51</v>
      </c>
      <c r="E1229" s="73" t="s">
        <v>48</v>
      </c>
      <c r="F1229" s="73">
        <v>200210</v>
      </c>
      <c r="G1229" s="4" t="str">
        <f t="shared" si="19"/>
        <v>프로젝트21 CS눕눕백눕눕백_패드(대형)_극세사200210</v>
      </c>
      <c r="H1229" s="73">
        <v>0</v>
      </c>
      <c r="I1229" s="2">
        <v>0</v>
      </c>
      <c r="J1229" s="73">
        <v>360</v>
      </c>
    </row>
    <row r="1230" spans="2:10" x14ac:dyDescent="0.3">
      <c r="B1230" s="73" t="s">
        <v>85</v>
      </c>
      <c r="C1230" s="73" t="s">
        <v>48</v>
      </c>
      <c r="D1230" s="73" t="s">
        <v>50</v>
      </c>
      <c r="E1230" s="73" t="s">
        <v>48</v>
      </c>
      <c r="F1230" s="73">
        <v>200210</v>
      </c>
      <c r="G1230" s="4" t="str">
        <f t="shared" si="19"/>
        <v>프로젝트21 CS눕눕백눕눕백_패드(대형)_스크래쳐200210</v>
      </c>
      <c r="H1230" s="73">
        <v>0</v>
      </c>
      <c r="I1230" s="2">
        <v>0</v>
      </c>
      <c r="J1230" s="73">
        <v>340</v>
      </c>
    </row>
    <row r="1231" spans="2:10" x14ac:dyDescent="0.3">
      <c r="B1231" s="73" t="s">
        <v>85</v>
      </c>
      <c r="C1231" s="73" t="s">
        <v>67</v>
      </c>
      <c r="D1231" s="73" t="s">
        <v>59</v>
      </c>
      <c r="E1231" s="73" t="s">
        <v>67</v>
      </c>
      <c r="F1231" s="73">
        <v>200210</v>
      </c>
      <c r="G1231" s="4" t="str">
        <f t="shared" si="19"/>
        <v>프로젝트21 CS리얼스틱리얼스틱_뉴질랜드참돔200210</v>
      </c>
      <c r="H1231" s="73">
        <v>0</v>
      </c>
      <c r="I1231" s="2">
        <v>0</v>
      </c>
      <c r="J1231" s="73">
        <v>240</v>
      </c>
    </row>
    <row r="1232" spans="2:10" x14ac:dyDescent="0.3">
      <c r="B1232" s="73" t="s">
        <v>85</v>
      </c>
      <c r="C1232" s="73" t="s">
        <v>67</v>
      </c>
      <c r="D1232" s="73" t="s">
        <v>60</v>
      </c>
      <c r="E1232" s="73" t="s">
        <v>67</v>
      </c>
      <c r="F1232" s="73">
        <v>200210</v>
      </c>
      <c r="G1232" s="4" t="str">
        <f t="shared" si="19"/>
        <v>프로젝트21 CS리얼스틱리얼스틱_북태평양 눈다랑어200210</v>
      </c>
      <c r="H1232" s="73">
        <v>0</v>
      </c>
      <c r="I1232" s="2">
        <v>0</v>
      </c>
      <c r="J1232" s="73">
        <v>170</v>
      </c>
    </row>
    <row r="1233" spans="2:10" x14ac:dyDescent="0.3">
      <c r="B1233" s="73" t="s">
        <v>85</v>
      </c>
      <c r="C1233" s="73" t="s">
        <v>67</v>
      </c>
      <c r="D1233" s="73" t="s">
        <v>83</v>
      </c>
      <c r="E1233" s="73" t="s">
        <v>67</v>
      </c>
      <c r="F1233" s="73">
        <v>200210</v>
      </c>
      <c r="G1233" s="4" t="str">
        <f t="shared" si="19"/>
        <v>프로젝트21 CS리얼스틱리얼스틱_맛보기샘플(6종)200210</v>
      </c>
      <c r="H1233" s="73">
        <v>0</v>
      </c>
      <c r="I1233" s="2">
        <v>0</v>
      </c>
      <c r="J1233" s="73">
        <v>270</v>
      </c>
    </row>
    <row r="1234" spans="2:10" x14ac:dyDescent="0.3">
      <c r="B1234" s="73" t="s">
        <v>85</v>
      </c>
      <c r="C1234" s="73" t="s">
        <v>67</v>
      </c>
      <c r="D1234" s="73" t="s">
        <v>62</v>
      </c>
      <c r="E1234" s="73" t="s">
        <v>67</v>
      </c>
      <c r="F1234" s="73">
        <v>200210</v>
      </c>
      <c r="G1234" s="4" t="str">
        <f t="shared" si="19"/>
        <v>프로젝트21 CS리얼스틱리얼스틱_서호주청정양200210</v>
      </c>
      <c r="H1234" s="73">
        <v>0</v>
      </c>
      <c r="I1234" s="2">
        <v>0</v>
      </c>
      <c r="J1234" s="73">
        <v>260</v>
      </c>
    </row>
    <row r="1235" spans="2:10" x14ac:dyDescent="0.3">
      <c r="B1235" s="73" t="s">
        <v>85</v>
      </c>
      <c r="C1235" s="73" t="s">
        <v>67</v>
      </c>
      <c r="D1235" s="73" t="s">
        <v>60</v>
      </c>
      <c r="E1235" s="73" t="s">
        <v>67</v>
      </c>
      <c r="F1235" s="73">
        <v>200210</v>
      </c>
      <c r="G1235" s="4" t="str">
        <f t="shared" si="19"/>
        <v>프로젝트21 CS리얼스틱리얼스틱_북태평양 눈다랑어200210</v>
      </c>
      <c r="H1235" s="73">
        <v>0</v>
      </c>
      <c r="I1235" s="2">
        <v>0</v>
      </c>
      <c r="J1235" s="73">
        <v>170</v>
      </c>
    </row>
    <row r="1236" spans="2:10" x14ac:dyDescent="0.3">
      <c r="B1236" s="73" t="s">
        <v>85</v>
      </c>
      <c r="C1236" s="73" t="s">
        <v>9</v>
      </c>
      <c r="D1236" s="73" t="s">
        <v>39</v>
      </c>
      <c r="E1236" s="73" t="s">
        <v>9</v>
      </c>
      <c r="F1236" s="73">
        <v>200210</v>
      </c>
      <c r="G1236" s="4" t="str">
        <f t="shared" si="19"/>
        <v>프로젝트21 CS선인장정수기 부속드라이매트200210</v>
      </c>
      <c r="H1236" s="73">
        <v>0</v>
      </c>
      <c r="I1236" s="2">
        <v>0</v>
      </c>
      <c r="J1236" s="73">
        <v>370</v>
      </c>
    </row>
    <row r="1237" spans="2:10" x14ac:dyDescent="0.3">
      <c r="B1237" s="73" t="s">
        <v>85</v>
      </c>
      <c r="C1237" s="73" t="s">
        <v>9</v>
      </c>
      <c r="D1237" s="73" t="s">
        <v>35</v>
      </c>
      <c r="E1237" s="73" t="s">
        <v>9</v>
      </c>
      <c r="F1237" s="73">
        <v>200210</v>
      </c>
      <c r="G1237" s="4" t="str">
        <f t="shared" si="19"/>
        <v>프로젝트21 CS선인장정수기 부속정수 필터 (3p)200210</v>
      </c>
      <c r="H1237" s="73">
        <v>0</v>
      </c>
      <c r="I1237" s="2">
        <v>0</v>
      </c>
      <c r="J1237" s="73">
        <v>340</v>
      </c>
    </row>
    <row r="1238" spans="2:10" x14ac:dyDescent="0.3">
      <c r="B1238" s="73" t="s">
        <v>85</v>
      </c>
      <c r="C1238" s="73" t="s">
        <v>9</v>
      </c>
      <c r="D1238" s="73" t="s">
        <v>36</v>
      </c>
      <c r="E1238" s="73" t="s">
        <v>9</v>
      </c>
      <c r="F1238" s="73">
        <v>200210</v>
      </c>
      <c r="G1238" s="4" t="str">
        <f t="shared" si="19"/>
        <v>프로젝트21 CS선인장정수기 부속폼 필터 (3p)200210</v>
      </c>
      <c r="H1238" s="73">
        <v>0</v>
      </c>
      <c r="I1238" s="2">
        <v>0</v>
      </c>
      <c r="J1238" s="73">
        <v>230</v>
      </c>
    </row>
    <row r="1239" spans="2:10" x14ac:dyDescent="0.3">
      <c r="B1239" s="73" t="s">
        <v>85</v>
      </c>
      <c r="C1239" s="73" t="s">
        <v>34</v>
      </c>
      <c r="D1239" s="73" t="s">
        <v>88</v>
      </c>
      <c r="E1239" s="73" t="s">
        <v>34</v>
      </c>
      <c r="F1239" s="73">
        <v>200210</v>
      </c>
      <c r="G1239" s="4" t="str">
        <f t="shared" si="19"/>
        <v>프로젝트21 CS선인장정수기 부속실리콘 호스 (1p)200210</v>
      </c>
      <c r="H1239" s="73">
        <v>0</v>
      </c>
      <c r="I1239" s="2">
        <v>0</v>
      </c>
      <c r="J1239" s="73">
        <v>210</v>
      </c>
    </row>
    <row r="1240" spans="2:10" x14ac:dyDescent="0.3">
      <c r="B1240" s="73" t="s">
        <v>85</v>
      </c>
      <c r="C1240" s="73" t="s">
        <v>11</v>
      </c>
      <c r="D1240" s="73" t="s">
        <v>79</v>
      </c>
      <c r="E1240" s="73" t="s">
        <v>11</v>
      </c>
      <c r="F1240" s="73">
        <v>200210</v>
      </c>
      <c r="G1240" s="4" t="str">
        <f t="shared" si="19"/>
        <v>프로젝트21 CS리얼스틱리얼스틱_6종세트200210</v>
      </c>
      <c r="H1240" s="73">
        <v>0</v>
      </c>
      <c r="I1240" s="2">
        <v>0</v>
      </c>
      <c r="J1240" s="73">
        <v>370</v>
      </c>
    </row>
    <row r="1241" spans="2:10" x14ac:dyDescent="0.3">
      <c r="B1241" s="73" t="s">
        <v>85</v>
      </c>
      <c r="C1241" s="73" t="s">
        <v>48</v>
      </c>
      <c r="D1241" s="73" t="s">
        <v>53</v>
      </c>
      <c r="E1241" s="73" t="s">
        <v>48</v>
      </c>
      <c r="F1241" s="73">
        <v>200210</v>
      </c>
      <c r="G1241" s="4" t="str">
        <f t="shared" si="19"/>
        <v>프로젝트21 CS눕눕백눕눕백_패드(대형)_인견200210</v>
      </c>
      <c r="H1241" s="73">
        <v>0</v>
      </c>
      <c r="I1241" s="2">
        <v>0</v>
      </c>
      <c r="J1241" s="73">
        <v>350</v>
      </c>
    </row>
    <row r="1242" spans="2:10" x14ac:dyDescent="0.3">
      <c r="B1242" s="73" t="s">
        <v>85</v>
      </c>
      <c r="C1242" s="73" t="s">
        <v>87</v>
      </c>
      <c r="D1242" s="73" t="s">
        <v>24</v>
      </c>
      <c r="E1242" s="73" t="s">
        <v>87</v>
      </c>
      <c r="F1242" s="73">
        <v>200210</v>
      </c>
      <c r="G1242" s="4" t="str">
        <f t="shared" si="19"/>
        <v>프로젝트21 CS선인장정수기선인장정수기 젠민트200210</v>
      </c>
      <c r="H1242" s="73">
        <v>0</v>
      </c>
      <c r="I1242" s="2">
        <v>0</v>
      </c>
      <c r="J1242" s="73">
        <v>390</v>
      </c>
    </row>
    <row r="1243" spans="2:10" x14ac:dyDescent="0.3">
      <c r="B1243" s="73" t="s">
        <v>85</v>
      </c>
      <c r="C1243" s="73" t="s">
        <v>67</v>
      </c>
      <c r="D1243" s="73" t="s">
        <v>66</v>
      </c>
      <c r="E1243" s="73" t="s">
        <v>67</v>
      </c>
      <c r="F1243" s="73">
        <v>200210</v>
      </c>
      <c r="G1243" s="4" t="str">
        <f t="shared" si="19"/>
        <v>프로젝트21 CS리얼스틱리얼스틱_뉴질랜드참돔_6팩200210</v>
      </c>
      <c r="H1243" s="73">
        <v>0</v>
      </c>
      <c r="I1243" s="2">
        <v>0</v>
      </c>
      <c r="J1243" s="73">
        <v>380</v>
      </c>
    </row>
    <row r="1244" spans="2:10" x14ac:dyDescent="0.3">
      <c r="B1244" s="73" t="s">
        <v>85</v>
      </c>
      <c r="C1244" s="73" t="s">
        <v>67</v>
      </c>
      <c r="D1244" s="73" t="s">
        <v>69</v>
      </c>
      <c r="E1244" s="73" t="s">
        <v>67</v>
      </c>
      <c r="F1244" s="73">
        <v>200210</v>
      </c>
      <c r="G1244" s="4" t="str">
        <f t="shared" si="19"/>
        <v>프로젝트21 CS리얼스틱리얼스틱_북태평양눈다랑어_6팩200210</v>
      </c>
      <c r="H1244" s="73">
        <v>0</v>
      </c>
      <c r="I1244" s="2">
        <v>0</v>
      </c>
      <c r="J1244" s="73">
        <v>360</v>
      </c>
    </row>
    <row r="1245" spans="2:10" x14ac:dyDescent="0.3">
      <c r="B1245" s="73" t="s">
        <v>85</v>
      </c>
      <c r="C1245" s="73" t="s">
        <v>67</v>
      </c>
      <c r="D1245" s="73" t="s">
        <v>91</v>
      </c>
      <c r="E1245" s="73" t="s">
        <v>67</v>
      </c>
      <c r="F1245" s="73">
        <v>200210</v>
      </c>
      <c r="G1245" s="4" t="str">
        <f t="shared" si="19"/>
        <v>프로젝트21 CS리얼스틱리얼스틱_서호주청정양_6팩200210</v>
      </c>
      <c r="H1245" s="73">
        <v>0</v>
      </c>
      <c r="I1245" s="2">
        <v>0</v>
      </c>
      <c r="J1245" s="73">
        <v>380</v>
      </c>
    </row>
    <row r="1246" spans="2:10" x14ac:dyDescent="0.3">
      <c r="B1246" s="73" t="s">
        <v>85</v>
      </c>
      <c r="C1246" s="73" t="s">
        <v>67</v>
      </c>
      <c r="D1246" s="73" t="s">
        <v>64</v>
      </c>
      <c r="E1246" s="73" t="s">
        <v>67</v>
      </c>
      <c r="F1246" s="73">
        <v>200210</v>
      </c>
      <c r="G1246" s="4" t="str">
        <f t="shared" si="19"/>
        <v>프로젝트21 CS리얼스틱리얼스틱_오로라연어_6팩200210</v>
      </c>
      <c r="H1246" s="73">
        <v>0</v>
      </c>
      <c r="I1246" s="2">
        <v>0</v>
      </c>
      <c r="J1246" s="73">
        <v>380</v>
      </c>
    </row>
    <row r="1247" spans="2:10" x14ac:dyDescent="0.3">
      <c r="B1247" s="73" t="s">
        <v>85</v>
      </c>
      <c r="C1247" s="73" t="s">
        <v>67</v>
      </c>
      <c r="D1247" s="73" t="s">
        <v>65</v>
      </c>
      <c r="E1247" s="73" t="s">
        <v>67</v>
      </c>
      <c r="F1247" s="73">
        <v>200210</v>
      </c>
      <c r="G1247" s="4" t="str">
        <f t="shared" si="19"/>
        <v>프로젝트21 CS리얼스틱리얼스틱_조선토종닭_6팩200210</v>
      </c>
      <c r="H1247" s="73">
        <v>0</v>
      </c>
      <c r="I1247" s="2">
        <v>0</v>
      </c>
      <c r="J1247" s="73">
        <v>360</v>
      </c>
    </row>
    <row r="1248" spans="2:10" x14ac:dyDescent="0.3">
      <c r="B1248" s="73" t="s">
        <v>85</v>
      </c>
      <c r="C1248" s="73" t="s">
        <v>67</v>
      </c>
      <c r="D1248" s="73" t="s">
        <v>92</v>
      </c>
      <c r="E1248" s="73" t="s">
        <v>67</v>
      </c>
      <c r="F1248" s="73">
        <v>200210</v>
      </c>
      <c r="G1248" s="4" t="str">
        <f t="shared" si="19"/>
        <v>프로젝트21 CS리얼스틱리얼스틱_지리산우리땅오리_6팩200210</v>
      </c>
      <c r="H1248" s="73">
        <v>0</v>
      </c>
      <c r="I1248" s="2">
        <v>0</v>
      </c>
      <c r="J1248" s="73">
        <v>360</v>
      </c>
    </row>
    <row r="1249" spans="2:10" x14ac:dyDescent="0.3">
      <c r="B1249" s="73" t="s">
        <v>85</v>
      </c>
      <c r="C1249" s="73" t="s">
        <v>7</v>
      </c>
      <c r="D1249" s="73" t="s">
        <v>41</v>
      </c>
      <c r="E1249" s="73" t="s">
        <v>7</v>
      </c>
      <c r="F1249" s="73">
        <v>200210</v>
      </c>
      <c r="G1249" s="4" t="str">
        <f t="shared" si="19"/>
        <v>프로젝트21 CS눕눕백눕눕백(중형)_네이비(DN)200210</v>
      </c>
      <c r="H1249" s="73">
        <v>0</v>
      </c>
      <c r="I1249" s="2">
        <v>0</v>
      </c>
      <c r="J1249" s="73">
        <v>400</v>
      </c>
    </row>
    <row r="1250" spans="2:10" x14ac:dyDescent="0.3">
      <c r="B1250" s="10" t="s">
        <v>93</v>
      </c>
      <c r="C1250" s="9" t="s">
        <v>34</v>
      </c>
      <c r="D1250" s="9" t="s">
        <v>94</v>
      </c>
      <c r="E1250" s="9" t="s">
        <v>34</v>
      </c>
      <c r="F1250" s="73">
        <v>200210</v>
      </c>
      <c r="G1250" s="4" t="str">
        <f t="shared" si="19"/>
        <v>프로젝트21 홈페이지선인장정수기 부속청소솔200210</v>
      </c>
      <c r="H1250" s="73">
        <v>3000</v>
      </c>
      <c r="I1250" s="2">
        <v>0.01</v>
      </c>
      <c r="J1250" s="73">
        <v>150</v>
      </c>
    </row>
    <row r="1251" spans="2:10" x14ac:dyDescent="0.3">
      <c r="B1251" s="73" t="s">
        <v>95</v>
      </c>
      <c r="C1251" s="10" t="s">
        <v>67</v>
      </c>
      <c r="D1251" s="23" t="s">
        <v>83</v>
      </c>
      <c r="E1251" s="10" t="s">
        <v>67</v>
      </c>
      <c r="F1251" s="73">
        <v>200210</v>
      </c>
      <c r="G1251" s="4" t="str">
        <f t="shared" si="19"/>
        <v>신세계리얼스틱리얼스틱_맛보기샘플(6종)200210</v>
      </c>
      <c r="H1251" s="73">
        <v>3000</v>
      </c>
      <c r="I1251" s="29">
        <v>0.02</v>
      </c>
      <c r="J1251" s="73">
        <v>270</v>
      </c>
    </row>
    <row r="1252" spans="2:10" x14ac:dyDescent="0.3">
      <c r="B1252" s="73" t="s">
        <v>95</v>
      </c>
      <c r="C1252" s="73" t="s">
        <v>67</v>
      </c>
      <c r="D1252" s="73" t="s">
        <v>57</v>
      </c>
      <c r="E1252" s="73" t="s">
        <v>67</v>
      </c>
      <c r="F1252" s="73">
        <v>200210</v>
      </c>
      <c r="G1252" s="4" t="str">
        <f t="shared" si="19"/>
        <v>신세계리얼스틱리얼스틱_오로라연어200210</v>
      </c>
      <c r="H1252" s="73">
        <v>3000</v>
      </c>
      <c r="I1252" s="29">
        <v>0.02</v>
      </c>
      <c r="J1252" s="73">
        <v>250</v>
      </c>
    </row>
    <row r="1253" spans="2:10" x14ac:dyDescent="0.3">
      <c r="B1253" s="73" t="s">
        <v>95</v>
      </c>
      <c r="C1253" s="73" t="s">
        <v>67</v>
      </c>
      <c r="D1253" s="73" t="s">
        <v>58</v>
      </c>
      <c r="E1253" s="73" t="s">
        <v>67</v>
      </c>
      <c r="F1253" s="73">
        <v>200210</v>
      </c>
      <c r="G1253" s="4" t="str">
        <f t="shared" si="19"/>
        <v>신세계리얼스틱리얼스틱_조선토종닭200210</v>
      </c>
      <c r="H1253" s="73">
        <v>3000</v>
      </c>
      <c r="I1253" s="29">
        <v>0.02</v>
      </c>
      <c r="J1253" s="73">
        <v>180</v>
      </c>
    </row>
    <row r="1254" spans="2:10" x14ac:dyDescent="0.3">
      <c r="B1254" s="73" t="s">
        <v>95</v>
      </c>
      <c r="C1254" s="73" t="s">
        <v>67</v>
      </c>
      <c r="D1254" s="73" t="s">
        <v>59</v>
      </c>
      <c r="E1254" s="73" t="s">
        <v>67</v>
      </c>
      <c r="F1254" s="73">
        <v>200210</v>
      </c>
      <c r="G1254" s="4" t="str">
        <f t="shared" si="19"/>
        <v>신세계리얼스틱리얼스틱_뉴질랜드참돔200210</v>
      </c>
      <c r="H1254" s="73">
        <v>3000</v>
      </c>
      <c r="I1254" s="29">
        <v>0.02</v>
      </c>
      <c r="J1254" s="73">
        <v>240</v>
      </c>
    </row>
    <row r="1255" spans="2:10" x14ac:dyDescent="0.3">
      <c r="B1255" s="73" t="s">
        <v>95</v>
      </c>
      <c r="C1255" s="73" t="s">
        <v>67</v>
      </c>
      <c r="D1255" s="73" t="s">
        <v>60</v>
      </c>
      <c r="E1255" s="73" t="s">
        <v>67</v>
      </c>
      <c r="F1255" s="73">
        <v>200210</v>
      </c>
      <c r="G1255" s="4" t="str">
        <f t="shared" si="19"/>
        <v>신세계리얼스틱리얼스틱_북태평양 눈다랑어200210</v>
      </c>
      <c r="H1255" s="73">
        <v>3000</v>
      </c>
      <c r="I1255" s="29">
        <v>0.02</v>
      </c>
      <c r="J1255" s="73">
        <v>170</v>
      </c>
    </row>
    <row r="1256" spans="2:10" x14ac:dyDescent="0.3">
      <c r="B1256" s="73" t="s">
        <v>95</v>
      </c>
      <c r="C1256" s="73" t="s">
        <v>67</v>
      </c>
      <c r="D1256" s="73" t="s">
        <v>62</v>
      </c>
      <c r="E1256" s="73" t="s">
        <v>67</v>
      </c>
      <c r="F1256" s="73">
        <v>200210</v>
      </c>
      <c r="G1256" s="4" t="str">
        <f t="shared" si="19"/>
        <v>신세계리얼스틱리얼스틱_서호주청정양200210</v>
      </c>
      <c r="H1256" s="73">
        <v>3000</v>
      </c>
      <c r="I1256" s="29">
        <v>0.02</v>
      </c>
      <c r="J1256" s="73">
        <v>260</v>
      </c>
    </row>
    <row r="1257" spans="2:10" x14ac:dyDescent="0.3">
      <c r="B1257" s="73" t="s">
        <v>95</v>
      </c>
      <c r="C1257" s="73" t="s">
        <v>67</v>
      </c>
      <c r="D1257" s="73" t="s">
        <v>63</v>
      </c>
      <c r="E1257" s="73" t="s">
        <v>67</v>
      </c>
      <c r="F1257" s="73">
        <v>200210</v>
      </c>
      <c r="G1257" s="4" t="str">
        <f t="shared" si="19"/>
        <v>신세계리얼스틱리얼스틱_지리산우리땅오리200210</v>
      </c>
      <c r="H1257" s="73">
        <v>3000</v>
      </c>
      <c r="I1257" s="29">
        <v>0.02</v>
      </c>
      <c r="J1257" s="73">
        <v>180</v>
      </c>
    </row>
    <row r="1258" spans="2:10" x14ac:dyDescent="0.3">
      <c r="B1258" s="73" t="s">
        <v>95</v>
      </c>
      <c r="C1258" s="73" t="s">
        <v>87</v>
      </c>
      <c r="D1258" s="73" t="s">
        <v>96</v>
      </c>
      <c r="E1258" s="73" t="s">
        <v>87</v>
      </c>
      <c r="F1258" s="73">
        <v>200210</v>
      </c>
      <c r="G1258" s="4" t="str">
        <f t="shared" si="19"/>
        <v>신세계선인장정수기선인장정수기 젠민트200210</v>
      </c>
      <c r="H1258" s="73">
        <v>6000</v>
      </c>
      <c r="I1258" s="29">
        <v>0.02</v>
      </c>
      <c r="J1258" s="73">
        <v>390</v>
      </c>
    </row>
    <row r="1259" spans="2:10" x14ac:dyDescent="0.3">
      <c r="B1259" s="73" t="s">
        <v>95</v>
      </c>
      <c r="C1259" s="73" t="s">
        <v>48</v>
      </c>
      <c r="D1259" s="73" t="s">
        <v>41</v>
      </c>
      <c r="E1259" s="73" t="s">
        <v>48</v>
      </c>
      <c r="F1259" s="73">
        <v>200210</v>
      </c>
      <c r="G1259" s="4" t="str">
        <f t="shared" si="19"/>
        <v>신세계눕눕백눕눕백(중형)_네이비(DN)200210</v>
      </c>
      <c r="H1259" s="73">
        <v>7000</v>
      </c>
      <c r="I1259" s="29">
        <v>0.02</v>
      </c>
      <c r="J1259" s="73">
        <v>400</v>
      </c>
    </row>
    <row r="1260" spans="2:10" x14ac:dyDescent="0.3">
      <c r="B1260" s="73" t="s">
        <v>95</v>
      </c>
      <c r="C1260" s="73" t="s">
        <v>7</v>
      </c>
      <c r="D1260" s="73" t="s">
        <v>97</v>
      </c>
      <c r="E1260" s="73" t="s">
        <v>7</v>
      </c>
      <c r="F1260" s="73">
        <v>200210</v>
      </c>
      <c r="G1260" s="4" t="str">
        <f t="shared" si="19"/>
        <v>신세계눕눕백눕눕백(중형)_그레이(LG)200210</v>
      </c>
      <c r="H1260" s="73">
        <v>7000</v>
      </c>
      <c r="I1260" s="29">
        <v>0.02</v>
      </c>
      <c r="J1260" s="73">
        <v>400</v>
      </c>
    </row>
    <row r="1261" spans="2:10" x14ac:dyDescent="0.3">
      <c r="B1261" s="73" t="s">
        <v>95</v>
      </c>
      <c r="C1261" s="73" t="s">
        <v>7</v>
      </c>
      <c r="D1261" s="73" t="s">
        <v>43</v>
      </c>
      <c r="E1261" s="73" t="s">
        <v>7</v>
      </c>
      <c r="F1261" s="73">
        <v>200210</v>
      </c>
      <c r="G1261" s="4" t="str">
        <f t="shared" si="19"/>
        <v>신세계눕눕백눕눕백_패드(중형)_스크래쳐200210</v>
      </c>
      <c r="H1261" s="73">
        <v>3000</v>
      </c>
      <c r="I1261" s="29">
        <v>0.02</v>
      </c>
      <c r="J1261" s="73">
        <v>330</v>
      </c>
    </row>
    <row r="1262" spans="2:10" x14ac:dyDescent="0.3">
      <c r="B1262" s="73" t="s">
        <v>95</v>
      </c>
      <c r="C1262" s="73" t="s">
        <v>7</v>
      </c>
      <c r="D1262" s="73" t="s">
        <v>44</v>
      </c>
      <c r="E1262" s="73" t="s">
        <v>7</v>
      </c>
      <c r="F1262" s="73">
        <v>200210</v>
      </c>
      <c r="G1262" s="4" t="str">
        <f t="shared" si="19"/>
        <v>신세계눕눕백눕눕백_패드(중형)_극세사200210</v>
      </c>
      <c r="H1262" s="73">
        <v>3000</v>
      </c>
      <c r="I1262" s="29">
        <v>0.02</v>
      </c>
      <c r="J1262" s="73">
        <v>350</v>
      </c>
    </row>
    <row r="1263" spans="2:10" x14ac:dyDescent="0.3">
      <c r="B1263" s="73" t="s">
        <v>95</v>
      </c>
      <c r="C1263" s="73" t="s">
        <v>7</v>
      </c>
      <c r="D1263" s="73" t="s">
        <v>45</v>
      </c>
      <c r="E1263" s="73" t="s">
        <v>7</v>
      </c>
      <c r="F1263" s="73">
        <v>200210</v>
      </c>
      <c r="G1263" s="4" t="str">
        <f t="shared" si="19"/>
        <v>신세계눕눕백눕눕백_패드(중형)_방수200210</v>
      </c>
      <c r="H1263" s="73">
        <v>4000</v>
      </c>
      <c r="I1263" s="29">
        <v>0.02</v>
      </c>
      <c r="J1263" s="73">
        <v>370</v>
      </c>
    </row>
    <row r="1264" spans="2:10" x14ac:dyDescent="0.3">
      <c r="B1264" s="73" t="s">
        <v>95</v>
      </c>
      <c r="C1264" s="73" t="s">
        <v>7</v>
      </c>
      <c r="D1264" s="73" t="s">
        <v>46</v>
      </c>
      <c r="E1264" s="73" t="s">
        <v>7</v>
      </c>
      <c r="F1264" s="73">
        <v>200210</v>
      </c>
      <c r="G1264" s="4" t="str">
        <f t="shared" si="19"/>
        <v>신세계눕눕백눕눕백_패드(중형)_인견200210</v>
      </c>
      <c r="H1264" s="73">
        <v>3000</v>
      </c>
      <c r="I1264" s="29">
        <v>0.02</v>
      </c>
      <c r="J1264" s="73">
        <v>340</v>
      </c>
    </row>
    <row r="1265" spans="2:10" x14ac:dyDescent="0.3">
      <c r="B1265" s="73" t="s">
        <v>95</v>
      </c>
      <c r="C1265" s="73" t="s">
        <v>7</v>
      </c>
      <c r="D1265" s="73" t="s">
        <v>47</v>
      </c>
      <c r="E1265" s="73" t="s">
        <v>7</v>
      </c>
      <c r="F1265" s="73">
        <v>200210</v>
      </c>
      <c r="G1265" s="4" t="str">
        <f t="shared" si="19"/>
        <v>신세계눕눕백눕눕백(대형)_그레이(LG)200210</v>
      </c>
      <c r="H1265" s="73">
        <v>7000</v>
      </c>
      <c r="I1265" s="29">
        <v>0.02</v>
      </c>
      <c r="J1265" s="73">
        <v>400</v>
      </c>
    </row>
    <row r="1266" spans="2:10" x14ac:dyDescent="0.3">
      <c r="B1266" s="73" t="s">
        <v>95</v>
      </c>
      <c r="C1266" s="73" t="s">
        <v>48</v>
      </c>
      <c r="D1266" s="73" t="s">
        <v>49</v>
      </c>
      <c r="E1266" s="73" t="s">
        <v>48</v>
      </c>
      <c r="F1266" s="73">
        <v>200210</v>
      </c>
      <c r="G1266" s="4" t="str">
        <f t="shared" si="19"/>
        <v>신세계눕눕백눕눕백(대형)_네이비(DN)200210</v>
      </c>
      <c r="H1266" s="73">
        <v>7000</v>
      </c>
      <c r="I1266" s="29">
        <v>0.02</v>
      </c>
      <c r="J1266" s="73">
        <v>400</v>
      </c>
    </row>
    <row r="1267" spans="2:10" x14ac:dyDescent="0.3">
      <c r="B1267" s="73" t="s">
        <v>95</v>
      </c>
      <c r="C1267" s="73" t="s">
        <v>7</v>
      </c>
      <c r="D1267" s="73" t="s">
        <v>50</v>
      </c>
      <c r="E1267" s="73" t="s">
        <v>7</v>
      </c>
      <c r="F1267" s="73">
        <v>200210</v>
      </c>
      <c r="G1267" s="4" t="str">
        <f t="shared" si="19"/>
        <v>신세계눕눕백눕눕백_패드(대형)_스크래쳐200210</v>
      </c>
      <c r="H1267" s="73">
        <v>3000</v>
      </c>
      <c r="I1267" s="29">
        <v>0.02</v>
      </c>
      <c r="J1267" s="73">
        <v>340</v>
      </c>
    </row>
    <row r="1268" spans="2:10" x14ac:dyDescent="0.3">
      <c r="B1268" s="73" t="s">
        <v>95</v>
      </c>
      <c r="C1268" s="73" t="s">
        <v>7</v>
      </c>
      <c r="D1268" s="73" t="s">
        <v>51</v>
      </c>
      <c r="E1268" s="73" t="s">
        <v>7</v>
      </c>
      <c r="F1268" s="73">
        <v>200210</v>
      </c>
      <c r="G1268" s="4" t="str">
        <f t="shared" si="19"/>
        <v>신세계눕눕백눕눕백_패드(대형)_극세사200210</v>
      </c>
      <c r="H1268" s="73">
        <v>4000</v>
      </c>
      <c r="I1268" s="29">
        <v>0.02</v>
      </c>
      <c r="J1268" s="73">
        <v>360</v>
      </c>
    </row>
    <row r="1269" spans="2:10" x14ac:dyDescent="0.3">
      <c r="B1269" s="73" t="s">
        <v>95</v>
      </c>
      <c r="C1269" s="73" t="s">
        <v>7</v>
      </c>
      <c r="D1269" s="73" t="s">
        <v>52</v>
      </c>
      <c r="E1269" s="73" t="s">
        <v>7</v>
      </c>
      <c r="F1269" s="73">
        <v>200210</v>
      </c>
      <c r="G1269" s="4" t="str">
        <f t="shared" si="19"/>
        <v>신세계눕눕백눕눕백_패드(대형)_방수200210</v>
      </c>
      <c r="H1269" s="73">
        <v>4000</v>
      </c>
      <c r="I1269" s="29">
        <v>0.02</v>
      </c>
      <c r="J1269" s="73">
        <v>380</v>
      </c>
    </row>
    <row r="1270" spans="2:10" x14ac:dyDescent="0.3">
      <c r="B1270" s="73" t="s">
        <v>95</v>
      </c>
      <c r="C1270" s="73" t="s">
        <v>7</v>
      </c>
      <c r="D1270" s="73" t="s">
        <v>53</v>
      </c>
      <c r="E1270" s="73" t="s">
        <v>7</v>
      </c>
      <c r="F1270" s="73">
        <v>200210</v>
      </c>
      <c r="G1270" s="4" t="str">
        <f t="shared" si="19"/>
        <v>신세계눕눕백눕눕백_패드(대형)_인견200210</v>
      </c>
      <c r="H1270" s="73">
        <v>3000</v>
      </c>
      <c r="I1270" s="29">
        <v>0.02</v>
      </c>
      <c r="J1270" s="73">
        <v>350</v>
      </c>
    </row>
    <row r="1271" spans="2:10" x14ac:dyDescent="0.3">
      <c r="B1271" s="73" t="s">
        <v>98</v>
      </c>
      <c r="C1271" s="10" t="s">
        <v>67</v>
      </c>
      <c r="D1271" s="23" t="s">
        <v>83</v>
      </c>
      <c r="E1271" s="10" t="s">
        <v>67</v>
      </c>
      <c r="F1271" s="73">
        <v>200210</v>
      </c>
      <c r="G1271" s="4" t="str">
        <f t="shared" si="19"/>
        <v>이마트리얼스틱리얼스틱_맛보기샘플(6종)200210</v>
      </c>
      <c r="H1271" s="73">
        <v>3000</v>
      </c>
      <c r="I1271" s="29">
        <v>0.02</v>
      </c>
      <c r="J1271" s="73">
        <v>270</v>
      </c>
    </row>
    <row r="1272" spans="2:10" x14ac:dyDescent="0.3">
      <c r="B1272" s="73" t="s">
        <v>98</v>
      </c>
      <c r="C1272" s="73" t="s">
        <v>67</v>
      </c>
      <c r="D1272" s="73" t="s">
        <v>57</v>
      </c>
      <c r="E1272" s="73" t="s">
        <v>67</v>
      </c>
      <c r="F1272" s="73">
        <v>200210</v>
      </c>
      <c r="G1272" s="4" t="str">
        <f t="shared" si="19"/>
        <v>이마트리얼스틱리얼스틱_오로라연어200210</v>
      </c>
      <c r="H1272" s="73">
        <v>3000</v>
      </c>
      <c r="I1272" s="29">
        <v>0.02</v>
      </c>
      <c r="J1272" s="73">
        <v>250</v>
      </c>
    </row>
    <row r="1273" spans="2:10" x14ac:dyDescent="0.3">
      <c r="B1273" s="73" t="s">
        <v>98</v>
      </c>
      <c r="C1273" s="73" t="s">
        <v>67</v>
      </c>
      <c r="D1273" s="73" t="s">
        <v>58</v>
      </c>
      <c r="E1273" s="73" t="s">
        <v>67</v>
      </c>
      <c r="F1273" s="73">
        <v>200210</v>
      </c>
      <c r="G1273" s="4" t="str">
        <f t="shared" si="19"/>
        <v>이마트리얼스틱리얼스틱_조선토종닭200210</v>
      </c>
      <c r="H1273" s="73">
        <v>3000</v>
      </c>
      <c r="I1273" s="29">
        <v>0.02</v>
      </c>
      <c r="J1273" s="73">
        <v>180</v>
      </c>
    </row>
    <row r="1274" spans="2:10" x14ac:dyDescent="0.3">
      <c r="B1274" s="73" t="s">
        <v>98</v>
      </c>
      <c r="C1274" s="73" t="s">
        <v>67</v>
      </c>
      <c r="D1274" s="73" t="s">
        <v>59</v>
      </c>
      <c r="E1274" s="73" t="s">
        <v>67</v>
      </c>
      <c r="F1274" s="73">
        <v>200210</v>
      </c>
      <c r="G1274" s="4" t="str">
        <f t="shared" si="19"/>
        <v>이마트리얼스틱리얼스틱_뉴질랜드참돔200210</v>
      </c>
      <c r="H1274" s="73">
        <v>3000</v>
      </c>
      <c r="I1274" s="29">
        <v>0.02</v>
      </c>
      <c r="J1274" s="73">
        <v>240</v>
      </c>
    </row>
    <row r="1275" spans="2:10" x14ac:dyDescent="0.3">
      <c r="B1275" s="73" t="s">
        <v>98</v>
      </c>
      <c r="C1275" s="73" t="s">
        <v>67</v>
      </c>
      <c r="D1275" s="73" t="s">
        <v>60</v>
      </c>
      <c r="E1275" s="73" t="s">
        <v>67</v>
      </c>
      <c r="F1275" s="73">
        <v>200210</v>
      </c>
      <c r="G1275" s="4" t="str">
        <f t="shared" si="19"/>
        <v>이마트리얼스틱리얼스틱_북태평양 눈다랑어200210</v>
      </c>
      <c r="H1275" s="73">
        <v>3000</v>
      </c>
      <c r="I1275" s="29">
        <v>0.02</v>
      </c>
      <c r="J1275" s="73">
        <v>170</v>
      </c>
    </row>
    <row r="1276" spans="2:10" x14ac:dyDescent="0.3">
      <c r="B1276" s="73" t="s">
        <v>98</v>
      </c>
      <c r="C1276" s="73" t="s">
        <v>67</v>
      </c>
      <c r="D1276" s="73" t="s">
        <v>62</v>
      </c>
      <c r="E1276" s="73" t="s">
        <v>67</v>
      </c>
      <c r="F1276" s="73">
        <v>200210</v>
      </c>
      <c r="G1276" s="4" t="str">
        <f t="shared" si="19"/>
        <v>이마트리얼스틱리얼스틱_서호주청정양200210</v>
      </c>
      <c r="H1276" s="73">
        <v>3000</v>
      </c>
      <c r="I1276" s="29">
        <v>0.02</v>
      </c>
      <c r="J1276" s="73">
        <v>260</v>
      </c>
    </row>
    <row r="1277" spans="2:10" x14ac:dyDescent="0.3">
      <c r="B1277" s="73" t="s">
        <v>98</v>
      </c>
      <c r="C1277" s="73" t="s">
        <v>67</v>
      </c>
      <c r="D1277" s="73" t="s">
        <v>63</v>
      </c>
      <c r="E1277" s="73" t="s">
        <v>67</v>
      </c>
      <c r="F1277" s="73">
        <v>200210</v>
      </c>
      <c r="G1277" s="4" t="str">
        <f t="shared" si="19"/>
        <v>이마트리얼스틱리얼스틱_지리산우리땅오리200210</v>
      </c>
      <c r="H1277" s="73">
        <v>3000</v>
      </c>
      <c r="I1277" s="29">
        <v>0.02</v>
      </c>
      <c r="J1277" s="73">
        <v>180</v>
      </c>
    </row>
    <row r="1278" spans="2:10" x14ac:dyDescent="0.3">
      <c r="B1278" s="73" t="s">
        <v>98</v>
      </c>
      <c r="C1278" s="73" t="s">
        <v>87</v>
      </c>
      <c r="D1278" s="73" t="s">
        <v>96</v>
      </c>
      <c r="E1278" s="73" t="s">
        <v>87</v>
      </c>
      <c r="F1278" s="73">
        <v>200210</v>
      </c>
      <c r="G1278" s="4" t="str">
        <f t="shared" si="19"/>
        <v>이마트선인장정수기선인장정수기 젠민트200210</v>
      </c>
      <c r="H1278" s="73">
        <v>6000</v>
      </c>
      <c r="I1278" s="29">
        <v>0.02</v>
      </c>
      <c r="J1278" s="73">
        <v>390</v>
      </c>
    </row>
    <row r="1279" spans="2:10" x14ac:dyDescent="0.3">
      <c r="B1279" s="73" t="s">
        <v>98</v>
      </c>
      <c r="C1279" s="73" t="s">
        <v>48</v>
      </c>
      <c r="D1279" s="73" t="s">
        <v>41</v>
      </c>
      <c r="E1279" s="73" t="s">
        <v>48</v>
      </c>
      <c r="F1279" s="73">
        <v>200210</v>
      </c>
      <c r="G1279" s="4" t="str">
        <f t="shared" si="19"/>
        <v>이마트눕눕백눕눕백(중형)_네이비(DN)200210</v>
      </c>
      <c r="H1279" s="73">
        <v>7000</v>
      </c>
      <c r="I1279" s="29">
        <v>0.02</v>
      </c>
      <c r="J1279" s="73">
        <v>400</v>
      </c>
    </row>
    <row r="1280" spans="2:10" x14ac:dyDescent="0.3">
      <c r="B1280" s="73" t="s">
        <v>98</v>
      </c>
      <c r="C1280" s="73" t="s">
        <v>7</v>
      </c>
      <c r="D1280" s="73" t="s">
        <v>97</v>
      </c>
      <c r="E1280" s="73" t="s">
        <v>7</v>
      </c>
      <c r="F1280" s="73">
        <v>200210</v>
      </c>
      <c r="G1280" s="4" t="str">
        <f t="shared" si="19"/>
        <v>이마트눕눕백눕눕백(중형)_그레이(LG)200210</v>
      </c>
      <c r="H1280" s="73">
        <v>7000</v>
      </c>
      <c r="I1280" s="29">
        <v>0.02</v>
      </c>
      <c r="J1280" s="73">
        <v>400</v>
      </c>
    </row>
    <row r="1281" spans="2:10" x14ac:dyDescent="0.3">
      <c r="B1281" s="73" t="s">
        <v>98</v>
      </c>
      <c r="C1281" s="73" t="s">
        <v>7</v>
      </c>
      <c r="D1281" s="73" t="s">
        <v>43</v>
      </c>
      <c r="E1281" s="73" t="s">
        <v>7</v>
      </c>
      <c r="F1281" s="73">
        <v>200210</v>
      </c>
      <c r="G1281" s="4" t="str">
        <f t="shared" si="19"/>
        <v>이마트눕눕백눕눕백_패드(중형)_스크래쳐200210</v>
      </c>
      <c r="H1281" s="73">
        <v>3000</v>
      </c>
      <c r="I1281" s="29">
        <v>0.02</v>
      </c>
      <c r="J1281" s="73">
        <v>330</v>
      </c>
    </row>
    <row r="1282" spans="2:10" x14ac:dyDescent="0.3">
      <c r="B1282" s="73" t="s">
        <v>98</v>
      </c>
      <c r="C1282" s="73" t="s">
        <v>7</v>
      </c>
      <c r="D1282" s="73" t="s">
        <v>44</v>
      </c>
      <c r="E1282" s="73" t="s">
        <v>7</v>
      </c>
      <c r="F1282" s="73">
        <v>200210</v>
      </c>
      <c r="G1282" s="4" t="str">
        <f t="shared" si="19"/>
        <v>이마트눕눕백눕눕백_패드(중형)_극세사200210</v>
      </c>
      <c r="H1282" s="73">
        <v>3000</v>
      </c>
      <c r="I1282" s="29">
        <v>0.02</v>
      </c>
      <c r="J1282" s="73">
        <v>350</v>
      </c>
    </row>
    <row r="1283" spans="2:10" x14ac:dyDescent="0.3">
      <c r="B1283" s="73" t="s">
        <v>98</v>
      </c>
      <c r="C1283" s="73" t="s">
        <v>7</v>
      </c>
      <c r="D1283" s="73" t="s">
        <v>45</v>
      </c>
      <c r="E1283" s="73" t="s">
        <v>7</v>
      </c>
      <c r="F1283" s="73">
        <v>200210</v>
      </c>
      <c r="G1283" s="4" t="str">
        <f t="shared" ref="G1283:G1346" si="20">B1283&amp;C1283&amp;D1283&amp;F1283</f>
        <v>이마트눕눕백눕눕백_패드(중형)_방수200210</v>
      </c>
      <c r="H1283" s="73">
        <v>4000</v>
      </c>
      <c r="I1283" s="29">
        <v>0.02</v>
      </c>
      <c r="J1283" s="73">
        <v>370</v>
      </c>
    </row>
    <row r="1284" spans="2:10" x14ac:dyDescent="0.3">
      <c r="B1284" s="73" t="s">
        <v>98</v>
      </c>
      <c r="C1284" s="73" t="s">
        <v>7</v>
      </c>
      <c r="D1284" s="73" t="s">
        <v>46</v>
      </c>
      <c r="E1284" s="73" t="s">
        <v>7</v>
      </c>
      <c r="F1284" s="73">
        <v>200210</v>
      </c>
      <c r="G1284" s="4" t="str">
        <f t="shared" si="20"/>
        <v>이마트눕눕백눕눕백_패드(중형)_인견200210</v>
      </c>
      <c r="H1284" s="73">
        <v>3000</v>
      </c>
      <c r="I1284" s="29">
        <v>0.02</v>
      </c>
      <c r="J1284" s="73">
        <v>340</v>
      </c>
    </row>
    <row r="1285" spans="2:10" x14ac:dyDescent="0.3">
      <c r="B1285" s="73" t="s">
        <v>98</v>
      </c>
      <c r="C1285" s="73" t="s">
        <v>7</v>
      </c>
      <c r="D1285" s="73" t="s">
        <v>47</v>
      </c>
      <c r="E1285" s="73" t="s">
        <v>7</v>
      </c>
      <c r="F1285" s="73">
        <v>200210</v>
      </c>
      <c r="G1285" s="4" t="str">
        <f t="shared" si="20"/>
        <v>이마트눕눕백눕눕백(대형)_그레이(LG)200210</v>
      </c>
      <c r="H1285" s="73">
        <v>7000</v>
      </c>
      <c r="I1285" s="29">
        <v>0.02</v>
      </c>
      <c r="J1285" s="73">
        <v>400</v>
      </c>
    </row>
    <row r="1286" spans="2:10" x14ac:dyDescent="0.3">
      <c r="B1286" s="73" t="s">
        <v>98</v>
      </c>
      <c r="C1286" s="73" t="s">
        <v>48</v>
      </c>
      <c r="D1286" s="73" t="s">
        <v>49</v>
      </c>
      <c r="E1286" s="73" t="s">
        <v>48</v>
      </c>
      <c r="F1286" s="73">
        <v>200210</v>
      </c>
      <c r="G1286" s="4" t="str">
        <f t="shared" si="20"/>
        <v>이마트눕눕백눕눕백(대형)_네이비(DN)200210</v>
      </c>
      <c r="H1286" s="73">
        <v>7000</v>
      </c>
      <c r="I1286" s="29">
        <v>0.02</v>
      </c>
      <c r="J1286" s="73">
        <v>400</v>
      </c>
    </row>
    <row r="1287" spans="2:10" x14ac:dyDescent="0.3">
      <c r="B1287" s="73" t="s">
        <v>98</v>
      </c>
      <c r="C1287" s="73" t="s">
        <v>7</v>
      </c>
      <c r="D1287" s="73" t="s">
        <v>50</v>
      </c>
      <c r="E1287" s="73" t="s">
        <v>7</v>
      </c>
      <c r="F1287" s="73">
        <v>200210</v>
      </c>
      <c r="G1287" s="4" t="str">
        <f t="shared" si="20"/>
        <v>이마트눕눕백눕눕백_패드(대형)_스크래쳐200210</v>
      </c>
      <c r="H1287" s="73">
        <v>3000</v>
      </c>
      <c r="I1287" s="29">
        <v>0.02</v>
      </c>
      <c r="J1287" s="73">
        <v>340</v>
      </c>
    </row>
    <row r="1288" spans="2:10" x14ac:dyDescent="0.3">
      <c r="B1288" s="73" t="s">
        <v>98</v>
      </c>
      <c r="C1288" s="73" t="s">
        <v>7</v>
      </c>
      <c r="D1288" s="73" t="s">
        <v>51</v>
      </c>
      <c r="E1288" s="73" t="s">
        <v>7</v>
      </c>
      <c r="F1288" s="73">
        <v>200210</v>
      </c>
      <c r="G1288" s="4" t="str">
        <f t="shared" si="20"/>
        <v>이마트눕눕백눕눕백_패드(대형)_극세사200210</v>
      </c>
      <c r="H1288" s="73">
        <v>4000</v>
      </c>
      <c r="I1288" s="29">
        <v>0.02</v>
      </c>
      <c r="J1288" s="73">
        <v>360</v>
      </c>
    </row>
    <row r="1289" spans="2:10" x14ac:dyDescent="0.3">
      <c r="B1289" s="73" t="s">
        <v>98</v>
      </c>
      <c r="C1289" s="73" t="s">
        <v>7</v>
      </c>
      <c r="D1289" s="73" t="s">
        <v>52</v>
      </c>
      <c r="E1289" s="73" t="s">
        <v>7</v>
      </c>
      <c r="F1289" s="73">
        <v>200210</v>
      </c>
      <c r="G1289" s="4" t="str">
        <f t="shared" si="20"/>
        <v>이마트눕눕백눕눕백_패드(대형)_방수200210</v>
      </c>
      <c r="H1289" s="73">
        <v>4000</v>
      </c>
      <c r="I1289" s="29">
        <v>0.02</v>
      </c>
      <c r="J1289" s="73">
        <v>380</v>
      </c>
    </row>
    <row r="1290" spans="2:10" x14ac:dyDescent="0.3">
      <c r="B1290" s="73" t="s">
        <v>98</v>
      </c>
      <c r="C1290" s="73" t="s">
        <v>7</v>
      </c>
      <c r="D1290" s="73" t="s">
        <v>53</v>
      </c>
      <c r="E1290" s="73" t="s">
        <v>7</v>
      </c>
      <c r="F1290" s="73">
        <v>200210</v>
      </c>
      <c r="G1290" s="4" t="str">
        <f t="shared" si="20"/>
        <v>이마트눕눕백눕눕백_패드(대형)_인견200210</v>
      </c>
      <c r="H1290" s="73">
        <v>3000</v>
      </c>
      <c r="I1290" s="29">
        <v>0.02</v>
      </c>
      <c r="J1290" s="73">
        <v>350</v>
      </c>
    </row>
    <row r="1291" spans="2:10" x14ac:dyDescent="0.3">
      <c r="B1291" s="73" t="s">
        <v>93</v>
      </c>
      <c r="C1291" s="73" t="s">
        <v>34</v>
      </c>
      <c r="D1291" s="73" t="s">
        <v>99</v>
      </c>
      <c r="E1291" s="73" t="s">
        <v>34</v>
      </c>
      <c r="F1291" s="73">
        <v>200210</v>
      </c>
      <c r="G1291" s="4" t="str">
        <f t="shared" si="20"/>
        <v>프로젝트21 홈페이지선인장정수기 부속도자기 별도판매(선인장정수기)200210</v>
      </c>
      <c r="H1291" s="73">
        <v>5000</v>
      </c>
      <c r="I1291" s="2">
        <v>0.01</v>
      </c>
      <c r="J1291" s="73">
        <v>390</v>
      </c>
    </row>
    <row r="1292" spans="2:10" x14ac:dyDescent="0.3">
      <c r="B1292" s="73" t="s">
        <v>85</v>
      </c>
      <c r="C1292" s="73" t="s">
        <v>34</v>
      </c>
      <c r="D1292" s="74" t="s">
        <v>100</v>
      </c>
      <c r="E1292" s="73" t="s">
        <v>34</v>
      </c>
      <c r="F1292" s="73">
        <v>200210</v>
      </c>
      <c r="G1292" s="4" t="str">
        <f t="shared" si="20"/>
        <v>프로젝트21 CS선인장정수기 부속생수 전용 호스(2P)200210</v>
      </c>
      <c r="H1292" s="73">
        <v>0</v>
      </c>
      <c r="I1292" s="2">
        <v>0</v>
      </c>
      <c r="J1292" s="73">
        <v>320</v>
      </c>
    </row>
    <row r="1293" spans="2:10" x14ac:dyDescent="0.3">
      <c r="B1293" s="74" t="s">
        <v>85</v>
      </c>
      <c r="C1293" s="74" t="s">
        <v>34</v>
      </c>
      <c r="D1293" s="75" t="s">
        <v>111</v>
      </c>
      <c r="E1293" s="74" t="s">
        <v>34</v>
      </c>
      <c r="F1293" s="73">
        <v>200210</v>
      </c>
      <c r="G1293" s="4" t="str">
        <f t="shared" si="20"/>
        <v>프로젝트21 CS선인장정수기 부속정수 필터 (1p)200210</v>
      </c>
      <c r="H1293" s="73">
        <v>0</v>
      </c>
      <c r="I1293" s="2">
        <v>0</v>
      </c>
      <c r="J1293" s="73">
        <v>220</v>
      </c>
    </row>
    <row r="1294" spans="2:10" x14ac:dyDescent="0.3">
      <c r="B1294" s="74" t="s">
        <v>0</v>
      </c>
      <c r="C1294" s="74" t="s">
        <v>34</v>
      </c>
      <c r="D1294" s="74" t="s">
        <v>88</v>
      </c>
      <c r="E1294" s="74" t="s">
        <v>34</v>
      </c>
      <c r="F1294" s="73">
        <v>200210</v>
      </c>
      <c r="G1294" s="4" t="str">
        <f t="shared" si="20"/>
        <v>프로젝트21 홈페이지선인장정수기 부속실리콘 호스 (1p)200210</v>
      </c>
      <c r="H1294" s="73">
        <v>0</v>
      </c>
      <c r="I1294" s="2">
        <v>0.01</v>
      </c>
      <c r="J1294" s="73">
        <v>210</v>
      </c>
    </row>
    <row r="1295" spans="2:10" x14ac:dyDescent="0.3">
      <c r="B1295" s="74" t="s">
        <v>85</v>
      </c>
      <c r="C1295" s="74" t="s">
        <v>34</v>
      </c>
      <c r="D1295" s="74" t="s">
        <v>102</v>
      </c>
      <c r="E1295" s="74" t="s">
        <v>34</v>
      </c>
      <c r="F1295" s="73">
        <v>200210</v>
      </c>
      <c r="G1295" s="4" t="str">
        <f t="shared" si="20"/>
        <v>프로젝트21 CS선인장정수기 부속청소솔200210</v>
      </c>
      <c r="H1295" s="73">
        <v>0</v>
      </c>
      <c r="I1295" s="2">
        <v>0</v>
      </c>
      <c r="J1295" s="73">
        <v>150</v>
      </c>
    </row>
    <row r="1296" spans="2:10" x14ac:dyDescent="0.3">
      <c r="B1296" s="74" t="s">
        <v>85</v>
      </c>
      <c r="C1296" s="74" t="s">
        <v>34</v>
      </c>
      <c r="D1296" s="74" t="s">
        <v>37</v>
      </c>
      <c r="E1296" s="74" t="s">
        <v>34</v>
      </c>
      <c r="F1296" s="73">
        <v>200210</v>
      </c>
      <c r="G1296" s="4" t="str">
        <f t="shared" si="20"/>
        <v>프로젝트21 CS선인장정수기 부속실리콘 호스 (3p)200210</v>
      </c>
      <c r="H1296" s="73">
        <v>0</v>
      </c>
      <c r="I1296" s="2">
        <v>0</v>
      </c>
      <c r="J1296" s="73">
        <v>290</v>
      </c>
    </row>
    <row r="1297" spans="2:10" x14ac:dyDescent="0.3">
      <c r="B1297" s="74" t="s">
        <v>85</v>
      </c>
      <c r="C1297" s="74" t="s">
        <v>48</v>
      </c>
      <c r="D1297" s="74" t="s">
        <v>46</v>
      </c>
      <c r="E1297" s="74" t="s">
        <v>48</v>
      </c>
      <c r="F1297" s="73">
        <v>200210</v>
      </c>
      <c r="G1297" s="4" t="str">
        <f t="shared" si="20"/>
        <v>프로젝트21 CS눕눕백눕눕백_패드(중형)_인견200210</v>
      </c>
      <c r="H1297" s="73">
        <v>0</v>
      </c>
      <c r="I1297" s="2">
        <v>0</v>
      </c>
      <c r="J1297" s="73">
        <v>340</v>
      </c>
    </row>
    <row r="1298" spans="2:10" x14ac:dyDescent="0.3">
      <c r="B1298" s="74" t="s">
        <v>89</v>
      </c>
      <c r="C1298" s="74" t="s">
        <v>48</v>
      </c>
      <c r="D1298" s="74" t="s">
        <v>103</v>
      </c>
      <c r="E1298" s="74" t="s">
        <v>48</v>
      </c>
      <c r="F1298" s="73">
        <v>200210</v>
      </c>
      <c r="G1298" s="4" t="str">
        <f t="shared" si="20"/>
        <v>쿠팡눕눕백눕눕백(중형)_네이비(DN)200210</v>
      </c>
      <c r="H1298" s="73">
        <v>7000</v>
      </c>
      <c r="I1298" s="29">
        <v>0.03</v>
      </c>
      <c r="J1298" s="73">
        <v>400</v>
      </c>
    </row>
    <row r="1299" spans="2:10" x14ac:dyDescent="0.3">
      <c r="B1299" s="74" t="s">
        <v>104</v>
      </c>
      <c r="C1299" s="74" t="s">
        <v>67</v>
      </c>
      <c r="D1299" s="74" t="s">
        <v>57</v>
      </c>
      <c r="E1299" s="74" t="s">
        <v>67</v>
      </c>
      <c r="F1299" s="73">
        <v>200210</v>
      </c>
      <c r="G1299" s="4" t="str">
        <f t="shared" si="20"/>
        <v>동물병원리얼스틱리얼스틱_오로라연어200210</v>
      </c>
      <c r="H1299" s="73">
        <v>3000</v>
      </c>
      <c r="I1299" s="29">
        <v>0.06</v>
      </c>
      <c r="J1299" s="73">
        <v>250</v>
      </c>
    </row>
    <row r="1300" spans="2:10" x14ac:dyDescent="0.3">
      <c r="B1300" s="74" t="s">
        <v>104</v>
      </c>
      <c r="C1300" s="74" t="s">
        <v>67</v>
      </c>
      <c r="D1300" s="74" t="s">
        <v>59</v>
      </c>
      <c r="E1300" s="74" t="s">
        <v>67</v>
      </c>
      <c r="F1300" s="73">
        <v>200210</v>
      </c>
      <c r="G1300" s="4" t="str">
        <f t="shared" si="20"/>
        <v>동물병원리얼스틱리얼스틱_뉴질랜드참돔200210</v>
      </c>
      <c r="H1300" s="73">
        <v>3000</v>
      </c>
      <c r="I1300" s="29">
        <v>0.06</v>
      </c>
      <c r="J1300" s="73">
        <v>240</v>
      </c>
    </row>
    <row r="1301" spans="2:10" x14ac:dyDescent="0.3">
      <c r="B1301" s="74" t="s">
        <v>104</v>
      </c>
      <c r="C1301" s="74" t="s">
        <v>67</v>
      </c>
      <c r="D1301" s="74" t="s">
        <v>60</v>
      </c>
      <c r="E1301" s="74" t="s">
        <v>67</v>
      </c>
      <c r="F1301" s="73">
        <v>200210</v>
      </c>
      <c r="G1301" s="4" t="str">
        <f t="shared" si="20"/>
        <v>동물병원리얼스틱리얼스틱_북태평양 눈다랑어200210</v>
      </c>
      <c r="H1301" s="73">
        <v>3000</v>
      </c>
      <c r="I1301" s="29">
        <v>0.06</v>
      </c>
      <c r="J1301" s="73">
        <v>170</v>
      </c>
    </row>
    <row r="1302" spans="2:10" x14ac:dyDescent="0.3">
      <c r="B1302" s="74" t="s">
        <v>104</v>
      </c>
      <c r="C1302" s="74" t="s">
        <v>67</v>
      </c>
      <c r="D1302" s="73" t="s">
        <v>63</v>
      </c>
      <c r="E1302" s="74" t="s">
        <v>67</v>
      </c>
      <c r="F1302" s="73">
        <v>200210</v>
      </c>
      <c r="G1302" s="4" t="str">
        <f t="shared" si="20"/>
        <v>동물병원리얼스틱리얼스틱_지리산우리땅오리200210</v>
      </c>
      <c r="H1302" s="73">
        <v>3000</v>
      </c>
      <c r="I1302" s="29">
        <v>0.06</v>
      </c>
      <c r="J1302" s="73">
        <v>180</v>
      </c>
    </row>
    <row r="1303" spans="2:10" x14ac:dyDescent="0.3">
      <c r="B1303" s="74" t="s">
        <v>104</v>
      </c>
      <c r="C1303" s="74" t="s">
        <v>67</v>
      </c>
      <c r="D1303" s="73" t="s">
        <v>62</v>
      </c>
      <c r="E1303" s="74" t="s">
        <v>67</v>
      </c>
      <c r="F1303" s="73">
        <v>200210</v>
      </c>
      <c r="G1303" s="4" t="str">
        <f t="shared" si="20"/>
        <v>동물병원리얼스틱리얼스틱_서호주청정양200210</v>
      </c>
      <c r="H1303" s="73">
        <v>3000</v>
      </c>
      <c r="I1303" s="29">
        <v>0.06</v>
      </c>
      <c r="J1303" s="73">
        <v>260</v>
      </c>
    </row>
    <row r="1304" spans="2:10" x14ac:dyDescent="0.3">
      <c r="B1304" s="74" t="s">
        <v>104</v>
      </c>
      <c r="C1304" s="74" t="s">
        <v>67</v>
      </c>
      <c r="D1304" s="73" t="s">
        <v>58</v>
      </c>
      <c r="E1304" s="74" t="s">
        <v>67</v>
      </c>
      <c r="F1304" s="73">
        <v>200210</v>
      </c>
      <c r="G1304" s="4" t="str">
        <f t="shared" si="20"/>
        <v>동물병원리얼스틱리얼스틱_조선토종닭200210</v>
      </c>
      <c r="H1304" s="73">
        <v>3000</v>
      </c>
      <c r="I1304" s="29">
        <v>0.06</v>
      </c>
      <c r="J1304" s="73">
        <v>180</v>
      </c>
    </row>
    <row r="1305" spans="2:10" x14ac:dyDescent="0.3">
      <c r="B1305" s="24" t="s">
        <v>93</v>
      </c>
      <c r="C1305" s="24" t="s">
        <v>105</v>
      </c>
      <c r="D1305" s="24" t="s">
        <v>69</v>
      </c>
      <c r="E1305" s="24" t="s">
        <v>105</v>
      </c>
      <c r="F1305" s="73">
        <v>200210</v>
      </c>
      <c r="G1305" s="4" t="str">
        <f t="shared" si="20"/>
        <v>프로젝트21 홈페이지리얼스틱리얼스틱_북태평양눈다랑어_6팩200210</v>
      </c>
      <c r="H1305" s="73">
        <v>4000</v>
      </c>
      <c r="I1305" s="2">
        <v>0.01</v>
      </c>
      <c r="J1305" s="73">
        <v>360</v>
      </c>
    </row>
    <row r="1306" spans="2:10" x14ac:dyDescent="0.3">
      <c r="B1306" s="24" t="s">
        <v>0</v>
      </c>
      <c r="C1306" s="24" t="s">
        <v>105</v>
      </c>
      <c r="D1306" s="24" t="s">
        <v>66</v>
      </c>
      <c r="E1306" s="24" t="s">
        <v>105</v>
      </c>
      <c r="F1306" s="73">
        <v>200210</v>
      </c>
      <c r="G1306" s="4" t="str">
        <f t="shared" si="20"/>
        <v>프로젝트21 홈페이지리얼스틱리얼스틱_뉴질랜드참돔_6팩200210</v>
      </c>
      <c r="H1306" s="73">
        <v>4000</v>
      </c>
      <c r="I1306" s="2">
        <v>0.01</v>
      </c>
      <c r="J1306" s="73">
        <v>380</v>
      </c>
    </row>
    <row r="1307" spans="2:10" x14ac:dyDescent="0.3">
      <c r="B1307" s="74" t="s">
        <v>85</v>
      </c>
      <c r="C1307" s="74" t="s">
        <v>48</v>
      </c>
      <c r="D1307" s="74" t="s">
        <v>106</v>
      </c>
      <c r="E1307" s="74" t="s">
        <v>48</v>
      </c>
      <c r="F1307" s="73">
        <v>200210</v>
      </c>
      <c r="G1307" s="4" t="str">
        <f t="shared" si="20"/>
        <v>프로젝트21 CS눕눕백눕눕백_턱받침패드(중형)_극세사200210</v>
      </c>
      <c r="H1307" s="73">
        <v>0</v>
      </c>
      <c r="I1307" s="2">
        <v>0</v>
      </c>
      <c r="J1307" s="73">
        <v>340</v>
      </c>
    </row>
    <row r="1308" spans="2:10" x14ac:dyDescent="0.3">
      <c r="B1308" s="74" t="s">
        <v>85</v>
      </c>
      <c r="C1308" s="74" t="s">
        <v>48</v>
      </c>
      <c r="D1308" s="74" t="s">
        <v>107</v>
      </c>
      <c r="E1308" s="74" t="s">
        <v>48</v>
      </c>
      <c r="F1308" s="73">
        <v>200210</v>
      </c>
      <c r="G1308" s="4" t="str">
        <f t="shared" si="20"/>
        <v>프로젝트21 CS눕눕백눕눕백_턱받침패드(중형)_인견200210</v>
      </c>
      <c r="H1308" s="73">
        <v>0</v>
      </c>
      <c r="I1308" s="2">
        <v>0</v>
      </c>
      <c r="J1308" s="73">
        <v>330</v>
      </c>
    </row>
    <row r="1309" spans="2:10" x14ac:dyDescent="0.3">
      <c r="B1309" s="24" t="s">
        <v>93</v>
      </c>
      <c r="C1309" s="74" t="s">
        <v>48</v>
      </c>
      <c r="D1309" s="74" t="s">
        <v>106</v>
      </c>
      <c r="E1309" s="74" t="s">
        <v>48</v>
      </c>
      <c r="F1309" s="73">
        <v>200210</v>
      </c>
      <c r="G1309" s="4" t="str">
        <f t="shared" si="20"/>
        <v>프로젝트21 홈페이지눕눕백눕눕백_턱받침패드(중형)_극세사200210</v>
      </c>
      <c r="H1309" s="73">
        <v>3000</v>
      </c>
      <c r="I1309" s="2">
        <v>0.01</v>
      </c>
      <c r="J1309" s="73">
        <v>340</v>
      </c>
    </row>
    <row r="1310" spans="2:10" x14ac:dyDescent="0.3">
      <c r="B1310" s="24" t="s">
        <v>0</v>
      </c>
      <c r="C1310" s="74" t="s">
        <v>48</v>
      </c>
      <c r="D1310" s="74" t="s">
        <v>107</v>
      </c>
      <c r="E1310" s="74" t="s">
        <v>48</v>
      </c>
      <c r="F1310" s="73">
        <v>200210</v>
      </c>
      <c r="G1310" s="4" t="str">
        <f t="shared" si="20"/>
        <v>프로젝트21 홈페이지눕눕백눕눕백_턱받침패드(중형)_인견200210</v>
      </c>
      <c r="H1310" s="73">
        <v>3000</v>
      </c>
      <c r="I1310" s="2">
        <v>0.01</v>
      </c>
      <c r="J1310" s="73">
        <v>330</v>
      </c>
    </row>
    <row r="1311" spans="2:10" x14ac:dyDescent="0.3">
      <c r="B1311" s="74" t="s">
        <v>85</v>
      </c>
      <c r="C1311" s="74" t="s">
        <v>48</v>
      </c>
      <c r="D1311" s="74" t="s">
        <v>108</v>
      </c>
      <c r="E1311" s="74" t="s">
        <v>48</v>
      </c>
      <c r="F1311" s="73">
        <v>200210</v>
      </c>
      <c r="G1311" s="4" t="str">
        <f t="shared" si="20"/>
        <v>프로젝트21 CS눕눕백눕눕백_턱받침패드(대형)_극세사200210</v>
      </c>
      <c r="H1311" s="73">
        <v>0</v>
      </c>
      <c r="I1311" s="2">
        <v>0</v>
      </c>
      <c r="J1311" s="73">
        <v>340</v>
      </c>
    </row>
    <row r="1312" spans="2:10" x14ac:dyDescent="0.3">
      <c r="B1312" s="74" t="s">
        <v>85</v>
      </c>
      <c r="C1312" s="74" t="s">
        <v>48</v>
      </c>
      <c r="D1312" s="74" t="s">
        <v>109</v>
      </c>
      <c r="E1312" s="74" t="s">
        <v>48</v>
      </c>
      <c r="F1312" s="73">
        <v>200210</v>
      </c>
      <c r="G1312" s="4" t="str">
        <f t="shared" si="20"/>
        <v>프로젝트21 CS눕눕백눕눕백_턱받침패드(대형)_인견200210</v>
      </c>
      <c r="H1312" s="73">
        <v>0</v>
      </c>
      <c r="I1312" s="2">
        <v>0</v>
      </c>
      <c r="J1312" s="73">
        <v>340</v>
      </c>
    </row>
    <row r="1313" spans="2:10" x14ac:dyDescent="0.3">
      <c r="B1313" s="24" t="s">
        <v>93</v>
      </c>
      <c r="C1313" s="74" t="s">
        <v>48</v>
      </c>
      <c r="D1313" s="74" t="s">
        <v>108</v>
      </c>
      <c r="E1313" s="74" t="s">
        <v>48</v>
      </c>
      <c r="F1313" s="73">
        <v>200210</v>
      </c>
      <c r="G1313" s="4" t="str">
        <f t="shared" si="20"/>
        <v>프로젝트21 홈페이지눕눕백눕눕백_턱받침패드(대형)_극세사200210</v>
      </c>
      <c r="H1313" s="73">
        <v>3000</v>
      </c>
      <c r="I1313" s="2">
        <v>0.01</v>
      </c>
      <c r="J1313" s="73">
        <v>340</v>
      </c>
    </row>
    <row r="1314" spans="2:10" x14ac:dyDescent="0.3">
      <c r="B1314" s="24" t="s">
        <v>0</v>
      </c>
      <c r="C1314" s="74" t="s">
        <v>48</v>
      </c>
      <c r="D1314" s="74" t="s">
        <v>109</v>
      </c>
      <c r="E1314" s="74" t="s">
        <v>48</v>
      </c>
      <c r="F1314" s="73">
        <v>200210</v>
      </c>
      <c r="G1314" s="4" t="str">
        <f t="shared" si="20"/>
        <v>프로젝트21 홈페이지눕눕백눕눕백_턱받침패드(대형)_인견200210</v>
      </c>
      <c r="H1314" s="73">
        <v>3000</v>
      </c>
      <c r="I1314" s="2">
        <v>0.01</v>
      </c>
      <c r="J1314" s="73">
        <v>340</v>
      </c>
    </row>
    <row r="1315" spans="2:10" x14ac:dyDescent="0.3">
      <c r="B1315" s="73" t="s">
        <v>110</v>
      </c>
      <c r="C1315" s="73" t="s">
        <v>8</v>
      </c>
      <c r="D1315" s="73" t="s">
        <v>24</v>
      </c>
      <c r="E1315" s="73" t="s">
        <v>8</v>
      </c>
      <c r="F1315" s="73">
        <v>200210</v>
      </c>
      <c r="G1315" s="4" t="str">
        <f t="shared" si="20"/>
        <v>오늘의집선인장정수기선인장정수기 젠민트200210</v>
      </c>
      <c r="H1315" s="73">
        <v>6000</v>
      </c>
      <c r="I1315" s="29">
        <v>0.02</v>
      </c>
      <c r="J1315" s="73">
        <v>390</v>
      </c>
    </row>
    <row r="1316" spans="2:10" x14ac:dyDescent="0.3">
      <c r="B1316" s="73" t="s">
        <v>110</v>
      </c>
      <c r="C1316" s="73" t="s">
        <v>7</v>
      </c>
      <c r="D1316" s="73" t="s">
        <v>41</v>
      </c>
      <c r="E1316" s="73" t="s">
        <v>7</v>
      </c>
      <c r="F1316" s="73">
        <v>200210</v>
      </c>
      <c r="G1316" s="4" t="str">
        <f t="shared" si="20"/>
        <v>오늘의집눕눕백눕눕백(중형)_네이비(DN)200210</v>
      </c>
      <c r="H1316" s="73">
        <v>7000</v>
      </c>
      <c r="I1316" s="29">
        <v>0.02</v>
      </c>
      <c r="J1316" s="73">
        <v>400</v>
      </c>
    </row>
    <row r="1317" spans="2:10" x14ac:dyDescent="0.3">
      <c r="B1317" s="73" t="s">
        <v>110</v>
      </c>
      <c r="C1317" s="73" t="s">
        <v>7</v>
      </c>
      <c r="D1317" s="73" t="s">
        <v>42</v>
      </c>
      <c r="E1317" s="73" t="s">
        <v>7</v>
      </c>
      <c r="F1317" s="73">
        <v>200210</v>
      </c>
      <c r="G1317" s="4" t="str">
        <f t="shared" si="20"/>
        <v>오늘의집눕눕백눕눕백(중형)_그레이(LG)200210</v>
      </c>
      <c r="H1317" s="73">
        <v>7000</v>
      </c>
      <c r="I1317" s="29">
        <v>0.02</v>
      </c>
      <c r="J1317" s="73">
        <v>400</v>
      </c>
    </row>
    <row r="1318" spans="2:10" x14ac:dyDescent="0.3">
      <c r="B1318" s="73" t="s">
        <v>110</v>
      </c>
      <c r="C1318" s="73" t="s">
        <v>7</v>
      </c>
      <c r="D1318" s="73" t="s">
        <v>43</v>
      </c>
      <c r="E1318" s="73" t="s">
        <v>7</v>
      </c>
      <c r="F1318" s="73">
        <v>200210</v>
      </c>
      <c r="G1318" s="4" t="str">
        <f t="shared" si="20"/>
        <v>오늘의집눕눕백눕눕백_패드(중형)_스크래쳐200210</v>
      </c>
      <c r="H1318" s="73">
        <v>3000</v>
      </c>
      <c r="I1318" s="29">
        <v>0.02</v>
      </c>
      <c r="J1318" s="73">
        <v>330</v>
      </c>
    </row>
    <row r="1319" spans="2:10" x14ac:dyDescent="0.3">
      <c r="B1319" s="73" t="s">
        <v>110</v>
      </c>
      <c r="C1319" s="73" t="s">
        <v>7</v>
      </c>
      <c r="D1319" s="73" t="s">
        <v>44</v>
      </c>
      <c r="E1319" s="73" t="s">
        <v>7</v>
      </c>
      <c r="F1319" s="73">
        <v>200210</v>
      </c>
      <c r="G1319" s="4" t="str">
        <f t="shared" si="20"/>
        <v>오늘의집눕눕백눕눕백_패드(중형)_극세사200210</v>
      </c>
      <c r="H1319" s="73">
        <v>3000</v>
      </c>
      <c r="I1319" s="29">
        <v>0.02</v>
      </c>
      <c r="J1319" s="73">
        <v>350</v>
      </c>
    </row>
    <row r="1320" spans="2:10" x14ac:dyDescent="0.3">
      <c r="B1320" s="73" t="s">
        <v>110</v>
      </c>
      <c r="C1320" s="73" t="s">
        <v>7</v>
      </c>
      <c r="D1320" s="73" t="s">
        <v>45</v>
      </c>
      <c r="E1320" s="73" t="s">
        <v>7</v>
      </c>
      <c r="F1320" s="73">
        <v>200210</v>
      </c>
      <c r="G1320" s="4" t="str">
        <f t="shared" si="20"/>
        <v>오늘의집눕눕백눕눕백_패드(중형)_방수200210</v>
      </c>
      <c r="H1320" s="73">
        <v>4000</v>
      </c>
      <c r="I1320" s="29">
        <v>0.02</v>
      </c>
      <c r="J1320" s="73">
        <v>370</v>
      </c>
    </row>
    <row r="1321" spans="2:10" x14ac:dyDescent="0.3">
      <c r="B1321" s="73" t="s">
        <v>110</v>
      </c>
      <c r="C1321" s="73" t="s">
        <v>7</v>
      </c>
      <c r="D1321" s="73" t="s">
        <v>46</v>
      </c>
      <c r="E1321" s="73" t="s">
        <v>7</v>
      </c>
      <c r="F1321" s="73">
        <v>200210</v>
      </c>
      <c r="G1321" s="4" t="str">
        <f t="shared" si="20"/>
        <v>오늘의집눕눕백눕눕백_패드(중형)_인견200210</v>
      </c>
      <c r="H1321" s="73">
        <v>3000</v>
      </c>
      <c r="I1321" s="29">
        <v>0.02</v>
      </c>
      <c r="J1321" s="73">
        <v>340</v>
      </c>
    </row>
    <row r="1322" spans="2:10" x14ac:dyDescent="0.3">
      <c r="B1322" s="73" t="s">
        <v>110</v>
      </c>
      <c r="C1322" s="73" t="s">
        <v>7</v>
      </c>
      <c r="D1322" s="73" t="s">
        <v>47</v>
      </c>
      <c r="E1322" s="73" t="s">
        <v>7</v>
      </c>
      <c r="F1322" s="73">
        <v>200210</v>
      </c>
      <c r="G1322" s="4" t="str">
        <f t="shared" si="20"/>
        <v>오늘의집눕눕백눕눕백(대형)_그레이(LG)200210</v>
      </c>
      <c r="H1322" s="73">
        <v>7000</v>
      </c>
      <c r="I1322" s="29">
        <v>0.02</v>
      </c>
      <c r="J1322" s="73">
        <v>400</v>
      </c>
    </row>
    <row r="1323" spans="2:10" x14ac:dyDescent="0.3">
      <c r="B1323" s="73" t="s">
        <v>110</v>
      </c>
      <c r="C1323" s="73" t="s">
        <v>48</v>
      </c>
      <c r="D1323" s="73" t="s">
        <v>49</v>
      </c>
      <c r="E1323" s="73" t="s">
        <v>48</v>
      </c>
      <c r="F1323" s="73">
        <v>200210</v>
      </c>
      <c r="G1323" s="4" t="str">
        <f t="shared" si="20"/>
        <v>오늘의집눕눕백눕눕백(대형)_네이비(DN)200210</v>
      </c>
      <c r="H1323" s="73">
        <v>7000</v>
      </c>
      <c r="I1323" s="29">
        <v>0.02</v>
      </c>
      <c r="J1323" s="73">
        <v>400</v>
      </c>
    </row>
    <row r="1324" spans="2:10" x14ac:dyDescent="0.3">
      <c r="B1324" s="73" t="s">
        <v>110</v>
      </c>
      <c r="C1324" s="73" t="s">
        <v>7</v>
      </c>
      <c r="D1324" s="73" t="s">
        <v>50</v>
      </c>
      <c r="E1324" s="73" t="s">
        <v>7</v>
      </c>
      <c r="F1324" s="73">
        <v>200210</v>
      </c>
      <c r="G1324" s="4" t="str">
        <f t="shared" si="20"/>
        <v>오늘의집눕눕백눕눕백_패드(대형)_스크래쳐200210</v>
      </c>
      <c r="H1324" s="73">
        <v>3000</v>
      </c>
      <c r="I1324" s="29">
        <v>0.02</v>
      </c>
      <c r="J1324" s="73">
        <v>340</v>
      </c>
    </row>
    <row r="1325" spans="2:10" x14ac:dyDescent="0.3">
      <c r="B1325" s="73" t="s">
        <v>110</v>
      </c>
      <c r="C1325" s="73" t="s">
        <v>7</v>
      </c>
      <c r="D1325" s="73" t="s">
        <v>51</v>
      </c>
      <c r="E1325" s="73" t="s">
        <v>7</v>
      </c>
      <c r="F1325" s="73">
        <v>200210</v>
      </c>
      <c r="G1325" s="4" t="str">
        <f t="shared" si="20"/>
        <v>오늘의집눕눕백눕눕백_패드(대형)_극세사200210</v>
      </c>
      <c r="H1325" s="73">
        <v>4000</v>
      </c>
      <c r="I1325" s="29">
        <v>0.02</v>
      </c>
      <c r="J1325" s="73">
        <v>360</v>
      </c>
    </row>
    <row r="1326" spans="2:10" x14ac:dyDescent="0.3">
      <c r="B1326" s="73" t="s">
        <v>110</v>
      </c>
      <c r="C1326" s="73" t="s">
        <v>7</v>
      </c>
      <c r="D1326" s="73" t="s">
        <v>52</v>
      </c>
      <c r="E1326" s="73" t="s">
        <v>7</v>
      </c>
      <c r="F1326" s="73">
        <v>200210</v>
      </c>
      <c r="G1326" s="4" t="str">
        <f t="shared" si="20"/>
        <v>오늘의집눕눕백눕눕백_패드(대형)_방수200210</v>
      </c>
      <c r="H1326" s="73">
        <v>4000</v>
      </c>
      <c r="I1326" s="29">
        <v>0.02</v>
      </c>
      <c r="J1326" s="73">
        <v>380</v>
      </c>
    </row>
    <row r="1327" spans="2:10" x14ac:dyDescent="0.3">
      <c r="B1327" s="73" t="s">
        <v>110</v>
      </c>
      <c r="C1327" s="73" t="s">
        <v>7</v>
      </c>
      <c r="D1327" s="73" t="s">
        <v>53</v>
      </c>
      <c r="E1327" s="73" t="s">
        <v>7</v>
      </c>
      <c r="F1327" s="73">
        <v>200210</v>
      </c>
      <c r="G1327" s="4" t="str">
        <f t="shared" si="20"/>
        <v>오늘의집눕눕백눕눕백_패드(대형)_인견200210</v>
      </c>
      <c r="H1327" s="73">
        <v>3000</v>
      </c>
      <c r="I1327" s="29">
        <v>0.02</v>
      </c>
      <c r="J1327" s="73">
        <v>350</v>
      </c>
    </row>
    <row r="1328" spans="2:10" x14ac:dyDescent="0.3">
      <c r="B1328" s="73" t="s">
        <v>110</v>
      </c>
      <c r="C1328" s="73" t="s">
        <v>11</v>
      </c>
      <c r="D1328" s="73" t="s">
        <v>57</v>
      </c>
      <c r="E1328" s="73" t="s">
        <v>11</v>
      </c>
      <c r="F1328" s="73">
        <v>200210</v>
      </c>
      <c r="G1328" s="4" t="str">
        <f t="shared" si="20"/>
        <v>오늘의집리얼스틱리얼스틱_오로라연어200210</v>
      </c>
      <c r="H1328" s="73">
        <v>3000</v>
      </c>
      <c r="I1328" s="29">
        <v>0.02</v>
      </c>
      <c r="J1328" s="73">
        <v>250</v>
      </c>
    </row>
    <row r="1329" spans="2:10" x14ac:dyDescent="0.3">
      <c r="B1329" s="73" t="s">
        <v>110</v>
      </c>
      <c r="C1329" s="73" t="s">
        <v>11</v>
      </c>
      <c r="D1329" s="73" t="s">
        <v>58</v>
      </c>
      <c r="E1329" s="73" t="s">
        <v>11</v>
      </c>
      <c r="F1329" s="73">
        <v>200210</v>
      </c>
      <c r="G1329" s="4" t="str">
        <f t="shared" si="20"/>
        <v>오늘의집리얼스틱리얼스틱_조선토종닭200210</v>
      </c>
      <c r="H1329" s="73">
        <v>3000</v>
      </c>
      <c r="I1329" s="29">
        <v>0.02</v>
      </c>
      <c r="J1329" s="73">
        <v>180</v>
      </c>
    </row>
    <row r="1330" spans="2:10" x14ac:dyDescent="0.3">
      <c r="B1330" s="73" t="s">
        <v>110</v>
      </c>
      <c r="C1330" s="73" t="s">
        <v>11</v>
      </c>
      <c r="D1330" s="73" t="s">
        <v>59</v>
      </c>
      <c r="E1330" s="73" t="s">
        <v>11</v>
      </c>
      <c r="F1330" s="73">
        <v>200210</v>
      </c>
      <c r="G1330" s="4" t="str">
        <f t="shared" si="20"/>
        <v>오늘의집리얼스틱리얼스틱_뉴질랜드참돔200210</v>
      </c>
      <c r="H1330" s="73">
        <v>3000</v>
      </c>
      <c r="I1330" s="29">
        <v>0.02</v>
      </c>
      <c r="J1330" s="73">
        <v>240</v>
      </c>
    </row>
    <row r="1331" spans="2:10" x14ac:dyDescent="0.3">
      <c r="B1331" s="73" t="s">
        <v>110</v>
      </c>
      <c r="C1331" s="73" t="s">
        <v>11</v>
      </c>
      <c r="D1331" s="73" t="s">
        <v>60</v>
      </c>
      <c r="E1331" s="73" t="s">
        <v>11</v>
      </c>
      <c r="F1331" s="73">
        <v>200210</v>
      </c>
      <c r="G1331" s="4" t="str">
        <f t="shared" si="20"/>
        <v>오늘의집리얼스틱리얼스틱_북태평양 눈다랑어200210</v>
      </c>
      <c r="H1331" s="73">
        <v>3000</v>
      </c>
      <c r="I1331" s="29">
        <v>0.02</v>
      </c>
      <c r="J1331" s="73">
        <v>170</v>
      </c>
    </row>
    <row r="1332" spans="2:10" x14ac:dyDescent="0.3">
      <c r="B1332" s="73" t="s">
        <v>110</v>
      </c>
      <c r="C1332" s="73" t="s">
        <v>11</v>
      </c>
      <c r="D1332" s="73" t="s">
        <v>62</v>
      </c>
      <c r="E1332" s="73" t="s">
        <v>11</v>
      </c>
      <c r="F1332" s="73">
        <v>200210</v>
      </c>
      <c r="G1332" s="4" t="str">
        <f t="shared" si="20"/>
        <v>오늘의집리얼스틱리얼스틱_서호주청정양200210</v>
      </c>
      <c r="H1332" s="73">
        <v>3000</v>
      </c>
      <c r="I1332" s="29">
        <v>0.02</v>
      </c>
      <c r="J1332" s="73">
        <v>260</v>
      </c>
    </row>
    <row r="1333" spans="2:10" x14ac:dyDescent="0.3">
      <c r="B1333" s="73" t="s">
        <v>110</v>
      </c>
      <c r="C1333" s="73" t="s">
        <v>11</v>
      </c>
      <c r="D1333" s="73" t="s">
        <v>63</v>
      </c>
      <c r="E1333" s="73" t="s">
        <v>11</v>
      </c>
      <c r="F1333" s="73">
        <v>200210</v>
      </c>
      <c r="G1333" s="4" t="str">
        <f t="shared" si="20"/>
        <v>오늘의집리얼스틱리얼스틱_지리산우리땅오리200210</v>
      </c>
      <c r="H1333" s="73">
        <v>3000</v>
      </c>
      <c r="I1333" s="29">
        <v>0.02</v>
      </c>
      <c r="J1333" s="73">
        <v>180</v>
      </c>
    </row>
    <row r="1334" spans="2:10" x14ac:dyDescent="0.3">
      <c r="B1334" s="73" t="s">
        <v>110</v>
      </c>
      <c r="C1334" s="73" t="s">
        <v>11</v>
      </c>
      <c r="D1334" s="73" t="s">
        <v>83</v>
      </c>
      <c r="E1334" s="73" t="s">
        <v>11</v>
      </c>
      <c r="F1334" s="73">
        <v>200210</v>
      </c>
      <c r="G1334" s="4" t="str">
        <f t="shared" si="20"/>
        <v>오늘의집리얼스틱리얼스틱_맛보기샘플(6종)200210</v>
      </c>
      <c r="H1334" s="73">
        <v>3000</v>
      </c>
      <c r="I1334" s="29">
        <v>0.02</v>
      </c>
      <c r="J1334" s="73">
        <v>270</v>
      </c>
    </row>
    <row r="1335" spans="2:10" x14ac:dyDescent="0.3">
      <c r="B1335" s="74" t="s">
        <v>85</v>
      </c>
      <c r="C1335" s="74" t="s">
        <v>34</v>
      </c>
      <c r="D1335" s="75" t="s">
        <v>111</v>
      </c>
      <c r="E1335" s="74" t="s">
        <v>34</v>
      </c>
      <c r="F1335" s="73">
        <v>200210</v>
      </c>
      <c r="G1335" s="4" t="str">
        <f t="shared" si="20"/>
        <v>프로젝트21 CS선인장정수기 부속정수 필터 (1p)200210</v>
      </c>
      <c r="H1335" s="73">
        <v>0</v>
      </c>
      <c r="I1335" s="2">
        <v>0</v>
      </c>
      <c r="J1335" s="73">
        <v>220</v>
      </c>
    </row>
    <row r="1336" spans="2:10" x14ac:dyDescent="0.3">
      <c r="B1336" s="73" t="s">
        <v>0</v>
      </c>
      <c r="C1336" s="73" t="s">
        <v>9</v>
      </c>
      <c r="D1336" s="73" t="s">
        <v>100</v>
      </c>
      <c r="E1336" s="73" t="s">
        <v>9</v>
      </c>
      <c r="F1336" s="73">
        <v>200210</v>
      </c>
      <c r="G1336" s="4" t="str">
        <f t="shared" si="20"/>
        <v>프로젝트21 홈페이지선인장정수기 부속생수 전용 호스(2P)200210</v>
      </c>
      <c r="H1336" s="73">
        <v>3000</v>
      </c>
      <c r="I1336" s="2">
        <v>0.01</v>
      </c>
      <c r="J1336" s="73">
        <v>320</v>
      </c>
    </row>
    <row r="1337" spans="2:10" x14ac:dyDescent="0.3">
      <c r="B1337" s="74" t="s">
        <v>85</v>
      </c>
      <c r="C1337" s="74" t="s">
        <v>87</v>
      </c>
      <c r="D1337" s="74" t="s">
        <v>24</v>
      </c>
      <c r="E1337" s="74" t="s">
        <v>87</v>
      </c>
      <c r="F1337" s="73">
        <v>200210</v>
      </c>
      <c r="G1337" s="4" t="str">
        <f t="shared" si="20"/>
        <v>프로젝트21 CS선인장정수기선인장정수기 젠민트200210</v>
      </c>
      <c r="H1337" s="73">
        <v>0</v>
      </c>
      <c r="I1337" s="2">
        <v>0</v>
      </c>
      <c r="J1337" s="73">
        <v>390</v>
      </c>
    </row>
    <row r="1338" spans="2:10" x14ac:dyDescent="0.3">
      <c r="B1338" s="74" t="s">
        <v>85</v>
      </c>
      <c r="C1338" s="74" t="s">
        <v>67</v>
      </c>
      <c r="D1338" s="74" t="s">
        <v>112</v>
      </c>
      <c r="E1338" s="74" t="s">
        <v>67</v>
      </c>
      <c r="F1338" s="73">
        <v>200210</v>
      </c>
      <c r="G1338" s="4" t="str">
        <f t="shared" si="20"/>
        <v>프로젝트21 CS리얼스틱리얼스틱_6종세트x2200210</v>
      </c>
      <c r="H1338" s="73">
        <v>0</v>
      </c>
      <c r="I1338" s="2">
        <v>0</v>
      </c>
      <c r="J1338" s="73">
        <v>390</v>
      </c>
    </row>
    <row r="1339" spans="2:10" x14ac:dyDescent="0.3">
      <c r="B1339" s="74" t="s">
        <v>0</v>
      </c>
      <c r="C1339" s="74" t="s">
        <v>113</v>
      </c>
      <c r="D1339" s="74" t="s">
        <v>83</v>
      </c>
      <c r="E1339" s="74" t="s">
        <v>113</v>
      </c>
      <c r="F1339" s="73">
        <v>200210</v>
      </c>
      <c r="G1339" s="4" t="str">
        <f t="shared" si="20"/>
        <v>프로젝트21 홈페이지리얼스틱 (연말 프로모션)리얼스틱_맛보기샘플(6종)200210</v>
      </c>
      <c r="H1339" s="73">
        <v>0</v>
      </c>
      <c r="I1339" s="2">
        <v>0.01</v>
      </c>
      <c r="J1339" s="73">
        <v>270</v>
      </c>
    </row>
    <row r="1340" spans="2:10" x14ac:dyDescent="0.3">
      <c r="B1340" s="74" t="s">
        <v>0</v>
      </c>
      <c r="C1340" s="74" t="s">
        <v>113</v>
      </c>
      <c r="D1340" s="74" t="s">
        <v>58</v>
      </c>
      <c r="E1340" s="74" t="s">
        <v>113</v>
      </c>
      <c r="F1340" s="73">
        <v>200210</v>
      </c>
      <c r="G1340" s="4" t="str">
        <f t="shared" si="20"/>
        <v>프로젝트21 홈페이지리얼스틱 (연말 프로모션)리얼스틱_조선토종닭200210</v>
      </c>
      <c r="H1340" s="73">
        <v>0</v>
      </c>
      <c r="I1340" s="2">
        <v>0.01</v>
      </c>
      <c r="J1340" s="73">
        <v>180</v>
      </c>
    </row>
    <row r="1341" spans="2:10" x14ac:dyDescent="0.3">
      <c r="B1341" s="74" t="s">
        <v>0</v>
      </c>
      <c r="C1341" s="74" t="s">
        <v>113</v>
      </c>
      <c r="D1341" s="74" t="s">
        <v>60</v>
      </c>
      <c r="E1341" s="74" t="s">
        <v>113</v>
      </c>
      <c r="F1341" s="73">
        <v>200210</v>
      </c>
      <c r="G1341" s="4" t="str">
        <f t="shared" si="20"/>
        <v>프로젝트21 홈페이지리얼스틱 (연말 프로모션)리얼스틱_북태평양 눈다랑어200210</v>
      </c>
      <c r="H1341" s="73">
        <v>0</v>
      </c>
      <c r="I1341" s="2">
        <v>0.01</v>
      </c>
      <c r="J1341" s="73">
        <v>170</v>
      </c>
    </row>
    <row r="1342" spans="2:10" x14ac:dyDescent="0.3">
      <c r="B1342" s="74" t="s">
        <v>0</v>
      </c>
      <c r="C1342" s="74" t="s">
        <v>113</v>
      </c>
      <c r="D1342" s="74" t="s">
        <v>63</v>
      </c>
      <c r="E1342" s="74" t="s">
        <v>113</v>
      </c>
      <c r="F1342" s="73">
        <v>200210</v>
      </c>
      <c r="G1342" s="4" t="str">
        <f t="shared" si="20"/>
        <v>프로젝트21 홈페이지리얼스틱 (연말 프로모션)리얼스틱_지리산우리땅오리200210</v>
      </c>
      <c r="H1342" s="73">
        <v>0</v>
      </c>
      <c r="I1342" s="2">
        <v>0.01</v>
      </c>
      <c r="J1342" s="73">
        <v>180</v>
      </c>
    </row>
    <row r="1343" spans="2:10" x14ac:dyDescent="0.3">
      <c r="B1343" s="74" t="s">
        <v>0</v>
      </c>
      <c r="C1343" s="74" t="s">
        <v>113</v>
      </c>
      <c r="D1343" s="74" t="s">
        <v>57</v>
      </c>
      <c r="E1343" s="74" t="s">
        <v>113</v>
      </c>
      <c r="F1343" s="73">
        <v>200210</v>
      </c>
      <c r="G1343" s="4" t="str">
        <f t="shared" si="20"/>
        <v>프로젝트21 홈페이지리얼스틱 (연말 프로모션)리얼스틱_오로라연어200210</v>
      </c>
      <c r="H1343" s="73">
        <v>0</v>
      </c>
      <c r="I1343" s="2">
        <v>0.01</v>
      </c>
      <c r="J1343" s="73">
        <v>250</v>
      </c>
    </row>
    <row r="1344" spans="2:10" x14ac:dyDescent="0.3">
      <c r="B1344" s="74" t="s">
        <v>0</v>
      </c>
      <c r="C1344" s="74" t="s">
        <v>113</v>
      </c>
      <c r="D1344" s="74" t="s">
        <v>59</v>
      </c>
      <c r="E1344" s="74" t="s">
        <v>113</v>
      </c>
      <c r="F1344" s="73">
        <v>200210</v>
      </c>
      <c r="G1344" s="4" t="str">
        <f t="shared" si="20"/>
        <v>프로젝트21 홈페이지리얼스틱 (연말 프로모션)리얼스틱_뉴질랜드참돔200210</v>
      </c>
      <c r="H1344" s="73">
        <v>0</v>
      </c>
      <c r="I1344" s="2">
        <v>0.01</v>
      </c>
      <c r="J1344" s="73">
        <v>240</v>
      </c>
    </row>
    <row r="1345" spans="2:10" x14ac:dyDescent="0.3">
      <c r="B1345" s="74" t="s">
        <v>0</v>
      </c>
      <c r="C1345" s="74" t="s">
        <v>113</v>
      </c>
      <c r="D1345" s="74" t="s">
        <v>62</v>
      </c>
      <c r="E1345" s="74" t="s">
        <v>113</v>
      </c>
      <c r="F1345" s="73">
        <v>200210</v>
      </c>
      <c r="G1345" s="4" t="str">
        <f t="shared" si="20"/>
        <v>프로젝트21 홈페이지리얼스틱 (연말 프로모션)리얼스틱_서호주청정양200210</v>
      </c>
      <c r="H1345" s="73">
        <v>0</v>
      </c>
      <c r="I1345" s="2">
        <v>0.01</v>
      </c>
      <c r="J1345" s="73">
        <v>260</v>
      </c>
    </row>
    <row r="1346" spans="2:10" x14ac:dyDescent="0.3">
      <c r="B1346" s="74" t="s">
        <v>0</v>
      </c>
      <c r="C1346" s="73" t="s">
        <v>9</v>
      </c>
      <c r="D1346" s="74" t="s">
        <v>114</v>
      </c>
      <c r="E1346" s="73" t="s">
        <v>9</v>
      </c>
      <c r="F1346" s="73">
        <v>200210</v>
      </c>
      <c r="G1346" s="4" t="str">
        <f t="shared" si="20"/>
        <v>프로젝트21 홈페이지선인장정수기 부속수중펌프 분리형 (white)200210</v>
      </c>
      <c r="H1346" s="73">
        <v>3000</v>
      </c>
      <c r="I1346" s="2">
        <v>0.01</v>
      </c>
      <c r="J1346" s="73">
        <v>330</v>
      </c>
    </row>
    <row r="1347" spans="2:10" x14ac:dyDescent="0.3">
      <c r="B1347" s="74" t="s">
        <v>85</v>
      </c>
      <c r="C1347" s="73" t="s">
        <v>9</v>
      </c>
      <c r="D1347" s="74" t="s">
        <v>114</v>
      </c>
      <c r="E1347" s="73" t="s">
        <v>9</v>
      </c>
      <c r="F1347" s="73">
        <v>200210</v>
      </c>
      <c r="G1347" s="4" t="str">
        <f t="shared" ref="G1347:G1410" si="21">B1347&amp;C1347&amp;D1347&amp;F1347</f>
        <v>프로젝트21 CS선인장정수기 부속수중펌프 분리형 (white)200210</v>
      </c>
      <c r="H1347" s="73">
        <v>0</v>
      </c>
      <c r="I1347" s="2">
        <v>0</v>
      </c>
      <c r="J1347" s="73">
        <v>330</v>
      </c>
    </row>
    <row r="1348" spans="2:10" x14ac:dyDescent="0.3">
      <c r="B1348" s="74" t="s">
        <v>0</v>
      </c>
      <c r="C1348" s="73" t="s">
        <v>9</v>
      </c>
      <c r="D1348" s="74" t="s">
        <v>115</v>
      </c>
      <c r="E1348" s="73" t="s">
        <v>9</v>
      </c>
      <c r="F1348" s="73">
        <v>200210</v>
      </c>
      <c r="G1348" s="4" t="str">
        <f t="shared" si="21"/>
        <v>프로젝트21 홈페이지선인장정수기 부속수중펌프_어댑터200210</v>
      </c>
      <c r="H1348" s="73">
        <v>3000</v>
      </c>
      <c r="I1348" s="2">
        <v>0.01</v>
      </c>
      <c r="J1348" s="73">
        <v>310</v>
      </c>
    </row>
    <row r="1349" spans="2:10" x14ac:dyDescent="0.3">
      <c r="B1349" s="74" t="s">
        <v>85</v>
      </c>
      <c r="C1349" s="73" t="s">
        <v>9</v>
      </c>
      <c r="D1349" s="21" t="s">
        <v>116</v>
      </c>
      <c r="E1349" s="73" t="s">
        <v>9</v>
      </c>
      <c r="F1349" s="73">
        <v>200210</v>
      </c>
      <c r="G1349" s="4" t="str">
        <f t="shared" si="21"/>
        <v>프로젝트21 CS선인장정수기 부속수중펌프_어댑터200210</v>
      </c>
      <c r="H1349" s="73">
        <v>0</v>
      </c>
      <c r="I1349" s="2">
        <v>0</v>
      </c>
      <c r="J1349" s="73">
        <v>310</v>
      </c>
    </row>
    <row r="1350" spans="2:10" x14ac:dyDescent="0.3">
      <c r="B1350" s="73" t="s">
        <v>27</v>
      </c>
      <c r="C1350" s="73" t="s">
        <v>8</v>
      </c>
      <c r="D1350" s="73" t="s">
        <v>117</v>
      </c>
      <c r="E1350" s="73" t="s">
        <v>8</v>
      </c>
      <c r="F1350" s="73">
        <v>200210</v>
      </c>
      <c r="G1350" s="4" t="str">
        <f t="shared" si="21"/>
        <v>쿠팡선인장정수기선인장정수기 젠핑크200210</v>
      </c>
      <c r="H1350" s="73">
        <v>6000</v>
      </c>
      <c r="I1350" s="29">
        <v>0.03</v>
      </c>
      <c r="J1350" s="73">
        <v>390</v>
      </c>
    </row>
    <row r="1351" spans="2:10" x14ac:dyDescent="0.3">
      <c r="B1351" s="74" t="s">
        <v>26</v>
      </c>
      <c r="C1351" s="74" t="s">
        <v>87</v>
      </c>
      <c r="D1351" s="74" t="s">
        <v>118</v>
      </c>
      <c r="E1351" s="74" t="s">
        <v>87</v>
      </c>
      <c r="F1351" s="73">
        <v>200210</v>
      </c>
      <c r="G1351" s="4" t="str">
        <f t="shared" si="21"/>
        <v>CJ몰선인장정수기선인장정수기 핑크200210</v>
      </c>
      <c r="H1351" s="73">
        <v>6000</v>
      </c>
      <c r="I1351" s="29">
        <v>0.02</v>
      </c>
      <c r="J1351" s="73">
        <v>300</v>
      </c>
    </row>
    <row r="1352" spans="2:10" x14ac:dyDescent="0.3">
      <c r="B1352" s="74" t="s">
        <v>30</v>
      </c>
      <c r="C1352" s="74" t="s">
        <v>34</v>
      </c>
      <c r="D1352" s="74" t="s">
        <v>39</v>
      </c>
      <c r="E1352" s="74" t="s">
        <v>34</v>
      </c>
      <c r="F1352" s="73">
        <v>200210</v>
      </c>
      <c r="G1352" s="4" t="str">
        <f t="shared" si="21"/>
        <v>텐바이텐선인장정수기 부속드라이매트200210</v>
      </c>
      <c r="H1352" s="73">
        <v>4000</v>
      </c>
      <c r="I1352" s="29">
        <v>0.02</v>
      </c>
      <c r="J1352" s="73">
        <v>370</v>
      </c>
    </row>
    <row r="1353" spans="2:10" x14ac:dyDescent="0.3">
      <c r="B1353" s="74" t="s">
        <v>119</v>
      </c>
      <c r="C1353" s="75" t="s">
        <v>11</v>
      </c>
      <c r="D1353" s="75" t="s">
        <v>57</v>
      </c>
      <c r="E1353" s="75" t="s">
        <v>11</v>
      </c>
      <c r="F1353" s="73">
        <v>200210</v>
      </c>
      <c r="G1353" s="4" t="str">
        <f t="shared" si="21"/>
        <v>롯데백화점 zipsa리얼스틱리얼스틱_오로라연어200210</v>
      </c>
      <c r="H1353" s="73">
        <v>3000</v>
      </c>
      <c r="I1353" s="29">
        <v>0.05</v>
      </c>
      <c r="J1353" s="73">
        <v>250</v>
      </c>
    </row>
    <row r="1354" spans="2:10" x14ac:dyDescent="0.3">
      <c r="B1354" s="74" t="s">
        <v>119</v>
      </c>
      <c r="C1354" s="75" t="s">
        <v>11</v>
      </c>
      <c r="D1354" s="75" t="s">
        <v>58</v>
      </c>
      <c r="E1354" s="75" t="s">
        <v>11</v>
      </c>
      <c r="F1354" s="73">
        <v>200210</v>
      </c>
      <c r="G1354" s="4" t="str">
        <f t="shared" si="21"/>
        <v>롯데백화점 zipsa리얼스틱리얼스틱_조선토종닭200210</v>
      </c>
      <c r="H1354" s="73">
        <v>3000</v>
      </c>
      <c r="I1354" s="29">
        <v>0.05</v>
      </c>
      <c r="J1354" s="73">
        <v>180</v>
      </c>
    </row>
    <row r="1355" spans="2:10" x14ac:dyDescent="0.3">
      <c r="B1355" s="74" t="s">
        <v>119</v>
      </c>
      <c r="C1355" s="75" t="s">
        <v>11</v>
      </c>
      <c r="D1355" s="75" t="s">
        <v>59</v>
      </c>
      <c r="E1355" s="75" t="s">
        <v>11</v>
      </c>
      <c r="F1355" s="73">
        <v>200210</v>
      </c>
      <c r="G1355" s="4" t="str">
        <f t="shared" si="21"/>
        <v>롯데백화점 zipsa리얼스틱리얼스틱_뉴질랜드참돔200210</v>
      </c>
      <c r="H1355" s="73">
        <v>3000</v>
      </c>
      <c r="I1355" s="29">
        <v>0.05</v>
      </c>
      <c r="J1355" s="73">
        <v>240</v>
      </c>
    </row>
    <row r="1356" spans="2:10" x14ac:dyDescent="0.3">
      <c r="B1356" s="74" t="s">
        <v>119</v>
      </c>
      <c r="C1356" s="75" t="s">
        <v>11</v>
      </c>
      <c r="D1356" s="75" t="s">
        <v>60</v>
      </c>
      <c r="E1356" s="75" t="s">
        <v>11</v>
      </c>
      <c r="F1356" s="73">
        <v>200210</v>
      </c>
      <c r="G1356" s="4" t="str">
        <f t="shared" si="21"/>
        <v>롯데백화점 zipsa리얼스틱리얼스틱_북태평양 눈다랑어200210</v>
      </c>
      <c r="H1356" s="73">
        <v>3000</v>
      </c>
      <c r="I1356" s="29">
        <v>0.05</v>
      </c>
      <c r="J1356" s="73">
        <v>170</v>
      </c>
    </row>
    <row r="1357" spans="2:10" x14ac:dyDescent="0.3">
      <c r="B1357" s="74" t="s">
        <v>119</v>
      </c>
      <c r="C1357" s="75" t="s">
        <v>11</v>
      </c>
      <c r="D1357" s="75" t="s">
        <v>62</v>
      </c>
      <c r="E1357" s="75" t="s">
        <v>11</v>
      </c>
      <c r="F1357" s="73">
        <v>200210</v>
      </c>
      <c r="G1357" s="4" t="str">
        <f t="shared" si="21"/>
        <v>롯데백화점 zipsa리얼스틱리얼스틱_서호주청정양200210</v>
      </c>
      <c r="H1357" s="73">
        <v>3000</v>
      </c>
      <c r="I1357" s="29">
        <v>0.05</v>
      </c>
      <c r="J1357" s="73">
        <v>260</v>
      </c>
    </row>
    <row r="1358" spans="2:10" x14ac:dyDescent="0.3">
      <c r="B1358" s="74" t="s">
        <v>119</v>
      </c>
      <c r="C1358" s="75" t="s">
        <v>11</v>
      </c>
      <c r="D1358" s="75" t="s">
        <v>63</v>
      </c>
      <c r="E1358" s="75" t="s">
        <v>11</v>
      </c>
      <c r="F1358" s="73">
        <v>200210</v>
      </c>
      <c r="G1358" s="4" t="str">
        <f t="shared" si="21"/>
        <v>롯데백화점 zipsa리얼스틱리얼스틱_지리산우리땅오리200210</v>
      </c>
      <c r="H1358" s="73">
        <v>3000</v>
      </c>
      <c r="I1358" s="29">
        <v>0.05</v>
      </c>
      <c r="J1358" s="73">
        <v>180</v>
      </c>
    </row>
    <row r="1359" spans="2:10" x14ac:dyDescent="0.3">
      <c r="B1359" s="74" t="s">
        <v>119</v>
      </c>
      <c r="C1359" s="75" t="s">
        <v>11</v>
      </c>
      <c r="D1359" s="75" t="s">
        <v>64</v>
      </c>
      <c r="E1359" s="75" t="s">
        <v>11</v>
      </c>
      <c r="F1359" s="73">
        <v>200210</v>
      </c>
      <c r="G1359" s="4" t="str">
        <f t="shared" si="21"/>
        <v>롯데백화점 zipsa리얼스틱리얼스틱_오로라연어_6팩200210</v>
      </c>
      <c r="H1359" s="73">
        <v>4000</v>
      </c>
      <c r="I1359" s="29">
        <v>0.05</v>
      </c>
      <c r="J1359" s="73">
        <v>380</v>
      </c>
    </row>
    <row r="1360" spans="2:10" x14ac:dyDescent="0.3">
      <c r="B1360" s="74" t="s">
        <v>119</v>
      </c>
      <c r="C1360" s="75" t="s">
        <v>11</v>
      </c>
      <c r="D1360" s="75" t="s">
        <v>65</v>
      </c>
      <c r="E1360" s="75" t="s">
        <v>11</v>
      </c>
      <c r="F1360" s="73">
        <v>200210</v>
      </c>
      <c r="G1360" s="4" t="str">
        <f t="shared" si="21"/>
        <v>롯데백화점 zipsa리얼스틱리얼스틱_조선토종닭_6팩200210</v>
      </c>
      <c r="H1360" s="73">
        <v>4000</v>
      </c>
      <c r="I1360" s="29">
        <v>0.05</v>
      </c>
      <c r="J1360" s="73">
        <v>360</v>
      </c>
    </row>
    <row r="1361" spans="2:10" x14ac:dyDescent="0.3">
      <c r="B1361" s="74" t="s">
        <v>119</v>
      </c>
      <c r="C1361" s="75" t="s">
        <v>11</v>
      </c>
      <c r="D1361" s="75" t="s">
        <v>70</v>
      </c>
      <c r="E1361" s="75" t="s">
        <v>11</v>
      </c>
      <c r="F1361" s="73">
        <v>200210</v>
      </c>
      <c r="G1361" s="4" t="str">
        <f t="shared" si="21"/>
        <v>롯데백화점 zipsa리얼스틱리얼스틱_서호주청정양_6팩200210</v>
      </c>
      <c r="H1361" s="73">
        <v>4000</v>
      </c>
      <c r="I1361" s="29">
        <v>0.05</v>
      </c>
      <c r="J1361" s="73">
        <v>380</v>
      </c>
    </row>
    <row r="1362" spans="2:10" x14ac:dyDescent="0.3">
      <c r="B1362" s="74" t="s">
        <v>119</v>
      </c>
      <c r="C1362" s="75" t="s">
        <v>11</v>
      </c>
      <c r="D1362" s="75" t="s">
        <v>71</v>
      </c>
      <c r="E1362" s="75" t="s">
        <v>11</v>
      </c>
      <c r="F1362" s="73">
        <v>200210</v>
      </c>
      <c r="G1362" s="4" t="str">
        <f t="shared" si="21"/>
        <v>롯데백화점 zipsa리얼스틱리얼스틱_지리산우리땅오리_6팩200210</v>
      </c>
      <c r="H1362" s="73">
        <v>4000</v>
      </c>
      <c r="I1362" s="29">
        <v>0.05</v>
      </c>
      <c r="J1362" s="73">
        <v>360</v>
      </c>
    </row>
    <row r="1363" spans="2:10" x14ac:dyDescent="0.3">
      <c r="B1363" s="74" t="s">
        <v>119</v>
      </c>
      <c r="C1363" s="75" t="s">
        <v>11</v>
      </c>
      <c r="D1363" s="75" t="s">
        <v>72</v>
      </c>
      <c r="E1363" s="75" t="s">
        <v>11</v>
      </c>
      <c r="F1363" s="73">
        <v>200210</v>
      </c>
      <c r="G1363" s="4" t="str">
        <f t="shared" si="21"/>
        <v>롯데백화점 zipsa리얼스틱리얼스틱_오로라연어_12팩200210</v>
      </c>
      <c r="H1363" s="73">
        <v>5000</v>
      </c>
      <c r="I1363" s="29">
        <v>0.05</v>
      </c>
      <c r="J1363" s="73">
        <v>390</v>
      </c>
    </row>
    <row r="1364" spans="2:10" x14ac:dyDescent="0.3">
      <c r="B1364" s="74" t="s">
        <v>119</v>
      </c>
      <c r="C1364" s="75" t="s">
        <v>11</v>
      </c>
      <c r="D1364" s="75" t="s">
        <v>73</v>
      </c>
      <c r="E1364" s="75" t="s">
        <v>11</v>
      </c>
      <c r="F1364" s="73">
        <v>200210</v>
      </c>
      <c r="G1364" s="4" t="str">
        <f t="shared" si="21"/>
        <v>롯데백화점 zipsa리얼스틱리얼스틱_조선토종닭_12팩200210</v>
      </c>
      <c r="H1364" s="73">
        <v>4000</v>
      </c>
      <c r="I1364" s="29">
        <v>0.05</v>
      </c>
      <c r="J1364" s="73">
        <v>380</v>
      </c>
    </row>
    <row r="1365" spans="2:10" x14ac:dyDescent="0.3">
      <c r="B1365" s="74" t="s">
        <v>119</v>
      </c>
      <c r="C1365" s="75" t="s">
        <v>11</v>
      </c>
      <c r="D1365" s="75" t="s">
        <v>74</v>
      </c>
      <c r="E1365" s="75" t="s">
        <v>11</v>
      </c>
      <c r="F1365" s="73">
        <v>200210</v>
      </c>
      <c r="G1365" s="4" t="str">
        <f t="shared" si="21"/>
        <v>롯데백화점 zipsa리얼스틱리얼스틱_뉴질랜드참돔_12팩200210</v>
      </c>
      <c r="H1365" s="73">
        <v>5000</v>
      </c>
      <c r="I1365" s="29">
        <v>0.05</v>
      </c>
      <c r="J1365" s="73">
        <v>390</v>
      </c>
    </row>
    <row r="1366" spans="2:10" x14ac:dyDescent="0.3">
      <c r="B1366" s="74" t="s">
        <v>119</v>
      </c>
      <c r="C1366" s="75" t="s">
        <v>11</v>
      </c>
      <c r="D1366" s="75" t="s">
        <v>75</v>
      </c>
      <c r="E1366" s="75" t="s">
        <v>11</v>
      </c>
      <c r="F1366" s="73">
        <v>200210</v>
      </c>
      <c r="G1366" s="4" t="str">
        <f t="shared" si="21"/>
        <v>롯데백화점 zipsa리얼스틱리얼스틱_북태평양눈다랑어_12팩200210</v>
      </c>
      <c r="H1366" s="73">
        <v>4000</v>
      </c>
      <c r="I1366" s="29">
        <v>0.05</v>
      </c>
      <c r="J1366" s="73">
        <v>380</v>
      </c>
    </row>
    <row r="1367" spans="2:10" x14ac:dyDescent="0.3">
      <c r="B1367" s="74" t="s">
        <v>119</v>
      </c>
      <c r="C1367" s="75" t="s">
        <v>11</v>
      </c>
      <c r="D1367" s="75" t="s">
        <v>76</v>
      </c>
      <c r="E1367" s="75" t="s">
        <v>11</v>
      </c>
      <c r="F1367" s="73">
        <v>200210</v>
      </c>
      <c r="G1367" s="4" t="str">
        <f t="shared" si="21"/>
        <v>롯데백화점 zipsa리얼스틱리얼스틱_서호주청정양_12팩200210</v>
      </c>
      <c r="H1367" s="73">
        <v>5000</v>
      </c>
      <c r="I1367" s="29">
        <v>0.05</v>
      </c>
      <c r="J1367" s="73">
        <v>390</v>
      </c>
    </row>
    <row r="1368" spans="2:10" x14ac:dyDescent="0.3">
      <c r="B1368" s="74" t="s">
        <v>119</v>
      </c>
      <c r="C1368" s="75" t="s">
        <v>11</v>
      </c>
      <c r="D1368" s="75" t="s">
        <v>77</v>
      </c>
      <c r="E1368" s="75" t="s">
        <v>11</v>
      </c>
      <c r="F1368" s="73">
        <v>200210</v>
      </c>
      <c r="G1368" s="4" t="str">
        <f t="shared" si="21"/>
        <v>롯데백화점 zipsa리얼스틱리얼스틱_지리산우리땅오리_12팩200210</v>
      </c>
      <c r="H1368" s="73">
        <v>4000</v>
      </c>
      <c r="I1368" s="29">
        <v>0.05</v>
      </c>
      <c r="J1368" s="73">
        <v>380</v>
      </c>
    </row>
    <row r="1369" spans="2:10" x14ac:dyDescent="0.3">
      <c r="B1369" s="74" t="s">
        <v>119</v>
      </c>
      <c r="C1369" s="75" t="s">
        <v>11</v>
      </c>
      <c r="D1369" s="75" t="s">
        <v>78</v>
      </c>
      <c r="E1369" s="75" t="s">
        <v>11</v>
      </c>
      <c r="F1369" s="73">
        <v>200210</v>
      </c>
      <c r="G1369" s="4" t="str">
        <f t="shared" si="21"/>
        <v>롯데백화점 zipsa리얼스틱리얼스틱_4종세트200210</v>
      </c>
      <c r="H1369" s="73">
        <v>4000</v>
      </c>
      <c r="I1369" s="29">
        <v>0.05</v>
      </c>
      <c r="J1369" s="73">
        <v>340</v>
      </c>
    </row>
    <row r="1370" spans="2:10" x14ac:dyDescent="0.3">
      <c r="B1370" s="74" t="s">
        <v>119</v>
      </c>
      <c r="C1370" s="75" t="s">
        <v>11</v>
      </c>
      <c r="D1370" s="75" t="s">
        <v>79</v>
      </c>
      <c r="E1370" s="75" t="s">
        <v>11</v>
      </c>
      <c r="F1370" s="73">
        <v>200210</v>
      </c>
      <c r="G1370" s="4" t="str">
        <f t="shared" si="21"/>
        <v>롯데백화점 zipsa리얼스틱리얼스틱_6종세트200210</v>
      </c>
      <c r="H1370" s="73">
        <v>4000</v>
      </c>
      <c r="I1370" s="29">
        <v>0.05</v>
      </c>
      <c r="J1370" s="73">
        <v>370</v>
      </c>
    </row>
    <row r="1371" spans="2:10" x14ac:dyDescent="0.3">
      <c r="B1371" s="74" t="s">
        <v>119</v>
      </c>
      <c r="C1371" s="75" t="s">
        <v>11</v>
      </c>
      <c r="D1371" s="75" t="s">
        <v>80</v>
      </c>
      <c r="E1371" s="75" t="s">
        <v>11</v>
      </c>
      <c r="F1371" s="73">
        <v>200210</v>
      </c>
      <c r="G1371" s="4" t="str">
        <f t="shared" si="21"/>
        <v>롯데백화점 zipsa리얼스틱리얼스틱_4*4세트200210</v>
      </c>
      <c r="H1371" s="73">
        <v>5000</v>
      </c>
      <c r="I1371" s="29">
        <v>0.05</v>
      </c>
      <c r="J1371" s="73">
        <v>390</v>
      </c>
    </row>
    <row r="1372" spans="2:10" x14ac:dyDescent="0.3">
      <c r="B1372" s="74" t="s">
        <v>119</v>
      </c>
      <c r="C1372" s="75" t="s">
        <v>11</v>
      </c>
      <c r="D1372" s="75" t="s">
        <v>81</v>
      </c>
      <c r="E1372" s="75" t="s">
        <v>11</v>
      </c>
      <c r="F1372" s="73">
        <v>200210</v>
      </c>
      <c r="G1372" s="4" t="str">
        <f t="shared" si="21"/>
        <v>롯데백화점 zipsa리얼스틱리얼스틱_6종세트x2200210</v>
      </c>
      <c r="H1372" s="73">
        <v>5000</v>
      </c>
      <c r="I1372" s="29">
        <v>0.05</v>
      </c>
      <c r="J1372" s="73">
        <v>390</v>
      </c>
    </row>
    <row r="1373" spans="2:10" x14ac:dyDescent="0.3">
      <c r="B1373" s="74" t="s">
        <v>119</v>
      </c>
      <c r="C1373" s="75" t="s">
        <v>11</v>
      </c>
      <c r="D1373" s="75" t="s">
        <v>82</v>
      </c>
      <c r="E1373" s="75" t="s">
        <v>11</v>
      </c>
      <c r="F1373" s="73">
        <v>200210</v>
      </c>
      <c r="G1373" s="4" t="str">
        <f t="shared" si="21"/>
        <v>롯데백화점 zipsa리얼스틱리얼스틱_샘플(4종)200210</v>
      </c>
      <c r="H1373" s="73">
        <v>3000</v>
      </c>
      <c r="I1373" s="29">
        <v>0.05</v>
      </c>
      <c r="J1373" s="73">
        <v>280</v>
      </c>
    </row>
    <row r="1374" spans="2:10" x14ac:dyDescent="0.3">
      <c r="B1374" s="74" t="s">
        <v>119</v>
      </c>
      <c r="C1374" s="75" t="s">
        <v>11</v>
      </c>
      <c r="D1374" s="75" t="s">
        <v>83</v>
      </c>
      <c r="E1374" s="75" t="s">
        <v>11</v>
      </c>
      <c r="F1374" s="73">
        <v>200210</v>
      </c>
      <c r="G1374" s="4" t="str">
        <f t="shared" si="21"/>
        <v>롯데백화점 zipsa리얼스틱리얼스틱_맛보기샘플(6종)200210</v>
      </c>
      <c r="H1374" s="73">
        <v>3000</v>
      </c>
      <c r="I1374" s="29">
        <v>0.05</v>
      </c>
      <c r="J1374" s="73">
        <v>270</v>
      </c>
    </row>
    <row r="1375" spans="2:10" x14ac:dyDescent="0.3">
      <c r="B1375" s="74" t="s">
        <v>119</v>
      </c>
      <c r="C1375" s="75" t="s">
        <v>8</v>
      </c>
      <c r="D1375" s="75" t="s">
        <v>24</v>
      </c>
      <c r="E1375" s="75" t="s">
        <v>8</v>
      </c>
      <c r="F1375" s="73">
        <v>200210</v>
      </c>
      <c r="G1375" s="4" t="str">
        <f t="shared" si="21"/>
        <v>롯데백화점 zipsa선인장정수기선인장정수기 젠민트200210</v>
      </c>
      <c r="H1375" s="73">
        <v>6000</v>
      </c>
      <c r="I1375" s="29">
        <v>0.05</v>
      </c>
      <c r="J1375" s="73">
        <v>390</v>
      </c>
    </row>
    <row r="1376" spans="2:10" x14ac:dyDescent="0.3">
      <c r="B1376" s="25" t="s">
        <v>119</v>
      </c>
      <c r="C1376" s="25" t="s">
        <v>34</v>
      </c>
      <c r="D1376" s="25" t="s">
        <v>39</v>
      </c>
      <c r="E1376" s="25" t="s">
        <v>34</v>
      </c>
      <c r="F1376" s="73">
        <v>200210</v>
      </c>
      <c r="G1376" s="4" t="str">
        <f t="shared" si="21"/>
        <v>롯데백화점 zipsa선인장정수기 부속드라이매트200210</v>
      </c>
      <c r="H1376" s="73">
        <v>4000</v>
      </c>
      <c r="I1376" s="29">
        <v>0.05</v>
      </c>
      <c r="J1376" s="73">
        <v>370</v>
      </c>
    </row>
    <row r="1377" spans="2:10" x14ac:dyDescent="0.3">
      <c r="B1377" s="74" t="s">
        <v>85</v>
      </c>
      <c r="C1377" s="74" t="s">
        <v>34</v>
      </c>
      <c r="D1377" s="74" t="s">
        <v>55</v>
      </c>
      <c r="E1377" s="74" t="s">
        <v>34</v>
      </c>
      <c r="F1377" s="73">
        <v>200210</v>
      </c>
      <c r="G1377" s="4" t="str">
        <f t="shared" si="21"/>
        <v>프로젝트21 CS선인장정수기 부속정수필터 &amp; 폼필터 세트 (30% 할인)200210</v>
      </c>
      <c r="H1377" s="73">
        <v>0</v>
      </c>
      <c r="I1377" s="2">
        <v>0</v>
      </c>
      <c r="J1377" s="73">
        <v>350</v>
      </c>
    </row>
    <row r="1378" spans="2:10" x14ac:dyDescent="0.3">
      <c r="B1378" s="74" t="s">
        <v>85</v>
      </c>
      <c r="C1378" s="74" t="s">
        <v>34</v>
      </c>
      <c r="D1378" s="74" t="s">
        <v>120</v>
      </c>
      <c r="E1378" s="74" t="s">
        <v>34</v>
      </c>
      <c r="F1378" s="73">
        <v>200210</v>
      </c>
      <c r="G1378" s="4" t="str">
        <f t="shared" si="21"/>
        <v>프로젝트21 CS선인장정수기 부속도자기 별도판매(선인장정수기)200210</v>
      </c>
      <c r="H1378" s="73">
        <v>0</v>
      </c>
      <c r="I1378" s="2">
        <v>0</v>
      </c>
      <c r="J1378" s="73">
        <v>390</v>
      </c>
    </row>
    <row r="1379" spans="2:10" x14ac:dyDescent="0.3">
      <c r="B1379" s="74" t="s">
        <v>85</v>
      </c>
      <c r="C1379" s="73" t="s">
        <v>121</v>
      </c>
      <c r="D1379" s="73" t="s">
        <v>121</v>
      </c>
      <c r="E1379" s="73" t="s">
        <v>121</v>
      </c>
      <c r="F1379" s="73">
        <v>200210</v>
      </c>
      <c r="G1379" s="4" t="str">
        <f t="shared" si="21"/>
        <v>프로젝트21 CS고양이 유산균고양이 유산균200210</v>
      </c>
      <c r="H1379" s="73">
        <v>0</v>
      </c>
      <c r="I1379" s="2">
        <v>0</v>
      </c>
      <c r="J1379" s="73">
        <v>370</v>
      </c>
    </row>
    <row r="1380" spans="2:10" x14ac:dyDescent="0.3">
      <c r="B1380" s="74" t="s">
        <v>0</v>
      </c>
      <c r="C1380" s="73" t="s">
        <v>9</v>
      </c>
      <c r="D1380" s="74" t="s">
        <v>122</v>
      </c>
      <c r="E1380" s="73" t="s">
        <v>9</v>
      </c>
      <c r="F1380" s="73">
        <v>200210</v>
      </c>
      <c r="G1380" s="4" t="str">
        <f t="shared" si="21"/>
        <v>프로젝트21 홈페이지선인장정수기 부속분리형펌프+어댑터SET200210</v>
      </c>
      <c r="H1380" s="73">
        <v>3000</v>
      </c>
      <c r="I1380" s="2">
        <v>0.01</v>
      </c>
      <c r="J1380" s="73">
        <v>360</v>
      </c>
    </row>
    <row r="1381" spans="2:10" x14ac:dyDescent="0.3">
      <c r="B1381" s="74" t="s">
        <v>0</v>
      </c>
      <c r="C1381" s="73" t="s">
        <v>121</v>
      </c>
      <c r="D1381" s="73" t="s">
        <v>124</v>
      </c>
      <c r="E1381" s="73" t="s">
        <v>121</v>
      </c>
      <c r="F1381" s="73">
        <v>200210</v>
      </c>
      <c r="G1381" s="4" t="str">
        <f t="shared" si="21"/>
        <v>프로젝트21 홈페이지고양이 유산균유산균1박스 + 리얼스틱 6종세트200210</v>
      </c>
      <c r="H1381" s="73">
        <v>5000</v>
      </c>
      <c r="I1381" s="2">
        <v>0.01</v>
      </c>
      <c r="J1381" s="73">
        <v>390</v>
      </c>
    </row>
    <row r="1382" spans="2:10" x14ac:dyDescent="0.3">
      <c r="B1382" s="74" t="s">
        <v>0</v>
      </c>
      <c r="C1382" s="73" t="s">
        <v>125</v>
      </c>
      <c r="D1382" s="73" t="s">
        <v>126</v>
      </c>
      <c r="E1382" s="73" t="s">
        <v>125</v>
      </c>
      <c r="F1382" s="73">
        <v>200210</v>
      </c>
      <c r="G1382" s="4" t="str">
        <f t="shared" si="21"/>
        <v>프로젝트21 홈페이지고양이 유산균 세트유산균1박스 + 리얼스틱 연어6팩200210</v>
      </c>
      <c r="H1382" s="73">
        <v>5000</v>
      </c>
      <c r="I1382" s="2">
        <v>0.01</v>
      </c>
      <c r="J1382" s="73">
        <v>390</v>
      </c>
    </row>
    <row r="1383" spans="2:10" x14ac:dyDescent="0.3">
      <c r="B1383" s="74" t="s">
        <v>0</v>
      </c>
      <c r="C1383" s="73" t="s">
        <v>125</v>
      </c>
      <c r="D1383" s="73" t="s">
        <v>127</v>
      </c>
      <c r="E1383" s="73" t="s">
        <v>125</v>
      </c>
      <c r="F1383" s="73">
        <v>200210</v>
      </c>
      <c r="G1383" s="4" t="str">
        <f t="shared" si="21"/>
        <v>프로젝트21 홈페이지고양이 유산균 세트유산균1박스 + 리얼스틱 참돔6팩200210</v>
      </c>
      <c r="H1383" s="73">
        <v>5000</v>
      </c>
      <c r="I1383" s="2">
        <v>0.01</v>
      </c>
      <c r="J1383" s="73">
        <v>390</v>
      </c>
    </row>
    <row r="1384" spans="2:10" x14ac:dyDescent="0.3">
      <c r="B1384" s="74" t="s">
        <v>0</v>
      </c>
      <c r="C1384" s="73" t="s">
        <v>125</v>
      </c>
      <c r="D1384" s="73" t="s">
        <v>128</v>
      </c>
      <c r="E1384" s="73" t="s">
        <v>125</v>
      </c>
      <c r="F1384" s="73">
        <v>200210</v>
      </c>
      <c r="G1384" s="4" t="str">
        <f t="shared" si="21"/>
        <v>프로젝트21 홈페이지고양이 유산균 세트유산균1박스 + 리얼스틱 닭 6팩200210</v>
      </c>
      <c r="H1384" s="73">
        <v>5000</v>
      </c>
      <c r="I1384" s="2">
        <v>0.01</v>
      </c>
      <c r="J1384" s="73">
        <v>380</v>
      </c>
    </row>
    <row r="1385" spans="2:10" x14ac:dyDescent="0.3">
      <c r="B1385" s="74" t="s">
        <v>0</v>
      </c>
      <c r="C1385" s="73" t="s">
        <v>125</v>
      </c>
      <c r="D1385" s="73" t="s">
        <v>129</v>
      </c>
      <c r="E1385" s="73" t="s">
        <v>125</v>
      </c>
      <c r="F1385" s="73">
        <v>200210</v>
      </c>
      <c r="G1385" s="4" t="str">
        <f t="shared" si="21"/>
        <v>프로젝트21 홈페이지고양이 유산균 세트유산균1박스 + 리얼스틱 다랑어6팩200210</v>
      </c>
      <c r="H1385" s="73">
        <v>5000</v>
      </c>
      <c r="I1385" s="2">
        <v>0.01</v>
      </c>
      <c r="J1385" s="73">
        <v>380</v>
      </c>
    </row>
    <row r="1386" spans="2:10" x14ac:dyDescent="0.3">
      <c r="B1386" s="74" t="s">
        <v>0</v>
      </c>
      <c r="C1386" s="73" t="s">
        <v>125</v>
      </c>
      <c r="D1386" s="73" t="s">
        <v>130</v>
      </c>
      <c r="E1386" s="73" t="s">
        <v>125</v>
      </c>
      <c r="F1386" s="73">
        <v>200210</v>
      </c>
      <c r="G1386" s="4" t="str">
        <f t="shared" si="21"/>
        <v>프로젝트21 홈페이지고양이 유산균 세트유산균1박스 + 리얼스틱 오리6팩200210</v>
      </c>
      <c r="H1386" s="73">
        <v>5000</v>
      </c>
      <c r="I1386" s="2">
        <v>0.01</v>
      </c>
      <c r="J1386" s="73">
        <v>380</v>
      </c>
    </row>
    <row r="1387" spans="2:10" x14ac:dyDescent="0.3">
      <c r="B1387" s="74" t="s">
        <v>0</v>
      </c>
      <c r="C1387" s="73" t="s">
        <v>125</v>
      </c>
      <c r="D1387" s="73" t="s">
        <v>131</v>
      </c>
      <c r="E1387" s="73" t="s">
        <v>125</v>
      </c>
      <c r="F1387" s="73">
        <v>200210</v>
      </c>
      <c r="G1387" s="4" t="str">
        <f t="shared" si="21"/>
        <v>프로젝트21 홈페이지고양이 유산균 세트유산균1박스 + 리얼스틱 양6팩200210</v>
      </c>
      <c r="H1387" s="73">
        <v>5000</v>
      </c>
      <c r="I1387" s="2">
        <v>0.01</v>
      </c>
      <c r="J1387" s="73"/>
    </row>
    <row r="1388" spans="2:10" x14ac:dyDescent="0.3">
      <c r="B1388" s="74" t="s">
        <v>0</v>
      </c>
      <c r="C1388" s="73" t="s">
        <v>125</v>
      </c>
      <c r="D1388" s="73" t="s">
        <v>124</v>
      </c>
      <c r="E1388" s="73" t="s">
        <v>125</v>
      </c>
      <c r="F1388" s="11">
        <v>200210</v>
      </c>
      <c r="G1388" s="4" t="str">
        <f t="shared" si="21"/>
        <v>프로젝트21 홈페이지고양이 유산균 세트유산균1박스 + 리얼스틱 6종세트200210</v>
      </c>
      <c r="H1388" s="73">
        <v>5000</v>
      </c>
      <c r="I1388" s="2">
        <v>0.01</v>
      </c>
      <c r="J1388" s="73">
        <v>390</v>
      </c>
    </row>
    <row r="1389" spans="2:10" x14ac:dyDescent="0.3">
      <c r="B1389" s="74" t="s">
        <v>0</v>
      </c>
      <c r="C1389" s="74" t="s">
        <v>121</v>
      </c>
      <c r="D1389" s="74" t="s">
        <v>123</v>
      </c>
      <c r="E1389" s="74" t="s">
        <v>121</v>
      </c>
      <c r="F1389" s="27">
        <v>200210</v>
      </c>
      <c r="G1389" s="4" t="str">
        <f t="shared" si="21"/>
        <v>프로젝트21 홈페이지고양이 유산균유산균1박스200210</v>
      </c>
      <c r="H1389" s="73">
        <v>4000</v>
      </c>
      <c r="I1389" s="2">
        <v>0.01</v>
      </c>
      <c r="J1389" s="73">
        <v>370</v>
      </c>
    </row>
    <row r="1390" spans="2:10" x14ac:dyDescent="0.3">
      <c r="B1390" s="74" t="s">
        <v>93</v>
      </c>
      <c r="C1390" s="74" t="s">
        <v>121</v>
      </c>
      <c r="D1390" s="74" t="s">
        <v>132</v>
      </c>
      <c r="E1390" s="74" t="s">
        <v>121</v>
      </c>
      <c r="F1390" s="27">
        <v>200210</v>
      </c>
      <c r="G1390" s="4" t="str">
        <f t="shared" si="21"/>
        <v>프로젝트21 홈페이지고양이 유산균유산균2박스200210</v>
      </c>
      <c r="H1390" s="73">
        <v>5000</v>
      </c>
      <c r="I1390" s="2">
        <v>0.01</v>
      </c>
      <c r="J1390" s="73">
        <v>390</v>
      </c>
    </row>
    <row r="1391" spans="2:10" x14ac:dyDescent="0.3">
      <c r="B1391" s="74" t="s">
        <v>0</v>
      </c>
      <c r="C1391" s="74" t="s">
        <v>121</v>
      </c>
      <c r="D1391" s="74" t="s">
        <v>133</v>
      </c>
      <c r="E1391" s="74" t="s">
        <v>121</v>
      </c>
      <c r="F1391" s="27">
        <v>200210</v>
      </c>
      <c r="G1391" s="4" t="str">
        <f t="shared" si="21"/>
        <v>프로젝트21 홈페이지고양이 유산균유산균3박스200210</v>
      </c>
      <c r="H1391" s="73">
        <v>6000</v>
      </c>
      <c r="I1391" s="2">
        <v>0.01</v>
      </c>
      <c r="J1391" s="73">
        <v>390</v>
      </c>
    </row>
    <row r="1392" spans="2:10" x14ac:dyDescent="0.3">
      <c r="B1392" s="74" t="s">
        <v>134</v>
      </c>
      <c r="C1392" s="75" t="s">
        <v>121</v>
      </c>
      <c r="D1392" s="74" t="s">
        <v>123</v>
      </c>
      <c r="E1392" s="75" t="s">
        <v>121</v>
      </c>
      <c r="F1392" s="73">
        <v>200210</v>
      </c>
      <c r="G1392" s="4" t="str">
        <f t="shared" si="21"/>
        <v>프로젝트21 CS고양이 유산균유산균1박스200210</v>
      </c>
      <c r="H1392" s="73">
        <v>0</v>
      </c>
      <c r="I1392" s="2">
        <v>0</v>
      </c>
      <c r="J1392" s="73">
        <v>370</v>
      </c>
    </row>
    <row r="1393" spans="2:10" x14ac:dyDescent="0.3">
      <c r="B1393" s="73" t="s">
        <v>0</v>
      </c>
      <c r="C1393" s="73" t="s">
        <v>11</v>
      </c>
      <c r="D1393" s="73" t="s">
        <v>135</v>
      </c>
      <c r="E1393" s="73" t="s">
        <v>11</v>
      </c>
      <c r="F1393" s="73">
        <v>200210</v>
      </c>
      <c r="G1393" s="4" t="str">
        <f t="shared" si="21"/>
        <v>프로젝트21 홈페이지리얼스틱정기배송_오로라연어 6팩200210</v>
      </c>
      <c r="H1393" s="73">
        <v>4000</v>
      </c>
      <c r="I1393" s="2">
        <v>0.01</v>
      </c>
      <c r="J1393" s="73">
        <v>380</v>
      </c>
    </row>
    <row r="1394" spans="2:10" x14ac:dyDescent="0.3">
      <c r="B1394" s="73" t="s">
        <v>0</v>
      </c>
      <c r="C1394" s="73" t="s">
        <v>11</v>
      </c>
      <c r="D1394" s="73" t="s">
        <v>136</v>
      </c>
      <c r="E1394" s="73" t="s">
        <v>11</v>
      </c>
      <c r="F1394" s="73">
        <v>200210</v>
      </c>
      <c r="G1394" s="4" t="str">
        <f t="shared" si="21"/>
        <v>프로젝트21 홈페이지리얼스틱정기배송_조선토종닭 6팩200210</v>
      </c>
      <c r="H1394" s="73">
        <v>4000</v>
      </c>
      <c r="I1394" s="2">
        <v>0.01</v>
      </c>
      <c r="J1394" s="73">
        <v>360</v>
      </c>
    </row>
    <row r="1395" spans="2:10" x14ac:dyDescent="0.3">
      <c r="B1395" s="73" t="s">
        <v>0</v>
      </c>
      <c r="C1395" s="73" t="s">
        <v>11</v>
      </c>
      <c r="D1395" s="73" t="s">
        <v>137</v>
      </c>
      <c r="E1395" s="73" t="s">
        <v>11</v>
      </c>
      <c r="F1395" s="73">
        <v>200210</v>
      </c>
      <c r="G1395" s="4" t="str">
        <f t="shared" si="21"/>
        <v>프로젝트21 홈페이지리얼스틱정기배송_서호주청정양 6팩200210</v>
      </c>
      <c r="H1395" s="73">
        <v>4000</v>
      </c>
      <c r="I1395" s="2">
        <v>0.01</v>
      </c>
      <c r="J1395" s="73">
        <v>380</v>
      </c>
    </row>
    <row r="1396" spans="2:10" x14ac:dyDescent="0.3">
      <c r="B1396" s="73" t="s">
        <v>0</v>
      </c>
      <c r="C1396" s="73" t="s">
        <v>11</v>
      </c>
      <c r="D1396" s="73" t="s">
        <v>138</v>
      </c>
      <c r="E1396" s="73" t="s">
        <v>11</v>
      </c>
      <c r="F1396" s="73">
        <v>200210</v>
      </c>
      <c r="G1396" s="4" t="str">
        <f t="shared" si="21"/>
        <v>프로젝트21 홈페이지리얼스틱정기배송_우리땅오리 6팩200210</v>
      </c>
      <c r="H1396" s="73">
        <v>4000</v>
      </c>
      <c r="I1396" s="2">
        <v>0.01</v>
      </c>
      <c r="J1396" s="73">
        <v>360</v>
      </c>
    </row>
    <row r="1397" spans="2:10" x14ac:dyDescent="0.3">
      <c r="B1397" s="73" t="s">
        <v>0</v>
      </c>
      <c r="C1397" s="73" t="s">
        <v>11</v>
      </c>
      <c r="D1397" s="73" t="s">
        <v>139</v>
      </c>
      <c r="E1397" s="73" t="s">
        <v>11</v>
      </c>
      <c r="F1397" s="73">
        <v>200210</v>
      </c>
      <c r="G1397" s="4" t="str">
        <f t="shared" si="21"/>
        <v>프로젝트21 홈페이지리얼스틱정기배송_오로라연어 12팩200210</v>
      </c>
      <c r="H1397" s="73">
        <v>4000</v>
      </c>
      <c r="I1397" s="2">
        <v>0.01</v>
      </c>
      <c r="J1397" s="73">
        <v>390</v>
      </c>
    </row>
    <row r="1398" spans="2:10" x14ac:dyDescent="0.3">
      <c r="B1398" s="73" t="s">
        <v>0</v>
      </c>
      <c r="C1398" s="73" t="s">
        <v>11</v>
      </c>
      <c r="D1398" s="73" t="s">
        <v>140</v>
      </c>
      <c r="E1398" s="73" t="s">
        <v>11</v>
      </c>
      <c r="F1398" s="73">
        <v>200210</v>
      </c>
      <c r="G1398" s="4" t="str">
        <f t="shared" si="21"/>
        <v>프로젝트21 홈페이지리얼스틱정기배송_조선토종닭 12팩200210</v>
      </c>
      <c r="H1398" s="73">
        <v>4000</v>
      </c>
      <c r="I1398" s="2">
        <v>0.01</v>
      </c>
      <c r="J1398" s="73">
        <v>380</v>
      </c>
    </row>
    <row r="1399" spans="2:10" x14ac:dyDescent="0.3">
      <c r="B1399" s="73" t="s">
        <v>0</v>
      </c>
      <c r="C1399" s="73" t="s">
        <v>11</v>
      </c>
      <c r="D1399" s="73" t="s">
        <v>141</v>
      </c>
      <c r="E1399" s="73" t="s">
        <v>11</v>
      </c>
      <c r="F1399" s="73">
        <v>200210</v>
      </c>
      <c r="G1399" s="4" t="str">
        <f t="shared" si="21"/>
        <v>프로젝트21 홈페이지리얼스틱정기배송_뉴질랜드참돔 12팩200210</v>
      </c>
      <c r="H1399" s="73">
        <v>4000</v>
      </c>
      <c r="I1399" s="2">
        <v>0.01</v>
      </c>
      <c r="J1399" s="73">
        <v>390</v>
      </c>
    </row>
    <row r="1400" spans="2:10" x14ac:dyDescent="0.3">
      <c r="B1400" s="73" t="s">
        <v>0</v>
      </c>
      <c r="C1400" s="73" t="s">
        <v>11</v>
      </c>
      <c r="D1400" s="73" t="s">
        <v>142</v>
      </c>
      <c r="E1400" s="73" t="s">
        <v>11</v>
      </c>
      <c r="F1400" s="73">
        <v>200210</v>
      </c>
      <c r="G1400" s="4" t="str">
        <f t="shared" si="21"/>
        <v>프로젝트21 홈페이지리얼스틱정기배송_북태평양눈다랑어 12팩200210</v>
      </c>
      <c r="H1400" s="73">
        <v>4000</v>
      </c>
      <c r="I1400" s="2">
        <v>0.01</v>
      </c>
      <c r="J1400" s="73">
        <v>380</v>
      </c>
    </row>
    <row r="1401" spans="2:10" x14ac:dyDescent="0.3">
      <c r="B1401" s="73" t="s">
        <v>0</v>
      </c>
      <c r="C1401" s="73" t="s">
        <v>11</v>
      </c>
      <c r="D1401" s="73" t="s">
        <v>143</v>
      </c>
      <c r="E1401" s="73" t="s">
        <v>11</v>
      </c>
      <c r="F1401" s="73">
        <v>200210</v>
      </c>
      <c r="G1401" s="4" t="str">
        <f t="shared" si="21"/>
        <v>프로젝트21 홈페이지리얼스틱정기배송_서호주청정양 12팩200210</v>
      </c>
      <c r="H1401" s="73">
        <v>4000</v>
      </c>
      <c r="I1401" s="2">
        <v>0.01</v>
      </c>
      <c r="J1401" s="73">
        <v>390</v>
      </c>
    </row>
    <row r="1402" spans="2:10" x14ac:dyDescent="0.3">
      <c r="B1402" s="73" t="s">
        <v>0</v>
      </c>
      <c r="C1402" s="73" t="s">
        <v>11</v>
      </c>
      <c r="D1402" s="73" t="s">
        <v>144</v>
      </c>
      <c r="E1402" s="73" t="s">
        <v>11</v>
      </c>
      <c r="F1402" s="73">
        <v>200210</v>
      </c>
      <c r="G1402" s="4" t="str">
        <f t="shared" si="21"/>
        <v>프로젝트21 홈페이지리얼스틱정기배송_우리땅오리 12팩200210</v>
      </c>
      <c r="H1402" s="73">
        <v>4000</v>
      </c>
      <c r="I1402" s="2">
        <v>0.01</v>
      </c>
      <c r="J1402" s="73">
        <v>380</v>
      </c>
    </row>
    <row r="1403" spans="2:10" x14ac:dyDescent="0.3">
      <c r="B1403" s="73" t="s">
        <v>0</v>
      </c>
      <c r="C1403" s="73" t="s">
        <v>11</v>
      </c>
      <c r="D1403" s="73" t="s">
        <v>145</v>
      </c>
      <c r="E1403" s="73" t="s">
        <v>11</v>
      </c>
      <c r="F1403" s="73">
        <v>200210</v>
      </c>
      <c r="G1403" s="4" t="str">
        <f t="shared" si="21"/>
        <v>프로젝트21 홈페이지리얼스틱정기배송_6종세트200210</v>
      </c>
      <c r="H1403" s="73">
        <v>4000</v>
      </c>
      <c r="I1403" s="2">
        <v>0.01</v>
      </c>
      <c r="J1403" s="73">
        <v>370</v>
      </c>
    </row>
    <row r="1404" spans="2:10" x14ac:dyDescent="0.3">
      <c r="B1404" s="73" t="s">
        <v>0</v>
      </c>
      <c r="C1404" s="73" t="s">
        <v>11</v>
      </c>
      <c r="D1404" s="73" t="s">
        <v>146</v>
      </c>
      <c r="E1404" s="73" t="s">
        <v>11</v>
      </c>
      <c r="F1404" s="73">
        <v>200210</v>
      </c>
      <c r="G1404" s="4" t="str">
        <f t="shared" si="21"/>
        <v>프로젝트21 홈페이지리얼스틱정기배송_6종세트x2200210</v>
      </c>
      <c r="H1404" s="73">
        <v>4000</v>
      </c>
      <c r="I1404" s="2">
        <v>0.01</v>
      </c>
      <c r="J1404" s="73">
        <v>390</v>
      </c>
    </row>
    <row r="1405" spans="2:10" x14ac:dyDescent="0.3">
      <c r="B1405" s="24" t="s">
        <v>93</v>
      </c>
      <c r="C1405" s="24" t="s">
        <v>105</v>
      </c>
      <c r="D1405" s="24" t="s">
        <v>147</v>
      </c>
      <c r="E1405" s="24" t="s">
        <v>105</v>
      </c>
      <c r="F1405" s="73">
        <v>200210</v>
      </c>
      <c r="G1405" s="4" t="str">
        <f t="shared" si="21"/>
        <v>프로젝트21 홈페이지리얼스틱정기배송_북태평양눈다랑어 6팩200210</v>
      </c>
      <c r="H1405" s="73">
        <v>4000</v>
      </c>
      <c r="I1405" s="2">
        <v>0.01</v>
      </c>
      <c r="J1405" s="73">
        <v>360</v>
      </c>
    </row>
    <row r="1406" spans="2:10" x14ac:dyDescent="0.3">
      <c r="B1406" s="24" t="s">
        <v>0</v>
      </c>
      <c r="C1406" s="24" t="s">
        <v>105</v>
      </c>
      <c r="D1406" s="24" t="s">
        <v>148</v>
      </c>
      <c r="E1406" s="24" t="s">
        <v>105</v>
      </c>
      <c r="F1406" s="73">
        <v>200210</v>
      </c>
      <c r="G1406" s="4" t="str">
        <f t="shared" si="21"/>
        <v>프로젝트21 홈페이지리얼스틱정기배송_뉴질랜드참돔 6팩200210</v>
      </c>
      <c r="H1406" s="73">
        <v>4000</v>
      </c>
      <c r="I1406" s="2">
        <v>0.01</v>
      </c>
      <c r="J1406" s="73">
        <v>380</v>
      </c>
    </row>
    <row r="1407" spans="2:10" x14ac:dyDescent="0.3">
      <c r="B1407" s="73" t="s">
        <v>0</v>
      </c>
      <c r="C1407" s="73" t="s">
        <v>9</v>
      </c>
      <c r="D1407" s="73" t="s">
        <v>149</v>
      </c>
      <c r="E1407" s="73" t="s">
        <v>9</v>
      </c>
      <c r="F1407" s="73">
        <v>200210</v>
      </c>
      <c r="G1407" s="4" t="str">
        <f t="shared" si="21"/>
        <v>프로젝트21 홈페이지선인장정수기 부속정기배송_정수필터 &amp; 폼필터 세트 (30% 할인)200210</v>
      </c>
      <c r="H1407" s="73">
        <v>3000</v>
      </c>
      <c r="I1407" s="2">
        <v>0.01</v>
      </c>
      <c r="J1407" s="73">
        <v>350</v>
      </c>
    </row>
    <row r="1408" spans="2:10" x14ac:dyDescent="0.3">
      <c r="B1408" s="73" t="s">
        <v>0</v>
      </c>
      <c r="C1408" s="73" t="s">
        <v>9</v>
      </c>
      <c r="D1408" s="73" t="s">
        <v>150</v>
      </c>
      <c r="E1408" s="73" t="s">
        <v>9</v>
      </c>
      <c r="F1408" s="73">
        <v>200210</v>
      </c>
      <c r="G1408" s="4" t="str">
        <f t="shared" si="21"/>
        <v>프로젝트21 홈페이지선인장정수기 부속정기배송_정수필터(3p)200210</v>
      </c>
      <c r="H1408" s="73">
        <v>3000</v>
      </c>
      <c r="I1408" s="2">
        <v>0.01</v>
      </c>
      <c r="J1408" s="73">
        <v>340</v>
      </c>
    </row>
    <row r="1409" spans="2:10" x14ac:dyDescent="0.3">
      <c r="B1409" s="73" t="s">
        <v>0</v>
      </c>
      <c r="C1409" s="73" t="s">
        <v>9</v>
      </c>
      <c r="D1409" s="73" t="s">
        <v>151</v>
      </c>
      <c r="E1409" s="73" t="s">
        <v>9</v>
      </c>
      <c r="F1409" s="73">
        <v>200210</v>
      </c>
      <c r="G1409" s="4" t="str">
        <f t="shared" si="21"/>
        <v>프로젝트21 홈페이지선인장정수기 부속정기배송_폼필터(3p)200210</v>
      </c>
      <c r="H1409" s="73">
        <v>3000</v>
      </c>
      <c r="I1409" s="2">
        <v>0.01</v>
      </c>
      <c r="J1409" s="73">
        <v>230</v>
      </c>
    </row>
    <row r="1410" spans="2:10" x14ac:dyDescent="0.3">
      <c r="B1410" s="73" t="s">
        <v>93</v>
      </c>
      <c r="C1410" s="73" t="s">
        <v>152</v>
      </c>
      <c r="D1410" s="73" t="s">
        <v>153</v>
      </c>
      <c r="E1410" s="73" t="s">
        <v>152</v>
      </c>
      <c r="F1410" s="73">
        <v>200210</v>
      </c>
      <c r="G1410" s="4" t="str">
        <f t="shared" si="21"/>
        <v>프로젝트21 홈페이지안심스프레이안심스프레이 1개(31%off)200210</v>
      </c>
      <c r="H1410" s="73">
        <v>3000</v>
      </c>
      <c r="I1410" s="2">
        <v>0.01</v>
      </c>
      <c r="J1410" s="73">
        <v>300</v>
      </c>
    </row>
    <row r="1411" spans="2:10" x14ac:dyDescent="0.3">
      <c r="B1411" s="73" t="s">
        <v>93</v>
      </c>
      <c r="C1411" s="73" t="s">
        <v>152</v>
      </c>
      <c r="D1411" s="73" t="s">
        <v>154</v>
      </c>
      <c r="E1411" s="73" t="s">
        <v>152</v>
      </c>
      <c r="F1411" s="73">
        <v>200210</v>
      </c>
      <c r="G1411" s="4" t="str">
        <f t="shared" ref="G1411:G1474" si="22">B1411&amp;C1411&amp;D1411&amp;F1411</f>
        <v>프로젝트21 홈페이지안심스프레이안심스프레이 3+1개(35%off) - 무료배송200210</v>
      </c>
      <c r="H1411" s="73">
        <v>4000</v>
      </c>
      <c r="I1411" s="2">
        <v>0.01</v>
      </c>
      <c r="J1411" s="73">
        <v>380</v>
      </c>
    </row>
    <row r="1412" spans="2:10" x14ac:dyDescent="0.3">
      <c r="B1412" s="73" t="s">
        <v>134</v>
      </c>
      <c r="C1412" s="73" t="s">
        <v>152</v>
      </c>
      <c r="D1412" s="73" t="s">
        <v>153</v>
      </c>
      <c r="E1412" s="73" t="s">
        <v>152</v>
      </c>
      <c r="F1412" s="73">
        <v>200210</v>
      </c>
      <c r="G1412" s="4" t="str">
        <f t="shared" si="22"/>
        <v>프로젝트21 CS안심스프레이안심스프레이 1개(31%off)200210</v>
      </c>
      <c r="H1412" s="73">
        <v>0</v>
      </c>
      <c r="I1412" s="2">
        <v>0</v>
      </c>
      <c r="J1412" s="73">
        <v>300</v>
      </c>
    </row>
    <row r="1413" spans="2:10" x14ac:dyDescent="0.3">
      <c r="B1413" s="73" t="s">
        <v>134</v>
      </c>
      <c r="C1413" s="73" t="s">
        <v>152</v>
      </c>
      <c r="D1413" s="73" t="s">
        <v>154</v>
      </c>
      <c r="E1413" s="73" t="s">
        <v>152</v>
      </c>
      <c r="F1413" s="73">
        <v>200210</v>
      </c>
      <c r="G1413" s="4" t="str">
        <f t="shared" si="22"/>
        <v>프로젝트21 CS안심스프레이안심스프레이 3+1개(35%off) - 무료배송200210</v>
      </c>
      <c r="H1413" s="73">
        <v>0</v>
      </c>
      <c r="I1413" s="2">
        <v>0</v>
      </c>
      <c r="J1413" s="73">
        <v>380</v>
      </c>
    </row>
    <row r="1414" spans="2:10" x14ac:dyDescent="0.3">
      <c r="B1414" s="73" t="s">
        <v>134</v>
      </c>
      <c r="C1414" s="73" t="s">
        <v>152</v>
      </c>
      <c r="D1414" s="73" t="s">
        <v>155</v>
      </c>
      <c r="E1414" s="73" t="s">
        <v>152</v>
      </c>
      <c r="F1414" s="73">
        <v>200210</v>
      </c>
      <c r="G1414" s="4" t="str">
        <f t="shared" si="22"/>
        <v>프로젝트21 CS안심스프레이안심 탈취 스프레이200210</v>
      </c>
      <c r="H1414" s="73">
        <v>0</v>
      </c>
      <c r="I1414" s="2">
        <v>0</v>
      </c>
      <c r="J1414" s="73">
        <v>300</v>
      </c>
    </row>
    <row r="1415" spans="2:10" x14ac:dyDescent="0.3">
      <c r="B1415" s="73" t="s">
        <v>0</v>
      </c>
      <c r="C1415" s="73" t="s">
        <v>11</v>
      </c>
      <c r="D1415" s="24" t="s">
        <v>156</v>
      </c>
      <c r="E1415" s="73" t="s">
        <v>11</v>
      </c>
      <c r="F1415" s="73">
        <v>200210</v>
      </c>
      <c r="G1415" s="4" t="str">
        <f t="shared" si="22"/>
        <v>프로젝트21 홈페이지리얼스틱정기배송 옵션=오로라연어 6팩(15%off)200210</v>
      </c>
      <c r="H1415" s="73">
        <v>4000</v>
      </c>
      <c r="I1415" s="2">
        <v>0.01</v>
      </c>
      <c r="J1415" s="73">
        <v>380</v>
      </c>
    </row>
    <row r="1416" spans="2:10" x14ac:dyDescent="0.3">
      <c r="B1416" s="73" t="s">
        <v>0</v>
      </c>
      <c r="C1416" s="73" t="s">
        <v>11</v>
      </c>
      <c r="D1416" s="24" t="s">
        <v>157</v>
      </c>
      <c r="E1416" s="73" t="s">
        <v>11</v>
      </c>
      <c r="F1416" s="73">
        <v>200210</v>
      </c>
      <c r="G1416" s="4" t="str">
        <f t="shared" si="22"/>
        <v>프로젝트21 홈페이지리얼스틱정기배송 옵션=조선토종닭 6팩(15%off)200210</v>
      </c>
      <c r="H1416" s="73">
        <v>4000</v>
      </c>
      <c r="I1416" s="2">
        <v>0.01</v>
      </c>
      <c r="J1416" s="73">
        <v>360</v>
      </c>
    </row>
    <row r="1417" spans="2:10" x14ac:dyDescent="0.3">
      <c r="B1417" s="73" t="s">
        <v>0</v>
      </c>
      <c r="C1417" s="73" t="s">
        <v>11</v>
      </c>
      <c r="D1417" s="24" t="s">
        <v>158</v>
      </c>
      <c r="E1417" s="73" t="s">
        <v>11</v>
      </c>
      <c r="F1417" s="73">
        <v>200210</v>
      </c>
      <c r="G1417" s="4" t="str">
        <f t="shared" si="22"/>
        <v>프로젝트21 홈페이지리얼스틱정기배송 옵션=서호주청정양 6팩(15%off)200210</v>
      </c>
      <c r="H1417" s="73">
        <v>4000</v>
      </c>
      <c r="I1417" s="2">
        <v>0.01</v>
      </c>
      <c r="J1417" s="73">
        <v>380</v>
      </c>
    </row>
    <row r="1418" spans="2:10" x14ac:dyDescent="0.3">
      <c r="B1418" s="73" t="s">
        <v>0</v>
      </c>
      <c r="C1418" s="73" t="s">
        <v>11</v>
      </c>
      <c r="D1418" s="24" t="s">
        <v>159</v>
      </c>
      <c r="E1418" s="73" t="s">
        <v>11</v>
      </c>
      <c r="F1418" s="73">
        <v>200210</v>
      </c>
      <c r="G1418" s="4" t="str">
        <f t="shared" si="22"/>
        <v>프로젝트21 홈페이지리얼스틱정기배송 옵션=우리땅오리 6팩(15%off)200210</v>
      </c>
      <c r="H1418" s="73">
        <v>4000</v>
      </c>
      <c r="I1418" s="2">
        <v>0.01</v>
      </c>
      <c r="J1418" s="73">
        <v>360</v>
      </c>
    </row>
    <row r="1419" spans="2:10" x14ac:dyDescent="0.3">
      <c r="B1419" s="73" t="s">
        <v>0</v>
      </c>
      <c r="C1419" s="73" t="s">
        <v>67</v>
      </c>
      <c r="D1419" s="74" t="s">
        <v>160</v>
      </c>
      <c r="E1419" s="73" t="s">
        <v>67</v>
      </c>
      <c r="F1419" s="73">
        <v>200210</v>
      </c>
      <c r="G1419" s="4" t="str">
        <f t="shared" si="22"/>
        <v>프로젝트21 홈페이지리얼스틱정기배송 옵션=오로라연어 12팩(25%off)200210</v>
      </c>
      <c r="H1419" s="73">
        <v>5000</v>
      </c>
      <c r="I1419" s="2">
        <v>0.01</v>
      </c>
      <c r="J1419" s="73">
        <v>390</v>
      </c>
    </row>
    <row r="1420" spans="2:10" x14ac:dyDescent="0.3">
      <c r="B1420" s="73" t="s">
        <v>0</v>
      </c>
      <c r="C1420" s="73" t="s">
        <v>11</v>
      </c>
      <c r="D1420" s="24" t="s">
        <v>161</v>
      </c>
      <c r="E1420" s="73" t="s">
        <v>11</v>
      </c>
      <c r="F1420" s="73">
        <v>200210</v>
      </c>
      <c r="G1420" s="4" t="str">
        <f t="shared" si="22"/>
        <v>프로젝트21 홈페이지리얼스틱정기배송 옵션=조선토종닭 12팩(25%off)200210</v>
      </c>
      <c r="H1420" s="73">
        <v>4000</v>
      </c>
      <c r="I1420" s="2">
        <v>0.01</v>
      </c>
      <c r="J1420" s="73">
        <v>380</v>
      </c>
    </row>
    <row r="1421" spans="2:10" x14ac:dyDescent="0.3">
      <c r="B1421" s="73" t="s">
        <v>0</v>
      </c>
      <c r="C1421" s="73" t="s">
        <v>11</v>
      </c>
      <c r="D1421" s="24" t="s">
        <v>162</v>
      </c>
      <c r="E1421" s="73" t="s">
        <v>11</v>
      </c>
      <c r="F1421" s="73">
        <v>200210</v>
      </c>
      <c r="G1421" s="4" t="str">
        <f t="shared" si="22"/>
        <v>프로젝트21 홈페이지리얼스틱정기배송 옵션=뉴질랜드참돔 12팩(25%off)200210</v>
      </c>
      <c r="H1421" s="73">
        <v>5000</v>
      </c>
      <c r="I1421" s="2">
        <v>0.01</v>
      </c>
      <c r="J1421" s="73">
        <v>390</v>
      </c>
    </row>
    <row r="1422" spans="2:10" x14ac:dyDescent="0.3">
      <c r="B1422" s="73" t="s">
        <v>0</v>
      </c>
      <c r="C1422" s="73" t="s">
        <v>11</v>
      </c>
      <c r="D1422" s="24" t="s">
        <v>163</v>
      </c>
      <c r="E1422" s="73" t="s">
        <v>11</v>
      </c>
      <c r="F1422" s="73">
        <v>200210</v>
      </c>
      <c r="G1422" s="4" t="str">
        <f t="shared" si="22"/>
        <v>프로젝트21 홈페이지리얼스틱정기배송 옵션=북태평양눈다랑어 12팩(25%off)200210</v>
      </c>
      <c r="H1422" s="73">
        <v>4000</v>
      </c>
      <c r="I1422" s="2">
        <v>0.01</v>
      </c>
      <c r="J1422" s="73">
        <v>380</v>
      </c>
    </row>
    <row r="1423" spans="2:10" x14ac:dyDescent="0.3">
      <c r="B1423" s="73" t="s">
        <v>0</v>
      </c>
      <c r="C1423" s="73" t="s">
        <v>11</v>
      </c>
      <c r="D1423" s="24" t="s">
        <v>164</v>
      </c>
      <c r="E1423" s="73" t="s">
        <v>11</v>
      </c>
      <c r="F1423" s="73">
        <v>200210</v>
      </c>
      <c r="G1423" s="4" t="str">
        <f t="shared" si="22"/>
        <v>프로젝트21 홈페이지리얼스틱정기배송 옵션=서호주청정양 12팩(25%off)200210</v>
      </c>
      <c r="H1423" s="73">
        <v>5000</v>
      </c>
      <c r="I1423" s="2">
        <v>0.01</v>
      </c>
      <c r="J1423" s="73">
        <v>390</v>
      </c>
    </row>
    <row r="1424" spans="2:10" x14ac:dyDescent="0.3">
      <c r="B1424" s="73" t="s">
        <v>0</v>
      </c>
      <c r="C1424" s="73" t="s">
        <v>11</v>
      </c>
      <c r="D1424" s="24" t="s">
        <v>165</v>
      </c>
      <c r="E1424" s="73" t="s">
        <v>11</v>
      </c>
      <c r="F1424" s="73">
        <v>200210</v>
      </c>
      <c r="G1424" s="4" t="str">
        <f t="shared" si="22"/>
        <v>프로젝트21 홈페이지리얼스틱정기배송 옵션=우리땅오리 12팩(25%off)200210</v>
      </c>
      <c r="H1424" s="73">
        <v>4000</v>
      </c>
      <c r="I1424" s="2">
        <v>0.01</v>
      </c>
      <c r="J1424" s="73">
        <v>380</v>
      </c>
    </row>
    <row r="1425" spans="2:10" x14ac:dyDescent="0.3">
      <c r="B1425" s="73" t="s">
        <v>0</v>
      </c>
      <c r="C1425" s="73" t="s">
        <v>11</v>
      </c>
      <c r="D1425" s="24" t="s">
        <v>166</v>
      </c>
      <c r="E1425" s="73" t="s">
        <v>11</v>
      </c>
      <c r="F1425" s="73">
        <v>200210</v>
      </c>
      <c r="G1425" s="4" t="str">
        <f t="shared" si="22"/>
        <v>프로젝트21 홈페이지리얼스틱정기배송 옵션=북태평양눈다랑어 6팩(15%off)200210</v>
      </c>
      <c r="H1425" s="73">
        <v>4000</v>
      </c>
      <c r="I1425" s="2">
        <v>0.01</v>
      </c>
      <c r="J1425" s="73">
        <v>360</v>
      </c>
    </row>
    <row r="1426" spans="2:10" x14ac:dyDescent="0.3">
      <c r="B1426" s="73" t="s">
        <v>0</v>
      </c>
      <c r="C1426" s="73" t="s">
        <v>11</v>
      </c>
      <c r="D1426" s="24" t="s">
        <v>167</v>
      </c>
      <c r="E1426" s="73" t="s">
        <v>11</v>
      </c>
      <c r="F1426" s="73">
        <v>200210</v>
      </c>
      <c r="G1426" s="4" t="str">
        <f t="shared" si="22"/>
        <v>프로젝트21 홈페이지리얼스틱정기배송 옵션=뉴질랜드참돔 6팩(15%off)200210</v>
      </c>
      <c r="H1426" s="73">
        <v>4000</v>
      </c>
      <c r="I1426" s="2">
        <v>0.01</v>
      </c>
      <c r="J1426" s="73">
        <v>380</v>
      </c>
    </row>
    <row r="1427" spans="2:10" x14ac:dyDescent="0.3">
      <c r="B1427" s="24" t="s">
        <v>93</v>
      </c>
      <c r="C1427" s="24" t="s">
        <v>105</v>
      </c>
      <c r="D1427" s="24" t="s">
        <v>168</v>
      </c>
      <c r="E1427" s="24" t="s">
        <v>105</v>
      </c>
      <c r="F1427" s="73">
        <v>200210</v>
      </c>
      <c r="G1427" s="4" t="str">
        <f t="shared" si="22"/>
        <v>프로젝트21 홈페이지리얼스틱정기배송 옵션=6종세트(맛별1팩)(15%off)200210</v>
      </c>
      <c r="H1427" s="73">
        <v>4000</v>
      </c>
      <c r="I1427" s="2">
        <v>0.01</v>
      </c>
      <c r="J1427" s="73">
        <v>370</v>
      </c>
    </row>
    <row r="1428" spans="2:10" x14ac:dyDescent="0.3">
      <c r="B1428" s="24" t="s">
        <v>0</v>
      </c>
      <c r="C1428" s="24" t="s">
        <v>105</v>
      </c>
      <c r="D1428" s="24" t="s">
        <v>169</v>
      </c>
      <c r="E1428" s="24" t="s">
        <v>105</v>
      </c>
      <c r="F1428" s="73">
        <v>200210</v>
      </c>
      <c r="G1428" s="4" t="str">
        <f t="shared" si="22"/>
        <v>프로젝트21 홈페이지리얼스틱정기배송 옵션=6종세트x2(맛별2팩)(25%off)200210</v>
      </c>
      <c r="H1428" s="73">
        <v>4000</v>
      </c>
      <c r="I1428" s="2">
        <v>0.01</v>
      </c>
      <c r="J1428" s="73">
        <v>390</v>
      </c>
    </row>
    <row r="1429" spans="2:10" x14ac:dyDescent="0.3">
      <c r="B1429" s="74" t="s">
        <v>0</v>
      </c>
      <c r="C1429" s="73" t="s">
        <v>152</v>
      </c>
      <c r="D1429" s="73" t="s">
        <v>170</v>
      </c>
      <c r="E1429" s="73" t="s">
        <v>152</v>
      </c>
      <c r="F1429" s="73">
        <v>200210</v>
      </c>
      <c r="G1429" s="4" t="str">
        <f t="shared" si="22"/>
        <v>프로젝트21 홈페이지안심스프레이안심스프레이 옵션선택=안심스프레이 4개(35%off) - 무료배송200210</v>
      </c>
      <c r="H1429" s="73">
        <v>4000</v>
      </c>
      <c r="I1429" s="2">
        <v>0.01</v>
      </c>
      <c r="J1429" s="73">
        <v>380</v>
      </c>
    </row>
    <row r="1430" spans="2:10" x14ac:dyDescent="0.3">
      <c r="B1430" s="73" t="s">
        <v>93</v>
      </c>
      <c r="C1430" s="73" t="s">
        <v>152</v>
      </c>
      <c r="D1430" s="73" t="s">
        <v>171</v>
      </c>
      <c r="E1430" s="73" t="s">
        <v>152</v>
      </c>
      <c r="F1430" s="73">
        <v>200210</v>
      </c>
      <c r="G1430" s="4" t="str">
        <f t="shared" si="22"/>
        <v>프로젝트21 홈페이지안심스프레이안심스프레이 옵션선택=안심스프레이 1개(31%off)200210</v>
      </c>
      <c r="H1430" s="73">
        <v>3000</v>
      </c>
      <c r="I1430" s="2">
        <v>0.01</v>
      </c>
      <c r="J1430" s="73">
        <v>300</v>
      </c>
    </row>
    <row r="1431" spans="2:10" x14ac:dyDescent="0.3">
      <c r="B1431" s="74" t="s">
        <v>28</v>
      </c>
      <c r="C1431" s="74" t="s">
        <v>34</v>
      </c>
      <c r="D1431" s="74" t="s">
        <v>172</v>
      </c>
      <c r="E1431" s="74" t="s">
        <v>34</v>
      </c>
      <c r="F1431" s="73">
        <v>200210</v>
      </c>
      <c r="G1431" s="4" t="str">
        <f t="shared" si="22"/>
        <v>위메프(2.0)선인장정수기 부속드라이매트200210</v>
      </c>
      <c r="H1431" s="73">
        <v>4000</v>
      </c>
      <c r="I1431" s="29">
        <v>0.02</v>
      </c>
      <c r="J1431" s="73">
        <v>370</v>
      </c>
    </row>
    <row r="1432" spans="2:10" x14ac:dyDescent="0.3">
      <c r="B1432" s="73" t="s">
        <v>32</v>
      </c>
      <c r="C1432" s="73" t="s">
        <v>11</v>
      </c>
      <c r="D1432" s="74" t="s">
        <v>62</v>
      </c>
      <c r="E1432" s="73" t="s">
        <v>11</v>
      </c>
      <c r="F1432" s="26">
        <v>200210</v>
      </c>
      <c r="G1432" s="4" t="str">
        <f t="shared" si="22"/>
        <v>펫프렌즈리얼스틱리얼스틱_서호주청정양200210</v>
      </c>
      <c r="H1432" s="73">
        <v>3000</v>
      </c>
      <c r="I1432" s="29">
        <v>0.03</v>
      </c>
      <c r="J1432" s="73">
        <v>260</v>
      </c>
    </row>
    <row r="1433" spans="2:10" x14ac:dyDescent="0.3">
      <c r="B1433" s="73" t="s">
        <v>32</v>
      </c>
      <c r="C1433" s="73" t="s">
        <v>11</v>
      </c>
      <c r="D1433" s="74" t="s">
        <v>63</v>
      </c>
      <c r="E1433" s="73" t="s">
        <v>11</v>
      </c>
      <c r="F1433" s="26">
        <v>200210</v>
      </c>
      <c r="G1433" s="4" t="str">
        <f t="shared" si="22"/>
        <v>펫프렌즈리얼스틱리얼스틱_지리산우리땅오리200210</v>
      </c>
      <c r="H1433" s="73">
        <v>3000</v>
      </c>
      <c r="I1433" s="29">
        <v>0.03</v>
      </c>
      <c r="J1433" s="73">
        <v>180</v>
      </c>
    </row>
    <row r="1434" spans="2:10" x14ac:dyDescent="0.3">
      <c r="B1434" s="25" t="s">
        <v>85</v>
      </c>
      <c r="C1434" s="73" t="s">
        <v>173</v>
      </c>
      <c r="D1434" s="74" t="s">
        <v>174</v>
      </c>
      <c r="E1434" s="73" t="s">
        <v>173</v>
      </c>
      <c r="F1434" s="73">
        <v>200210</v>
      </c>
      <c r="G1434" s="4" t="str">
        <f t="shared" si="22"/>
        <v>프로젝트21 CS하루채움하루채움_국내산 무항생제 닭200210</v>
      </c>
      <c r="H1434" s="73">
        <v>0</v>
      </c>
      <c r="I1434" s="2">
        <v>0</v>
      </c>
      <c r="J1434" s="73">
        <v>330</v>
      </c>
    </row>
    <row r="1435" spans="2:10" x14ac:dyDescent="0.3">
      <c r="B1435" s="25" t="s">
        <v>85</v>
      </c>
      <c r="C1435" s="73" t="s">
        <v>173</v>
      </c>
      <c r="D1435" s="74" t="s">
        <v>175</v>
      </c>
      <c r="E1435" s="73" t="s">
        <v>173</v>
      </c>
      <c r="F1435" s="73">
        <v>200210</v>
      </c>
      <c r="G1435" s="4" t="str">
        <f t="shared" si="22"/>
        <v>프로젝트21 CS하루채움하루채움_자연산 가자미200210</v>
      </c>
      <c r="H1435" s="73">
        <v>0</v>
      </c>
      <c r="I1435" s="2">
        <v>0</v>
      </c>
      <c r="J1435" s="73">
        <v>330</v>
      </c>
    </row>
    <row r="1436" spans="2:10" x14ac:dyDescent="0.3">
      <c r="B1436" s="25" t="s">
        <v>29</v>
      </c>
      <c r="C1436" s="25" t="s">
        <v>34</v>
      </c>
      <c r="D1436" s="25" t="s">
        <v>39</v>
      </c>
      <c r="E1436" s="25" t="s">
        <v>34</v>
      </c>
      <c r="F1436" s="26">
        <v>200210</v>
      </c>
      <c r="G1436" s="4" t="str">
        <f t="shared" si="22"/>
        <v>롯데아이몰(신)선인장정수기 부속드라이매트200210</v>
      </c>
      <c r="H1436" s="73">
        <v>4000</v>
      </c>
      <c r="I1436" s="29">
        <v>0.02</v>
      </c>
      <c r="J1436" s="73">
        <v>370</v>
      </c>
    </row>
    <row r="1437" spans="2:10" x14ac:dyDescent="0.3">
      <c r="B1437" s="73" t="s">
        <v>29</v>
      </c>
      <c r="C1437" s="73" t="s">
        <v>7</v>
      </c>
      <c r="D1437" s="73" t="s">
        <v>41</v>
      </c>
      <c r="E1437" s="73" t="s">
        <v>7</v>
      </c>
      <c r="F1437" s="73">
        <v>200320</v>
      </c>
      <c r="G1437" s="4" t="str">
        <f t="shared" si="22"/>
        <v>롯데아이몰(신)눕눕백눕눕백(중형)_네이비(DN)200320</v>
      </c>
      <c r="H1437" s="73">
        <v>7000</v>
      </c>
      <c r="I1437" s="2">
        <v>0.01</v>
      </c>
      <c r="J1437" s="73">
        <v>400</v>
      </c>
    </row>
    <row r="1438" spans="2:10" x14ac:dyDescent="0.3">
      <c r="B1438" s="73" t="s">
        <v>29</v>
      </c>
      <c r="C1438" s="73" t="s">
        <v>7</v>
      </c>
      <c r="D1438" s="73" t="s">
        <v>42</v>
      </c>
      <c r="E1438" s="73" t="s">
        <v>7</v>
      </c>
      <c r="F1438" s="73">
        <v>200320</v>
      </c>
      <c r="G1438" s="4" t="str">
        <f t="shared" si="22"/>
        <v>롯데아이몰(신)눕눕백눕눕백(중형)_그레이(LG)200320</v>
      </c>
      <c r="H1438" s="73">
        <v>7000</v>
      </c>
      <c r="I1438" s="2">
        <v>0.01</v>
      </c>
      <c r="J1438" s="73">
        <v>400</v>
      </c>
    </row>
    <row r="1439" spans="2:10" x14ac:dyDescent="0.3">
      <c r="B1439" s="73" t="s">
        <v>29</v>
      </c>
      <c r="C1439" s="73" t="s">
        <v>7</v>
      </c>
      <c r="D1439" s="73" t="s">
        <v>43</v>
      </c>
      <c r="E1439" s="73" t="s">
        <v>7</v>
      </c>
      <c r="F1439" s="73">
        <v>200320</v>
      </c>
      <c r="G1439" s="4" t="str">
        <f t="shared" si="22"/>
        <v>롯데아이몰(신)눕눕백눕눕백_패드(중형)_스크래쳐200320</v>
      </c>
      <c r="H1439" s="73">
        <v>3000</v>
      </c>
      <c r="I1439" s="2">
        <v>0.01</v>
      </c>
      <c r="J1439" s="73">
        <v>330</v>
      </c>
    </row>
    <row r="1440" spans="2:10" x14ac:dyDescent="0.3">
      <c r="B1440" s="73" t="s">
        <v>29</v>
      </c>
      <c r="C1440" s="73" t="s">
        <v>7</v>
      </c>
      <c r="D1440" s="73" t="s">
        <v>44</v>
      </c>
      <c r="E1440" s="73" t="s">
        <v>7</v>
      </c>
      <c r="F1440" s="73">
        <v>200320</v>
      </c>
      <c r="G1440" s="4" t="str">
        <f t="shared" si="22"/>
        <v>롯데아이몰(신)눕눕백눕눕백_패드(중형)_극세사200320</v>
      </c>
      <c r="H1440" s="73">
        <v>3000</v>
      </c>
      <c r="I1440" s="2">
        <v>0.01</v>
      </c>
      <c r="J1440" s="73">
        <v>350</v>
      </c>
    </row>
    <row r="1441" spans="2:10" x14ac:dyDescent="0.3">
      <c r="B1441" s="73" t="s">
        <v>29</v>
      </c>
      <c r="C1441" s="73" t="s">
        <v>7</v>
      </c>
      <c r="D1441" s="73" t="s">
        <v>45</v>
      </c>
      <c r="E1441" s="73" t="s">
        <v>7</v>
      </c>
      <c r="F1441" s="73">
        <v>200320</v>
      </c>
      <c r="G1441" s="4" t="str">
        <f t="shared" si="22"/>
        <v>롯데아이몰(신)눕눕백눕눕백_패드(중형)_방수200320</v>
      </c>
      <c r="H1441" s="73">
        <v>4000</v>
      </c>
      <c r="I1441" s="2">
        <v>0.01</v>
      </c>
      <c r="J1441" s="73">
        <v>370</v>
      </c>
    </row>
    <row r="1442" spans="2:10" x14ac:dyDescent="0.3">
      <c r="B1442" s="73" t="s">
        <v>29</v>
      </c>
      <c r="C1442" s="73" t="s">
        <v>7</v>
      </c>
      <c r="D1442" s="73" t="s">
        <v>46</v>
      </c>
      <c r="E1442" s="73" t="s">
        <v>7</v>
      </c>
      <c r="F1442" s="73">
        <v>200320</v>
      </c>
      <c r="G1442" s="4" t="str">
        <f t="shared" si="22"/>
        <v>롯데아이몰(신)눕눕백눕눕백_패드(중형)_인견200320</v>
      </c>
      <c r="H1442" s="73">
        <v>3000</v>
      </c>
      <c r="I1442" s="2">
        <v>0.01</v>
      </c>
      <c r="J1442" s="73">
        <v>340</v>
      </c>
    </row>
    <row r="1443" spans="2:10" x14ac:dyDescent="0.3">
      <c r="B1443" s="73" t="s">
        <v>29</v>
      </c>
      <c r="C1443" s="73" t="s">
        <v>7</v>
      </c>
      <c r="D1443" s="73" t="s">
        <v>47</v>
      </c>
      <c r="E1443" s="73" t="s">
        <v>7</v>
      </c>
      <c r="F1443" s="73">
        <v>200320</v>
      </c>
      <c r="G1443" s="4" t="str">
        <f t="shared" si="22"/>
        <v>롯데아이몰(신)눕눕백눕눕백(대형)_그레이(LG)200320</v>
      </c>
      <c r="H1443" s="73">
        <v>7000</v>
      </c>
      <c r="I1443" s="2">
        <v>0.01</v>
      </c>
      <c r="J1443" s="73">
        <v>400</v>
      </c>
    </row>
    <row r="1444" spans="2:10" x14ac:dyDescent="0.3">
      <c r="B1444" s="73" t="s">
        <v>29</v>
      </c>
      <c r="C1444" s="73" t="s">
        <v>7</v>
      </c>
      <c r="D1444" s="73" t="s">
        <v>49</v>
      </c>
      <c r="E1444" s="73" t="s">
        <v>7</v>
      </c>
      <c r="F1444" s="73">
        <v>200320</v>
      </c>
      <c r="G1444" s="4" t="str">
        <f t="shared" si="22"/>
        <v>롯데아이몰(신)눕눕백눕눕백(대형)_네이비(DN)200320</v>
      </c>
      <c r="H1444" s="73">
        <v>7000</v>
      </c>
      <c r="I1444" s="2">
        <v>0.01</v>
      </c>
      <c r="J1444" s="73">
        <v>400</v>
      </c>
    </row>
    <row r="1445" spans="2:10" x14ac:dyDescent="0.3">
      <c r="B1445" s="73" t="s">
        <v>29</v>
      </c>
      <c r="C1445" s="73" t="s">
        <v>7</v>
      </c>
      <c r="D1445" s="73" t="s">
        <v>50</v>
      </c>
      <c r="E1445" s="73" t="s">
        <v>7</v>
      </c>
      <c r="F1445" s="73">
        <v>200320</v>
      </c>
      <c r="G1445" s="4" t="str">
        <f t="shared" si="22"/>
        <v>롯데아이몰(신)눕눕백눕눕백_패드(대형)_스크래쳐200320</v>
      </c>
      <c r="H1445" s="73">
        <v>3000</v>
      </c>
      <c r="I1445" s="2">
        <v>0.01</v>
      </c>
      <c r="J1445" s="73">
        <v>340</v>
      </c>
    </row>
    <row r="1446" spans="2:10" x14ac:dyDescent="0.3">
      <c r="B1446" s="73" t="s">
        <v>29</v>
      </c>
      <c r="C1446" s="73" t="s">
        <v>7</v>
      </c>
      <c r="D1446" s="73" t="s">
        <v>51</v>
      </c>
      <c r="E1446" s="73" t="s">
        <v>7</v>
      </c>
      <c r="F1446" s="73">
        <v>200320</v>
      </c>
      <c r="G1446" s="4" t="str">
        <f t="shared" si="22"/>
        <v>롯데아이몰(신)눕눕백눕눕백_패드(대형)_극세사200320</v>
      </c>
      <c r="H1446" s="73">
        <v>4000</v>
      </c>
      <c r="I1446" s="2">
        <v>0.01</v>
      </c>
      <c r="J1446" s="73">
        <v>360</v>
      </c>
    </row>
    <row r="1447" spans="2:10" x14ac:dyDescent="0.3">
      <c r="B1447" s="73" t="s">
        <v>29</v>
      </c>
      <c r="C1447" s="73" t="s">
        <v>7</v>
      </c>
      <c r="D1447" s="73" t="s">
        <v>52</v>
      </c>
      <c r="E1447" s="73" t="s">
        <v>7</v>
      </c>
      <c r="F1447" s="73">
        <v>200320</v>
      </c>
      <c r="G1447" s="4" t="str">
        <f t="shared" si="22"/>
        <v>롯데아이몰(신)눕눕백눕눕백_패드(대형)_방수200320</v>
      </c>
      <c r="H1447" s="73">
        <v>4000</v>
      </c>
      <c r="I1447" s="2">
        <v>0.01</v>
      </c>
      <c r="J1447" s="73">
        <v>380</v>
      </c>
    </row>
    <row r="1448" spans="2:10" x14ac:dyDescent="0.3">
      <c r="B1448" s="73" t="s">
        <v>29</v>
      </c>
      <c r="C1448" s="73" t="s">
        <v>7</v>
      </c>
      <c r="D1448" s="73" t="s">
        <v>53</v>
      </c>
      <c r="E1448" s="73" t="s">
        <v>7</v>
      </c>
      <c r="F1448" s="73">
        <v>200320</v>
      </c>
      <c r="G1448" s="4" t="str">
        <f t="shared" si="22"/>
        <v>롯데아이몰(신)눕눕백눕눕백_패드(대형)_인견200320</v>
      </c>
      <c r="H1448" s="73">
        <v>3000</v>
      </c>
      <c r="I1448" s="2">
        <v>0.01</v>
      </c>
      <c r="J1448" s="73">
        <v>350</v>
      </c>
    </row>
    <row r="1449" spans="2:10" x14ac:dyDescent="0.3">
      <c r="B1449" s="73" t="s">
        <v>29</v>
      </c>
      <c r="C1449" s="73" t="s">
        <v>8</v>
      </c>
      <c r="D1449" s="73" t="s">
        <v>24</v>
      </c>
      <c r="E1449" s="73" t="s">
        <v>8</v>
      </c>
      <c r="F1449" s="73">
        <v>200320</v>
      </c>
      <c r="G1449" s="4" t="str">
        <f t="shared" si="22"/>
        <v>롯데아이몰(신)선인장정수기선인장정수기 젠민트200320</v>
      </c>
      <c r="H1449" s="73">
        <v>6000</v>
      </c>
      <c r="I1449" s="2">
        <v>0.01</v>
      </c>
      <c r="J1449" s="73">
        <v>390</v>
      </c>
    </row>
    <row r="1450" spans="2:10" x14ac:dyDescent="0.3">
      <c r="B1450" s="73" t="s">
        <v>29</v>
      </c>
      <c r="C1450" s="73" t="s">
        <v>9</v>
      </c>
      <c r="D1450" s="73" t="s">
        <v>84</v>
      </c>
      <c r="E1450" s="73" t="s">
        <v>9</v>
      </c>
      <c r="F1450" s="73">
        <v>200320</v>
      </c>
      <c r="G1450" s="4" t="str">
        <f t="shared" si="22"/>
        <v>롯데아이몰(신)선인장정수기 부속가이드스틱200320</v>
      </c>
      <c r="H1450" s="73">
        <v>0</v>
      </c>
      <c r="I1450" s="2">
        <v>0.01</v>
      </c>
      <c r="J1450" s="73">
        <v>110</v>
      </c>
    </row>
    <row r="1451" spans="2:10" x14ac:dyDescent="0.3">
      <c r="B1451" s="25" t="s">
        <v>29</v>
      </c>
      <c r="C1451" s="25" t="s">
        <v>34</v>
      </c>
      <c r="D1451" s="25" t="s">
        <v>39</v>
      </c>
      <c r="E1451" s="25" t="s">
        <v>34</v>
      </c>
      <c r="F1451" s="73">
        <v>200320</v>
      </c>
      <c r="G1451" s="4" t="str">
        <f t="shared" si="22"/>
        <v>롯데아이몰(신)선인장정수기 부속드라이매트200320</v>
      </c>
      <c r="H1451" s="73">
        <v>4000</v>
      </c>
      <c r="I1451" s="2">
        <v>0.01</v>
      </c>
      <c r="J1451" s="73">
        <v>370</v>
      </c>
    </row>
    <row r="1452" spans="2:10" x14ac:dyDescent="0.3">
      <c r="B1452" s="73" t="s">
        <v>93</v>
      </c>
      <c r="C1452" s="74" t="s">
        <v>121</v>
      </c>
      <c r="D1452" s="73" t="s">
        <v>176</v>
      </c>
      <c r="E1452" s="74" t="s">
        <v>121</v>
      </c>
      <c r="F1452" s="73">
        <v>200210</v>
      </c>
      <c r="G1452" s="4" t="str">
        <f t="shared" si="22"/>
        <v>프로젝트21 홈페이지고양이 유산균유산균1박스(최저가)200210</v>
      </c>
      <c r="H1452" s="73">
        <v>4000</v>
      </c>
      <c r="I1452" s="2">
        <v>0.01</v>
      </c>
      <c r="J1452" s="73">
        <v>370</v>
      </c>
    </row>
    <row r="1453" spans="2:10" x14ac:dyDescent="0.3">
      <c r="B1453" s="73" t="s">
        <v>93</v>
      </c>
      <c r="C1453" s="74" t="s">
        <v>121</v>
      </c>
      <c r="D1453" s="73" t="s">
        <v>177</v>
      </c>
      <c r="E1453" s="74" t="s">
        <v>121</v>
      </c>
      <c r="F1453" s="73">
        <v>200210</v>
      </c>
      <c r="G1453" s="4" t="str">
        <f t="shared" si="22"/>
        <v>프로젝트21 홈페이지고양이 유산균유산균2박스(최저가)200210</v>
      </c>
      <c r="H1453" s="73">
        <v>5000</v>
      </c>
      <c r="I1453" s="2">
        <v>0.01</v>
      </c>
      <c r="J1453" s="73">
        <v>390</v>
      </c>
    </row>
    <row r="1454" spans="2:10" x14ac:dyDescent="0.3">
      <c r="B1454" s="73" t="s">
        <v>93</v>
      </c>
      <c r="C1454" s="74" t="s">
        <v>121</v>
      </c>
      <c r="D1454" s="73" t="s">
        <v>178</v>
      </c>
      <c r="E1454" s="74" t="s">
        <v>121</v>
      </c>
      <c r="F1454" s="73">
        <v>200210</v>
      </c>
      <c r="G1454" s="4" t="str">
        <f t="shared" si="22"/>
        <v>프로젝트21 홈페이지고양이 유산균유산균3박스(최저가)200210</v>
      </c>
      <c r="H1454" s="73">
        <v>6000</v>
      </c>
      <c r="I1454" s="2">
        <v>0.01</v>
      </c>
      <c r="J1454" s="73">
        <v>390</v>
      </c>
    </row>
    <row r="1455" spans="2:10" x14ac:dyDescent="0.3">
      <c r="B1455" s="73" t="s">
        <v>179</v>
      </c>
      <c r="C1455" s="73" t="s">
        <v>8</v>
      </c>
      <c r="D1455" s="73" t="s">
        <v>24</v>
      </c>
      <c r="E1455" s="73" t="s">
        <v>8</v>
      </c>
      <c r="F1455" s="73">
        <v>200210</v>
      </c>
      <c r="G1455" s="4" t="str">
        <f t="shared" si="22"/>
        <v>고양이대통령선인장정수기선인장정수기 젠민트200210</v>
      </c>
      <c r="H1455" s="73">
        <v>6000</v>
      </c>
      <c r="I1455" s="29">
        <v>0.04</v>
      </c>
      <c r="J1455" s="73">
        <v>390</v>
      </c>
    </row>
    <row r="1456" spans="2:10" x14ac:dyDescent="0.3">
      <c r="B1456" s="73" t="s">
        <v>179</v>
      </c>
      <c r="C1456" s="73" t="s">
        <v>9</v>
      </c>
      <c r="D1456" s="73" t="s">
        <v>39</v>
      </c>
      <c r="E1456" s="73" t="s">
        <v>9</v>
      </c>
      <c r="F1456" s="73">
        <v>200210</v>
      </c>
      <c r="G1456" s="4" t="str">
        <f t="shared" si="22"/>
        <v>고양이대통령선인장정수기 부속드라이매트200210</v>
      </c>
      <c r="H1456" s="73">
        <v>3000</v>
      </c>
      <c r="I1456" s="29">
        <v>0.04</v>
      </c>
      <c r="J1456" s="73">
        <v>370</v>
      </c>
    </row>
    <row r="1457" spans="2:10" x14ac:dyDescent="0.3">
      <c r="B1457" s="73" t="s">
        <v>179</v>
      </c>
      <c r="C1457" s="73" t="s">
        <v>11</v>
      </c>
      <c r="D1457" s="73" t="s">
        <v>57</v>
      </c>
      <c r="E1457" s="73" t="s">
        <v>11</v>
      </c>
      <c r="F1457" s="73">
        <v>200210</v>
      </c>
      <c r="G1457" s="4" t="str">
        <f t="shared" si="22"/>
        <v>고양이대통령리얼스틱리얼스틱_오로라연어200210</v>
      </c>
      <c r="H1457" s="73">
        <v>3000</v>
      </c>
      <c r="I1457" s="29">
        <v>0.04</v>
      </c>
      <c r="J1457" s="73">
        <v>250</v>
      </c>
    </row>
    <row r="1458" spans="2:10" x14ac:dyDescent="0.3">
      <c r="B1458" s="73" t="s">
        <v>179</v>
      </c>
      <c r="C1458" s="73" t="s">
        <v>11</v>
      </c>
      <c r="D1458" s="73" t="s">
        <v>58</v>
      </c>
      <c r="E1458" s="73" t="s">
        <v>11</v>
      </c>
      <c r="F1458" s="73">
        <v>200210</v>
      </c>
      <c r="G1458" s="4" t="str">
        <f t="shared" si="22"/>
        <v>고양이대통령리얼스틱리얼스틱_조선토종닭200210</v>
      </c>
      <c r="H1458" s="73">
        <v>3000</v>
      </c>
      <c r="I1458" s="29">
        <v>0.04</v>
      </c>
      <c r="J1458" s="73">
        <v>180</v>
      </c>
    </row>
    <row r="1459" spans="2:10" x14ac:dyDescent="0.3">
      <c r="B1459" s="73" t="s">
        <v>179</v>
      </c>
      <c r="C1459" s="73" t="s">
        <v>11</v>
      </c>
      <c r="D1459" s="73" t="s">
        <v>59</v>
      </c>
      <c r="E1459" s="73" t="s">
        <v>11</v>
      </c>
      <c r="F1459" s="73">
        <v>200210</v>
      </c>
      <c r="G1459" s="4" t="str">
        <f t="shared" si="22"/>
        <v>고양이대통령리얼스틱리얼스틱_뉴질랜드참돔200210</v>
      </c>
      <c r="H1459" s="73">
        <v>3000</v>
      </c>
      <c r="I1459" s="29">
        <v>0.04</v>
      </c>
      <c r="J1459" s="73">
        <v>240</v>
      </c>
    </row>
    <row r="1460" spans="2:10" x14ac:dyDescent="0.3">
      <c r="B1460" s="73" t="s">
        <v>179</v>
      </c>
      <c r="C1460" s="73" t="s">
        <v>11</v>
      </c>
      <c r="D1460" s="73" t="s">
        <v>60</v>
      </c>
      <c r="E1460" s="73" t="s">
        <v>11</v>
      </c>
      <c r="F1460" s="73">
        <v>200210</v>
      </c>
      <c r="G1460" s="4" t="str">
        <f t="shared" si="22"/>
        <v>고양이대통령리얼스틱리얼스틱_북태평양 눈다랑어200210</v>
      </c>
      <c r="H1460" s="73">
        <v>3000</v>
      </c>
      <c r="I1460" s="29">
        <v>0.04</v>
      </c>
      <c r="J1460" s="73">
        <v>170</v>
      </c>
    </row>
    <row r="1461" spans="2:10" x14ac:dyDescent="0.3">
      <c r="B1461" s="73" t="s">
        <v>179</v>
      </c>
      <c r="C1461" s="73" t="s">
        <v>11</v>
      </c>
      <c r="D1461" s="73" t="s">
        <v>62</v>
      </c>
      <c r="E1461" s="73" t="s">
        <v>11</v>
      </c>
      <c r="F1461" s="73">
        <v>200210</v>
      </c>
      <c r="G1461" s="4" t="str">
        <f t="shared" si="22"/>
        <v>고양이대통령리얼스틱리얼스틱_서호주청정양200210</v>
      </c>
      <c r="H1461" s="73">
        <v>3000</v>
      </c>
      <c r="I1461" s="29">
        <v>0.04</v>
      </c>
      <c r="J1461" s="73">
        <v>260</v>
      </c>
    </row>
    <row r="1462" spans="2:10" x14ac:dyDescent="0.3">
      <c r="B1462" s="73" t="s">
        <v>179</v>
      </c>
      <c r="C1462" s="73" t="s">
        <v>11</v>
      </c>
      <c r="D1462" s="73" t="s">
        <v>63</v>
      </c>
      <c r="E1462" s="73" t="s">
        <v>11</v>
      </c>
      <c r="F1462" s="73">
        <v>200210</v>
      </c>
      <c r="G1462" s="4" t="str">
        <f t="shared" si="22"/>
        <v>고양이대통령리얼스틱리얼스틱_지리산우리땅오리200210</v>
      </c>
      <c r="H1462" s="73">
        <v>3000</v>
      </c>
      <c r="I1462" s="29">
        <v>0.04</v>
      </c>
      <c r="J1462" s="73">
        <v>180</v>
      </c>
    </row>
    <row r="1463" spans="2:10" x14ac:dyDescent="0.3">
      <c r="B1463" s="73" t="s">
        <v>179</v>
      </c>
      <c r="C1463" s="73" t="s">
        <v>11</v>
      </c>
      <c r="D1463" s="73" t="s">
        <v>83</v>
      </c>
      <c r="E1463" s="73" t="s">
        <v>11</v>
      </c>
      <c r="F1463" s="73">
        <v>200210</v>
      </c>
      <c r="G1463" s="4" t="str">
        <f t="shared" si="22"/>
        <v>고양이대통령리얼스틱리얼스틱_맛보기샘플(6종)200210</v>
      </c>
      <c r="H1463" s="73">
        <v>3000</v>
      </c>
      <c r="I1463" s="29">
        <v>0.04</v>
      </c>
      <c r="J1463" s="73">
        <v>270</v>
      </c>
    </row>
    <row r="1464" spans="2:10" x14ac:dyDescent="0.3">
      <c r="B1464" s="73" t="s">
        <v>179</v>
      </c>
      <c r="C1464" s="73" t="s">
        <v>7</v>
      </c>
      <c r="D1464" s="73" t="s">
        <v>41</v>
      </c>
      <c r="E1464" s="73" t="s">
        <v>7</v>
      </c>
      <c r="F1464" s="73">
        <v>200210</v>
      </c>
      <c r="G1464" s="4" t="str">
        <f t="shared" si="22"/>
        <v>고양이대통령눕눕백눕눕백(중형)_네이비(DN)200210</v>
      </c>
      <c r="H1464" s="73">
        <v>7000</v>
      </c>
      <c r="I1464" s="29">
        <v>0.04</v>
      </c>
      <c r="J1464" s="73">
        <v>400</v>
      </c>
    </row>
    <row r="1465" spans="2:10" x14ac:dyDescent="0.3">
      <c r="B1465" s="73" t="s">
        <v>179</v>
      </c>
      <c r="C1465" s="73" t="s">
        <v>7</v>
      </c>
      <c r="D1465" s="73" t="s">
        <v>42</v>
      </c>
      <c r="E1465" s="73" t="s">
        <v>7</v>
      </c>
      <c r="F1465" s="73">
        <v>200210</v>
      </c>
      <c r="G1465" s="4" t="str">
        <f t="shared" si="22"/>
        <v>고양이대통령눕눕백눕눕백(중형)_그레이(LG)200210</v>
      </c>
      <c r="H1465" s="73">
        <v>7000</v>
      </c>
      <c r="I1465" s="29">
        <v>0.04</v>
      </c>
      <c r="J1465" s="73">
        <v>400</v>
      </c>
    </row>
    <row r="1466" spans="2:10" x14ac:dyDescent="0.3">
      <c r="B1466" s="73" t="s">
        <v>179</v>
      </c>
      <c r="C1466" s="73" t="s">
        <v>7</v>
      </c>
      <c r="D1466" s="73" t="s">
        <v>43</v>
      </c>
      <c r="E1466" s="73" t="s">
        <v>7</v>
      </c>
      <c r="F1466" s="73">
        <v>200210</v>
      </c>
      <c r="G1466" s="4" t="str">
        <f t="shared" si="22"/>
        <v>고양이대통령눕눕백눕눕백_패드(중형)_스크래쳐200210</v>
      </c>
      <c r="H1466" s="73">
        <v>3000</v>
      </c>
      <c r="I1466" s="29">
        <v>0.04</v>
      </c>
      <c r="J1466" s="73">
        <v>330</v>
      </c>
    </row>
    <row r="1467" spans="2:10" x14ac:dyDescent="0.3">
      <c r="B1467" s="73" t="s">
        <v>179</v>
      </c>
      <c r="C1467" s="73" t="s">
        <v>7</v>
      </c>
      <c r="D1467" s="73" t="s">
        <v>44</v>
      </c>
      <c r="E1467" s="73" t="s">
        <v>7</v>
      </c>
      <c r="F1467" s="73">
        <v>200210</v>
      </c>
      <c r="G1467" s="4" t="str">
        <f t="shared" si="22"/>
        <v>고양이대통령눕눕백눕눕백_패드(중형)_극세사200210</v>
      </c>
      <c r="H1467" s="73">
        <v>3000</v>
      </c>
      <c r="I1467" s="29">
        <v>0.04</v>
      </c>
      <c r="J1467" s="73">
        <v>350</v>
      </c>
    </row>
    <row r="1468" spans="2:10" x14ac:dyDescent="0.3">
      <c r="B1468" s="73" t="s">
        <v>179</v>
      </c>
      <c r="C1468" s="73" t="s">
        <v>7</v>
      </c>
      <c r="D1468" s="73" t="s">
        <v>45</v>
      </c>
      <c r="E1468" s="73" t="s">
        <v>7</v>
      </c>
      <c r="F1468" s="73">
        <v>200210</v>
      </c>
      <c r="G1468" s="4" t="str">
        <f t="shared" si="22"/>
        <v>고양이대통령눕눕백눕눕백_패드(중형)_방수200210</v>
      </c>
      <c r="H1468" s="73">
        <v>4000</v>
      </c>
      <c r="I1468" s="29">
        <v>0.04</v>
      </c>
      <c r="J1468" s="73">
        <v>370</v>
      </c>
    </row>
    <row r="1469" spans="2:10" x14ac:dyDescent="0.3">
      <c r="B1469" s="73" t="s">
        <v>179</v>
      </c>
      <c r="C1469" s="73" t="s">
        <v>7</v>
      </c>
      <c r="D1469" s="73" t="s">
        <v>46</v>
      </c>
      <c r="E1469" s="73" t="s">
        <v>7</v>
      </c>
      <c r="F1469" s="73">
        <v>200210</v>
      </c>
      <c r="G1469" s="4" t="str">
        <f t="shared" si="22"/>
        <v>고양이대통령눕눕백눕눕백_패드(중형)_인견200210</v>
      </c>
      <c r="H1469" s="73">
        <v>3000</v>
      </c>
      <c r="I1469" s="29">
        <v>0.04</v>
      </c>
      <c r="J1469" s="73">
        <v>340</v>
      </c>
    </row>
    <row r="1470" spans="2:10" x14ac:dyDescent="0.3">
      <c r="B1470" s="73" t="s">
        <v>179</v>
      </c>
      <c r="C1470" s="73" t="s">
        <v>7</v>
      </c>
      <c r="D1470" s="73" t="s">
        <v>47</v>
      </c>
      <c r="E1470" s="73" t="s">
        <v>7</v>
      </c>
      <c r="F1470" s="73">
        <v>200210</v>
      </c>
      <c r="G1470" s="4" t="str">
        <f t="shared" si="22"/>
        <v>고양이대통령눕눕백눕눕백(대형)_그레이(LG)200210</v>
      </c>
      <c r="H1470" s="73">
        <v>7000</v>
      </c>
      <c r="I1470" s="29">
        <v>0.04</v>
      </c>
      <c r="J1470" s="73">
        <v>400</v>
      </c>
    </row>
    <row r="1471" spans="2:10" x14ac:dyDescent="0.3">
      <c r="B1471" s="73" t="s">
        <v>179</v>
      </c>
      <c r="C1471" s="73" t="s">
        <v>48</v>
      </c>
      <c r="D1471" s="73" t="s">
        <v>49</v>
      </c>
      <c r="E1471" s="73" t="s">
        <v>48</v>
      </c>
      <c r="F1471" s="73">
        <v>200210</v>
      </c>
      <c r="G1471" s="4" t="str">
        <f t="shared" si="22"/>
        <v>고양이대통령눕눕백눕눕백(대형)_네이비(DN)200210</v>
      </c>
      <c r="H1471" s="73">
        <v>7000</v>
      </c>
      <c r="I1471" s="29">
        <v>0.04</v>
      </c>
      <c r="J1471" s="73">
        <v>400</v>
      </c>
    </row>
    <row r="1472" spans="2:10" x14ac:dyDescent="0.3">
      <c r="B1472" s="73" t="s">
        <v>179</v>
      </c>
      <c r="C1472" s="73" t="s">
        <v>7</v>
      </c>
      <c r="D1472" s="73" t="s">
        <v>50</v>
      </c>
      <c r="E1472" s="73" t="s">
        <v>7</v>
      </c>
      <c r="F1472" s="73">
        <v>200210</v>
      </c>
      <c r="G1472" s="4" t="str">
        <f t="shared" si="22"/>
        <v>고양이대통령눕눕백눕눕백_패드(대형)_스크래쳐200210</v>
      </c>
      <c r="H1472" s="73">
        <v>3000</v>
      </c>
      <c r="I1472" s="29">
        <v>0.04</v>
      </c>
      <c r="J1472" s="73">
        <v>340</v>
      </c>
    </row>
    <row r="1473" spans="2:10" x14ac:dyDescent="0.3">
      <c r="B1473" s="73" t="s">
        <v>179</v>
      </c>
      <c r="C1473" s="73" t="s">
        <v>7</v>
      </c>
      <c r="D1473" s="73" t="s">
        <v>51</v>
      </c>
      <c r="E1473" s="73" t="s">
        <v>7</v>
      </c>
      <c r="F1473" s="73">
        <v>200210</v>
      </c>
      <c r="G1473" s="4" t="str">
        <f t="shared" si="22"/>
        <v>고양이대통령눕눕백눕눕백_패드(대형)_극세사200210</v>
      </c>
      <c r="H1473" s="73">
        <v>3000</v>
      </c>
      <c r="I1473" s="29">
        <v>0.04</v>
      </c>
      <c r="J1473" s="73">
        <v>360</v>
      </c>
    </row>
    <row r="1474" spans="2:10" x14ac:dyDescent="0.3">
      <c r="B1474" s="73" t="s">
        <v>179</v>
      </c>
      <c r="C1474" s="73" t="s">
        <v>7</v>
      </c>
      <c r="D1474" s="73" t="s">
        <v>52</v>
      </c>
      <c r="E1474" s="73" t="s">
        <v>7</v>
      </c>
      <c r="F1474" s="73">
        <v>200210</v>
      </c>
      <c r="G1474" s="4" t="str">
        <f t="shared" si="22"/>
        <v>고양이대통령눕눕백눕눕백_패드(대형)_방수200210</v>
      </c>
      <c r="H1474" s="73">
        <v>4000</v>
      </c>
      <c r="I1474" s="29">
        <v>0.04</v>
      </c>
      <c r="J1474" s="73">
        <v>380</v>
      </c>
    </row>
    <row r="1475" spans="2:10" x14ac:dyDescent="0.3">
      <c r="B1475" s="73" t="s">
        <v>179</v>
      </c>
      <c r="C1475" s="73" t="s">
        <v>7</v>
      </c>
      <c r="D1475" s="73" t="s">
        <v>53</v>
      </c>
      <c r="E1475" s="73" t="s">
        <v>7</v>
      </c>
      <c r="F1475" s="73">
        <v>200210</v>
      </c>
      <c r="G1475" s="4" t="str">
        <f t="shared" ref="G1475:G1538" si="23">B1475&amp;C1475&amp;D1475&amp;F1475</f>
        <v>고양이대통령눕눕백눕눕백_패드(대형)_인견200210</v>
      </c>
      <c r="H1475" s="73">
        <v>3000</v>
      </c>
      <c r="I1475" s="29">
        <v>0.04</v>
      </c>
      <c r="J1475" s="73">
        <v>350</v>
      </c>
    </row>
    <row r="1476" spans="2:10" x14ac:dyDescent="0.3">
      <c r="B1476" s="73" t="s">
        <v>93</v>
      </c>
      <c r="C1476" s="74" t="s">
        <v>121</v>
      </c>
      <c r="D1476" s="73" t="s">
        <v>180</v>
      </c>
      <c r="E1476" s="74" t="s">
        <v>121</v>
      </c>
      <c r="F1476" s="73">
        <v>200210</v>
      </c>
      <c r="G1476" s="4" t="str">
        <f t="shared" si="23"/>
        <v>프로젝트21 홈페이지고양이 유산균유산균1박스(정기배송)200210</v>
      </c>
      <c r="H1476" s="73">
        <v>4000</v>
      </c>
      <c r="I1476" s="2">
        <v>0.01</v>
      </c>
      <c r="J1476" s="73">
        <v>370</v>
      </c>
    </row>
    <row r="1477" spans="2:10" x14ac:dyDescent="0.3">
      <c r="B1477" s="73" t="s">
        <v>93</v>
      </c>
      <c r="C1477" s="74" t="s">
        <v>121</v>
      </c>
      <c r="D1477" s="73" t="s">
        <v>181</v>
      </c>
      <c r="E1477" s="74" t="s">
        <v>121</v>
      </c>
      <c r="F1477" s="73">
        <v>200210</v>
      </c>
      <c r="G1477" s="4" t="str">
        <f t="shared" si="23"/>
        <v>프로젝트21 홈페이지고양이 유산균유산균2박스(정기배송)200210</v>
      </c>
      <c r="H1477" s="73">
        <v>5000</v>
      </c>
      <c r="I1477" s="2">
        <v>0.01</v>
      </c>
      <c r="J1477" s="73">
        <v>390</v>
      </c>
    </row>
    <row r="1478" spans="2:10" x14ac:dyDescent="0.3">
      <c r="B1478" s="73" t="s">
        <v>93</v>
      </c>
      <c r="C1478" s="74" t="s">
        <v>121</v>
      </c>
      <c r="D1478" s="73" t="s">
        <v>182</v>
      </c>
      <c r="E1478" s="74" t="s">
        <v>121</v>
      </c>
      <c r="F1478" s="73">
        <v>200210</v>
      </c>
      <c r="G1478" s="4" t="str">
        <f t="shared" si="23"/>
        <v>프로젝트21 홈페이지고양이 유산균유산균3박스(정기배송)200210</v>
      </c>
      <c r="H1478" s="73">
        <v>6000</v>
      </c>
      <c r="I1478" s="2">
        <v>0.01</v>
      </c>
      <c r="J1478" s="73">
        <v>390</v>
      </c>
    </row>
    <row r="1479" spans="2:10" x14ac:dyDescent="0.3">
      <c r="B1479" s="73" t="s">
        <v>32</v>
      </c>
      <c r="C1479" s="73" t="s">
        <v>11</v>
      </c>
      <c r="D1479" s="73" t="s">
        <v>183</v>
      </c>
      <c r="E1479" s="73" t="s">
        <v>11</v>
      </c>
      <c r="F1479" s="26">
        <v>200210</v>
      </c>
      <c r="G1479" s="4" t="str">
        <f t="shared" si="23"/>
        <v>펫프렌즈리얼스틱리얼스틱_6종세트200210</v>
      </c>
      <c r="H1479" s="73">
        <v>4000</v>
      </c>
      <c r="I1479" s="29">
        <v>0.03</v>
      </c>
      <c r="J1479" s="73">
        <v>370</v>
      </c>
    </row>
    <row r="1480" spans="2:10" x14ac:dyDescent="0.3">
      <c r="B1480" s="73" t="s">
        <v>0</v>
      </c>
      <c r="C1480" s="73" t="s">
        <v>184</v>
      </c>
      <c r="D1480" s="73" t="s">
        <v>185</v>
      </c>
      <c r="E1480" s="73" t="s">
        <v>184</v>
      </c>
      <c r="F1480" s="73">
        <v>200210</v>
      </c>
      <c r="G1480" s="4" t="str">
        <f t="shared" si="23"/>
        <v>프로젝트21 홈페이지하루채움옵션=국내산 무항생제 닭 1박스200210</v>
      </c>
      <c r="H1480" s="73">
        <v>3000</v>
      </c>
      <c r="I1480" s="2">
        <v>0.01</v>
      </c>
      <c r="J1480" s="73">
        <v>330</v>
      </c>
    </row>
    <row r="1481" spans="2:10" x14ac:dyDescent="0.3">
      <c r="B1481" s="73" t="s">
        <v>0</v>
      </c>
      <c r="C1481" s="73" t="s">
        <v>184</v>
      </c>
      <c r="D1481" s="73" t="s">
        <v>186</v>
      </c>
      <c r="E1481" s="73" t="s">
        <v>184</v>
      </c>
      <c r="F1481" s="73">
        <v>200210</v>
      </c>
      <c r="G1481" s="4" t="str">
        <f t="shared" si="23"/>
        <v>프로젝트21 홈페이지하루채움옵션=(무료배송)국내산 무항생제 닭 2박스200210</v>
      </c>
      <c r="H1481" s="73">
        <v>4000</v>
      </c>
      <c r="I1481" s="2">
        <v>0.01</v>
      </c>
      <c r="J1481" s="73">
        <v>370</v>
      </c>
    </row>
    <row r="1482" spans="2:10" x14ac:dyDescent="0.3">
      <c r="B1482" s="73" t="s">
        <v>0</v>
      </c>
      <c r="C1482" s="73" t="s">
        <v>184</v>
      </c>
      <c r="D1482" s="73" t="s">
        <v>187</v>
      </c>
      <c r="E1482" s="73" t="s">
        <v>184</v>
      </c>
      <c r="F1482" s="73">
        <v>200210</v>
      </c>
      <c r="G1482" s="4" t="str">
        <f t="shared" si="23"/>
        <v>프로젝트21 홈페이지하루채움옵션=자연산 가자미 1박스200210</v>
      </c>
      <c r="H1482" s="73">
        <v>3000</v>
      </c>
      <c r="I1482" s="2">
        <v>0.01</v>
      </c>
      <c r="J1482" s="73">
        <v>330</v>
      </c>
    </row>
    <row r="1483" spans="2:10" x14ac:dyDescent="0.3">
      <c r="B1483" s="73" t="s">
        <v>0</v>
      </c>
      <c r="C1483" s="73" t="s">
        <v>184</v>
      </c>
      <c r="D1483" s="73" t="s">
        <v>188</v>
      </c>
      <c r="E1483" s="73" t="s">
        <v>184</v>
      </c>
      <c r="F1483" s="73">
        <v>200210</v>
      </c>
      <c r="G1483" s="4" t="str">
        <f t="shared" si="23"/>
        <v>프로젝트21 홈페이지하루채움옵션=(무료배송)자연산 가자미 2박스200210</v>
      </c>
      <c r="H1483" s="73">
        <v>4000</v>
      </c>
      <c r="I1483" s="2">
        <v>0.01</v>
      </c>
      <c r="J1483" s="73">
        <v>370</v>
      </c>
    </row>
    <row r="1484" spans="2:10" x14ac:dyDescent="0.3">
      <c r="B1484" s="73" t="s">
        <v>0</v>
      </c>
      <c r="C1484" s="73" t="s">
        <v>184</v>
      </c>
      <c r="D1484" s="73" t="s">
        <v>189</v>
      </c>
      <c r="E1484" s="73" t="s">
        <v>184</v>
      </c>
      <c r="F1484" s="73">
        <v>200210</v>
      </c>
      <c r="G1484" s="4" t="str">
        <f t="shared" si="23"/>
        <v>프로젝트21 홈페이지하루채움옵션=(무료배송)국내산 닭 1박스 + 자연산 가자미 1박스200210</v>
      </c>
      <c r="H1484" s="73">
        <v>4000</v>
      </c>
      <c r="I1484" s="2">
        <v>0.01</v>
      </c>
      <c r="J1484" s="73">
        <v>370</v>
      </c>
    </row>
    <row r="1485" spans="2:10" x14ac:dyDescent="0.3">
      <c r="B1485" s="73" t="s">
        <v>0</v>
      </c>
      <c r="C1485" s="73" t="s">
        <v>184</v>
      </c>
      <c r="D1485" s="73" t="s">
        <v>190</v>
      </c>
      <c r="E1485" s="73" t="s">
        <v>184</v>
      </c>
      <c r="F1485" s="73">
        <v>200210</v>
      </c>
      <c r="G1485" s="4" t="str">
        <f t="shared" si="23"/>
        <v>프로젝트21 홈페이지하루채움옵션=하루채움 샘플팩(1인 3개 제한)200210</v>
      </c>
      <c r="H1485" s="73">
        <v>2000</v>
      </c>
      <c r="I1485" s="2">
        <v>0.01</v>
      </c>
      <c r="J1485" s="73">
        <v>130</v>
      </c>
    </row>
    <row r="1486" spans="2:10" x14ac:dyDescent="0.3">
      <c r="B1486" s="73" t="s">
        <v>85</v>
      </c>
      <c r="C1486" s="73" t="s">
        <v>184</v>
      </c>
      <c r="D1486" s="73" t="s">
        <v>185</v>
      </c>
      <c r="E1486" s="73" t="s">
        <v>184</v>
      </c>
      <c r="F1486" s="73">
        <v>200210</v>
      </c>
      <c r="G1486" s="4" t="str">
        <f t="shared" si="23"/>
        <v>프로젝트21 CS하루채움옵션=국내산 무항생제 닭 1박스200210</v>
      </c>
      <c r="H1486" s="73">
        <v>0</v>
      </c>
      <c r="I1486" s="2">
        <v>0</v>
      </c>
      <c r="J1486" s="73">
        <v>330</v>
      </c>
    </row>
    <row r="1487" spans="2:10" x14ac:dyDescent="0.3">
      <c r="B1487" s="73" t="s">
        <v>85</v>
      </c>
      <c r="C1487" s="73" t="s">
        <v>184</v>
      </c>
      <c r="D1487" s="73" t="s">
        <v>186</v>
      </c>
      <c r="E1487" s="73" t="s">
        <v>184</v>
      </c>
      <c r="F1487" s="73">
        <v>200210</v>
      </c>
      <c r="G1487" s="4" t="str">
        <f t="shared" si="23"/>
        <v>프로젝트21 CS하루채움옵션=(무료배송)국내산 무항생제 닭 2박스200210</v>
      </c>
      <c r="H1487" s="73">
        <v>0</v>
      </c>
      <c r="I1487" s="2">
        <v>0</v>
      </c>
      <c r="J1487" s="73">
        <v>370</v>
      </c>
    </row>
    <row r="1488" spans="2:10" x14ac:dyDescent="0.3">
      <c r="B1488" s="73" t="s">
        <v>85</v>
      </c>
      <c r="C1488" s="73" t="s">
        <v>184</v>
      </c>
      <c r="D1488" s="73" t="s">
        <v>187</v>
      </c>
      <c r="E1488" s="73" t="s">
        <v>184</v>
      </c>
      <c r="F1488" s="73">
        <v>200210</v>
      </c>
      <c r="G1488" s="4" t="str">
        <f t="shared" si="23"/>
        <v>프로젝트21 CS하루채움옵션=자연산 가자미 1박스200210</v>
      </c>
      <c r="H1488" s="73">
        <v>0</v>
      </c>
      <c r="I1488" s="2">
        <v>0</v>
      </c>
      <c r="J1488" s="73">
        <v>330</v>
      </c>
    </row>
    <row r="1489" spans="2:10" x14ac:dyDescent="0.3">
      <c r="B1489" s="73" t="s">
        <v>85</v>
      </c>
      <c r="C1489" s="73" t="s">
        <v>184</v>
      </c>
      <c r="D1489" s="73" t="s">
        <v>188</v>
      </c>
      <c r="E1489" s="73" t="s">
        <v>184</v>
      </c>
      <c r="F1489" s="73">
        <v>200210</v>
      </c>
      <c r="G1489" s="4" t="str">
        <f t="shared" si="23"/>
        <v>프로젝트21 CS하루채움옵션=(무료배송)자연산 가자미 2박스200210</v>
      </c>
      <c r="H1489" s="73">
        <v>0</v>
      </c>
      <c r="I1489" s="2">
        <v>0</v>
      </c>
      <c r="J1489" s="73">
        <v>370</v>
      </c>
    </row>
    <row r="1490" spans="2:10" x14ac:dyDescent="0.3">
      <c r="B1490" s="73" t="s">
        <v>85</v>
      </c>
      <c r="C1490" s="73" t="s">
        <v>184</v>
      </c>
      <c r="D1490" s="73" t="s">
        <v>189</v>
      </c>
      <c r="E1490" s="73" t="s">
        <v>184</v>
      </c>
      <c r="F1490" s="73">
        <v>200210</v>
      </c>
      <c r="G1490" s="4" t="str">
        <f t="shared" si="23"/>
        <v>프로젝트21 CS하루채움옵션=(무료배송)국내산 닭 1박스 + 자연산 가자미 1박스200210</v>
      </c>
      <c r="H1490" s="73">
        <v>0</v>
      </c>
      <c r="I1490" s="2">
        <v>0</v>
      </c>
      <c r="J1490" s="73">
        <v>370</v>
      </c>
    </row>
    <row r="1491" spans="2:10" x14ac:dyDescent="0.3">
      <c r="B1491" s="73" t="s">
        <v>85</v>
      </c>
      <c r="C1491" s="73" t="s">
        <v>184</v>
      </c>
      <c r="D1491" s="73" t="s">
        <v>190</v>
      </c>
      <c r="E1491" s="73" t="s">
        <v>184</v>
      </c>
      <c r="F1491" s="73">
        <v>200210</v>
      </c>
      <c r="G1491" s="4" t="str">
        <f t="shared" si="23"/>
        <v>프로젝트21 CS하루채움옵션=하루채움 샘플팩(1인 3개 제한)200210</v>
      </c>
      <c r="H1491" s="73">
        <v>0</v>
      </c>
      <c r="I1491" s="2">
        <v>0</v>
      </c>
      <c r="J1491" s="73">
        <v>130</v>
      </c>
    </row>
    <row r="1492" spans="2:10" x14ac:dyDescent="0.3">
      <c r="B1492" s="73" t="s">
        <v>0</v>
      </c>
      <c r="C1492" s="73" t="s">
        <v>184</v>
      </c>
      <c r="D1492" s="73" t="s">
        <v>191</v>
      </c>
      <c r="E1492" s="73" t="s">
        <v>184</v>
      </c>
      <c r="F1492" s="73">
        <v>200210</v>
      </c>
      <c r="G1492" s="4" t="str">
        <f t="shared" si="23"/>
        <v>프로젝트21 홈페이지하루채움국내산 무항생제 닭 1박스200210</v>
      </c>
      <c r="H1492" s="73">
        <v>4000</v>
      </c>
      <c r="I1492" s="2">
        <v>0.01</v>
      </c>
      <c r="J1492" s="73">
        <v>330</v>
      </c>
    </row>
    <row r="1493" spans="2:10" x14ac:dyDescent="0.3">
      <c r="B1493" s="73" t="s">
        <v>0</v>
      </c>
      <c r="C1493" s="73" t="s">
        <v>184</v>
      </c>
      <c r="D1493" s="73" t="s">
        <v>192</v>
      </c>
      <c r="E1493" s="73" t="s">
        <v>184</v>
      </c>
      <c r="F1493" s="73">
        <v>200210</v>
      </c>
      <c r="G1493" s="4" t="str">
        <f t="shared" si="23"/>
        <v>프로젝트21 홈페이지하루채움국내산 무항생제 닭 2박스200210</v>
      </c>
      <c r="H1493" s="73">
        <v>4000</v>
      </c>
      <c r="I1493" s="2">
        <v>0.01</v>
      </c>
      <c r="J1493" s="73">
        <v>370</v>
      </c>
    </row>
    <row r="1494" spans="2:10" x14ac:dyDescent="0.3">
      <c r="B1494" s="73" t="s">
        <v>0</v>
      </c>
      <c r="C1494" s="73" t="s">
        <v>184</v>
      </c>
      <c r="D1494" s="73" t="s">
        <v>193</v>
      </c>
      <c r="E1494" s="73" t="s">
        <v>184</v>
      </c>
      <c r="F1494" s="73">
        <v>200210</v>
      </c>
      <c r="G1494" s="4" t="str">
        <f t="shared" si="23"/>
        <v>프로젝트21 홈페이지하루채움자연산 가자미 1박스200210</v>
      </c>
      <c r="H1494" s="73">
        <v>4000</v>
      </c>
      <c r="I1494" s="2">
        <v>0.01</v>
      </c>
      <c r="J1494" s="73">
        <v>330</v>
      </c>
    </row>
    <row r="1495" spans="2:10" x14ac:dyDescent="0.3">
      <c r="B1495" s="73" t="s">
        <v>0</v>
      </c>
      <c r="C1495" s="73" t="s">
        <v>184</v>
      </c>
      <c r="D1495" s="73" t="s">
        <v>194</v>
      </c>
      <c r="E1495" s="73" t="s">
        <v>184</v>
      </c>
      <c r="F1495" s="73">
        <v>200210</v>
      </c>
      <c r="G1495" s="4" t="str">
        <f t="shared" si="23"/>
        <v>프로젝트21 홈페이지하루채움자연산 가자미 2박스200210</v>
      </c>
      <c r="H1495" s="73">
        <v>4000</v>
      </c>
      <c r="I1495" s="2">
        <v>0.01</v>
      </c>
      <c r="J1495" s="73">
        <v>370</v>
      </c>
    </row>
    <row r="1496" spans="2:10" x14ac:dyDescent="0.3">
      <c r="B1496" s="73" t="s">
        <v>0</v>
      </c>
      <c r="C1496" s="73" t="s">
        <v>184</v>
      </c>
      <c r="D1496" s="73" t="s">
        <v>195</v>
      </c>
      <c r="E1496" s="73" t="s">
        <v>184</v>
      </c>
      <c r="F1496" s="73">
        <v>200210</v>
      </c>
      <c r="G1496" s="4" t="str">
        <f t="shared" si="23"/>
        <v>프로젝트21 홈페이지하루채움국내산 닭 1박스 + 자연산 가자미 1박스200210</v>
      </c>
      <c r="H1496" s="73">
        <v>4000</v>
      </c>
      <c r="I1496" s="2">
        <v>0.01</v>
      </c>
      <c r="J1496" s="73">
        <v>370</v>
      </c>
    </row>
    <row r="1497" spans="2:10" x14ac:dyDescent="0.3">
      <c r="B1497" s="73" t="s">
        <v>0</v>
      </c>
      <c r="C1497" s="73" t="s">
        <v>184</v>
      </c>
      <c r="D1497" s="73" t="s">
        <v>196</v>
      </c>
      <c r="E1497" s="73" t="s">
        <v>184</v>
      </c>
      <c r="F1497" s="73">
        <v>200210</v>
      </c>
      <c r="G1497" s="4" t="str">
        <f t="shared" si="23"/>
        <v>프로젝트21 홈페이지하루채움하루채움_샘플2종200210</v>
      </c>
      <c r="H1497" s="73">
        <v>3000</v>
      </c>
      <c r="I1497" s="2">
        <v>0.01</v>
      </c>
      <c r="J1497" s="73">
        <v>130</v>
      </c>
    </row>
    <row r="1498" spans="2:10" x14ac:dyDescent="0.3">
      <c r="B1498" s="73" t="s">
        <v>85</v>
      </c>
      <c r="C1498" s="73" t="s">
        <v>184</v>
      </c>
      <c r="D1498" s="73" t="s">
        <v>191</v>
      </c>
      <c r="E1498" s="73" t="s">
        <v>184</v>
      </c>
      <c r="F1498" s="73">
        <v>200210</v>
      </c>
      <c r="G1498" s="4" t="str">
        <f t="shared" si="23"/>
        <v>프로젝트21 CS하루채움국내산 무항생제 닭 1박스200210</v>
      </c>
      <c r="H1498" s="73">
        <v>0</v>
      </c>
      <c r="I1498" s="2">
        <v>0</v>
      </c>
      <c r="J1498" s="73">
        <v>330</v>
      </c>
    </row>
    <row r="1499" spans="2:10" x14ac:dyDescent="0.3">
      <c r="B1499" s="73" t="s">
        <v>85</v>
      </c>
      <c r="C1499" s="73" t="s">
        <v>184</v>
      </c>
      <c r="D1499" s="73" t="s">
        <v>192</v>
      </c>
      <c r="E1499" s="73" t="s">
        <v>184</v>
      </c>
      <c r="F1499" s="73">
        <v>200210</v>
      </c>
      <c r="G1499" s="4" t="str">
        <f t="shared" si="23"/>
        <v>프로젝트21 CS하루채움국내산 무항생제 닭 2박스200210</v>
      </c>
      <c r="H1499" s="73">
        <v>0</v>
      </c>
      <c r="I1499" s="2">
        <v>0</v>
      </c>
      <c r="J1499" s="73">
        <v>370</v>
      </c>
    </row>
    <row r="1500" spans="2:10" x14ac:dyDescent="0.3">
      <c r="B1500" s="73" t="s">
        <v>85</v>
      </c>
      <c r="C1500" s="73" t="s">
        <v>184</v>
      </c>
      <c r="D1500" s="73" t="s">
        <v>193</v>
      </c>
      <c r="E1500" s="73" t="s">
        <v>184</v>
      </c>
      <c r="F1500" s="73">
        <v>200210</v>
      </c>
      <c r="G1500" s="4" t="str">
        <f t="shared" si="23"/>
        <v>프로젝트21 CS하루채움자연산 가자미 1박스200210</v>
      </c>
      <c r="H1500" s="73">
        <v>0</v>
      </c>
      <c r="I1500" s="2">
        <v>0</v>
      </c>
      <c r="J1500" s="73">
        <v>330</v>
      </c>
    </row>
    <row r="1501" spans="2:10" x14ac:dyDescent="0.3">
      <c r="B1501" s="73" t="s">
        <v>85</v>
      </c>
      <c r="C1501" s="73" t="s">
        <v>184</v>
      </c>
      <c r="D1501" s="73" t="s">
        <v>194</v>
      </c>
      <c r="E1501" s="73" t="s">
        <v>184</v>
      </c>
      <c r="F1501" s="73">
        <v>200210</v>
      </c>
      <c r="G1501" s="4" t="str">
        <f t="shared" si="23"/>
        <v>프로젝트21 CS하루채움자연산 가자미 2박스200210</v>
      </c>
      <c r="H1501" s="73">
        <v>0</v>
      </c>
      <c r="I1501" s="2">
        <v>0</v>
      </c>
      <c r="J1501" s="73">
        <v>370</v>
      </c>
    </row>
    <row r="1502" spans="2:10" x14ac:dyDescent="0.3">
      <c r="B1502" s="73" t="s">
        <v>85</v>
      </c>
      <c r="C1502" s="73" t="s">
        <v>184</v>
      </c>
      <c r="D1502" s="73" t="s">
        <v>195</v>
      </c>
      <c r="E1502" s="73" t="s">
        <v>184</v>
      </c>
      <c r="F1502" s="73">
        <v>200210</v>
      </c>
      <c r="G1502" s="4" t="str">
        <f t="shared" si="23"/>
        <v>프로젝트21 CS하루채움국내산 닭 1박스 + 자연산 가자미 1박스200210</v>
      </c>
      <c r="H1502" s="73">
        <v>0</v>
      </c>
      <c r="I1502" s="2">
        <v>0</v>
      </c>
      <c r="J1502" s="73">
        <v>370</v>
      </c>
    </row>
    <row r="1503" spans="2:10" x14ac:dyDescent="0.3">
      <c r="B1503" s="73" t="s">
        <v>85</v>
      </c>
      <c r="C1503" s="73" t="s">
        <v>184</v>
      </c>
      <c r="D1503" s="73" t="s">
        <v>196</v>
      </c>
      <c r="E1503" s="73" t="s">
        <v>184</v>
      </c>
      <c r="F1503" s="73">
        <v>200210</v>
      </c>
      <c r="G1503" s="4" t="str">
        <f t="shared" si="23"/>
        <v>프로젝트21 CS하루채움하루채움_샘플2종200210</v>
      </c>
      <c r="H1503" s="73">
        <v>0</v>
      </c>
      <c r="I1503" s="2">
        <v>0</v>
      </c>
      <c r="J1503" s="73">
        <v>130</v>
      </c>
    </row>
    <row r="1504" spans="2:10" s="22" customFormat="1" x14ac:dyDescent="0.3">
      <c r="B1504" s="73" t="s">
        <v>197</v>
      </c>
      <c r="C1504" s="73" t="s">
        <v>7</v>
      </c>
      <c r="D1504" s="73" t="s">
        <v>47</v>
      </c>
      <c r="E1504" s="73" t="s">
        <v>7</v>
      </c>
      <c r="F1504" s="73">
        <v>200427</v>
      </c>
      <c r="G1504" s="4" t="str">
        <f t="shared" si="23"/>
        <v>프로젝트21 홈페이지_묘린이날눕눕백눕눕백(대형)_그레이(LG)200427</v>
      </c>
      <c r="H1504" s="73">
        <v>7000</v>
      </c>
      <c r="I1504" s="2">
        <v>0.01</v>
      </c>
      <c r="J1504" s="73">
        <v>400</v>
      </c>
    </row>
    <row r="1505" spans="2:10" s="22" customFormat="1" x14ac:dyDescent="0.3">
      <c r="B1505" s="73" t="s">
        <v>197</v>
      </c>
      <c r="C1505" s="73" t="s">
        <v>7</v>
      </c>
      <c r="D1505" s="73" t="s">
        <v>51</v>
      </c>
      <c r="E1505" s="73" t="s">
        <v>7</v>
      </c>
      <c r="F1505" s="73">
        <v>200427</v>
      </c>
      <c r="G1505" s="4" t="str">
        <f t="shared" si="23"/>
        <v>프로젝트21 홈페이지_묘린이날눕눕백눕눕백_패드(대형)_극세사200427</v>
      </c>
      <c r="H1505" s="73">
        <v>4000</v>
      </c>
      <c r="I1505" s="2">
        <v>0.01</v>
      </c>
      <c r="J1505" s="73">
        <v>360</v>
      </c>
    </row>
    <row r="1506" spans="2:10" s="22" customFormat="1" x14ac:dyDescent="0.3">
      <c r="B1506" s="73" t="s">
        <v>197</v>
      </c>
      <c r="C1506" s="73" t="s">
        <v>7</v>
      </c>
      <c r="D1506" s="73" t="s">
        <v>42</v>
      </c>
      <c r="E1506" s="73" t="s">
        <v>7</v>
      </c>
      <c r="F1506" s="73">
        <v>200427</v>
      </c>
      <c r="G1506" s="4" t="str">
        <f t="shared" si="23"/>
        <v>프로젝트21 홈페이지_묘린이날눕눕백눕눕백(중형)_그레이(LG)200427</v>
      </c>
      <c r="H1506" s="73">
        <v>7000</v>
      </c>
      <c r="I1506" s="2">
        <v>0.01</v>
      </c>
      <c r="J1506" s="73">
        <v>400</v>
      </c>
    </row>
    <row r="1507" spans="2:10" s="22" customFormat="1" x14ac:dyDescent="0.3">
      <c r="B1507" s="73" t="s">
        <v>197</v>
      </c>
      <c r="C1507" s="73" t="s">
        <v>7</v>
      </c>
      <c r="D1507" s="73" t="s">
        <v>43</v>
      </c>
      <c r="E1507" s="73" t="s">
        <v>7</v>
      </c>
      <c r="F1507" s="73">
        <v>200427</v>
      </c>
      <c r="G1507" s="4" t="str">
        <f t="shared" si="23"/>
        <v>프로젝트21 홈페이지_묘린이날눕눕백눕눕백_패드(중형)_스크래쳐200427</v>
      </c>
      <c r="H1507" s="73">
        <v>3000</v>
      </c>
      <c r="I1507" s="2">
        <v>0.01</v>
      </c>
      <c r="J1507" s="73">
        <v>330</v>
      </c>
    </row>
    <row r="1508" spans="2:10" s="22" customFormat="1" x14ac:dyDescent="0.3">
      <c r="B1508" s="73" t="s">
        <v>197</v>
      </c>
      <c r="C1508" s="73" t="s">
        <v>7</v>
      </c>
      <c r="D1508" s="73" t="s">
        <v>42</v>
      </c>
      <c r="E1508" s="73" t="s">
        <v>7</v>
      </c>
      <c r="F1508" s="73">
        <v>200427</v>
      </c>
      <c r="G1508" s="4" t="str">
        <f t="shared" si="23"/>
        <v>프로젝트21 홈페이지_묘린이날눕눕백눕눕백(중형)_그레이(LG)200427</v>
      </c>
      <c r="H1508" s="73">
        <v>7000</v>
      </c>
      <c r="I1508" s="2">
        <v>0.01</v>
      </c>
      <c r="J1508" s="73">
        <v>400</v>
      </c>
    </row>
    <row r="1509" spans="2:10" s="22" customFormat="1" x14ac:dyDescent="0.3">
      <c r="B1509" s="73" t="s">
        <v>197</v>
      </c>
      <c r="C1509" s="73" t="s">
        <v>7</v>
      </c>
      <c r="D1509" s="73" t="s">
        <v>45</v>
      </c>
      <c r="E1509" s="73" t="s">
        <v>7</v>
      </c>
      <c r="F1509" s="73">
        <v>200427</v>
      </c>
      <c r="G1509" s="4" t="str">
        <f t="shared" si="23"/>
        <v>프로젝트21 홈페이지_묘린이날눕눕백눕눕백_패드(중형)_방수200427</v>
      </c>
      <c r="H1509" s="73">
        <v>4000</v>
      </c>
      <c r="I1509" s="2">
        <v>0.01</v>
      </c>
      <c r="J1509" s="73">
        <v>370</v>
      </c>
    </row>
    <row r="1510" spans="2:10" s="22" customFormat="1" x14ac:dyDescent="0.3">
      <c r="B1510" s="73" t="s">
        <v>197</v>
      </c>
      <c r="C1510" s="73" t="s">
        <v>7</v>
      </c>
      <c r="D1510" s="73" t="s">
        <v>41</v>
      </c>
      <c r="E1510" s="73" t="s">
        <v>7</v>
      </c>
      <c r="F1510" s="73">
        <v>200427</v>
      </c>
      <c r="G1510" s="4" t="str">
        <f t="shared" si="23"/>
        <v>프로젝트21 홈페이지_묘린이날눕눕백눕눕백(중형)_네이비(DN)200427</v>
      </c>
      <c r="H1510" s="73">
        <v>7000</v>
      </c>
      <c r="I1510" s="2">
        <v>0.01</v>
      </c>
      <c r="J1510" s="73">
        <v>400</v>
      </c>
    </row>
    <row r="1511" spans="2:10" s="22" customFormat="1" x14ac:dyDescent="0.3">
      <c r="B1511" s="73" t="s">
        <v>197</v>
      </c>
      <c r="C1511" s="73" t="s">
        <v>7</v>
      </c>
      <c r="D1511" s="73" t="s">
        <v>45</v>
      </c>
      <c r="E1511" s="73" t="s">
        <v>7</v>
      </c>
      <c r="F1511" s="73">
        <v>200427</v>
      </c>
      <c r="G1511" s="4" t="str">
        <f t="shared" si="23"/>
        <v>프로젝트21 홈페이지_묘린이날눕눕백눕눕백_패드(중형)_방수200427</v>
      </c>
      <c r="H1511" s="73">
        <v>4000</v>
      </c>
      <c r="I1511" s="2">
        <v>0.01</v>
      </c>
      <c r="J1511" s="73">
        <v>370</v>
      </c>
    </row>
    <row r="1512" spans="2:10" s="22" customFormat="1" x14ac:dyDescent="0.3">
      <c r="B1512" s="73" t="s">
        <v>197</v>
      </c>
      <c r="C1512" s="73" t="s">
        <v>7</v>
      </c>
      <c r="D1512" s="73" t="s">
        <v>47</v>
      </c>
      <c r="E1512" s="73" t="s">
        <v>7</v>
      </c>
      <c r="F1512" s="73">
        <v>200427</v>
      </c>
      <c r="G1512" s="4" t="str">
        <f t="shared" si="23"/>
        <v>프로젝트21 홈페이지_묘린이날눕눕백눕눕백(대형)_그레이(LG)200427</v>
      </c>
      <c r="H1512" s="73">
        <v>7000</v>
      </c>
      <c r="I1512" s="2">
        <v>0.01</v>
      </c>
      <c r="J1512" s="73">
        <v>400</v>
      </c>
    </row>
    <row r="1513" spans="2:10" s="22" customFormat="1" x14ac:dyDescent="0.3">
      <c r="B1513" s="73" t="s">
        <v>197</v>
      </c>
      <c r="C1513" s="73" t="s">
        <v>7</v>
      </c>
      <c r="D1513" s="73" t="s">
        <v>50</v>
      </c>
      <c r="E1513" s="73" t="s">
        <v>7</v>
      </c>
      <c r="F1513" s="73">
        <v>200427</v>
      </c>
      <c r="G1513" s="4" t="str">
        <f t="shared" si="23"/>
        <v>프로젝트21 홈페이지_묘린이날눕눕백눕눕백_패드(대형)_스크래쳐200427</v>
      </c>
      <c r="H1513" s="73">
        <v>3000</v>
      </c>
      <c r="I1513" s="2">
        <v>0.01</v>
      </c>
      <c r="J1513" s="73">
        <v>340</v>
      </c>
    </row>
    <row r="1514" spans="2:10" s="22" customFormat="1" x14ac:dyDescent="0.3">
      <c r="B1514" s="73" t="s">
        <v>197</v>
      </c>
      <c r="C1514" s="73" t="s">
        <v>7</v>
      </c>
      <c r="D1514" s="73" t="s">
        <v>47</v>
      </c>
      <c r="E1514" s="73" t="s">
        <v>7</v>
      </c>
      <c r="F1514" s="73">
        <v>200427</v>
      </c>
      <c r="G1514" s="4" t="str">
        <f t="shared" si="23"/>
        <v>프로젝트21 홈페이지_묘린이날눕눕백눕눕백(대형)_그레이(LG)200427</v>
      </c>
      <c r="H1514" s="73">
        <v>7000</v>
      </c>
      <c r="I1514" s="2">
        <v>0.01</v>
      </c>
      <c r="J1514" s="73">
        <v>400</v>
      </c>
    </row>
    <row r="1515" spans="2:10" s="22" customFormat="1" x14ac:dyDescent="0.3">
      <c r="B1515" s="73" t="s">
        <v>197</v>
      </c>
      <c r="C1515" s="73" t="s">
        <v>7</v>
      </c>
      <c r="D1515" s="73" t="s">
        <v>53</v>
      </c>
      <c r="E1515" s="73" t="s">
        <v>7</v>
      </c>
      <c r="F1515" s="73">
        <v>200427</v>
      </c>
      <c r="G1515" s="4" t="str">
        <f t="shared" si="23"/>
        <v>프로젝트21 홈페이지_묘린이날눕눕백눕눕백_패드(대형)_인견200427</v>
      </c>
      <c r="H1515" s="73">
        <v>3000</v>
      </c>
      <c r="I1515" s="2">
        <v>0.01</v>
      </c>
      <c r="J1515" s="73">
        <v>350</v>
      </c>
    </row>
    <row r="1516" spans="2:10" s="22" customFormat="1" x14ac:dyDescent="0.3">
      <c r="B1516" s="73" t="s">
        <v>197</v>
      </c>
      <c r="C1516" s="73" t="s">
        <v>7</v>
      </c>
      <c r="D1516" s="73" t="s">
        <v>50</v>
      </c>
      <c r="E1516" s="73" t="s">
        <v>7</v>
      </c>
      <c r="F1516" s="73">
        <v>200427</v>
      </c>
      <c r="G1516" s="4" t="str">
        <f t="shared" si="23"/>
        <v>프로젝트21 홈페이지_묘린이날눕눕백눕눕백_패드(대형)_스크래쳐200427</v>
      </c>
      <c r="H1516" s="73">
        <v>3000</v>
      </c>
      <c r="I1516" s="2">
        <v>0.01</v>
      </c>
      <c r="J1516" s="73">
        <v>340</v>
      </c>
    </row>
    <row r="1517" spans="2:10" s="22" customFormat="1" x14ac:dyDescent="0.3">
      <c r="B1517" s="73" t="s">
        <v>197</v>
      </c>
      <c r="C1517" s="73" t="s">
        <v>7</v>
      </c>
      <c r="D1517" s="73" t="s">
        <v>49</v>
      </c>
      <c r="E1517" s="73" t="s">
        <v>7</v>
      </c>
      <c r="F1517" s="73">
        <v>200427</v>
      </c>
      <c r="G1517" s="4" t="str">
        <f t="shared" si="23"/>
        <v>프로젝트21 홈페이지_묘린이날눕눕백눕눕백(대형)_네이비(DN)200427</v>
      </c>
      <c r="H1517" s="73">
        <v>7000</v>
      </c>
      <c r="I1517" s="2">
        <v>0.01</v>
      </c>
      <c r="J1517" s="73">
        <v>400</v>
      </c>
    </row>
    <row r="1518" spans="2:10" s="22" customFormat="1" x14ac:dyDescent="0.3">
      <c r="B1518" s="73" t="s">
        <v>197</v>
      </c>
      <c r="C1518" s="73" t="s">
        <v>7</v>
      </c>
      <c r="D1518" s="73" t="s">
        <v>42</v>
      </c>
      <c r="E1518" s="73" t="s">
        <v>7</v>
      </c>
      <c r="F1518" s="73">
        <v>200427</v>
      </c>
      <c r="G1518" s="4" t="str">
        <f t="shared" si="23"/>
        <v>프로젝트21 홈페이지_묘린이날눕눕백눕눕백(중형)_그레이(LG)200427</v>
      </c>
      <c r="H1518" s="73">
        <v>7000</v>
      </c>
      <c r="I1518" s="2">
        <v>0.01</v>
      </c>
      <c r="J1518" s="73">
        <v>400</v>
      </c>
    </row>
    <row r="1519" spans="2:10" s="22" customFormat="1" x14ac:dyDescent="0.3">
      <c r="B1519" s="73" t="s">
        <v>197</v>
      </c>
      <c r="C1519" s="73" t="s">
        <v>7</v>
      </c>
      <c r="D1519" s="73" t="s">
        <v>43</v>
      </c>
      <c r="E1519" s="73" t="s">
        <v>7</v>
      </c>
      <c r="F1519" s="73">
        <v>200427</v>
      </c>
      <c r="G1519" s="4" t="str">
        <f t="shared" si="23"/>
        <v>프로젝트21 홈페이지_묘린이날눕눕백눕눕백_패드(중형)_스크래쳐200427</v>
      </c>
      <c r="H1519" s="73">
        <v>3000</v>
      </c>
      <c r="I1519" s="2">
        <v>0.01</v>
      </c>
      <c r="J1519" s="73">
        <v>330</v>
      </c>
    </row>
    <row r="1520" spans="2:10" s="22" customFormat="1" x14ac:dyDescent="0.3">
      <c r="B1520" s="73" t="s">
        <v>197</v>
      </c>
      <c r="C1520" s="73" t="s">
        <v>7</v>
      </c>
      <c r="D1520" s="73" t="s">
        <v>41</v>
      </c>
      <c r="E1520" s="73" t="s">
        <v>7</v>
      </c>
      <c r="F1520" s="73">
        <v>200427</v>
      </c>
      <c r="G1520" s="4" t="str">
        <f t="shared" si="23"/>
        <v>프로젝트21 홈페이지_묘린이날눕눕백눕눕백(중형)_네이비(DN)200427</v>
      </c>
      <c r="H1520" s="73">
        <v>7000</v>
      </c>
      <c r="I1520" s="2">
        <v>0.01</v>
      </c>
      <c r="J1520" s="73">
        <v>400</v>
      </c>
    </row>
    <row r="1521" spans="2:10" s="22" customFormat="1" x14ac:dyDescent="0.3">
      <c r="B1521" s="73" t="s">
        <v>197</v>
      </c>
      <c r="C1521" s="73" t="s">
        <v>7</v>
      </c>
      <c r="D1521" s="73" t="s">
        <v>43</v>
      </c>
      <c r="E1521" s="73" t="s">
        <v>7</v>
      </c>
      <c r="F1521" s="73">
        <v>200427</v>
      </c>
      <c r="G1521" s="4" t="str">
        <f t="shared" si="23"/>
        <v>프로젝트21 홈페이지_묘린이날눕눕백눕눕백_패드(중형)_스크래쳐200427</v>
      </c>
      <c r="H1521" s="73">
        <v>3000</v>
      </c>
      <c r="I1521" s="2">
        <v>0.01</v>
      </c>
      <c r="J1521" s="73">
        <v>330</v>
      </c>
    </row>
    <row r="1522" spans="2:10" s="22" customFormat="1" x14ac:dyDescent="0.3">
      <c r="B1522" s="73" t="s">
        <v>197</v>
      </c>
      <c r="C1522" s="73" t="s">
        <v>7</v>
      </c>
      <c r="D1522" s="73" t="s">
        <v>47</v>
      </c>
      <c r="E1522" s="73" t="s">
        <v>7</v>
      </c>
      <c r="F1522" s="73">
        <v>200427</v>
      </c>
      <c r="G1522" s="4" t="str">
        <f t="shared" si="23"/>
        <v>프로젝트21 홈페이지_묘린이날눕눕백눕눕백(대형)_그레이(LG)200427</v>
      </c>
      <c r="H1522" s="73">
        <v>7000</v>
      </c>
      <c r="I1522" s="2">
        <v>0.01</v>
      </c>
      <c r="J1522" s="73">
        <v>400</v>
      </c>
    </row>
    <row r="1523" spans="2:10" s="22" customFormat="1" x14ac:dyDescent="0.3">
      <c r="B1523" s="73" t="s">
        <v>197</v>
      </c>
      <c r="C1523" s="73" t="s">
        <v>7</v>
      </c>
      <c r="D1523" s="73" t="s">
        <v>50</v>
      </c>
      <c r="E1523" s="73" t="s">
        <v>7</v>
      </c>
      <c r="F1523" s="73">
        <v>200427</v>
      </c>
      <c r="G1523" s="4" t="str">
        <f t="shared" si="23"/>
        <v>프로젝트21 홈페이지_묘린이날눕눕백눕눕백_패드(대형)_스크래쳐200427</v>
      </c>
      <c r="H1523" s="73">
        <v>3000</v>
      </c>
      <c r="I1523" s="2">
        <v>0.01</v>
      </c>
      <c r="J1523" s="73">
        <v>340</v>
      </c>
    </row>
    <row r="1524" spans="2:10" s="22" customFormat="1" x14ac:dyDescent="0.3">
      <c r="B1524" s="73" t="s">
        <v>197</v>
      </c>
      <c r="C1524" s="73" t="s">
        <v>7</v>
      </c>
      <c r="D1524" s="73" t="s">
        <v>47</v>
      </c>
      <c r="E1524" s="73" t="s">
        <v>7</v>
      </c>
      <c r="F1524" s="73">
        <v>200427</v>
      </c>
      <c r="G1524" s="4" t="str">
        <f t="shared" si="23"/>
        <v>프로젝트21 홈페이지_묘린이날눕눕백눕눕백(대형)_그레이(LG)200427</v>
      </c>
      <c r="H1524" s="73">
        <v>7000</v>
      </c>
      <c r="I1524" s="2">
        <v>0.01</v>
      </c>
      <c r="J1524" s="73">
        <v>400</v>
      </c>
    </row>
    <row r="1525" spans="2:10" s="22" customFormat="1" x14ac:dyDescent="0.3">
      <c r="B1525" s="73" t="s">
        <v>197</v>
      </c>
      <c r="C1525" s="73" t="s">
        <v>7</v>
      </c>
      <c r="D1525" s="73" t="s">
        <v>52</v>
      </c>
      <c r="E1525" s="73" t="s">
        <v>7</v>
      </c>
      <c r="F1525" s="73">
        <v>200427</v>
      </c>
      <c r="G1525" s="4" t="str">
        <f t="shared" si="23"/>
        <v>프로젝트21 홈페이지_묘린이날눕눕백눕눕백_패드(대형)_방수200427</v>
      </c>
      <c r="H1525" s="73">
        <v>4000</v>
      </c>
      <c r="I1525" s="2">
        <v>0.01</v>
      </c>
      <c r="J1525" s="73">
        <v>380</v>
      </c>
    </row>
    <row r="1526" spans="2:10" s="22" customFormat="1" x14ac:dyDescent="0.3">
      <c r="B1526" s="73" t="s">
        <v>197</v>
      </c>
      <c r="C1526" s="73" t="s">
        <v>11</v>
      </c>
      <c r="D1526" s="73" t="s">
        <v>58</v>
      </c>
      <c r="E1526" s="73" t="s">
        <v>11</v>
      </c>
      <c r="F1526" s="73">
        <v>200427</v>
      </c>
      <c r="G1526" s="4" t="str">
        <f t="shared" si="23"/>
        <v>프로젝트21 홈페이지_묘린이날리얼스틱리얼스틱_조선토종닭200427</v>
      </c>
      <c r="H1526" s="73">
        <v>3000</v>
      </c>
      <c r="I1526" s="2">
        <v>0.01</v>
      </c>
      <c r="J1526" s="73">
        <v>180</v>
      </c>
    </row>
    <row r="1527" spans="2:10" s="22" customFormat="1" x14ac:dyDescent="0.3">
      <c r="B1527" s="73" t="s">
        <v>197</v>
      </c>
      <c r="C1527" s="73" t="s">
        <v>11</v>
      </c>
      <c r="D1527" s="73" t="s">
        <v>60</v>
      </c>
      <c r="E1527" s="73" t="s">
        <v>11</v>
      </c>
      <c r="F1527" s="73">
        <v>200427</v>
      </c>
      <c r="G1527" s="4" t="str">
        <f t="shared" si="23"/>
        <v>프로젝트21 홈페이지_묘린이날리얼스틱리얼스틱_북태평양 눈다랑어200427</v>
      </c>
      <c r="H1527" s="73">
        <v>3000</v>
      </c>
      <c r="I1527" s="2">
        <v>0.01</v>
      </c>
      <c r="J1527" s="73">
        <v>170</v>
      </c>
    </row>
    <row r="1528" spans="2:10" s="22" customFormat="1" x14ac:dyDescent="0.3">
      <c r="B1528" s="73" t="s">
        <v>197</v>
      </c>
      <c r="C1528" s="73" t="s">
        <v>11</v>
      </c>
      <c r="D1528" s="73" t="s">
        <v>63</v>
      </c>
      <c r="E1528" s="73" t="s">
        <v>11</v>
      </c>
      <c r="F1528" s="73">
        <v>200427</v>
      </c>
      <c r="G1528" s="4" t="str">
        <f t="shared" si="23"/>
        <v>프로젝트21 홈페이지_묘린이날리얼스틱리얼스틱_지리산우리땅오리200427</v>
      </c>
      <c r="H1528" s="73">
        <v>3000</v>
      </c>
      <c r="I1528" s="2">
        <v>0.01</v>
      </c>
      <c r="J1528" s="73">
        <v>180</v>
      </c>
    </row>
    <row r="1529" spans="2:10" s="22" customFormat="1" x14ac:dyDescent="0.3">
      <c r="B1529" s="73" t="s">
        <v>197</v>
      </c>
      <c r="C1529" s="73" t="s">
        <v>11</v>
      </c>
      <c r="D1529" s="73" t="s">
        <v>57</v>
      </c>
      <c r="E1529" s="73" t="s">
        <v>11</v>
      </c>
      <c r="F1529" s="73">
        <v>200427</v>
      </c>
      <c r="G1529" s="4" t="str">
        <f t="shared" si="23"/>
        <v>프로젝트21 홈페이지_묘린이날리얼스틱리얼스틱_오로라연어200427</v>
      </c>
      <c r="H1529" s="73">
        <v>3000</v>
      </c>
      <c r="I1529" s="2">
        <v>0.01</v>
      </c>
      <c r="J1529" s="73">
        <v>250</v>
      </c>
    </row>
    <row r="1530" spans="2:10" s="22" customFormat="1" x14ac:dyDescent="0.3">
      <c r="B1530" s="73" t="s">
        <v>197</v>
      </c>
      <c r="C1530" s="73" t="s">
        <v>11</v>
      </c>
      <c r="D1530" s="73" t="s">
        <v>59</v>
      </c>
      <c r="E1530" s="73" t="s">
        <v>11</v>
      </c>
      <c r="F1530" s="73">
        <v>200427</v>
      </c>
      <c r="G1530" s="4" t="str">
        <f t="shared" si="23"/>
        <v>프로젝트21 홈페이지_묘린이날리얼스틱리얼스틱_뉴질랜드참돔200427</v>
      </c>
      <c r="H1530" s="73">
        <v>3000</v>
      </c>
      <c r="I1530" s="2">
        <v>0.01</v>
      </c>
      <c r="J1530" s="73">
        <v>240</v>
      </c>
    </row>
    <row r="1531" spans="2:10" s="22" customFormat="1" x14ac:dyDescent="0.3">
      <c r="B1531" s="73" t="s">
        <v>197</v>
      </c>
      <c r="C1531" s="73" t="s">
        <v>11</v>
      </c>
      <c r="D1531" s="73" t="s">
        <v>62</v>
      </c>
      <c r="E1531" s="73" t="s">
        <v>11</v>
      </c>
      <c r="F1531" s="73">
        <v>200427</v>
      </c>
      <c r="G1531" s="4" t="str">
        <f t="shared" si="23"/>
        <v>프로젝트21 홈페이지_묘린이날리얼스틱리얼스틱_서호주청정양200427</v>
      </c>
      <c r="H1531" s="73">
        <v>3000</v>
      </c>
      <c r="I1531" s="2">
        <v>0.01</v>
      </c>
      <c r="J1531" s="73">
        <v>260</v>
      </c>
    </row>
    <row r="1532" spans="2:10" s="22" customFormat="1" x14ac:dyDescent="0.3">
      <c r="B1532" s="73" t="s">
        <v>197</v>
      </c>
      <c r="C1532" s="73" t="s">
        <v>11</v>
      </c>
      <c r="D1532" s="73" t="s">
        <v>198</v>
      </c>
      <c r="E1532" s="73" t="s">
        <v>11</v>
      </c>
      <c r="F1532" s="73">
        <v>200427</v>
      </c>
      <c r="G1532" s="4" t="str">
        <f t="shared" si="23"/>
        <v>프로젝트21 홈페이지_묘린이날리얼스틱리얼스틱_조선토종닭_3팩200427</v>
      </c>
      <c r="H1532" s="73">
        <v>3000</v>
      </c>
      <c r="I1532" s="2">
        <v>0.01</v>
      </c>
      <c r="J1532" s="73">
        <v>320</v>
      </c>
    </row>
    <row r="1533" spans="2:10" s="22" customFormat="1" x14ac:dyDescent="0.3">
      <c r="B1533" s="73" t="s">
        <v>197</v>
      </c>
      <c r="C1533" s="73" t="s">
        <v>11</v>
      </c>
      <c r="D1533" s="73" t="s">
        <v>199</v>
      </c>
      <c r="E1533" s="73" t="s">
        <v>11</v>
      </c>
      <c r="F1533" s="73">
        <v>200427</v>
      </c>
      <c r="G1533" s="4" t="str">
        <f t="shared" si="23"/>
        <v>프로젝트21 홈페이지_묘린이날리얼스틱리얼스틱_지리산우리땅오리_3팩200427</v>
      </c>
      <c r="H1533" s="73">
        <v>3000</v>
      </c>
      <c r="I1533" s="2">
        <v>0.01</v>
      </c>
      <c r="J1533" s="73">
        <v>320</v>
      </c>
    </row>
    <row r="1534" spans="2:10" s="22" customFormat="1" x14ac:dyDescent="0.3">
      <c r="B1534" s="73" t="s">
        <v>197</v>
      </c>
      <c r="C1534" s="73" t="s">
        <v>11</v>
      </c>
      <c r="D1534" s="73" t="s">
        <v>200</v>
      </c>
      <c r="E1534" s="73" t="s">
        <v>11</v>
      </c>
      <c r="F1534" s="73">
        <v>200427</v>
      </c>
      <c r="G1534" s="4" t="str">
        <f t="shared" si="23"/>
        <v>프로젝트21 홈페이지_묘린이날리얼스틱리얼스틱_서호주청정양_3팩200427</v>
      </c>
      <c r="H1534" s="73">
        <v>3000</v>
      </c>
      <c r="I1534" s="2">
        <v>0.01</v>
      </c>
      <c r="J1534" s="73">
        <v>330</v>
      </c>
    </row>
    <row r="1535" spans="2:10" s="22" customFormat="1" x14ac:dyDescent="0.3">
      <c r="B1535" s="73" t="s">
        <v>197</v>
      </c>
      <c r="C1535" s="73" t="s">
        <v>11</v>
      </c>
      <c r="D1535" s="73" t="s">
        <v>201</v>
      </c>
      <c r="E1535" s="73" t="s">
        <v>11</v>
      </c>
      <c r="F1535" s="73">
        <v>200427</v>
      </c>
      <c r="G1535" s="4" t="str">
        <f t="shared" si="23"/>
        <v>프로젝트21 홈페이지_묘린이날리얼스틱리얼스틱_오로라연어_3팩200427</v>
      </c>
      <c r="H1535" s="73">
        <v>3000</v>
      </c>
      <c r="I1535" s="2">
        <v>0.01</v>
      </c>
      <c r="J1535" s="73">
        <v>330</v>
      </c>
    </row>
    <row r="1536" spans="2:10" s="22" customFormat="1" x14ac:dyDescent="0.3">
      <c r="B1536" s="73" t="s">
        <v>197</v>
      </c>
      <c r="C1536" s="73" t="s">
        <v>11</v>
      </c>
      <c r="D1536" s="73" t="s">
        <v>202</v>
      </c>
      <c r="E1536" s="73" t="s">
        <v>11</v>
      </c>
      <c r="F1536" s="73">
        <v>200427</v>
      </c>
      <c r="G1536" s="4" t="str">
        <f t="shared" si="23"/>
        <v>프로젝트21 홈페이지_묘린이날리얼스틱리얼스틱_북태평양 눈다랑어_3팩200427</v>
      </c>
      <c r="H1536" s="73">
        <v>3000</v>
      </c>
      <c r="I1536" s="2">
        <v>0.01</v>
      </c>
      <c r="J1536" s="73">
        <v>320</v>
      </c>
    </row>
    <row r="1537" spans="2:10" s="22" customFormat="1" x14ac:dyDescent="0.3">
      <c r="B1537" s="73" t="s">
        <v>197</v>
      </c>
      <c r="C1537" s="73" t="s">
        <v>11</v>
      </c>
      <c r="D1537" s="73" t="s">
        <v>203</v>
      </c>
      <c r="E1537" s="73" t="s">
        <v>11</v>
      </c>
      <c r="F1537" s="73">
        <v>200427</v>
      </c>
      <c r="G1537" s="4" t="str">
        <f t="shared" si="23"/>
        <v>프로젝트21 홈페이지_묘린이날리얼스틱리얼스틱_뉴질랜드참돔_3팩200427</v>
      </c>
      <c r="H1537" s="73">
        <v>3000</v>
      </c>
      <c r="I1537" s="2">
        <v>0.01</v>
      </c>
      <c r="J1537" s="73">
        <v>330</v>
      </c>
    </row>
    <row r="1538" spans="2:10" s="22" customFormat="1" x14ac:dyDescent="0.3">
      <c r="B1538" s="73" t="s">
        <v>197</v>
      </c>
      <c r="C1538" s="73" t="s">
        <v>11</v>
      </c>
      <c r="D1538" s="73" t="s">
        <v>204</v>
      </c>
      <c r="E1538" s="73" t="s">
        <v>11</v>
      </c>
      <c r="F1538" s="73">
        <v>200427</v>
      </c>
      <c r="G1538" s="4" t="str">
        <f t="shared" si="23"/>
        <v>프로젝트21 홈페이지_묘린이날리얼스틱리얼스틱_뉴질랜드참돔_음수량200427</v>
      </c>
      <c r="H1538" s="73">
        <v>2000</v>
      </c>
      <c r="I1538" s="2">
        <v>0.01</v>
      </c>
      <c r="J1538" s="73">
        <v>240</v>
      </c>
    </row>
    <row r="1539" spans="2:10" s="22" customFormat="1" x14ac:dyDescent="0.3">
      <c r="B1539" s="73" t="s">
        <v>197</v>
      </c>
      <c r="C1539" s="73" t="s">
        <v>11</v>
      </c>
      <c r="D1539" s="73" t="s">
        <v>205</v>
      </c>
      <c r="E1539" s="73" t="s">
        <v>11</v>
      </c>
      <c r="F1539" s="73">
        <v>200427</v>
      </c>
      <c r="G1539" s="4" t="str">
        <f t="shared" ref="G1539:G1602" si="24">B1539&amp;C1539&amp;D1539&amp;F1539</f>
        <v>프로젝트21 홈페이지_묘린이날리얼스틱리얼스틱_북태평양 눈다랑어_음수량200427</v>
      </c>
      <c r="H1539" s="73">
        <v>2000</v>
      </c>
      <c r="I1539" s="2">
        <v>0.01</v>
      </c>
      <c r="J1539" s="73">
        <v>170</v>
      </c>
    </row>
    <row r="1540" spans="2:10" s="22" customFormat="1" x14ac:dyDescent="0.3">
      <c r="B1540" s="73" t="s">
        <v>197</v>
      </c>
      <c r="C1540" s="73" t="s">
        <v>11</v>
      </c>
      <c r="D1540" s="73" t="s">
        <v>206</v>
      </c>
      <c r="E1540" s="73" t="s">
        <v>11</v>
      </c>
      <c r="F1540" s="73">
        <v>200427</v>
      </c>
      <c r="G1540" s="4" t="str">
        <f t="shared" si="24"/>
        <v>프로젝트21 홈페이지_묘린이날리얼스틱리얼스틱_서호주청정양_음수량200427</v>
      </c>
      <c r="H1540" s="73">
        <v>2000</v>
      </c>
      <c r="I1540" s="2">
        <v>0.01</v>
      </c>
      <c r="J1540" s="73">
        <v>260</v>
      </c>
    </row>
    <row r="1541" spans="2:10" s="22" customFormat="1" x14ac:dyDescent="0.3">
      <c r="B1541" s="73" t="s">
        <v>197</v>
      </c>
      <c r="C1541" s="73" t="s">
        <v>11</v>
      </c>
      <c r="D1541" s="73" t="s">
        <v>207</v>
      </c>
      <c r="E1541" s="73" t="s">
        <v>11</v>
      </c>
      <c r="F1541" s="73">
        <v>200427</v>
      </c>
      <c r="G1541" s="4" t="str">
        <f t="shared" si="24"/>
        <v>프로젝트21 홈페이지_묘린이날리얼스틱리얼스틱_오로라연어_음수량200427</v>
      </c>
      <c r="H1541" s="73">
        <v>2000</v>
      </c>
      <c r="I1541" s="2">
        <v>0.01</v>
      </c>
      <c r="J1541" s="73">
        <v>250</v>
      </c>
    </row>
    <row r="1542" spans="2:10" s="22" customFormat="1" x14ac:dyDescent="0.3">
      <c r="B1542" s="73" t="s">
        <v>197</v>
      </c>
      <c r="C1542" s="73" t="s">
        <v>11</v>
      </c>
      <c r="D1542" s="73" t="s">
        <v>208</v>
      </c>
      <c r="E1542" s="73" t="s">
        <v>11</v>
      </c>
      <c r="F1542" s="73">
        <v>200427</v>
      </c>
      <c r="G1542" s="4" t="str">
        <f t="shared" si="24"/>
        <v>프로젝트21 홈페이지_묘린이날리얼스틱리얼스틱_조선토종닭_음수량200427</v>
      </c>
      <c r="H1542" s="73">
        <v>2000</v>
      </c>
      <c r="I1542" s="2">
        <v>0.01</v>
      </c>
      <c r="J1542" s="73">
        <v>180</v>
      </c>
    </row>
    <row r="1543" spans="2:10" s="22" customFormat="1" x14ac:dyDescent="0.3">
      <c r="B1543" s="73" t="s">
        <v>197</v>
      </c>
      <c r="C1543" s="73" t="s">
        <v>11</v>
      </c>
      <c r="D1543" s="73" t="s">
        <v>209</v>
      </c>
      <c r="E1543" s="73" t="s">
        <v>11</v>
      </c>
      <c r="F1543" s="73">
        <v>200427</v>
      </c>
      <c r="G1543" s="4" t="str">
        <f t="shared" si="24"/>
        <v>프로젝트21 홈페이지_묘린이날리얼스틱리얼스틱_지리산우리땅오리_음수량200427</v>
      </c>
      <c r="H1543" s="73">
        <v>2000</v>
      </c>
      <c r="I1543" s="2">
        <v>0.01</v>
      </c>
      <c r="J1543" s="73">
        <v>180</v>
      </c>
    </row>
    <row r="1544" spans="2:10" s="22" customFormat="1" x14ac:dyDescent="0.3">
      <c r="B1544" s="73" t="s">
        <v>197</v>
      </c>
      <c r="C1544" s="73" t="s">
        <v>8</v>
      </c>
      <c r="D1544" s="73" t="s">
        <v>24</v>
      </c>
      <c r="E1544" s="73" t="s">
        <v>8</v>
      </c>
      <c r="F1544" s="73">
        <v>200427</v>
      </c>
      <c r="G1544" s="4" t="str">
        <f t="shared" si="24"/>
        <v>프로젝트21 홈페이지_묘린이날선인장정수기선인장정수기 젠민트200427</v>
      </c>
      <c r="H1544" s="73">
        <v>6000</v>
      </c>
      <c r="I1544" s="2">
        <v>0.01</v>
      </c>
      <c r="J1544" s="73">
        <v>390</v>
      </c>
    </row>
    <row r="1545" spans="2:10" s="22" customFormat="1" x14ac:dyDescent="0.3">
      <c r="B1545" s="73" t="s">
        <v>197</v>
      </c>
      <c r="C1545" s="73" t="s">
        <v>8</v>
      </c>
      <c r="D1545" s="73" t="s">
        <v>24</v>
      </c>
      <c r="E1545" s="73" t="s">
        <v>8</v>
      </c>
      <c r="F1545" s="73">
        <v>200427</v>
      </c>
      <c r="G1545" s="4" t="str">
        <f t="shared" si="24"/>
        <v>프로젝트21 홈페이지_묘린이날선인장정수기선인장정수기 젠민트200427</v>
      </c>
      <c r="H1545" s="73">
        <v>6000</v>
      </c>
      <c r="I1545" s="2">
        <v>0.01</v>
      </c>
      <c r="J1545" s="73">
        <v>390</v>
      </c>
    </row>
    <row r="1546" spans="2:10" s="22" customFormat="1" x14ac:dyDescent="0.3">
      <c r="B1546" s="73" t="s">
        <v>197</v>
      </c>
      <c r="C1546" s="73" t="s">
        <v>8</v>
      </c>
      <c r="D1546" s="73" t="s">
        <v>24</v>
      </c>
      <c r="E1546" s="73" t="s">
        <v>8</v>
      </c>
      <c r="F1546" s="73">
        <v>200427</v>
      </c>
      <c r="G1546" s="4" t="str">
        <f t="shared" si="24"/>
        <v>프로젝트21 홈페이지_묘린이날선인장정수기선인장정수기 젠민트200427</v>
      </c>
      <c r="H1546" s="73">
        <v>6000</v>
      </c>
      <c r="I1546" s="2">
        <v>0.01</v>
      </c>
      <c r="J1546" s="73">
        <v>390</v>
      </c>
    </row>
    <row r="1547" spans="2:10" s="22" customFormat="1" x14ac:dyDescent="0.3">
      <c r="B1547" s="73" t="s">
        <v>197</v>
      </c>
      <c r="C1547" s="73" t="s">
        <v>8</v>
      </c>
      <c r="D1547" s="73" t="s">
        <v>24</v>
      </c>
      <c r="E1547" s="73" t="s">
        <v>8</v>
      </c>
      <c r="F1547" s="73">
        <v>200427</v>
      </c>
      <c r="G1547" s="4" t="str">
        <f t="shared" si="24"/>
        <v>프로젝트21 홈페이지_묘린이날선인장정수기선인장정수기 젠민트200427</v>
      </c>
      <c r="H1547" s="73">
        <v>6000</v>
      </c>
      <c r="I1547" s="2">
        <v>0.01</v>
      </c>
      <c r="J1547" s="73">
        <v>390</v>
      </c>
    </row>
    <row r="1548" spans="2:10" s="22" customFormat="1" x14ac:dyDescent="0.3">
      <c r="B1548" s="73" t="s">
        <v>197</v>
      </c>
      <c r="C1548" s="73" t="s">
        <v>10</v>
      </c>
      <c r="D1548" s="73" t="s">
        <v>210</v>
      </c>
      <c r="E1548" s="73" t="s">
        <v>10</v>
      </c>
      <c r="F1548" s="73">
        <v>200427</v>
      </c>
      <c r="G1548" s="4" t="str">
        <f t="shared" si="24"/>
        <v>프로젝트21 홈페이지_묘린이날안심스프레이안심 스프레이 2개200427</v>
      </c>
      <c r="H1548" s="73">
        <v>3000</v>
      </c>
      <c r="I1548" s="2">
        <v>0.01</v>
      </c>
      <c r="J1548" s="73">
        <v>340</v>
      </c>
    </row>
    <row r="1549" spans="2:10" s="22" customFormat="1" x14ac:dyDescent="0.3">
      <c r="B1549" s="73" t="s">
        <v>197</v>
      </c>
      <c r="C1549" s="73" t="s">
        <v>10</v>
      </c>
      <c r="D1549" s="73" t="s">
        <v>210</v>
      </c>
      <c r="E1549" s="73" t="s">
        <v>10</v>
      </c>
      <c r="F1549" s="73">
        <v>200427</v>
      </c>
      <c r="G1549" s="4" t="str">
        <f t="shared" si="24"/>
        <v>프로젝트21 홈페이지_묘린이날안심스프레이안심 스프레이 2개200427</v>
      </c>
      <c r="H1549" s="73">
        <v>3000</v>
      </c>
      <c r="I1549" s="2">
        <v>0.01</v>
      </c>
      <c r="J1549" s="73">
        <v>340</v>
      </c>
    </row>
    <row r="1550" spans="2:10" s="22" customFormat="1" x14ac:dyDescent="0.3">
      <c r="B1550" s="73" t="s">
        <v>197</v>
      </c>
      <c r="C1550" s="73" t="s">
        <v>10</v>
      </c>
      <c r="D1550" s="73" t="s">
        <v>210</v>
      </c>
      <c r="E1550" s="73" t="s">
        <v>10</v>
      </c>
      <c r="F1550" s="73">
        <v>200427</v>
      </c>
      <c r="G1550" s="4" t="str">
        <f t="shared" si="24"/>
        <v>프로젝트21 홈페이지_묘린이날안심스프레이안심 스프레이 2개200427</v>
      </c>
      <c r="H1550" s="73">
        <v>3000</v>
      </c>
      <c r="I1550" s="2">
        <v>0.01</v>
      </c>
      <c r="J1550" s="73">
        <v>340</v>
      </c>
    </row>
    <row r="1551" spans="2:10" s="22" customFormat="1" x14ac:dyDescent="0.3">
      <c r="B1551" s="73" t="s">
        <v>197</v>
      </c>
      <c r="C1551" s="73" t="s">
        <v>10</v>
      </c>
      <c r="D1551" s="73" t="s">
        <v>210</v>
      </c>
      <c r="E1551" s="73" t="s">
        <v>10</v>
      </c>
      <c r="F1551" s="73">
        <v>200427</v>
      </c>
      <c r="G1551" s="4" t="str">
        <f t="shared" si="24"/>
        <v>프로젝트21 홈페이지_묘린이날안심스프레이안심 스프레이 2개200427</v>
      </c>
      <c r="H1551" s="73">
        <v>3000</v>
      </c>
      <c r="I1551" s="2">
        <v>0.01</v>
      </c>
      <c r="J1551" s="73">
        <v>340</v>
      </c>
    </row>
    <row r="1552" spans="2:10" s="22" customFormat="1" x14ac:dyDescent="0.3">
      <c r="B1552" s="73" t="s">
        <v>197</v>
      </c>
      <c r="C1552" s="73" t="s">
        <v>12</v>
      </c>
      <c r="D1552" s="73" t="s">
        <v>175</v>
      </c>
      <c r="E1552" s="73" t="s">
        <v>12</v>
      </c>
      <c r="F1552" s="73">
        <v>200427</v>
      </c>
      <c r="G1552" s="4" t="str">
        <f t="shared" si="24"/>
        <v>프로젝트21 홈페이지_묘린이날하루채움하루채움_자연산 가자미200427</v>
      </c>
      <c r="H1552" s="73">
        <v>3000</v>
      </c>
      <c r="I1552" s="2">
        <v>0.01</v>
      </c>
      <c r="J1552" s="73">
        <v>330</v>
      </c>
    </row>
    <row r="1553" spans="2:10" s="22" customFormat="1" x14ac:dyDescent="0.3">
      <c r="B1553" s="73" t="s">
        <v>197</v>
      </c>
      <c r="C1553" s="73" t="s">
        <v>12</v>
      </c>
      <c r="D1553" s="73" t="s">
        <v>174</v>
      </c>
      <c r="E1553" s="73" t="s">
        <v>12</v>
      </c>
      <c r="F1553" s="73">
        <v>200427</v>
      </c>
      <c r="G1553" s="4" t="str">
        <f t="shared" si="24"/>
        <v>프로젝트21 홈페이지_묘린이날하루채움하루채움_국내산 무항생제 닭200427</v>
      </c>
      <c r="H1553" s="73">
        <v>3000</v>
      </c>
      <c r="I1553" s="2">
        <v>0.01</v>
      </c>
      <c r="J1553" s="73">
        <v>330</v>
      </c>
    </row>
    <row r="1554" spans="2:10" s="22" customFormat="1" x14ac:dyDescent="0.3">
      <c r="B1554" s="73" t="s">
        <v>197</v>
      </c>
      <c r="C1554" s="73" t="s">
        <v>12</v>
      </c>
      <c r="D1554" s="73" t="s">
        <v>211</v>
      </c>
      <c r="E1554" s="73" t="s">
        <v>12</v>
      </c>
      <c r="F1554" s="73">
        <v>200427</v>
      </c>
      <c r="G1554" s="4" t="str">
        <f t="shared" si="24"/>
        <v>프로젝트21 홈페이지_묘린이날하루채움하루채움_국내산 무항생제 닭_2박스200427</v>
      </c>
      <c r="H1554" s="73">
        <v>4000</v>
      </c>
      <c r="I1554" s="2">
        <v>0.01</v>
      </c>
      <c r="J1554" s="73">
        <v>370</v>
      </c>
    </row>
    <row r="1555" spans="2:10" s="22" customFormat="1" x14ac:dyDescent="0.3">
      <c r="B1555" s="73" t="s">
        <v>197</v>
      </c>
      <c r="C1555" s="73" t="s">
        <v>12</v>
      </c>
      <c r="D1555" s="73" t="s">
        <v>212</v>
      </c>
      <c r="E1555" s="73" t="s">
        <v>12</v>
      </c>
      <c r="F1555" s="73">
        <v>200427</v>
      </c>
      <c r="G1555" s="4" t="str">
        <f t="shared" si="24"/>
        <v>프로젝트21 홈페이지_묘린이날하루채움하루채움_자연산 가자미_2박스200427</v>
      </c>
      <c r="H1555" s="73">
        <v>4000</v>
      </c>
      <c r="I1555" s="2">
        <v>0.01</v>
      </c>
      <c r="J1555" s="73">
        <v>370</v>
      </c>
    </row>
    <row r="1556" spans="2:10" s="22" customFormat="1" x14ac:dyDescent="0.3">
      <c r="B1556" s="73" t="s">
        <v>197</v>
      </c>
      <c r="C1556" s="73" t="s">
        <v>6</v>
      </c>
      <c r="D1556" s="73" t="s">
        <v>213</v>
      </c>
      <c r="E1556" s="73" t="s">
        <v>6</v>
      </c>
      <c r="F1556" s="73">
        <v>200427</v>
      </c>
      <c r="G1556" s="4" t="str">
        <f t="shared" si="24"/>
        <v>프로젝트21 홈페이지_묘린이날고양이 유산균유산균1박스200427</v>
      </c>
      <c r="H1556" s="73">
        <v>4000</v>
      </c>
      <c r="I1556" s="2">
        <v>0.01</v>
      </c>
      <c r="J1556" s="73">
        <v>370</v>
      </c>
    </row>
    <row r="1557" spans="2:10" s="22" customFormat="1" x14ac:dyDescent="0.3">
      <c r="B1557" s="73" t="s">
        <v>197</v>
      </c>
      <c r="C1557" s="73" t="s">
        <v>214</v>
      </c>
      <c r="D1557" s="73" t="s">
        <v>215</v>
      </c>
      <c r="E1557" s="73" t="s">
        <v>214</v>
      </c>
      <c r="F1557" s="73">
        <v>200427</v>
      </c>
      <c r="G1557" s="4" t="str">
        <f t="shared" si="24"/>
        <v>프로젝트21 홈페이지_묘린이날21살까지 건강하게 풀세트풀세트_대형극세사200427</v>
      </c>
      <c r="H1557" s="73">
        <v>7000</v>
      </c>
      <c r="I1557" s="2">
        <v>0.01</v>
      </c>
      <c r="J1557" s="73">
        <v>400</v>
      </c>
    </row>
    <row r="1558" spans="2:10" s="22" customFormat="1" x14ac:dyDescent="0.3">
      <c r="B1558" s="73" t="s">
        <v>197</v>
      </c>
      <c r="C1558" s="73" t="s">
        <v>214</v>
      </c>
      <c r="D1558" s="73" t="s">
        <v>216</v>
      </c>
      <c r="E1558" s="73" t="s">
        <v>214</v>
      </c>
      <c r="F1558" s="73">
        <v>200427</v>
      </c>
      <c r="G1558" s="4" t="str">
        <f t="shared" si="24"/>
        <v>프로젝트21 홈페이지_묘린이날21살까지 건강하게 풀세트풀세트_중형방수200427</v>
      </c>
      <c r="H1558" s="73">
        <v>7000</v>
      </c>
      <c r="I1558" s="2">
        <v>0.01</v>
      </c>
      <c r="J1558" s="73">
        <v>400</v>
      </c>
    </row>
    <row r="1559" spans="2:10" s="22" customFormat="1" x14ac:dyDescent="0.3">
      <c r="B1559" s="73" t="s">
        <v>197</v>
      </c>
      <c r="C1559" s="73" t="s">
        <v>7</v>
      </c>
      <c r="D1559" s="73" t="s">
        <v>46</v>
      </c>
      <c r="E1559" s="73" t="s">
        <v>7</v>
      </c>
      <c r="F1559" s="73">
        <v>200427</v>
      </c>
      <c r="G1559" s="4" t="str">
        <f t="shared" si="24"/>
        <v>프로젝트21 홈페이지_묘린이날눕눕백눕눕백_패드(중형)_인견200427</v>
      </c>
      <c r="H1559" s="73">
        <v>3000</v>
      </c>
      <c r="I1559" s="2">
        <v>0.01</v>
      </c>
      <c r="J1559" s="73">
        <v>340</v>
      </c>
    </row>
    <row r="1560" spans="2:10" s="22" customFormat="1" x14ac:dyDescent="0.3">
      <c r="B1560" s="73" t="s">
        <v>197</v>
      </c>
      <c r="C1560" s="73" t="s">
        <v>7</v>
      </c>
      <c r="D1560" s="73" t="s">
        <v>44</v>
      </c>
      <c r="E1560" s="73" t="s">
        <v>7</v>
      </c>
      <c r="F1560" s="73">
        <v>200427</v>
      </c>
      <c r="G1560" s="4" t="str">
        <f t="shared" si="24"/>
        <v>프로젝트21 홈페이지_묘린이날눕눕백눕눕백_패드(중형)_극세사200427</v>
      </c>
      <c r="H1560" s="73">
        <v>3000</v>
      </c>
      <c r="I1560" s="2">
        <v>0.01</v>
      </c>
      <c r="J1560" s="73">
        <v>350</v>
      </c>
    </row>
    <row r="1561" spans="2:10" x14ac:dyDescent="0.3">
      <c r="B1561" s="74" t="s">
        <v>197</v>
      </c>
      <c r="C1561" s="74" t="s">
        <v>214</v>
      </c>
      <c r="D1561" s="74" t="s">
        <v>217</v>
      </c>
      <c r="E1561" s="74" t="s">
        <v>214</v>
      </c>
      <c r="F1561" s="73">
        <v>200427</v>
      </c>
      <c r="G1561" s="4" t="str">
        <f t="shared" si="24"/>
        <v>프로젝트21 홈페이지_묘린이날21살까지 건강하게 풀세트풀세트_대형스크래쳐200427</v>
      </c>
      <c r="H1561" s="73">
        <v>7000</v>
      </c>
      <c r="I1561" s="2">
        <v>0.01</v>
      </c>
      <c r="J1561" s="73">
        <v>400</v>
      </c>
    </row>
    <row r="1562" spans="2:10" x14ac:dyDescent="0.3">
      <c r="B1562" s="74" t="s">
        <v>197</v>
      </c>
      <c r="C1562" s="74" t="s">
        <v>214</v>
      </c>
      <c r="D1562" s="74" t="s">
        <v>218</v>
      </c>
      <c r="E1562" s="74" t="s">
        <v>214</v>
      </c>
      <c r="F1562" s="73">
        <v>200427</v>
      </c>
      <c r="G1562" s="4" t="str">
        <f t="shared" si="24"/>
        <v>프로젝트21 홈페이지_묘린이날21살까지 건강하게 풀세트풀세트_대형방수200427</v>
      </c>
      <c r="H1562" s="73">
        <v>7000</v>
      </c>
      <c r="I1562" s="2">
        <v>0.01</v>
      </c>
      <c r="J1562" s="73">
        <v>400</v>
      </c>
    </row>
    <row r="1563" spans="2:10" s="22" customFormat="1" x14ac:dyDescent="0.3">
      <c r="B1563" s="73" t="s">
        <v>197</v>
      </c>
      <c r="C1563" s="73" t="s">
        <v>214</v>
      </c>
      <c r="D1563" s="73" t="s">
        <v>219</v>
      </c>
      <c r="E1563" s="73" t="s">
        <v>214</v>
      </c>
      <c r="F1563" s="73">
        <v>200427</v>
      </c>
      <c r="G1563" s="4" t="str">
        <f t="shared" si="24"/>
        <v>프로젝트21 홈페이지_묘린이날21살까지 건강하게 풀세트풀세트_중형스크래쳐200427</v>
      </c>
      <c r="H1563" s="73">
        <v>7000</v>
      </c>
      <c r="I1563" s="2">
        <v>0.01</v>
      </c>
      <c r="J1563" s="73">
        <v>400</v>
      </c>
    </row>
    <row r="1564" spans="2:10" s="22" customFormat="1" x14ac:dyDescent="0.3">
      <c r="B1564" s="73" t="s">
        <v>197</v>
      </c>
      <c r="C1564" s="73" t="s">
        <v>214</v>
      </c>
      <c r="D1564" s="73" t="s">
        <v>220</v>
      </c>
      <c r="E1564" s="73" t="s">
        <v>214</v>
      </c>
      <c r="F1564" s="73">
        <v>200427</v>
      </c>
      <c r="G1564" s="4" t="str">
        <f t="shared" si="24"/>
        <v>프로젝트21 홈페이지_묘린이날21살까지 건강하게 풀세트풀세트_대형스크래쳐200427</v>
      </c>
      <c r="H1564" s="73">
        <v>7000</v>
      </c>
      <c r="I1564" s="2">
        <v>0.01</v>
      </c>
      <c r="J1564" s="73">
        <v>400</v>
      </c>
    </row>
    <row r="1565" spans="2:10" s="22" customFormat="1" x14ac:dyDescent="0.3">
      <c r="B1565" s="73" t="s">
        <v>197</v>
      </c>
      <c r="C1565" s="73" t="s">
        <v>214</v>
      </c>
      <c r="D1565" s="73" t="s">
        <v>221</v>
      </c>
      <c r="E1565" s="73" t="s">
        <v>214</v>
      </c>
      <c r="F1565" s="73">
        <v>200427</v>
      </c>
      <c r="G1565" s="4" t="str">
        <f t="shared" si="24"/>
        <v>프로젝트21 홈페이지_묘린이날21살까지 건강하게 풀세트풀세트_중형극세사200427</v>
      </c>
      <c r="H1565" s="73">
        <v>7000</v>
      </c>
      <c r="I1565" s="2">
        <v>0.01</v>
      </c>
      <c r="J1565" s="73">
        <v>400</v>
      </c>
    </row>
    <row r="1566" spans="2:10" x14ac:dyDescent="0.3">
      <c r="B1566" s="73" t="s">
        <v>222</v>
      </c>
      <c r="C1566" s="73" t="s">
        <v>11</v>
      </c>
      <c r="D1566" s="73" t="s">
        <v>57</v>
      </c>
      <c r="E1566" s="73" t="s">
        <v>11</v>
      </c>
      <c r="F1566" s="73">
        <v>200210</v>
      </c>
      <c r="G1566" s="4" t="str">
        <f t="shared" si="24"/>
        <v>심콩캣리얼스틱리얼스틱_오로라연어200210</v>
      </c>
      <c r="H1566" s="73">
        <v>3000</v>
      </c>
      <c r="I1566" s="29">
        <v>0</v>
      </c>
      <c r="J1566" s="73">
        <v>250</v>
      </c>
    </row>
    <row r="1567" spans="2:10" x14ac:dyDescent="0.3">
      <c r="B1567" s="73" t="s">
        <v>222</v>
      </c>
      <c r="C1567" s="73" t="s">
        <v>11</v>
      </c>
      <c r="D1567" s="73" t="s">
        <v>58</v>
      </c>
      <c r="E1567" s="73" t="s">
        <v>11</v>
      </c>
      <c r="F1567" s="73">
        <v>200210</v>
      </c>
      <c r="G1567" s="4" t="str">
        <f t="shared" si="24"/>
        <v>심콩캣리얼스틱리얼스틱_조선토종닭200210</v>
      </c>
      <c r="H1567" s="73">
        <v>3000</v>
      </c>
      <c r="I1567" s="29">
        <v>0</v>
      </c>
      <c r="J1567" s="73">
        <v>180</v>
      </c>
    </row>
    <row r="1568" spans="2:10" x14ac:dyDescent="0.3">
      <c r="B1568" s="73" t="s">
        <v>222</v>
      </c>
      <c r="C1568" s="73" t="s">
        <v>11</v>
      </c>
      <c r="D1568" s="73" t="s">
        <v>59</v>
      </c>
      <c r="E1568" s="73" t="s">
        <v>11</v>
      </c>
      <c r="F1568" s="73">
        <v>200210</v>
      </c>
      <c r="G1568" s="4" t="str">
        <f t="shared" si="24"/>
        <v>심콩캣리얼스틱리얼스틱_뉴질랜드참돔200210</v>
      </c>
      <c r="H1568" s="73">
        <v>3000</v>
      </c>
      <c r="I1568" s="29">
        <v>0</v>
      </c>
      <c r="J1568" s="73">
        <v>240</v>
      </c>
    </row>
    <row r="1569" spans="2:10" x14ac:dyDescent="0.3">
      <c r="B1569" s="73" t="s">
        <v>222</v>
      </c>
      <c r="C1569" s="73" t="s">
        <v>11</v>
      </c>
      <c r="D1569" s="73" t="s">
        <v>60</v>
      </c>
      <c r="E1569" s="73" t="s">
        <v>11</v>
      </c>
      <c r="F1569" s="73">
        <v>200210</v>
      </c>
      <c r="G1569" s="4" t="str">
        <f t="shared" si="24"/>
        <v>심콩캣리얼스틱리얼스틱_북태평양 눈다랑어200210</v>
      </c>
      <c r="H1569" s="73">
        <v>3000</v>
      </c>
      <c r="I1569" s="29">
        <v>0</v>
      </c>
      <c r="J1569" s="73">
        <v>170</v>
      </c>
    </row>
    <row r="1570" spans="2:10" x14ac:dyDescent="0.3">
      <c r="B1570" s="73" t="s">
        <v>222</v>
      </c>
      <c r="C1570" s="73" t="s">
        <v>11</v>
      </c>
      <c r="D1570" s="73" t="s">
        <v>62</v>
      </c>
      <c r="E1570" s="73" t="s">
        <v>11</v>
      </c>
      <c r="F1570" s="73">
        <v>200210</v>
      </c>
      <c r="G1570" s="4" t="str">
        <f t="shared" si="24"/>
        <v>심콩캣리얼스틱리얼스틱_서호주청정양200210</v>
      </c>
      <c r="H1570" s="73">
        <v>3000</v>
      </c>
      <c r="I1570" s="29">
        <v>0</v>
      </c>
      <c r="J1570" s="73">
        <v>260</v>
      </c>
    </row>
    <row r="1571" spans="2:10" x14ac:dyDescent="0.3">
      <c r="B1571" s="73" t="s">
        <v>222</v>
      </c>
      <c r="C1571" s="73" t="s">
        <v>11</v>
      </c>
      <c r="D1571" s="73" t="s">
        <v>63</v>
      </c>
      <c r="E1571" s="73" t="s">
        <v>11</v>
      </c>
      <c r="F1571" s="73">
        <v>200210</v>
      </c>
      <c r="G1571" s="4" t="str">
        <f t="shared" si="24"/>
        <v>심콩캣리얼스틱리얼스틱_지리산우리땅오리200210</v>
      </c>
      <c r="H1571" s="73">
        <v>3000</v>
      </c>
      <c r="I1571" s="29">
        <v>0</v>
      </c>
      <c r="J1571" s="73">
        <v>180</v>
      </c>
    </row>
    <row r="1572" spans="2:10" x14ac:dyDescent="0.3">
      <c r="B1572" s="74" t="s">
        <v>223</v>
      </c>
      <c r="C1572" s="74" t="s">
        <v>87</v>
      </c>
      <c r="D1572" s="74" t="s">
        <v>24</v>
      </c>
      <c r="E1572" s="74" t="s">
        <v>87</v>
      </c>
      <c r="F1572" s="73">
        <v>200210</v>
      </c>
      <c r="G1572" s="4" t="str">
        <f t="shared" si="24"/>
        <v>심콩캣선인장정수기선인장정수기 젠민트200210</v>
      </c>
      <c r="H1572" s="73">
        <v>6000</v>
      </c>
      <c r="I1572" s="29">
        <v>0</v>
      </c>
      <c r="J1572" s="73">
        <v>390</v>
      </c>
    </row>
    <row r="1573" spans="2:10" x14ac:dyDescent="0.3">
      <c r="B1573" s="73" t="s">
        <v>222</v>
      </c>
      <c r="C1573" s="73" t="s">
        <v>48</v>
      </c>
      <c r="D1573" s="73" t="s">
        <v>41</v>
      </c>
      <c r="E1573" s="73" t="s">
        <v>48</v>
      </c>
      <c r="F1573" s="73">
        <v>200210</v>
      </c>
      <c r="G1573" s="4" t="str">
        <f t="shared" si="24"/>
        <v>심콩캣눕눕백눕눕백(중형)_네이비(DN)200210</v>
      </c>
      <c r="H1573" s="73">
        <v>6000</v>
      </c>
      <c r="I1573" s="29">
        <v>0</v>
      </c>
      <c r="J1573" s="73">
        <v>400</v>
      </c>
    </row>
    <row r="1574" spans="2:10" x14ac:dyDescent="0.3">
      <c r="B1574" s="73" t="s">
        <v>222</v>
      </c>
      <c r="C1574" s="73" t="s">
        <v>48</v>
      </c>
      <c r="D1574" s="73" t="s">
        <v>42</v>
      </c>
      <c r="E1574" s="73" t="s">
        <v>48</v>
      </c>
      <c r="F1574" s="73">
        <v>200210</v>
      </c>
      <c r="G1574" s="4" t="str">
        <f t="shared" si="24"/>
        <v>심콩캣눕눕백눕눕백(중형)_그레이(LG)200210</v>
      </c>
      <c r="H1574" s="73">
        <v>6000</v>
      </c>
      <c r="I1574" s="29">
        <v>0</v>
      </c>
      <c r="J1574" s="73">
        <v>400</v>
      </c>
    </row>
    <row r="1575" spans="2:10" x14ac:dyDescent="0.3">
      <c r="B1575" s="73" t="s">
        <v>222</v>
      </c>
      <c r="C1575" s="73" t="s">
        <v>48</v>
      </c>
      <c r="D1575" s="73" t="s">
        <v>43</v>
      </c>
      <c r="E1575" s="73" t="s">
        <v>48</v>
      </c>
      <c r="F1575" s="73">
        <v>200210</v>
      </c>
      <c r="G1575" s="4" t="str">
        <f t="shared" si="24"/>
        <v>심콩캣눕눕백눕눕백_패드(중형)_스크래쳐200210</v>
      </c>
      <c r="H1575" s="73">
        <v>3000</v>
      </c>
      <c r="I1575" s="29">
        <v>0</v>
      </c>
      <c r="J1575" s="73">
        <v>330</v>
      </c>
    </row>
    <row r="1576" spans="2:10" x14ac:dyDescent="0.3">
      <c r="B1576" s="73" t="s">
        <v>222</v>
      </c>
      <c r="C1576" s="73" t="s">
        <v>48</v>
      </c>
      <c r="D1576" s="73" t="s">
        <v>44</v>
      </c>
      <c r="E1576" s="73" t="s">
        <v>48</v>
      </c>
      <c r="F1576" s="73">
        <v>200210</v>
      </c>
      <c r="G1576" s="4" t="str">
        <f t="shared" si="24"/>
        <v>심콩캣눕눕백눕눕백_패드(중형)_극세사200210</v>
      </c>
      <c r="H1576" s="73">
        <v>3000</v>
      </c>
      <c r="I1576" s="29">
        <v>0</v>
      </c>
      <c r="J1576" s="73">
        <v>350</v>
      </c>
    </row>
    <row r="1577" spans="2:10" x14ac:dyDescent="0.3">
      <c r="B1577" s="73" t="s">
        <v>222</v>
      </c>
      <c r="C1577" s="73" t="s">
        <v>48</v>
      </c>
      <c r="D1577" s="73" t="s">
        <v>45</v>
      </c>
      <c r="E1577" s="73" t="s">
        <v>48</v>
      </c>
      <c r="F1577" s="73">
        <v>200210</v>
      </c>
      <c r="G1577" s="4" t="str">
        <f t="shared" si="24"/>
        <v>심콩캣눕눕백눕눕백_패드(중형)_방수200210</v>
      </c>
      <c r="H1577" s="73">
        <v>3000</v>
      </c>
      <c r="I1577" s="29">
        <v>0</v>
      </c>
      <c r="J1577" s="73">
        <v>370</v>
      </c>
    </row>
    <row r="1578" spans="2:10" x14ac:dyDescent="0.3">
      <c r="B1578" s="73" t="s">
        <v>222</v>
      </c>
      <c r="C1578" s="73" t="s">
        <v>48</v>
      </c>
      <c r="D1578" s="73" t="s">
        <v>46</v>
      </c>
      <c r="E1578" s="73" t="s">
        <v>48</v>
      </c>
      <c r="F1578" s="73">
        <v>200210</v>
      </c>
      <c r="G1578" s="4" t="str">
        <f t="shared" si="24"/>
        <v>심콩캣눕눕백눕눕백_패드(중형)_인견200210</v>
      </c>
      <c r="H1578" s="73">
        <v>3000</v>
      </c>
      <c r="I1578" s="29">
        <v>0</v>
      </c>
      <c r="J1578" s="73">
        <v>340</v>
      </c>
    </row>
    <row r="1579" spans="2:10" x14ac:dyDescent="0.3">
      <c r="B1579" s="73" t="s">
        <v>222</v>
      </c>
      <c r="C1579" s="73" t="s">
        <v>48</v>
      </c>
      <c r="D1579" s="73" t="s">
        <v>47</v>
      </c>
      <c r="E1579" s="73" t="s">
        <v>48</v>
      </c>
      <c r="F1579" s="73">
        <v>200210</v>
      </c>
      <c r="G1579" s="4" t="str">
        <f t="shared" si="24"/>
        <v>심콩캣눕눕백눕눕백(대형)_그레이(LG)200210</v>
      </c>
      <c r="H1579" s="73">
        <v>7000</v>
      </c>
      <c r="I1579" s="29">
        <v>0</v>
      </c>
      <c r="J1579" s="73">
        <v>400</v>
      </c>
    </row>
    <row r="1580" spans="2:10" x14ac:dyDescent="0.3">
      <c r="B1580" s="73" t="s">
        <v>222</v>
      </c>
      <c r="C1580" s="73" t="s">
        <v>48</v>
      </c>
      <c r="D1580" s="73" t="s">
        <v>49</v>
      </c>
      <c r="E1580" s="73" t="s">
        <v>48</v>
      </c>
      <c r="F1580" s="73">
        <v>200210</v>
      </c>
      <c r="G1580" s="4" t="str">
        <f t="shared" si="24"/>
        <v>심콩캣눕눕백눕눕백(대형)_네이비(DN)200210</v>
      </c>
      <c r="H1580" s="73">
        <v>7000</v>
      </c>
      <c r="I1580" s="29">
        <v>0</v>
      </c>
      <c r="J1580" s="73">
        <v>400</v>
      </c>
    </row>
    <row r="1581" spans="2:10" x14ac:dyDescent="0.3">
      <c r="B1581" s="73" t="s">
        <v>222</v>
      </c>
      <c r="C1581" s="73" t="s">
        <v>48</v>
      </c>
      <c r="D1581" s="73" t="s">
        <v>50</v>
      </c>
      <c r="E1581" s="73" t="s">
        <v>48</v>
      </c>
      <c r="F1581" s="73">
        <v>200210</v>
      </c>
      <c r="G1581" s="4" t="str">
        <f t="shared" si="24"/>
        <v>심콩캣눕눕백눕눕백_패드(대형)_스크래쳐200210</v>
      </c>
      <c r="H1581" s="73">
        <v>3000</v>
      </c>
      <c r="I1581" s="29">
        <v>0</v>
      </c>
      <c r="J1581" s="73">
        <v>340</v>
      </c>
    </row>
    <row r="1582" spans="2:10" x14ac:dyDescent="0.3">
      <c r="B1582" s="73" t="s">
        <v>222</v>
      </c>
      <c r="C1582" s="73" t="s">
        <v>48</v>
      </c>
      <c r="D1582" s="73" t="s">
        <v>51</v>
      </c>
      <c r="E1582" s="73" t="s">
        <v>48</v>
      </c>
      <c r="F1582" s="73">
        <v>200210</v>
      </c>
      <c r="G1582" s="4" t="str">
        <f t="shared" si="24"/>
        <v>심콩캣눕눕백눕눕백_패드(대형)_극세사200210</v>
      </c>
      <c r="H1582" s="73">
        <v>3000</v>
      </c>
      <c r="I1582" s="29">
        <v>0</v>
      </c>
      <c r="J1582" s="73">
        <v>360</v>
      </c>
    </row>
    <row r="1583" spans="2:10" x14ac:dyDescent="0.3">
      <c r="B1583" s="73" t="s">
        <v>222</v>
      </c>
      <c r="C1583" s="73" t="s">
        <v>48</v>
      </c>
      <c r="D1583" s="73" t="s">
        <v>52</v>
      </c>
      <c r="E1583" s="73" t="s">
        <v>48</v>
      </c>
      <c r="F1583" s="73">
        <v>200210</v>
      </c>
      <c r="G1583" s="4" t="str">
        <f t="shared" si="24"/>
        <v>심콩캣눕눕백눕눕백_패드(대형)_방수200210</v>
      </c>
      <c r="H1583" s="73">
        <v>3000</v>
      </c>
      <c r="I1583" s="29">
        <v>0</v>
      </c>
      <c r="J1583" s="73">
        <v>380</v>
      </c>
    </row>
    <row r="1584" spans="2:10" x14ac:dyDescent="0.3">
      <c r="B1584" s="73" t="s">
        <v>222</v>
      </c>
      <c r="C1584" s="73" t="s">
        <v>48</v>
      </c>
      <c r="D1584" s="73" t="s">
        <v>53</v>
      </c>
      <c r="E1584" s="73" t="s">
        <v>48</v>
      </c>
      <c r="F1584" s="73">
        <v>200210</v>
      </c>
      <c r="G1584" s="4" t="str">
        <f t="shared" si="24"/>
        <v>심콩캣눕눕백눕눕백_패드(대형)_인견200210</v>
      </c>
      <c r="H1584" s="73">
        <v>3000</v>
      </c>
      <c r="I1584" s="29">
        <v>0</v>
      </c>
      <c r="J1584" s="73">
        <v>350</v>
      </c>
    </row>
    <row r="1585" spans="2:12" x14ac:dyDescent="0.3">
      <c r="B1585" s="73" t="s">
        <v>93</v>
      </c>
      <c r="C1585" s="73" t="s">
        <v>152</v>
      </c>
      <c r="D1585" s="74" t="s">
        <v>224</v>
      </c>
      <c r="E1585" s="73" t="s">
        <v>152</v>
      </c>
      <c r="F1585" s="73">
        <v>200210</v>
      </c>
      <c r="G1585" s="4" t="str">
        <f t="shared" si="24"/>
        <v>프로젝트21 홈페이지안심스프레이안심스프레이 옵션선택=안심스프레이 4개(43%off)200210</v>
      </c>
      <c r="H1585" s="73">
        <v>4000</v>
      </c>
      <c r="I1585" s="2">
        <v>0.01</v>
      </c>
      <c r="J1585" s="73">
        <v>380</v>
      </c>
      <c r="K1585" s="73"/>
      <c r="L1585" s="73"/>
    </row>
    <row r="1586" spans="2:12" x14ac:dyDescent="0.3">
      <c r="B1586" s="73" t="s">
        <v>93</v>
      </c>
      <c r="C1586" s="73" t="s">
        <v>152</v>
      </c>
      <c r="D1586" s="74" t="s">
        <v>225</v>
      </c>
      <c r="E1586" s="73" t="s">
        <v>152</v>
      </c>
      <c r="F1586" s="73">
        <v>200210</v>
      </c>
      <c r="G1586" s="4" t="str">
        <f t="shared" si="24"/>
        <v>프로젝트21 홈페이지안심스프레이안심스프레이 옵션선택=안심스프레이 1개(24%off)200210</v>
      </c>
      <c r="H1586" s="73">
        <v>3000</v>
      </c>
      <c r="I1586" s="2">
        <v>0.01</v>
      </c>
      <c r="J1586" s="73">
        <v>300</v>
      </c>
      <c r="K1586" s="73"/>
      <c r="L1586" s="73"/>
    </row>
    <row r="1587" spans="2:12" x14ac:dyDescent="0.3">
      <c r="B1587" s="73" t="s">
        <v>93</v>
      </c>
      <c r="C1587" s="73" t="s">
        <v>152</v>
      </c>
      <c r="D1587" s="74" t="s">
        <v>226</v>
      </c>
      <c r="E1587" s="73" t="s">
        <v>152</v>
      </c>
      <c r="F1587" s="73">
        <v>200210</v>
      </c>
      <c r="G1587" s="4" t="str">
        <f t="shared" si="24"/>
        <v>프로젝트21 홈페이지안심스프레이안심스프레이 옵션선택=안심스프레이 2개(39%off)200210</v>
      </c>
      <c r="H1587" s="73">
        <v>3000</v>
      </c>
      <c r="I1587" s="2">
        <v>0.01</v>
      </c>
      <c r="J1587" s="73">
        <v>340</v>
      </c>
      <c r="K1587" s="73"/>
      <c r="L1587" s="73"/>
    </row>
    <row r="1588" spans="2:12" x14ac:dyDescent="0.3">
      <c r="B1588" s="73" t="s">
        <v>93</v>
      </c>
      <c r="C1588" s="73" t="s">
        <v>34</v>
      </c>
      <c r="D1588" s="74" t="s">
        <v>227</v>
      </c>
      <c r="E1588" s="73" t="s">
        <v>34</v>
      </c>
      <c r="F1588" s="73">
        <v>200210</v>
      </c>
      <c r="G1588" s="4" t="str">
        <f t="shared" si="24"/>
        <v>프로젝트21 홈페이지선인장정수기 부속정기배송 옵션=정수필터(3p) &amp; 폼필터(3p) - 30%off200210</v>
      </c>
      <c r="H1588" s="73">
        <v>3000</v>
      </c>
      <c r="I1588" s="2">
        <v>0.01</v>
      </c>
      <c r="J1588" s="73">
        <v>350</v>
      </c>
      <c r="K1588" s="73"/>
      <c r="L1588" s="73"/>
    </row>
    <row r="1589" spans="2:12" x14ac:dyDescent="0.3">
      <c r="B1589" s="73" t="s">
        <v>228</v>
      </c>
      <c r="C1589" s="73" t="s">
        <v>184</v>
      </c>
      <c r="D1589" s="74" t="s">
        <v>174</v>
      </c>
      <c r="E1589" s="73" t="s">
        <v>184</v>
      </c>
      <c r="F1589" s="73">
        <v>200210</v>
      </c>
      <c r="G1589" s="4" t="str">
        <f t="shared" si="24"/>
        <v>펫프렌즈하루채움하루채움_국내산 무항생제 닭200210</v>
      </c>
      <c r="H1589" s="73">
        <v>3000</v>
      </c>
      <c r="I1589" s="29">
        <v>0.03</v>
      </c>
      <c r="J1589" s="73">
        <v>330</v>
      </c>
      <c r="K1589" s="73"/>
      <c r="L1589" s="73"/>
    </row>
    <row r="1590" spans="2:12" x14ac:dyDescent="0.3">
      <c r="B1590" s="73" t="s">
        <v>228</v>
      </c>
      <c r="C1590" s="73" t="s">
        <v>184</v>
      </c>
      <c r="D1590" s="74" t="s">
        <v>175</v>
      </c>
      <c r="E1590" s="73" t="s">
        <v>184</v>
      </c>
      <c r="F1590" s="73">
        <v>200210</v>
      </c>
      <c r="G1590" s="4" t="str">
        <f t="shared" si="24"/>
        <v>펫프렌즈하루채움하루채움_자연산 가자미200210</v>
      </c>
      <c r="H1590" s="73">
        <v>3000</v>
      </c>
      <c r="I1590" s="29">
        <v>0.03</v>
      </c>
      <c r="J1590" s="73">
        <v>330</v>
      </c>
      <c r="K1590" s="73"/>
      <c r="L1590" s="73"/>
    </row>
    <row r="1591" spans="2:12" x14ac:dyDescent="0.3">
      <c r="B1591" s="73" t="s">
        <v>85</v>
      </c>
      <c r="C1591" s="73" t="s">
        <v>229</v>
      </c>
      <c r="D1591" s="73" t="s">
        <v>229</v>
      </c>
      <c r="E1591" s="73" t="s">
        <v>229</v>
      </c>
      <c r="F1591" s="73">
        <v>200210</v>
      </c>
      <c r="G1591" s="4" t="str">
        <f t="shared" si="24"/>
        <v>프로젝트21 CS태평양 수반태평양 수반200210</v>
      </c>
      <c r="H1591" s="73">
        <v>0</v>
      </c>
      <c r="I1591" s="2">
        <v>0</v>
      </c>
      <c r="J1591" s="73">
        <v>380</v>
      </c>
      <c r="K1591" s="73"/>
      <c r="L1591" s="73"/>
    </row>
    <row r="1592" spans="2:12" x14ac:dyDescent="0.3">
      <c r="B1592" s="73" t="s">
        <v>93</v>
      </c>
      <c r="C1592" s="73" t="s">
        <v>229</v>
      </c>
      <c r="D1592" s="74" t="s">
        <v>229</v>
      </c>
      <c r="E1592" s="73" t="s">
        <v>229</v>
      </c>
      <c r="F1592" s="73">
        <v>200210</v>
      </c>
      <c r="G1592" s="4" t="str">
        <f t="shared" si="24"/>
        <v>프로젝트21 홈페이지태평양 수반태평양 수반200210</v>
      </c>
      <c r="H1592" s="73">
        <v>4000</v>
      </c>
      <c r="I1592" s="2">
        <v>0.01</v>
      </c>
      <c r="J1592" s="73">
        <v>380</v>
      </c>
      <c r="K1592" s="73" t="s">
        <v>230</v>
      </c>
      <c r="L1592" s="73" t="s">
        <v>231</v>
      </c>
    </row>
    <row r="1593" spans="2:12" x14ac:dyDescent="0.3">
      <c r="B1593" s="73" t="s">
        <v>93</v>
      </c>
      <c r="C1593" s="73" t="s">
        <v>229</v>
      </c>
      <c r="D1593" s="74" t="s">
        <v>232</v>
      </c>
      <c r="E1593" s="73" t="s">
        <v>229</v>
      </c>
      <c r="F1593" s="73">
        <v>200210</v>
      </c>
      <c r="G1593" s="4" t="str">
        <f t="shared" si="24"/>
        <v>프로젝트21 홈페이지태평양 수반태평양 수반_유리그릇200210</v>
      </c>
      <c r="H1593" s="73">
        <v>3000</v>
      </c>
      <c r="I1593" s="2">
        <v>0.01</v>
      </c>
      <c r="J1593" s="73">
        <v>320</v>
      </c>
      <c r="K1593" s="73" t="s">
        <v>230</v>
      </c>
      <c r="L1593" s="73" t="s">
        <v>231</v>
      </c>
    </row>
    <row r="1594" spans="2:12" x14ac:dyDescent="0.3">
      <c r="B1594" s="73" t="s">
        <v>93</v>
      </c>
      <c r="C1594" s="73" t="s">
        <v>229</v>
      </c>
      <c r="D1594" s="74" t="s">
        <v>233</v>
      </c>
      <c r="E1594" s="73" t="s">
        <v>229</v>
      </c>
      <c r="F1594" s="73">
        <v>200210</v>
      </c>
      <c r="G1594" s="4" t="str">
        <f t="shared" si="24"/>
        <v>프로젝트21 홈페이지태평양 수반태평양 수반_바디200210</v>
      </c>
      <c r="H1594" s="73">
        <v>3000</v>
      </c>
      <c r="I1594" s="2">
        <v>0.01</v>
      </c>
      <c r="J1594" s="73">
        <v>350</v>
      </c>
      <c r="K1594" s="73" t="s">
        <v>230</v>
      </c>
      <c r="L1594" s="73" t="s">
        <v>231</v>
      </c>
    </row>
    <row r="1595" spans="2:12" x14ac:dyDescent="0.3">
      <c r="B1595" s="73" t="s">
        <v>85</v>
      </c>
      <c r="C1595" s="73" t="s">
        <v>229</v>
      </c>
      <c r="D1595" s="74" t="s">
        <v>232</v>
      </c>
      <c r="E1595" s="73" t="s">
        <v>229</v>
      </c>
      <c r="F1595" s="73">
        <v>200210</v>
      </c>
      <c r="G1595" s="4" t="str">
        <f t="shared" si="24"/>
        <v>프로젝트21 CS태평양 수반태평양 수반_유리그릇200210</v>
      </c>
      <c r="H1595" s="73">
        <v>0</v>
      </c>
      <c r="I1595" s="2">
        <v>0</v>
      </c>
      <c r="J1595" s="73">
        <v>320</v>
      </c>
      <c r="K1595" s="73"/>
      <c r="L1595" s="73"/>
    </row>
    <row r="1596" spans="2:12" x14ac:dyDescent="0.3">
      <c r="B1596" s="73" t="s">
        <v>134</v>
      </c>
      <c r="C1596" s="73" t="s">
        <v>229</v>
      </c>
      <c r="D1596" s="74" t="s">
        <v>233</v>
      </c>
      <c r="E1596" s="73" t="s">
        <v>229</v>
      </c>
      <c r="F1596" s="73">
        <v>200210</v>
      </c>
      <c r="G1596" s="4" t="str">
        <f t="shared" si="24"/>
        <v>프로젝트21 CS태평양 수반태평양 수반_바디200210</v>
      </c>
      <c r="H1596" s="73">
        <v>0</v>
      </c>
      <c r="I1596" s="2">
        <v>0</v>
      </c>
      <c r="J1596" s="73">
        <v>350</v>
      </c>
      <c r="K1596" s="73"/>
      <c r="L1596" s="73"/>
    </row>
    <row r="1597" spans="2:12" x14ac:dyDescent="0.3">
      <c r="B1597" s="32" t="s">
        <v>93</v>
      </c>
      <c r="C1597" s="32" t="s">
        <v>229</v>
      </c>
      <c r="D1597" s="33" t="s">
        <v>234</v>
      </c>
      <c r="E1597" s="32" t="s">
        <v>229</v>
      </c>
      <c r="F1597" s="32">
        <v>200210</v>
      </c>
      <c r="G1597" s="4" t="str">
        <f t="shared" si="24"/>
        <v>프로젝트21 홈페이지태평양 수반할인가_태평양 수반200210</v>
      </c>
      <c r="H1597" s="73">
        <v>4000</v>
      </c>
      <c r="I1597" s="2">
        <v>0.01</v>
      </c>
      <c r="J1597" s="73">
        <v>380</v>
      </c>
      <c r="K1597" s="32" t="s">
        <v>235</v>
      </c>
      <c r="L1597" s="73"/>
    </row>
    <row r="1598" spans="2:12" x14ac:dyDescent="0.3">
      <c r="B1598" s="32" t="s">
        <v>93</v>
      </c>
      <c r="C1598" s="32" t="s">
        <v>229</v>
      </c>
      <c r="D1598" s="33" t="s">
        <v>236</v>
      </c>
      <c r="E1598" s="32" t="s">
        <v>229</v>
      </c>
      <c r="F1598" s="32">
        <v>200210</v>
      </c>
      <c r="G1598" s="4" t="str">
        <f t="shared" si="24"/>
        <v>프로젝트21 홈페이지태평양 수반할인가_태평양 수반+유리그릇 SET200210</v>
      </c>
      <c r="H1598" s="73">
        <v>4000</v>
      </c>
      <c r="I1598" s="2">
        <v>0.01</v>
      </c>
      <c r="J1598" s="73">
        <v>380</v>
      </c>
      <c r="K1598" s="32" t="s">
        <v>235</v>
      </c>
      <c r="L1598" s="73"/>
    </row>
    <row r="1599" spans="2:12" x14ac:dyDescent="0.3">
      <c r="B1599" s="32" t="s">
        <v>93</v>
      </c>
      <c r="C1599" s="32" t="s">
        <v>229</v>
      </c>
      <c r="D1599" s="33" t="s">
        <v>237</v>
      </c>
      <c r="E1599" s="32" t="s">
        <v>229</v>
      </c>
      <c r="F1599" s="32">
        <v>200210</v>
      </c>
      <c r="G1599" s="4" t="str">
        <f t="shared" si="24"/>
        <v>프로젝트21 홈페이지태평양 수반할인가_태평양 수반_유리그릇200210</v>
      </c>
      <c r="H1599" s="73">
        <v>3000</v>
      </c>
      <c r="I1599" s="2">
        <v>0.01</v>
      </c>
      <c r="J1599" s="73">
        <v>320</v>
      </c>
      <c r="K1599" s="32" t="s">
        <v>235</v>
      </c>
      <c r="L1599" s="73"/>
    </row>
    <row r="1600" spans="2:12" x14ac:dyDescent="0.3">
      <c r="B1600" s="32" t="s">
        <v>93</v>
      </c>
      <c r="C1600" s="32" t="s">
        <v>229</v>
      </c>
      <c r="D1600" s="33" t="s">
        <v>238</v>
      </c>
      <c r="E1600" s="32" t="s">
        <v>229</v>
      </c>
      <c r="F1600" s="32">
        <v>200210</v>
      </c>
      <c r="G1600" s="4" t="str">
        <f t="shared" si="24"/>
        <v>프로젝트21 홈페이지태평양 수반할인가_태평양 수반_바디200210</v>
      </c>
      <c r="H1600" s="73">
        <v>3000</v>
      </c>
      <c r="I1600" s="2">
        <v>0.01</v>
      </c>
      <c r="J1600" s="73">
        <v>350</v>
      </c>
      <c r="K1600" s="32" t="s">
        <v>235</v>
      </c>
      <c r="L1600" s="73"/>
    </row>
    <row r="1601" spans="2:12" x14ac:dyDescent="0.3">
      <c r="B1601" s="32" t="s">
        <v>93</v>
      </c>
      <c r="C1601" s="32" t="s">
        <v>229</v>
      </c>
      <c r="D1601" s="33" t="s">
        <v>239</v>
      </c>
      <c r="E1601" s="32" t="s">
        <v>229</v>
      </c>
      <c r="F1601" s="32">
        <v>200210</v>
      </c>
      <c r="G1601" s="4" t="str">
        <f t="shared" si="24"/>
        <v>프로젝트21 홈페이지태평양 수반할인가_태평양 수반 2SET200210</v>
      </c>
      <c r="H1601" s="73">
        <v>4000</v>
      </c>
      <c r="I1601" s="2">
        <v>0.01</v>
      </c>
      <c r="J1601" s="73">
        <v>390</v>
      </c>
      <c r="K1601" s="32" t="s">
        <v>235</v>
      </c>
      <c r="L1601" s="73"/>
    </row>
    <row r="1602" spans="2:12" s="30" customFormat="1" x14ac:dyDescent="0.3">
      <c r="B1602" s="30" t="s">
        <v>134</v>
      </c>
      <c r="C1602" s="30" t="s">
        <v>240</v>
      </c>
      <c r="D1602" s="31" t="s">
        <v>241</v>
      </c>
      <c r="E1602" s="30" t="s">
        <v>240</v>
      </c>
      <c r="F1602" s="30">
        <v>200210</v>
      </c>
      <c r="G1602" s="4" t="str">
        <f t="shared" si="24"/>
        <v>프로젝트21 CS츄르짜개츄르짜개 (2P)200210</v>
      </c>
      <c r="H1602" s="30">
        <v>0</v>
      </c>
      <c r="I1602" s="2">
        <v>0</v>
      </c>
      <c r="J1602" s="73">
        <v>100</v>
      </c>
    </row>
    <row r="1603" spans="2:12" x14ac:dyDescent="0.3">
      <c r="B1603" s="30" t="s">
        <v>89</v>
      </c>
      <c r="C1603" s="34" t="s">
        <v>67</v>
      </c>
      <c r="D1603" s="34" t="s">
        <v>183</v>
      </c>
      <c r="E1603" s="34" t="s">
        <v>67</v>
      </c>
      <c r="F1603" s="30">
        <v>200210</v>
      </c>
      <c r="G1603" s="4" t="str">
        <f t="shared" ref="G1603:G1645" si="25">B1603&amp;C1603&amp;D1603&amp;F1603</f>
        <v>쿠팡리얼스틱리얼스틱_6종세트200210</v>
      </c>
      <c r="H1603" s="73">
        <v>4000</v>
      </c>
      <c r="I1603" s="29">
        <v>0.03</v>
      </c>
      <c r="J1603" s="73">
        <v>370</v>
      </c>
      <c r="K1603" s="73"/>
      <c r="L1603" s="73"/>
    </row>
    <row r="1604" spans="2:12" x14ac:dyDescent="0.3">
      <c r="B1604" s="31" t="s">
        <v>242</v>
      </c>
      <c r="C1604" s="34" t="s">
        <v>229</v>
      </c>
      <c r="D1604" s="34" t="s">
        <v>229</v>
      </c>
      <c r="E1604" s="34" t="s">
        <v>229</v>
      </c>
      <c r="F1604" s="30">
        <v>200210</v>
      </c>
      <c r="G1604" s="4" t="str">
        <f t="shared" si="25"/>
        <v>롯데백화점 zipsa태평양 수반태평양 수반200210</v>
      </c>
      <c r="H1604" s="73">
        <v>4000</v>
      </c>
      <c r="I1604" s="29">
        <v>0.05</v>
      </c>
      <c r="J1604" s="73">
        <v>380</v>
      </c>
      <c r="K1604" s="73"/>
      <c r="L1604" s="73"/>
    </row>
    <row r="1605" spans="2:12" x14ac:dyDescent="0.3">
      <c r="B1605" s="31" t="s">
        <v>93</v>
      </c>
      <c r="C1605" s="34" t="s">
        <v>240</v>
      </c>
      <c r="D1605" s="34" t="s">
        <v>241</v>
      </c>
      <c r="E1605" s="34" t="s">
        <v>240</v>
      </c>
      <c r="F1605" s="30">
        <v>200210</v>
      </c>
      <c r="G1605" s="4" t="str">
        <f t="shared" si="25"/>
        <v>프로젝트21 홈페이지츄르짜개츄르짜개 (2P)200210</v>
      </c>
      <c r="H1605" s="73">
        <v>2000</v>
      </c>
      <c r="I1605" s="2">
        <v>0.01</v>
      </c>
      <c r="J1605" s="73">
        <v>100</v>
      </c>
      <c r="K1605" s="73"/>
      <c r="L1605" s="73"/>
    </row>
    <row r="1606" spans="2:12" x14ac:dyDescent="0.3">
      <c r="B1606" s="32" t="s">
        <v>243</v>
      </c>
      <c r="C1606" s="32" t="s">
        <v>67</v>
      </c>
      <c r="D1606" s="33" t="s">
        <v>244</v>
      </c>
      <c r="E1606" s="32" t="s">
        <v>67</v>
      </c>
      <c r="F1606" s="32">
        <v>200210</v>
      </c>
      <c r="G1606" s="4" t="str">
        <f t="shared" si="25"/>
        <v>온누리스토어리얼스틱리얼스틱_오로라연어200210</v>
      </c>
      <c r="H1606" s="73">
        <v>3000</v>
      </c>
      <c r="I1606" s="29">
        <v>0.03</v>
      </c>
      <c r="J1606" s="73">
        <v>250</v>
      </c>
      <c r="K1606" s="73"/>
      <c r="L1606" s="73"/>
    </row>
    <row r="1607" spans="2:12" x14ac:dyDescent="0.3">
      <c r="B1607" s="32" t="s">
        <v>243</v>
      </c>
      <c r="C1607" s="32" t="s">
        <v>67</v>
      </c>
      <c r="D1607" s="33" t="s">
        <v>245</v>
      </c>
      <c r="E1607" s="32" t="s">
        <v>67</v>
      </c>
      <c r="F1607" s="32">
        <v>200210</v>
      </c>
      <c r="G1607" s="4" t="str">
        <f t="shared" si="25"/>
        <v>온누리스토어리얼스틱리얼스틱_조선토종닭200210</v>
      </c>
      <c r="H1607" s="73">
        <v>3000</v>
      </c>
      <c r="I1607" s="29">
        <v>0.03</v>
      </c>
      <c r="J1607" s="73">
        <v>180</v>
      </c>
      <c r="K1607" s="73"/>
      <c r="L1607" s="73"/>
    </row>
    <row r="1608" spans="2:12" x14ac:dyDescent="0.3">
      <c r="B1608" s="32" t="s">
        <v>243</v>
      </c>
      <c r="C1608" s="32" t="s">
        <v>67</v>
      </c>
      <c r="D1608" s="33" t="s">
        <v>246</v>
      </c>
      <c r="E1608" s="32" t="s">
        <v>67</v>
      </c>
      <c r="F1608" s="32">
        <v>200210</v>
      </c>
      <c r="G1608" s="4" t="str">
        <f t="shared" si="25"/>
        <v>온누리스토어리얼스틱리얼스틱_뉴질랜드참돔200210</v>
      </c>
      <c r="H1608" s="73">
        <v>3000</v>
      </c>
      <c r="I1608" s="29">
        <v>0.03</v>
      </c>
      <c r="J1608" s="73">
        <v>240</v>
      </c>
      <c r="K1608" s="73"/>
      <c r="L1608" s="73"/>
    </row>
    <row r="1609" spans="2:12" x14ac:dyDescent="0.3">
      <c r="B1609" s="32" t="s">
        <v>243</v>
      </c>
      <c r="C1609" s="32" t="s">
        <v>67</v>
      </c>
      <c r="D1609" s="33" t="s">
        <v>247</v>
      </c>
      <c r="E1609" s="32" t="s">
        <v>67</v>
      </c>
      <c r="F1609" s="32">
        <v>200210</v>
      </c>
      <c r="G1609" s="4" t="str">
        <f t="shared" si="25"/>
        <v>온누리스토어리얼스틱리얼스틱_북태평양 눈다랑어200210</v>
      </c>
      <c r="H1609" s="73">
        <v>3000</v>
      </c>
      <c r="I1609" s="29">
        <v>0.03</v>
      </c>
      <c r="J1609" s="73">
        <v>170</v>
      </c>
      <c r="K1609" s="73"/>
      <c r="L1609" s="73"/>
    </row>
    <row r="1610" spans="2:12" x14ac:dyDescent="0.3">
      <c r="B1610" s="32" t="s">
        <v>243</v>
      </c>
      <c r="C1610" s="32" t="s">
        <v>67</v>
      </c>
      <c r="D1610" s="33" t="s">
        <v>248</v>
      </c>
      <c r="E1610" s="32" t="s">
        <v>67</v>
      </c>
      <c r="F1610" s="32">
        <v>200210</v>
      </c>
      <c r="G1610" s="4" t="str">
        <f t="shared" si="25"/>
        <v>온누리스토어리얼스틱리얼스틱_서호주청정양200210</v>
      </c>
      <c r="H1610" s="73">
        <v>3000</v>
      </c>
      <c r="I1610" s="29">
        <v>0.03</v>
      </c>
      <c r="J1610" s="73">
        <v>260</v>
      </c>
      <c r="K1610" s="73"/>
      <c r="L1610" s="73"/>
    </row>
    <row r="1611" spans="2:12" x14ac:dyDescent="0.3">
      <c r="B1611" s="32" t="s">
        <v>243</v>
      </c>
      <c r="C1611" s="32" t="s">
        <v>67</v>
      </c>
      <c r="D1611" s="33" t="s">
        <v>249</v>
      </c>
      <c r="E1611" s="32" t="s">
        <v>67</v>
      </c>
      <c r="F1611" s="32">
        <v>200210</v>
      </c>
      <c r="G1611" s="4" t="str">
        <f t="shared" si="25"/>
        <v>온누리스토어리얼스틱리얼스틱_지리산우리땅오리200210</v>
      </c>
      <c r="H1611" s="73">
        <v>3000</v>
      </c>
      <c r="I1611" s="29">
        <v>0.03</v>
      </c>
      <c r="J1611" s="73">
        <v>180</v>
      </c>
      <c r="K1611" s="73"/>
      <c r="L1611" s="73"/>
    </row>
    <row r="1612" spans="2:12" x14ac:dyDescent="0.3">
      <c r="B1612" s="32" t="s">
        <v>243</v>
      </c>
      <c r="C1612" s="32" t="s">
        <v>67</v>
      </c>
      <c r="D1612" s="33" t="s">
        <v>250</v>
      </c>
      <c r="E1612" s="32" t="s">
        <v>67</v>
      </c>
      <c r="F1612" s="32">
        <v>200210</v>
      </c>
      <c r="G1612" s="4" t="str">
        <f t="shared" si="25"/>
        <v>온누리스토어리얼스틱리얼스틱_맛보기샘플(6종)200210</v>
      </c>
      <c r="H1612" s="73">
        <v>3000</v>
      </c>
      <c r="I1612" s="29">
        <v>0.03</v>
      </c>
      <c r="J1612" s="73">
        <v>270</v>
      </c>
      <c r="K1612" s="73"/>
      <c r="L1612" s="73"/>
    </row>
    <row r="1613" spans="2:12" x14ac:dyDescent="0.3">
      <c r="B1613" s="74" t="s">
        <v>134</v>
      </c>
      <c r="C1613" s="75" t="s">
        <v>67</v>
      </c>
      <c r="D1613" s="73" t="s">
        <v>82</v>
      </c>
      <c r="E1613" s="75" t="s">
        <v>67</v>
      </c>
      <c r="F1613" s="73">
        <v>200210</v>
      </c>
      <c r="G1613" s="4" t="str">
        <f t="shared" si="25"/>
        <v>프로젝트21 CS리얼스틱리얼스틱_샘플(4종)200210</v>
      </c>
      <c r="H1613" s="73">
        <v>0</v>
      </c>
      <c r="I1613" s="2">
        <v>0</v>
      </c>
      <c r="J1613" s="73">
        <v>280</v>
      </c>
      <c r="K1613" s="73"/>
      <c r="L1613" s="73"/>
    </row>
    <row r="1614" spans="2:12" x14ac:dyDescent="0.3">
      <c r="B1614" s="73" t="s">
        <v>134</v>
      </c>
      <c r="C1614" s="73" t="s">
        <v>9</v>
      </c>
      <c r="D1614" s="73" t="s">
        <v>84</v>
      </c>
      <c r="E1614" s="73" t="s">
        <v>9</v>
      </c>
      <c r="F1614" s="30">
        <v>200210</v>
      </c>
      <c r="G1614" s="4" t="str">
        <f t="shared" si="25"/>
        <v>프로젝트21 CS선인장정수기 부속가이드스틱200210</v>
      </c>
      <c r="H1614" s="30">
        <v>0</v>
      </c>
      <c r="I1614" s="2">
        <v>0</v>
      </c>
      <c r="J1614" s="73">
        <v>110</v>
      </c>
      <c r="K1614" s="73"/>
      <c r="L1614" s="73"/>
    </row>
    <row r="1615" spans="2:12" x14ac:dyDescent="0.3">
      <c r="B1615" s="73" t="s">
        <v>251</v>
      </c>
      <c r="C1615" s="3" t="s">
        <v>11</v>
      </c>
      <c r="D1615" s="3" t="s">
        <v>62</v>
      </c>
      <c r="E1615" s="3" t="s">
        <v>11</v>
      </c>
      <c r="F1615" s="3">
        <v>200210</v>
      </c>
      <c r="G1615" s="40" t="str">
        <f t="shared" si="25"/>
        <v>마켓컬리리얼스틱리얼스틱_서호주청정양200210</v>
      </c>
      <c r="H1615" s="73">
        <v>3000</v>
      </c>
      <c r="I1615" s="29"/>
      <c r="J1615" s="73">
        <v>260</v>
      </c>
      <c r="K1615" s="73"/>
      <c r="L1615" s="73">
        <v>200818</v>
      </c>
    </row>
    <row r="1616" spans="2:12" x14ac:dyDescent="0.3">
      <c r="B1616" s="73" t="s">
        <v>251</v>
      </c>
      <c r="C1616" s="3" t="s">
        <v>11</v>
      </c>
      <c r="D1616" s="3" t="s">
        <v>63</v>
      </c>
      <c r="E1616" s="3" t="s">
        <v>11</v>
      </c>
      <c r="F1616" s="3">
        <v>200210</v>
      </c>
      <c r="G1616" s="40" t="str">
        <f t="shared" si="25"/>
        <v>마켓컬리리얼스틱리얼스틱_지리산우리땅오리200210</v>
      </c>
      <c r="H1616" s="73">
        <v>3000</v>
      </c>
      <c r="I1616" s="29"/>
      <c r="J1616" s="73">
        <v>180</v>
      </c>
      <c r="K1616" s="73"/>
      <c r="L1616" s="73">
        <v>200818</v>
      </c>
    </row>
    <row r="1617" spans="2:12" x14ac:dyDescent="0.3">
      <c r="B1617" s="73" t="s">
        <v>251</v>
      </c>
      <c r="C1617" s="3" t="s">
        <v>11</v>
      </c>
      <c r="D1617" s="3" t="s">
        <v>83</v>
      </c>
      <c r="E1617" s="3" t="s">
        <v>11</v>
      </c>
      <c r="F1617" s="3">
        <v>200210</v>
      </c>
      <c r="G1617" s="40" t="str">
        <f t="shared" si="25"/>
        <v>마켓컬리리얼스틱리얼스틱_맛보기샘플(6종)200210</v>
      </c>
      <c r="H1617" s="73">
        <v>3000</v>
      </c>
      <c r="I1617" s="29"/>
      <c r="J1617" s="73">
        <v>270</v>
      </c>
      <c r="K1617" s="73"/>
      <c r="L1617" s="73">
        <v>200818</v>
      </c>
    </row>
    <row r="1618" spans="2:12" x14ac:dyDescent="0.3">
      <c r="B1618" s="35" t="s">
        <v>119</v>
      </c>
      <c r="C1618" s="5" t="s">
        <v>7</v>
      </c>
      <c r="D1618" s="5" t="s">
        <v>41</v>
      </c>
      <c r="E1618" s="5" t="s">
        <v>7</v>
      </c>
      <c r="F1618" s="73">
        <v>200210</v>
      </c>
      <c r="G1618" s="4" t="str">
        <f t="shared" si="25"/>
        <v>롯데백화점 zipsa눕눕백눕눕백(중형)_네이비(DN)200210</v>
      </c>
      <c r="H1618" s="73">
        <v>7000</v>
      </c>
      <c r="I1618" s="29">
        <v>0.05</v>
      </c>
      <c r="J1618" s="73">
        <v>400</v>
      </c>
      <c r="K1618" s="73"/>
      <c r="L1618" s="73"/>
    </row>
    <row r="1619" spans="2:12" x14ac:dyDescent="0.3">
      <c r="B1619" s="35" t="s">
        <v>119</v>
      </c>
      <c r="C1619" s="5" t="s">
        <v>7</v>
      </c>
      <c r="D1619" s="5" t="s">
        <v>42</v>
      </c>
      <c r="E1619" s="5" t="s">
        <v>7</v>
      </c>
      <c r="F1619" s="73">
        <v>200210</v>
      </c>
      <c r="G1619" s="4" t="str">
        <f t="shared" si="25"/>
        <v>롯데백화점 zipsa눕눕백눕눕백(중형)_그레이(LG)200210</v>
      </c>
      <c r="H1619" s="73">
        <v>7000</v>
      </c>
      <c r="I1619" s="29">
        <v>0.05</v>
      </c>
      <c r="J1619" s="73">
        <v>400</v>
      </c>
      <c r="K1619" s="73"/>
      <c r="L1619" s="73"/>
    </row>
    <row r="1620" spans="2:12" x14ac:dyDescent="0.3">
      <c r="B1620" s="35" t="s">
        <v>119</v>
      </c>
      <c r="C1620" s="5" t="s">
        <v>7</v>
      </c>
      <c r="D1620" s="5" t="s">
        <v>43</v>
      </c>
      <c r="E1620" s="5" t="s">
        <v>7</v>
      </c>
      <c r="F1620" s="73">
        <v>200210</v>
      </c>
      <c r="G1620" s="4" t="str">
        <f t="shared" si="25"/>
        <v>롯데백화점 zipsa눕눕백눕눕백_패드(중형)_스크래쳐200210</v>
      </c>
      <c r="H1620" s="73">
        <v>3000</v>
      </c>
      <c r="I1620" s="29">
        <v>0.05</v>
      </c>
      <c r="J1620" s="73">
        <v>330</v>
      </c>
      <c r="K1620" s="73"/>
      <c r="L1620" s="73"/>
    </row>
    <row r="1621" spans="2:12" x14ac:dyDescent="0.3">
      <c r="B1621" s="35" t="s">
        <v>119</v>
      </c>
      <c r="C1621" s="5" t="s">
        <v>7</v>
      </c>
      <c r="D1621" s="5" t="s">
        <v>44</v>
      </c>
      <c r="E1621" s="5" t="s">
        <v>7</v>
      </c>
      <c r="F1621" s="73">
        <v>200210</v>
      </c>
      <c r="G1621" s="4" t="str">
        <f t="shared" si="25"/>
        <v>롯데백화점 zipsa눕눕백눕눕백_패드(중형)_극세사200210</v>
      </c>
      <c r="H1621" s="73">
        <v>3000</v>
      </c>
      <c r="I1621" s="29">
        <v>0.05</v>
      </c>
      <c r="J1621" s="73">
        <v>350</v>
      </c>
      <c r="K1621" s="73"/>
      <c r="L1621" s="73"/>
    </row>
    <row r="1622" spans="2:12" x14ac:dyDescent="0.3">
      <c r="B1622" s="35" t="s">
        <v>119</v>
      </c>
      <c r="C1622" s="5" t="s">
        <v>7</v>
      </c>
      <c r="D1622" s="5" t="s">
        <v>45</v>
      </c>
      <c r="E1622" s="5" t="s">
        <v>7</v>
      </c>
      <c r="F1622" s="73">
        <v>200210</v>
      </c>
      <c r="G1622" s="4" t="str">
        <f t="shared" si="25"/>
        <v>롯데백화점 zipsa눕눕백눕눕백_패드(중형)_방수200210</v>
      </c>
      <c r="H1622" s="73">
        <v>4000</v>
      </c>
      <c r="I1622" s="29">
        <v>0.05</v>
      </c>
      <c r="J1622" s="73">
        <v>370</v>
      </c>
      <c r="K1622" s="73"/>
      <c r="L1622" s="73"/>
    </row>
    <row r="1623" spans="2:12" x14ac:dyDescent="0.3">
      <c r="B1623" s="35" t="s">
        <v>119</v>
      </c>
      <c r="C1623" s="5" t="s">
        <v>7</v>
      </c>
      <c r="D1623" s="5" t="s">
        <v>46</v>
      </c>
      <c r="E1623" s="5" t="s">
        <v>7</v>
      </c>
      <c r="F1623" s="73">
        <v>200210</v>
      </c>
      <c r="G1623" s="4" t="str">
        <f t="shared" si="25"/>
        <v>롯데백화점 zipsa눕눕백눕눕백_패드(중형)_인견200210</v>
      </c>
      <c r="H1623" s="73">
        <v>3000</v>
      </c>
      <c r="I1623" s="29">
        <v>0.05</v>
      </c>
      <c r="J1623" s="73">
        <v>340</v>
      </c>
      <c r="K1623" s="73"/>
      <c r="L1623" s="73"/>
    </row>
    <row r="1624" spans="2:12" x14ac:dyDescent="0.3">
      <c r="B1624" s="35" t="s">
        <v>119</v>
      </c>
      <c r="C1624" s="5" t="s">
        <v>7</v>
      </c>
      <c r="D1624" s="5" t="s">
        <v>47</v>
      </c>
      <c r="E1624" s="5" t="s">
        <v>7</v>
      </c>
      <c r="F1624" s="73">
        <v>200210</v>
      </c>
      <c r="G1624" s="4" t="str">
        <f t="shared" si="25"/>
        <v>롯데백화점 zipsa눕눕백눕눕백(대형)_그레이(LG)200210</v>
      </c>
      <c r="H1624" s="73">
        <v>7000</v>
      </c>
      <c r="I1624" s="29">
        <v>0.05</v>
      </c>
      <c r="J1624" s="73">
        <v>400</v>
      </c>
      <c r="K1624" s="73"/>
      <c r="L1624" s="73"/>
    </row>
    <row r="1625" spans="2:12" x14ac:dyDescent="0.3">
      <c r="B1625" s="35" t="s">
        <v>119</v>
      </c>
      <c r="C1625" s="5" t="s">
        <v>48</v>
      </c>
      <c r="D1625" s="5" t="s">
        <v>49</v>
      </c>
      <c r="E1625" s="5" t="s">
        <v>48</v>
      </c>
      <c r="F1625" s="73">
        <v>200210</v>
      </c>
      <c r="G1625" s="4" t="str">
        <f t="shared" si="25"/>
        <v>롯데백화점 zipsa눕눕백눕눕백(대형)_네이비(DN)200210</v>
      </c>
      <c r="H1625" s="73">
        <v>7000</v>
      </c>
      <c r="I1625" s="29">
        <v>0.05</v>
      </c>
      <c r="J1625" s="73">
        <v>400</v>
      </c>
      <c r="K1625" s="73"/>
      <c r="L1625" s="73"/>
    </row>
    <row r="1626" spans="2:12" x14ac:dyDescent="0.3">
      <c r="B1626" s="35" t="s">
        <v>119</v>
      </c>
      <c r="C1626" s="5" t="s">
        <v>7</v>
      </c>
      <c r="D1626" s="5" t="s">
        <v>50</v>
      </c>
      <c r="E1626" s="5" t="s">
        <v>7</v>
      </c>
      <c r="F1626" s="73">
        <v>200210</v>
      </c>
      <c r="G1626" s="4" t="str">
        <f t="shared" si="25"/>
        <v>롯데백화점 zipsa눕눕백눕눕백_패드(대형)_스크래쳐200210</v>
      </c>
      <c r="H1626" s="73">
        <v>3000</v>
      </c>
      <c r="I1626" s="29">
        <v>0.05</v>
      </c>
      <c r="J1626" s="73">
        <v>340</v>
      </c>
      <c r="K1626" s="73"/>
      <c r="L1626" s="73"/>
    </row>
    <row r="1627" spans="2:12" x14ac:dyDescent="0.3">
      <c r="B1627" s="35" t="s">
        <v>119</v>
      </c>
      <c r="C1627" s="5" t="s">
        <v>7</v>
      </c>
      <c r="D1627" s="5" t="s">
        <v>51</v>
      </c>
      <c r="E1627" s="5" t="s">
        <v>7</v>
      </c>
      <c r="F1627" s="73">
        <v>200210</v>
      </c>
      <c r="G1627" s="4" t="str">
        <f t="shared" si="25"/>
        <v>롯데백화점 zipsa눕눕백눕눕백_패드(대형)_극세사200210</v>
      </c>
      <c r="H1627" s="73">
        <v>4000</v>
      </c>
      <c r="I1627" s="29">
        <v>0.05</v>
      </c>
      <c r="J1627" s="73">
        <v>360</v>
      </c>
      <c r="K1627" s="73"/>
      <c r="L1627" s="73"/>
    </row>
    <row r="1628" spans="2:12" x14ac:dyDescent="0.3">
      <c r="B1628" s="35" t="s">
        <v>119</v>
      </c>
      <c r="C1628" s="5" t="s">
        <v>7</v>
      </c>
      <c r="D1628" s="5" t="s">
        <v>52</v>
      </c>
      <c r="E1628" s="5" t="s">
        <v>7</v>
      </c>
      <c r="F1628" s="73">
        <v>200210</v>
      </c>
      <c r="G1628" s="4" t="str">
        <f t="shared" si="25"/>
        <v>롯데백화점 zipsa눕눕백눕눕백_패드(대형)_방수200210</v>
      </c>
      <c r="H1628" s="73">
        <v>4000</v>
      </c>
      <c r="I1628" s="29">
        <v>0.05</v>
      </c>
      <c r="J1628" s="73">
        <v>380</v>
      </c>
      <c r="K1628" s="73"/>
      <c r="L1628" s="73"/>
    </row>
    <row r="1629" spans="2:12" x14ac:dyDescent="0.3">
      <c r="B1629" s="35" t="s">
        <v>119</v>
      </c>
      <c r="C1629" s="5" t="s">
        <v>7</v>
      </c>
      <c r="D1629" s="5" t="s">
        <v>53</v>
      </c>
      <c r="E1629" s="5" t="s">
        <v>7</v>
      </c>
      <c r="F1629" s="73">
        <v>200210</v>
      </c>
      <c r="G1629" s="4" t="str">
        <f t="shared" si="25"/>
        <v>롯데백화점 zipsa눕눕백눕눕백_패드(대형)_인견200210</v>
      </c>
      <c r="H1629" s="73">
        <v>3000</v>
      </c>
      <c r="I1629" s="29">
        <v>0.05</v>
      </c>
      <c r="J1629" s="73">
        <v>350</v>
      </c>
      <c r="K1629" s="73"/>
      <c r="L1629" s="73"/>
    </row>
    <row r="1630" spans="2:12" x14ac:dyDescent="0.3">
      <c r="B1630" s="37" t="s">
        <v>93</v>
      </c>
      <c r="C1630" s="37" t="s">
        <v>184</v>
      </c>
      <c r="D1630" s="33" t="s">
        <v>252</v>
      </c>
      <c r="E1630" s="37" t="s">
        <v>184</v>
      </c>
      <c r="F1630" s="37">
        <v>200210</v>
      </c>
      <c r="G1630" s="4" t="str">
        <f t="shared" si="25"/>
        <v>프로젝트21 홈페이지하루채움정기배송_출시할인_국내산 무항생제 닭 1박스200210</v>
      </c>
      <c r="H1630" s="73">
        <v>3000</v>
      </c>
      <c r="I1630" s="2">
        <v>0.01</v>
      </c>
      <c r="J1630" s="73">
        <v>330</v>
      </c>
      <c r="K1630" s="73"/>
      <c r="L1630" s="73"/>
    </row>
    <row r="1631" spans="2:12" x14ac:dyDescent="0.3">
      <c r="B1631" s="37" t="s">
        <v>93</v>
      </c>
      <c r="C1631" s="37" t="s">
        <v>184</v>
      </c>
      <c r="D1631" s="33" t="s">
        <v>253</v>
      </c>
      <c r="E1631" s="37" t="s">
        <v>184</v>
      </c>
      <c r="F1631" s="37">
        <v>200210</v>
      </c>
      <c r="G1631" s="4" t="str">
        <f t="shared" si="25"/>
        <v>프로젝트21 홈페이지하루채움정기배송_출시할인_국내산 무항생제 닭 2박스200210</v>
      </c>
      <c r="H1631" s="73">
        <v>4000</v>
      </c>
      <c r="I1631" s="2">
        <v>0.01</v>
      </c>
      <c r="J1631" s="73">
        <v>370</v>
      </c>
      <c r="K1631" s="73"/>
      <c r="L1631" s="73"/>
    </row>
    <row r="1632" spans="2:12" x14ac:dyDescent="0.3">
      <c r="B1632" s="37" t="s">
        <v>93</v>
      </c>
      <c r="C1632" s="37" t="s">
        <v>184</v>
      </c>
      <c r="D1632" s="33" t="s">
        <v>254</v>
      </c>
      <c r="E1632" s="37" t="s">
        <v>184</v>
      </c>
      <c r="F1632" s="37">
        <v>200210</v>
      </c>
      <c r="G1632" s="4" t="str">
        <f t="shared" si="25"/>
        <v>프로젝트21 홈페이지하루채움정기배송_출시할인_자연산 가자미 1박스200210</v>
      </c>
      <c r="H1632" s="73">
        <v>3000</v>
      </c>
      <c r="I1632" s="2">
        <v>0.01</v>
      </c>
      <c r="J1632" s="73">
        <v>330</v>
      </c>
      <c r="K1632" s="73"/>
      <c r="L1632" s="73"/>
    </row>
    <row r="1633" spans="2:11" x14ac:dyDescent="0.3">
      <c r="B1633" s="37" t="s">
        <v>93</v>
      </c>
      <c r="C1633" s="37" t="s">
        <v>184</v>
      </c>
      <c r="D1633" s="33" t="s">
        <v>255</v>
      </c>
      <c r="E1633" s="37" t="s">
        <v>184</v>
      </c>
      <c r="F1633" s="37">
        <v>200210</v>
      </c>
      <c r="G1633" s="4" t="str">
        <f t="shared" si="25"/>
        <v>프로젝트21 홈페이지하루채움정기배송_출시할인_자연산 가자미 2박스200210</v>
      </c>
      <c r="H1633" s="73">
        <v>4000</v>
      </c>
      <c r="I1633" s="2">
        <v>0.01</v>
      </c>
      <c r="J1633" s="73">
        <v>370</v>
      </c>
      <c r="K1633" s="73"/>
    </row>
    <row r="1634" spans="2:11" x14ac:dyDescent="0.3">
      <c r="B1634" s="37" t="s">
        <v>93</v>
      </c>
      <c r="C1634" s="37" t="s">
        <v>184</v>
      </c>
      <c r="D1634" s="33" t="s">
        <v>256</v>
      </c>
      <c r="E1634" s="37" t="s">
        <v>184</v>
      </c>
      <c r="F1634" s="37">
        <v>200210</v>
      </c>
      <c r="G1634" s="4" t="str">
        <f t="shared" si="25"/>
        <v>프로젝트21 홈페이지하루채움정기배송_출시할인_국내산 닭 1박스 + 자연산 가자미 1박스200210</v>
      </c>
      <c r="H1634" s="73">
        <v>4000</v>
      </c>
      <c r="I1634" s="2">
        <v>0.01</v>
      </c>
      <c r="J1634" s="73">
        <v>370</v>
      </c>
      <c r="K1634" s="73"/>
    </row>
    <row r="1635" spans="2:11" x14ac:dyDescent="0.3">
      <c r="B1635" s="6" t="s">
        <v>93</v>
      </c>
      <c r="C1635" s="6" t="s">
        <v>184</v>
      </c>
      <c r="D1635" s="39" t="s">
        <v>257</v>
      </c>
      <c r="E1635" s="6" t="s">
        <v>184</v>
      </c>
      <c r="F1635" s="6">
        <v>200210</v>
      </c>
      <c r="G1635" s="4" t="str">
        <f t="shared" si="25"/>
        <v>프로젝트21 홈페이지하루채움정기배송_국내산 무항생제 닭 1박스200210</v>
      </c>
      <c r="H1635" s="73">
        <v>3000</v>
      </c>
      <c r="I1635" s="2">
        <v>0.01</v>
      </c>
      <c r="J1635" s="73">
        <v>330</v>
      </c>
      <c r="K1635" s="73"/>
    </row>
    <row r="1636" spans="2:11" x14ac:dyDescent="0.3">
      <c r="B1636" s="6" t="s">
        <v>93</v>
      </c>
      <c r="C1636" s="6" t="s">
        <v>184</v>
      </c>
      <c r="D1636" s="39" t="s">
        <v>258</v>
      </c>
      <c r="E1636" s="6" t="s">
        <v>184</v>
      </c>
      <c r="F1636" s="6">
        <v>200210</v>
      </c>
      <c r="G1636" s="4" t="str">
        <f t="shared" si="25"/>
        <v>프로젝트21 홈페이지하루채움정기배송_국내산 무항생제 닭 2박스200210</v>
      </c>
      <c r="H1636" s="73">
        <v>4000</v>
      </c>
      <c r="I1636" s="2">
        <v>0.01</v>
      </c>
      <c r="J1636" s="73">
        <v>370</v>
      </c>
      <c r="K1636" s="73"/>
    </row>
    <row r="1637" spans="2:11" x14ac:dyDescent="0.3">
      <c r="B1637" s="6" t="s">
        <v>93</v>
      </c>
      <c r="C1637" s="6" t="s">
        <v>184</v>
      </c>
      <c r="D1637" s="39" t="s">
        <v>259</v>
      </c>
      <c r="E1637" s="6" t="s">
        <v>184</v>
      </c>
      <c r="F1637" s="6">
        <v>200210</v>
      </c>
      <c r="G1637" s="4" t="str">
        <f t="shared" si="25"/>
        <v>프로젝트21 홈페이지하루채움정기배송_자연산 가자미 1박스200210</v>
      </c>
      <c r="H1637" s="73">
        <v>3000</v>
      </c>
      <c r="I1637" s="2">
        <v>0.01</v>
      </c>
      <c r="J1637" s="73">
        <v>330</v>
      </c>
      <c r="K1637" s="73"/>
    </row>
    <row r="1638" spans="2:11" x14ac:dyDescent="0.3">
      <c r="B1638" s="6" t="s">
        <v>93</v>
      </c>
      <c r="C1638" s="6" t="s">
        <v>184</v>
      </c>
      <c r="D1638" s="39" t="s">
        <v>260</v>
      </c>
      <c r="E1638" s="6" t="s">
        <v>184</v>
      </c>
      <c r="F1638" s="6">
        <v>200210</v>
      </c>
      <c r="G1638" s="4" t="str">
        <f t="shared" si="25"/>
        <v>프로젝트21 홈페이지하루채움정기배송_자연산 가자미 2박스200210</v>
      </c>
      <c r="H1638" s="73">
        <v>4000</v>
      </c>
      <c r="I1638" s="2">
        <v>0.01</v>
      </c>
      <c r="J1638" s="73">
        <v>370</v>
      </c>
      <c r="K1638" s="73"/>
    </row>
    <row r="1639" spans="2:11" x14ac:dyDescent="0.3">
      <c r="B1639" s="6" t="s">
        <v>93</v>
      </c>
      <c r="C1639" s="6" t="s">
        <v>184</v>
      </c>
      <c r="D1639" s="39" t="s">
        <v>261</v>
      </c>
      <c r="E1639" s="6" t="s">
        <v>184</v>
      </c>
      <c r="F1639" s="6">
        <v>200210</v>
      </c>
      <c r="G1639" s="4" t="str">
        <f t="shared" si="25"/>
        <v>프로젝트21 홈페이지하루채움정기배송_국내산 닭 1박스 + 자연산 가자미 1박스200210</v>
      </c>
      <c r="H1639" s="73">
        <v>4000</v>
      </c>
      <c r="I1639" s="2">
        <v>0.01</v>
      </c>
      <c r="J1639" s="73">
        <v>370</v>
      </c>
      <c r="K1639" s="73"/>
    </row>
    <row r="1640" spans="2:11" x14ac:dyDescent="0.3">
      <c r="B1640" s="73" t="s">
        <v>93</v>
      </c>
      <c r="C1640" s="73" t="s">
        <v>67</v>
      </c>
      <c r="D1640" s="73" t="s">
        <v>262</v>
      </c>
      <c r="E1640" s="73" t="s">
        <v>67</v>
      </c>
      <c r="F1640" s="73">
        <v>200210</v>
      </c>
      <c r="G1640" s="4" t="str">
        <f t="shared" si="25"/>
        <v>프로젝트21 홈페이지리얼스틱고양이놀이터(특수B2B)=옵션 선택=닭 6팩(30스틱)200210</v>
      </c>
      <c r="H1640" s="73">
        <v>3000</v>
      </c>
      <c r="I1640" s="2">
        <v>0.01</v>
      </c>
      <c r="J1640" s="73">
        <v>360</v>
      </c>
      <c r="K1640" s="73"/>
    </row>
    <row r="1641" spans="2:11" x14ac:dyDescent="0.3">
      <c r="B1641" s="73" t="s">
        <v>93</v>
      </c>
      <c r="C1641" s="73" t="s">
        <v>67</v>
      </c>
      <c r="D1641" s="73" t="s">
        <v>263</v>
      </c>
      <c r="E1641" s="73" t="s">
        <v>67</v>
      </c>
      <c r="F1641" s="73">
        <v>200210</v>
      </c>
      <c r="G1641" s="4" t="str">
        <f t="shared" si="25"/>
        <v>프로젝트21 홈페이지리얼스틱고양이놀이터(특수B2B)=옵션 선택=다랑어 6팩(30스틱)200210</v>
      </c>
      <c r="H1641" s="73">
        <v>3000</v>
      </c>
      <c r="I1641" s="2">
        <v>0.01</v>
      </c>
      <c r="J1641" s="73">
        <v>360</v>
      </c>
      <c r="K1641" s="73"/>
    </row>
    <row r="1642" spans="2:11" x14ac:dyDescent="0.3">
      <c r="B1642" s="73" t="s">
        <v>93</v>
      </c>
      <c r="C1642" s="73" t="s">
        <v>67</v>
      </c>
      <c r="D1642" s="73" t="s">
        <v>264</v>
      </c>
      <c r="E1642" s="73" t="s">
        <v>67</v>
      </c>
      <c r="F1642" s="73">
        <v>200210</v>
      </c>
      <c r="G1642" s="4" t="str">
        <f t="shared" si="25"/>
        <v>프로젝트21 홈페이지리얼스틱고양이놀이터(특수B2B)=옵션 선택=오리 6팩(30스틱)200210</v>
      </c>
      <c r="H1642" s="73">
        <v>3000</v>
      </c>
      <c r="I1642" s="2">
        <v>0.01</v>
      </c>
      <c r="J1642" s="73">
        <v>360</v>
      </c>
      <c r="K1642" s="73"/>
    </row>
    <row r="1643" spans="2:11" x14ac:dyDescent="0.3">
      <c r="B1643" s="73" t="s">
        <v>93</v>
      </c>
      <c r="C1643" s="73" t="s">
        <v>67</v>
      </c>
      <c r="D1643" s="73" t="s">
        <v>265</v>
      </c>
      <c r="E1643" s="73" t="s">
        <v>67</v>
      </c>
      <c r="F1643" s="73">
        <v>200210</v>
      </c>
      <c r="G1643" s="4" t="str">
        <f t="shared" si="25"/>
        <v>프로젝트21 홈페이지리얼스틱고양이놀이터(특수B2B)=옵션 선택=연어 6팩(30스틱)200210</v>
      </c>
      <c r="H1643" s="73">
        <v>3000</v>
      </c>
      <c r="I1643" s="2">
        <v>0.01</v>
      </c>
      <c r="J1643" s="73">
        <v>380</v>
      </c>
      <c r="K1643" s="73"/>
    </row>
    <row r="1644" spans="2:11" x14ac:dyDescent="0.3">
      <c r="B1644" s="73" t="s">
        <v>93</v>
      </c>
      <c r="C1644" s="73" t="s">
        <v>67</v>
      </c>
      <c r="D1644" s="73" t="s">
        <v>266</v>
      </c>
      <c r="E1644" s="73" t="s">
        <v>67</v>
      </c>
      <c r="F1644" s="73">
        <v>200210</v>
      </c>
      <c r="G1644" s="4" t="str">
        <f t="shared" si="25"/>
        <v>프로젝트21 홈페이지리얼스틱고양이놀이터(특수B2B)=옵션 선택=참돔 6팩(30스틱)200210</v>
      </c>
      <c r="H1644" s="73">
        <v>3000</v>
      </c>
      <c r="I1644" s="2">
        <v>0.01</v>
      </c>
      <c r="J1644" s="73">
        <v>380</v>
      </c>
      <c r="K1644" s="73"/>
    </row>
    <row r="1645" spans="2:11" x14ac:dyDescent="0.3">
      <c r="B1645" s="73" t="s">
        <v>93</v>
      </c>
      <c r="C1645" s="73" t="s">
        <v>67</v>
      </c>
      <c r="D1645" s="73" t="s">
        <v>267</v>
      </c>
      <c r="E1645" s="73" t="s">
        <v>67</v>
      </c>
      <c r="F1645" s="73">
        <v>200210</v>
      </c>
      <c r="G1645" s="4" t="str">
        <f t="shared" si="25"/>
        <v>프로젝트21 홈페이지리얼스틱고양이놀이터(특수B2B)=옵션 선택=양 5팩(30스틱)200210</v>
      </c>
      <c r="H1645" s="73">
        <v>3000</v>
      </c>
      <c r="I1645" s="2">
        <v>0.01</v>
      </c>
      <c r="J1645" s="73">
        <v>380</v>
      </c>
      <c r="K1645" s="73"/>
    </row>
    <row r="1646" spans="2:11" s="22" customFormat="1" x14ac:dyDescent="0.3">
      <c r="B1646" s="73" t="s">
        <v>0</v>
      </c>
      <c r="C1646" s="73" t="s">
        <v>7</v>
      </c>
      <c r="D1646" s="73" t="s">
        <v>268</v>
      </c>
      <c r="E1646" s="73" t="s">
        <v>7</v>
      </c>
      <c r="F1646" s="73">
        <v>200210</v>
      </c>
      <c r="G1646" s="4" t="str">
        <f>B1646&amp;C1646&amp;D1646&amp;F1646</f>
        <v>프로젝트21 홈페이지눕눕백사이즈=레귤러, 색상=다크 네이비, 기본 패드=스크래쳐 패드200210</v>
      </c>
      <c r="H1646" s="73">
        <v>7000</v>
      </c>
      <c r="I1646" s="2">
        <v>0.01</v>
      </c>
      <c r="J1646" s="73">
        <v>400</v>
      </c>
      <c r="K1646" s="41" t="s">
        <v>269</v>
      </c>
    </row>
    <row r="1647" spans="2:11" s="22" customFormat="1" x14ac:dyDescent="0.3">
      <c r="B1647" s="73" t="s">
        <v>0</v>
      </c>
      <c r="C1647" s="73" t="s">
        <v>7</v>
      </c>
      <c r="D1647" s="73" t="s">
        <v>270</v>
      </c>
      <c r="E1647" s="73" t="s">
        <v>7</v>
      </c>
      <c r="F1647" s="73">
        <v>200210</v>
      </c>
      <c r="G1647" s="4" t="str">
        <f t="shared" ref="G1647:G1667" si="26">B1647&amp;C1647&amp;D1647&amp;F1647</f>
        <v>프로젝트21 홈페이지눕눕백사이즈=레귤러, 색상=다크 네이비, 기본 패드=극세사 패드200210</v>
      </c>
      <c r="H1647" s="73">
        <v>7000</v>
      </c>
      <c r="I1647" s="2">
        <v>0.01</v>
      </c>
      <c r="J1647" s="73">
        <v>400</v>
      </c>
      <c r="K1647" s="41" t="s">
        <v>269</v>
      </c>
    </row>
    <row r="1648" spans="2:11" s="22" customFormat="1" x14ac:dyDescent="0.3">
      <c r="B1648" s="73" t="s">
        <v>0</v>
      </c>
      <c r="C1648" s="73" t="s">
        <v>7</v>
      </c>
      <c r="D1648" s="73" t="s">
        <v>271</v>
      </c>
      <c r="E1648" s="73" t="s">
        <v>7</v>
      </c>
      <c r="F1648" s="73">
        <v>200210</v>
      </c>
      <c r="G1648" s="4" t="str">
        <f t="shared" si="26"/>
        <v>프로젝트21 홈페이지눕눕백사이즈=레귤러, 색상=다크 네이비, 기본 패드=방수 패드200210</v>
      </c>
      <c r="H1648" s="73">
        <v>7000</v>
      </c>
      <c r="I1648" s="2">
        <v>0.01</v>
      </c>
      <c r="J1648" s="73">
        <v>400</v>
      </c>
      <c r="K1648" s="41" t="s">
        <v>269</v>
      </c>
    </row>
    <row r="1649" spans="2:11" s="22" customFormat="1" x14ac:dyDescent="0.3">
      <c r="B1649" s="73" t="s">
        <v>0</v>
      </c>
      <c r="C1649" s="73" t="s">
        <v>7</v>
      </c>
      <c r="D1649" s="73" t="s">
        <v>272</v>
      </c>
      <c r="E1649" s="73" t="s">
        <v>7</v>
      </c>
      <c r="F1649" s="73">
        <v>200210</v>
      </c>
      <c r="G1649" s="4" t="str">
        <f t="shared" si="26"/>
        <v>프로젝트21 홈페이지눕눕백사이즈=레귤러, 색상=다크 네이비, 기본 패드=인견 패드200210</v>
      </c>
      <c r="H1649" s="73">
        <v>7000</v>
      </c>
      <c r="I1649" s="2">
        <v>0.01</v>
      </c>
      <c r="J1649" s="73">
        <v>400</v>
      </c>
      <c r="K1649" s="41" t="s">
        <v>269</v>
      </c>
    </row>
    <row r="1650" spans="2:11" s="22" customFormat="1" x14ac:dyDescent="0.3">
      <c r="B1650" s="73" t="s">
        <v>0</v>
      </c>
      <c r="C1650" s="73" t="s">
        <v>7</v>
      </c>
      <c r="D1650" s="73" t="s">
        <v>273</v>
      </c>
      <c r="E1650" s="73" t="s">
        <v>7</v>
      </c>
      <c r="F1650" s="73">
        <v>200210</v>
      </c>
      <c r="G1650" s="4" t="str">
        <f t="shared" si="26"/>
        <v>프로젝트21 홈페이지눕눕백사이즈=레귤러, 색상=라이트 그레이, 기본 패드=스크래쳐 패드200210</v>
      </c>
      <c r="H1650" s="73">
        <v>7000</v>
      </c>
      <c r="I1650" s="2">
        <v>0.01</v>
      </c>
      <c r="J1650" s="73">
        <v>400</v>
      </c>
      <c r="K1650" s="41" t="s">
        <v>269</v>
      </c>
    </row>
    <row r="1651" spans="2:11" s="22" customFormat="1" x14ac:dyDescent="0.3">
      <c r="B1651" s="73" t="s">
        <v>0</v>
      </c>
      <c r="C1651" s="73" t="s">
        <v>7</v>
      </c>
      <c r="D1651" s="73" t="s">
        <v>274</v>
      </c>
      <c r="E1651" s="73" t="s">
        <v>7</v>
      </c>
      <c r="F1651" s="73">
        <v>200210</v>
      </c>
      <c r="G1651" s="4" t="str">
        <f t="shared" si="26"/>
        <v>프로젝트21 홈페이지눕눕백사이즈=레귤러, 색상=라이트 그레이, 기본 패드=극세사 패드200210</v>
      </c>
      <c r="H1651" s="73">
        <v>7000</v>
      </c>
      <c r="I1651" s="2">
        <v>0.01</v>
      </c>
      <c r="J1651" s="73">
        <v>400</v>
      </c>
      <c r="K1651" s="41" t="s">
        <v>269</v>
      </c>
    </row>
    <row r="1652" spans="2:11" s="22" customFormat="1" x14ac:dyDescent="0.3">
      <c r="B1652" s="73" t="s">
        <v>0</v>
      </c>
      <c r="C1652" s="73" t="s">
        <v>7</v>
      </c>
      <c r="D1652" s="73" t="s">
        <v>275</v>
      </c>
      <c r="E1652" s="73" t="s">
        <v>7</v>
      </c>
      <c r="F1652" s="73">
        <v>200210</v>
      </c>
      <c r="G1652" s="4" t="str">
        <f t="shared" si="26"/>
        <v>프로젝트21 홈페이지눕눕백사이즈=레귤러, 색상=라이트 그레이, 기본 패드=방수 패드200210</v>
      </c>
      <c r="H1652" s="73">
        <v>7000</v>
      </c>
      <c r="I1652" s="2">
        <v>0.01</v>
      </c>
      <c r="J1652" s="73">
        <v>400</v>
      </c>
      <c r="K1652" s="41" t="s">
        <v>269</v>
      </c>
    </row>
    <row r="1653" spans="2:11" s="22" customFormat="1" x14ac:dyDescent="0.3">
      <c r="B1653" s="73" t="s">
        <v>0</v>
      </c>
      <c r="C1653" s="73" t="s">
        <v>7</v>
      </c>
      <c r="D1653" s="73" t="s">
        <v>276</v>
      </c>
      <c r="E1653" s="73" t="s">
        <v>7</v>
      </c>
      <c r="F1653" s="73">
        <v>200210</v>
      </c>
      <c r="G1653" s="4" t="str">
        <f t="shared" si="26"/>
        <v>프로젝트21 홈페이지눕눕백사이즈=레귤러, 색상=라이트 그레이, 기본 패드=인견 패드200210</v>
      </c>
      <c r="H1653" s="73">
        <v>7000</v>
      </c>
      <c r="I1653" s="2">
        <v>0.01</v>
      </c>
      <c r="J1653" s="73">
        <v>400</v>
      </c>
      <c r="K1653" s="41" t="s">
        <v>269</v>
      </c>
    </row>
    <row r="1654" spans="2:11" s="22" customFormat="1" x14ac:dyDescent="0.3">
      <c r="B1654" s="73" t="s">
        <v>0</v>
      </c>
      <c r="C1654" s="73" t="s">
        <v>7</v>
      </c>
      <c r="D1654" s="73" t="s">
        <v>277</v>
      </c>
      <c r="E1654" s="73" t="s">
        <v>7</v>
      </c>
      <c r="F1654" s="73">
        <v>200210</v>
      </c>
      <c r="G1654" s="4" t="str">
        <f t="shared" si="26"/>
        <v>프로젝트21 홈페이지눕눕백사이즈=점보, 색상=다크 네이비, 기본 패드=스크래쳐 패드200210</v>
      </c>
      <c r="H1654" s="73">
        <v>7000</v>
      </c>
      <c r="I1654" s="2">
        <v>0.01</v>
      </c>
      <c r="J1654" s="73">
        <v>400</v>
      </c>
      <c r="K1654" s="41" t="s">
        <v>269</v>
      </c>
    </row>
    <row r="1655" spans="2:11" s="22" customFormat="1" x14ac:dyDescent="0.3">
      <c r="B1655" s="73" t="s">
        <v>0</v>
      </c>
      <c r="C1655" s="73" t="s">
        <v>7</v>
      </c>
      <c r="D1655" s="73" t="s">
        <v>278</v>
      </c>
      <c r="E1655" s="73" t="s">
        <v>7</v>
      </c>
      <c r="F1655" s="73">
        <v>200210</v>
      </c>
      <c r="G1655" s="4" t="str">
        <f t="shared" si="26"/>
        <v>프로젝트21 홈페이지눕눕백사이즈=점보, 색상=다크 네이비, 기본 패드=극세사 패드200210</v>
      </c>
      <c r="H1655" s="73">
        <v>7000</v>
      </c>
      <c r="I1655" s="2">
        <v>0.01</v>
      </c>
      <c r="J1655" s="73">
        <v>400</v>
      </c>
      <c r="K1655" s="41" t="s">
        <v>269</v>
      </c>
    </row>
    <row r="1656" spans="2:11" s="22" customFormat="1" x14ac:dyDescent="0.3">
      <c r="B1656" s="73" t="s">
        <v>0</v>
      </c>
      <c r="C1656" s="73" t="s">
        <v>7</v>
      </c>
      <c r="D1656" s="73" t="s">
        <v>279</v>
      </c>
      <c r="E1656" s="73" t="s">
        <v>7</v>
      </c>
      <c r="F1656" s="73">
        <v>200210</v>
      </c>
      <c r="G1656" s="4" t="str">
        <f t="shared" si="26"/>
        <v>프로젝트21 홈페이지눕눕백사이즈=점보, 색상=다크 네이비, 기본 패드=방수 패드200210</v>
      </c>
      <c r="H1656" s="73">
        <v>7000</v>
      </c>
      <c r="I1656" s="2">
        <v>0.01</v>
      </c>
      <c r="J1656" s="73">
        <v>400</v>
      </c>
      <c r="K1656" s="41" t="s">
        <v>269</v>
      </c>
    </row>
    <row r="1657" spans="2:11" s="22" customFormat="1" x14ac:dyDescent="0.3">
      <c r="B1657" s="73" t="s">
        <v>0</v>
      </c>
      <c r="C1657" s="73" t="s">
        <v>7</v>
      </c>
      <c r="D1657" s="73" t="s">
        <v>280</v>
      </c>
      <c r="E1657" s="73" t="s">
        <v>7</v>
      </c>
      <c r="F1657" s="73">
        <v>200210</v>
      </c>
      <c r="G1657" s="4" t="str">
        <f t="shared" si="26"/>
        <v>프로젝트21 홈페이지눕눕백사이즈=점보, 색상=다크 네이비, 기본 패드=인견 패드200210</v>
      </c>
      <c r="H1657" s="73">
        <v>7000</v>
      </c>
      <c r="I1657" s="2">
        <v>0.01</v>
      </c>
      <c r="J1657" s="73">
        <v>400</v>
      </c>
      <c r="K1657" s="41" t="s">
        <v>269</v>
      </c>
    </row>
    <row r="1658" spans="2:11" s="22" customFormat="1" x14ac:dyDescent="0.3">
      <c r="B1658" s="73" t="s">
        <v>0</v>
      </c>
      <c r="C1658" s="73" t="s">
        <v>7</v>
      </c>
      <c r="D1658" s="73" t="s">
        <v>281</v>
      </c>
      <c r="E1658" s="73" t="s">
        <v>7</v>
      </c>
      <c r="F1658" s="73">
        <v>200210</v>
      </c>
      <c r="G1658" s="4" t="str">
        <f t="shared" si="26"/>
        <v>프로젝트21 홈페이지눕눕백사이즈=점보, 색상=라이트 그레이, 기본 패드=스크래쳐 패드200210</v>
      </c>
      <c r="H1658" s="73">
        <v>7000</v>
      </c>
      <c r="I1658" s="2">
        <v>0.01</v>
      </c>
      <c r="J1658" s="73">
        <v>400</v>
      </c>
      <c r="K1658" s="41" t="s">
        <v>269</v>
      </c>
    </row>
    <row r="1659" spans="2:11" s="22" customFormat="1" x14ac:dyDescent="0.3">
      <c r="B1659" s="73" t="s">
        <v>0</v>
      </c>
      <c r="C1659" s="73" t="s">
        <v>7</v>
      </c>
      <c r="D1659" s="73" t="s">
        <v>282</v>
      </c>
      <c r="E1659" s="73" t="s">
        <v>7</v>
      </c>
      <c r="F1659" s="73">
        <v>200210</v>
      </c>
      <c r="G1659" s="4" t="str">
        <f t="shared" si="26"/>
        <v>프로젝트21 홈페이지눕눕백사이즈=점보, 색상=라이트 그레이, 기본 패드=극세사 패드200210</v>
      </c>
      <c r="H1659" s="73">
        <v>7000</v>
      </c>
      <c r="I1659" s="2">
        <v>0.01</v>
      </c>
      <c r="J1659" s="73">
        <v>400</v>
      </c>
      <c r="K1659" s="41" t="s">
        <v>269</v>
      </c>
    </row>
    <row r="1660" spans="2:11" s="22" customFormat="1" x14ac:dyDescent="0.3">
      <c r="B1660" s="73" t="s">
        <v>0</v>
      </c>
      <c r="C1660" s="73" t="s">
        <v>7</v>
      </c>
      <c r="D1660" s="73" t="s">
        <v>283</v>
      </c>
      <c r="E1660" s="73" t="s">
        <v>7</v>
      </c>
      <c r="F1660" s="73">
        <v>200210</v>
      </c>
      <c r="G1660" s="4" t="str">
        <f t="shared" si="26"/>
        <v>프로젝트21 홈페이지눕눕백사이즈=점보, 색상=라이트 그레이, 기본 패드=방수 패드200210</v>
      </c>
      <c r="H1660" s="73">
        <v>7000</v>
      </c>
      <c r="I1660" s="2">
        <v>0.01</v>
      </c>
      <c r="J1660" s="73">
        <v>400</v>
      </c>
      <c r="K1660" s="41" t="s">
        <v>269</v>
      </c>
    </row>
    <row r="1661" spans="2:11" s="22" customFormat="1" x14ac:dyDescent="0.3">
      <c r="B1661" s="73" t="s">
        <v>0</v>
      </c>
      <c r="C1661" s="73" t="s">
        <v>7</v>
      </c>
      <c r="D1661" s="73" t="s">
        <v>284</v>
      </c>
      <c r="E1661" s="73" t="s">
        <v>7</v>
      </c>
      <c r="F1661" s="73">
        <v>200210</v>
      </c>
      <c r="G1661" s="4" t="str">
        <f t="shared" si="26"/>
        <v>프로젝트21 홈페이지눕눕백사이즈=점보, 색상=라이트 그레이, 기본 패드=인견 패드200210</v>
      </c>
      <c r="H1661" s="73">
        <v>7000</v>
      </c>
      <c r="I1661" s="2">
        <v>0.01</v>
      </c>
      <c r="J1661" s="73">
        <v>400</v>
      </c>
      <c r="K1661" s="41" t="s">
        <v>269</v>
      </c>
    </row>
    <row r="1662" spans="2:11" s="37" customFormat="1" x14ac:dyDescent="0.3">
      <c r="B1662" s="37" t="s">
        <v>0</v>
      </c>
      <c r="C1662" s="37" t="s">
        <v>184</v>
      </c>
      <c r="D1662" s="37" t="s">
        <v>285</v>
      </c>
      <c r="E1662" s="37" t="s">
        <v>184</v>
      </c>
      <c r="F1662" s="37">
        <v>200210</v>
      </c>
      <c r="G1662" s="44" t="str">
        <f t="shared" si="26"/>
        <v>프로젝트21 홈페이지하루채움★샘플팩 증정★=국내산 무항생제 닭 1박스200210</v>
      </c>
      <c r="H1662" s="73">
        <v>4000</v>
      </c>
      <c r="I1662" s="2">
        <v>0.01</v>
      </c>
      <c r="J1662" s="73">
        <v>330</v>
      </c>
    </row>
    <row r="1663" spans="2:11" s="37" customFormat="1" x14ac:dyDescent="0.3">
      <c r="B1663" s="37" t="s">
        <v>0</v>
      </c>
      <c r="C1663" s="37" t="s">
        <v>184</v>
      </c>
      <c r="D1663" s="37" t="s">
        <v>286</v>
      </c>
      <c r="E1663" s="37" t="s">
        <v>184</v>
      </c>
      <c r="F1663" s="37">
        <v>200210</v>
      </c>
      <c r="G1663" s="44" t="str">
        <f t="shared" si="26"/>
        <v>프로젝트21 홈페이지하루채움★샘플팩 증정★=국내산 무항생제 닭 2박스200210</v>
      </c>
      <c r="H1663" s="73">
        <v>4000</v>
      </c>
      <c r="I1663" s="2">
        <v>0.01</v>
      </c>
      <c r="J1663" s="73">
        <v>370</v>
      </c>
    </row>
    <row r="1664" spans="2:11" s="37" customFormat="1" x14ac:dyDescent="0.3">
      <c r="B1664" s="37" t="s">
        <v>0</v>
      </c>
      <c r="C1664" s="37" t="s">
        <v>184</v>
      </c>
      <c r="D1664" s="37" t="s">
        <v>287</v>
      </c>
      <c r="E1664" s="37" t="s">
        <v>184</v>
      </c>
      <c r="F1664" s="37">
        <v>200210</v>
      </c>
      <c r="G1664" s="44" t="str">
        <f t="shared" si="26"/>
        <v>프로젝트21 홈페이지하루채움★샘플팩 증정★=자연산 가자미 1박스200210</v>
      </c>
      <c r="H1664" s="73">
        <v>4000</v>
      </c>
      <c r="I1664" s="2">
        <v>0.01</v>
      </c>
      <c r="J1664" s="73">
        <v>330</v>
      </c>
    </row>
    <row r="1665" spans="2:16" s="37" customFormat="1" x14ac:dyDescent="0.3">
      <c r="B1665" s="37" t="s">
        <v>0</v>
      </c>
      <c r="C1665" s="37" t="s">
        <v>184</v>
      </c>
      <c r="D1665" s="37" t="s">
        <v>288</v>
      </c>
      <c r="E1665" s="37" t="s">
        <v>184</v>
      </c>
      <c r="F1665" s="37">
        <v>200210</v>
      </c>
      <c r="G1665" s="44" t="str">
        <f t="shared" si="26"/>
        <v>프로젝트21 홈페이지하루채움★샘플팩 증정★=자연산 가자미 2박스200210</v>
      </c>
      <c r="H1665" s="73">
        <v>4000</v>
      </c>
      <c r="I1665" s="2">
        <v>0.01</v>
      </c>
      <c r="J1665" s="73">
        <v>370</v>
      </c>
    </row>
    <row r="1666" spans="2:16" s="37" customFormat="1" x14ac:dyDescent="0.3">
      <c r="B1666" s="37" t="s">
        <v>0</v>
      </c>
      <c r="C1666" s="37" t="s">
        <v>184</v>
      </c>
      <c r="D1666" s="37" t="s">
        <v>289</v>
      </c>
      <c r="E1666" s="37" t="s">
        <v>184</v>
      </c>
      <c r="F1666" s="37">
        <v>200210</v>
      </c>
      <c r="G1666" s="44" t="str">
        <f t="shared" si="26"/>
        <v>프로젝트21 홈페이지하루채움★샘플팩 증정★=국내산 닭 1박스 + 자연산 가자미 1박스200210</v>
      </c>
      <c r="H1666" s="73">
        <v>4000</v>
      </c>
      <c r="I1666" s="2">
        <v>0.01</v>
      </c>
      <c r="J1666" s="73">
        <v>370</v>
      </c>
    </row>
    <row r="1667" spans="2:16" s="37" customFormat="1" x14ac:dyDescent="0.3">
      <c r="B1667" s="37" t="s">
        <v>0</v>
      </c>
      <c r="C1667" s="37" t="s">
        <v>184</v>
      </c>
      <c r="D1667" s="37" t="s">
        <v>290</v>
      </c>
      <c r="E1667" s="37" t="s">
        <v>184</v>
      </c>
      <c r="F1667" s="37">
        <v>200210</v>
      </c>
      <c r="G1667" s="44" t="str">
        <f t="shared" si="26"/>
        <v>프로젝트21 홈페이지하루채움★샘플팩 증정★=하루채움_샘플2종200210</v>
      </c>
      <c r="H1667" s="37">
        <v>0</v>
      </c>
      <c r="I1667" s="2">
        <v>0.01</v>
      </c>
      <c r="J1667" s="73">
        <v>130</v>
      </c>
    </row>
    <row r="1668" spans="2:16" x14ac:dyDescent="0.3">
      <c r="B1668" s="73" t="s">
        <v>0</v>
      </c>
      <c r="C1668" s="73" t="s">
        <v>7</v>
      </c>
      <c r="D1668" s="73" t="s">
        <v>41</v>
      </c>
      <c r="E1668" s="73" t="s">
        <v>7</v>
      </c>
      <c r="F1668" s="73">
        <v>200915</v>
      </c>
      <c r="G1668" s="4" t="str">
        <f>B1668&amp;C1668&amp;D1668&amp;F1668</f>
        <v>프로젝트21 홈페이지눕눕백눕눕백(중형)_네이비(DN)200915</v>
      </c>
      <c r="H1668" s="73">
        <v>7000</v>
      </c>
      <c r="I1668" s="2">
        <v>0.01</v>
      </c>
      <c r="J1668" s="73">
        <v>400</v>
      </c>
      <c r="K1668" s="73"/>
      <c r="L1668" s="73"/>
      <c r="M1668" s="73"/>
      <c r="N1668" s="73"/>
      <c r="O1668" s="73"/>
      <c r="P1668" s="73"/>
    </row>
    <row r="1669" spans="2:16" x14ac:dyDescent="0.3">
      <c r="B1669" s="73" t="s">
        <v>26</v>
      </c>
      <c r="C1669" s="73" t="s">
        <v>7</v>
      </c>
      <c r="D1669" s="73" t="s">
        <v>41</v>
      </c>
      <c r="E1669" s="73" t="s">
        <v>7</v>
      </c>
      <c r="F1669" s="73">
        <v>200915</v>
      </c>
      <c r="G1669" s="4" t="str">
        <f t="shared" ref="G1669:G1727" si="27">B1669&amp;C1669&amp;D1669&amp;F1669</f>
        <v>CJ몰눕눕백눕눕백(중형)_네이비(DN)200915</v>
      </c>
      <c r="H1669" s="73">
        <v>7000</v>
      </c>
      <c r="I1669" s="29">
        <v>0.02</v>
      </c>
      <c r="J1669" s="73">
        <v>400</v>
      </c>
      <c r="K1669" s="73"/>
      <c r="L1669" s="73"/>
      <c r="M1669" s="73"/>
      <c r="N1669" s="73"/>
      <c r="O1669" s="73"/>
      <c r="P1669" s="73"/>
    </row>
    <row r="1670" spans="2:16" x14ac:dyDescent="0.3">
      <c r="B1670" s="73" t="s">
        <v>28</v>
      </c>
      <c r="C1670" s="73" t="s">
        <v>7</v>
      </c>
      <c r="D1670" s="73" t="s">
        <v>41</v>
      </c>
      <c r="E1670" s="73" t="s">
        <v>7</v>
      </c>
      <c r="F1670" s="73">
        <v>200915</v>
      </c>
      <c r="G1670" s="4" t="str">
        <f t="shared" si="27"/>
        <v>위메프(2.0)눕눕백눕눕백(중형)_네이비(DN)200915</v>
      </c>
      <c r="H1670" s="73">
        <v>7000</v>
      </c>
      <c r="I1670" s="29">
        <v>0.02</v>
      </c>
      <c r="J1670" s="73">
        <v>400</v>
      </c>
      <c r="K1670" s="73"/>
      <c r="L1670" s="73"/>
      <c r="M1670" s="73"/>
      <c r="N1670" s="73"/>
      <c r="O1670" s="73"/>
      <c r="P1670" s="73"/>
    </row>
    <row r="1671" spans="2:16" x14ac:dyDescent="0.3">
      <c r="B1671" s="73" t="s">
        <v>29</v>
      </c>
      <c r="C1671" s="73" t="s">
        <v>7</v>
      </c>
      <c r="D1671" s="73" t="s">
        <v>41</v>
      </c>
      <c r="E1671" s="73" t="s">
        <v>7</v>
      </c>
      <c r="F1671" s="73">
        <v>200915</v>
      </c>
      <c r="G1671" s="4" t="str">
        <f t="shared" si="27"/>
        <v>롯데아이몰(신)눕눕백눕눕백(중형)_네이비(DN)200915</v>
      </c>
      <c r="H1671" s="73">
        <v>7000</v>
      </c>
      <c r="I1671" s="29">
        <v>0.02</v>
      </c>
      <c r="J1671" s="73">
        <v>400</v>
      </c>
      <c r="K1671" s="73"/>
      <c r="L1671" s="73"/>
      <c r="M1671" s="73"/>
      <c r="N1671" s="73"/>
      <c r="O1671" s="73"/>
      <c r="P1671" s="73"/>
    </row>
    <row r="1672" spans="2:16" x14ac:dyDescent="0.3">
      <c r="B1672" s="73" t="s">
        <v>30</v>
      </c>
      <c r="C1672" s="73" t="s">
        <v>7</v>
      </c>
      <c r="D1672" s="73" t="s">
        <v>41</v>
      </c>
      <c r="E1672" s="73" t="s">
        <v>7</v>
      </c>
      <c r="F1672" s="73">
        <v>200915</v>
      </c>
      <c r="G1672" s="4" t="str">
        <f t="shared" si="27"/>
        <v>텐바이텐눕눕백눕눕백(중형)_네이비(DN)200915</v>
      </c>
      <c r="H1672" s="73">
        <v>7000</v>
      </c>
      <c r="I1672" s="29">
        <v>0.02</v>
      </c>
      <c r="J1672" s="73">
        <v>400</v>
      </c>
      <c r="K1672" s="73"/>
      <c r="L1672" s="73"/>
      <c r="M1672" s="73"/>
      <c r="N1672" s="73"/>
      <c r="O1672" s="73"/>
      <c r="P1672" s="73"/>
    </row>
    <row r="1673" spans="2:16" x14ac:dyDescent="0.3">
      <c r="B1673" s="73" t="s">
        <v>32</v>
      </c>
      <c r="C1673" s="73" t="s">
        <v>7</v>
      </c>
      <c r="D1673" s="73" t="s">
        <v>41</v>
      </c>
      <c r="E1673" s="73" t="s">
        <v>7</v>
      </c>
      <c r="F1673" s="73">
        <v>200915</v>
      </c>
      <c r="G1673" s="4" t="str">
        <f t="shared" si="27"/>
        <v>펫프렌즈눕눕백눕눕백(중형)_네이비(DN)200915</v>
      </c>
      <c r="H1673" s="73">
        <v>7000</v>
      </c>
      <c r="I1673" s="29">
        <v>0.03</v>
      </c>
      <c r="J1673" s="73">
        <v>400</v>
      </c>
      <c r="K1673" s="73"/>
      <c r="L1673" s="73"/>
      <c r="M1673" s="73"/>
      <c r="N1673" s="73"/>
      <c r="O1673" s="73"/>
      <c r="P1673" s="73"/>
    </row>
    <row r="1674" spans="2:16" x14ac:dyDescent="0.3">
      <c r="B1674" s="73" t="s">
        <v>0</v>
      </c>
      <c r="C1674" s="73" t="s">
        <v>7</v>
      </c>
      <c r="D1674" s="73" t="s">
        <v>42</v>
      </c>
      <c r="E1674" s="73" t="s">
        <v>7</v>
      </c>
      <c r="F1674" s="73">
        <v>200915</v>
      </c>
      <c r="G1674" s="4" t="str">
        <f t="shared" si="27"/>
        <v>프로젝트21 홈페이지눕눕백눕눕백(중형)_그레이(LG)200915</v>
      </c>
      <c r="H1674" s="73">
        <v>7000</v>
      </c>
      <c r="I1674" s="2">
        <v>0.01</v>
      </c>
      <c r="J1674" s="73">
        <v>400</v>
      </c>
      <c r="K1674" s="73"/>
      <c r="L1674" s="73"/>
      <c r="M1674" s="73"/>
      <c r="N1674" s="73"/>
      <c r="O1674" s="73"/>
      <c r="P1674" s="73"/>
    </row>
    <row r="1675" spans="2:16" x14ac:dyDescent="0.3">
      <c r="B1675" s="73" t="s">
        <v>26</v>
      </c>
      <c r="C1675" s="73" t="s">
        <v>7</v>
      </c>
      <c r="D1675" s="73" t="s">
        <v>42</v>
      </c>
      <c r="E1675" s="73" t="s">
        <v>7</v>
      </c>
      <c r="F1675" s="73">
        <v>200915</v>
      </c>
      <c r="G1675" s="4" t="str">
        <f t="shared" si="27"/>
        <v>CJ몰눕눕백눕눕백(중형)_그레이(LG)200915</v>
      </c>
      <c r="H1675" s="73">
        <v>7000</v>
      </c>
      <c r="I1675" s="29">
        <v>0.02</v>
      </c>
      <c r="J1675" s="73">
        <v>400</v>
      </c>
      <c r="K1675" s="73"/>
      <c r="L1675" s="73"/>
      <c r="M1675" s="73"/>
      <c r="N1675" s="73"/>
      <c r="O1675" s="73"/>
      <c r="P1675" s="73"/>
    </row>
    <row r="1676" spans="2:16" x14ac:dyDescent="0.3">
      <c r="B1676" s="73" t="s">
        <v>27</v>
      </c>
      <c r="C1676" s="73" t="s">
        <v>7</v>
      </c>
      <c r="D1676" s="73" t="s">
        <v>42</v>
      </c>
      <c r="E1676" s="73" t="s">
        <v>7</v>
      </c>
      <c r="F1676" s="73">
        <v>200915</v>
      </c>
      <c r="G1676" s="4" t="str">
        <f t="shared" si="27"/>
        <v>쿠팡눕눕백눕눕백(중형)_그레이(LG)200915</v>
      </c>
      <c r="H1676" s="73">
        <v>7000</v>
      </c>
      <c r="I1676" s="29">
        <v>0.03</v>
      </c>
      <c r="J1676" s="73">
        <v>400</v>
      </c>
      <c r="K1676" s="73"/>
      <c r="L1676" s="73"/>
      <c r="M1676" s="73"/>
      <c r="N1676" s="73"/>
      <c r="O1676" s="73"/>
      <c r="P1676" s="73"/>
    </row>
    <row r="1677" spans="2:16" x14ac:dyDescent="0.3">
      <c r="B1677" s="73" t="s">
        <v>28</v>
      </c>
      <c r="C1677" s="73" t="s">
        <v>7</v>
      </c>
      <c r="D1677" s="73" t="s">
        <v>42</v>
      </c>
      <c r="E1677" s="73" t="s">
        <v>7</v>
      </c>
      <c r="F1677" s="73">
        <v>200915</v>
      </c>
      <c r="G1677" s="4" t="str">
        <f t="shared" si="27"/>
        <v>위메프(2.0)눕눕백눕눕백(중형)_그레이(LG)200915</v>
      </c>
      <c r="H1677" s="73">
        <v>7000</v>
      </c>
      <c r="I1677" s="29">
        <v>0.02</v>
      </c>
      <c r="J1677" s="73">
        <v>400</v>
      </c>
      <c r="K1677" s="73"/>
      <c r="L1677" s="73"/>
      <c r="M1677" s="73"/>
      <c r="N1677" s="73"/>
      <c r="O1677" s="73"/>
      <c r="P1677" s="73"/>
    </row>
    <row r="1678" spans="2:16" x14ac:dyDescent="0.3">
      <c r="B1678" s="73" t="s">
        <v>29</v>
      </c>
      <c r="C1678" s="73" t="s">
        <v>7</v>
      </c>
      <c r="D1678" s="73" t="s">
        <v>42</v>
      </c>
      <c r="E1678" s="73" t="s">
        <v>7</v>
      </c>
      <c r="F1678" s="73">
        <v>200915</v>
      </c>
      <c r="G1678" s="4" t="str">
        <f t="shared" si="27"/>
        <v>롯데아이몰(신)눕눕백눕눕백(중형)_그레이(LG)200915</v>
      </c>
      <c r="H1678" s="73">
        <v>7000</v>
      </c>
      <c r="I1678" s="29">
        <v>0.02</v>
      </c>
      <c r="J1678" s="73">
        <v>400</v>
      </c>
      <c r="K1678" s="73"/>
      <c r="L1678" s="73"/>
      <c r="M1678" s="73"/>
      <c r="N1678" s="73"/>
      <c r="O1678" s="73"/>
      <c r="P1678" s="73"/>
    </row>
    <row r="1679" spans="2:16" x14ac:dyDescent="0.3">
      <c r="B1679" s="73" t="s">
        <v>30</v>
      </c>
      <c r="C1679" s="73" t="s">
        <v>7</v>
      </c>
      <c r="D1679" s="73" t="s">
        <v>42</v>
      </c>
      <c r="E1679" s="73" t="s">
        <v>7</v>
      </c>
      <c r="F1679" s="73">
        <v>200915</v>
      </c>
      <c r="G1679" s="4" t="str">
        <f t="shared" si="27"/>
        <v>텐바이텐눕눕백눕눕백(중형)_그레이(LG)200915</v>
      </c>
      <c r="H1679" s="73">
        <v>7000</v>
      </c>
      <c r="I1679" s="29">
        <v>0.02</v>
      </c>
      <c r="J1679" s="73">
        <v>400</v>
      </c>
      <c r="K1679" s="73"/>
      <c r="L1679" s="73"/>
      <c r="M1679" s="73"/>
      <c r="N1679" s="73"/>
      <c r="O1679" s="73"/>
      <c r="P1679" s="73"/>
    </row>
    <row r="1680" spans="2:16" x14ac:dyDescent="0.3">
      <c r="B1680" s="73" t="s">
        <v>32</v>
      </c>
      <c r="C1680" s="73" t="s">
        <v>7</v>
      </c>
      <c r="D1680" s="73" t="s">
        <v>42</v>
      </c>
      <c r="E1680" s="73" t="s">
        <v>7</v>
      </c>
      <c r="F1680" s="73">
        <v>200915</v>
      </c>
      <c r="G1680" s="4" t="str">
        <f t="shared" si="27"/>
        <v>펫프렌즈눕눕백눕눕백(중형)_그레이(LG)200915</v>
      </c>
      <c r="H1680" s="73">
        <v>7000</v>
      </c>
      <c r="I1680" s="29">
        <v>0.03</v>
      </c>
      <c r="J1680" s="73">
        <v>400</v>
      </c>
      <c r="K1680" s="73"/>
      <c r="L1680" s="73"/>
      <c r="M1680" s="73"/>
      <c r="N1680" s="73"/>
      <c r="O1680" s="73"/>
      <c r="P1680" s="73"/>
    </row>
    <row r="1681" spans="2:16" x14ac:dyDescent="0.3">
      <c r="B1681" s="73" t="s">
        <v>26</v>
      </c>
      <c r="C1681" s="73" t="s">
        <v>7</v>
      </c>
      <c r="D1681" s="73" t="s">
        <v>43</v>
      </c>
      <c r="E1681" s="73" t="s">
        <v>7</v>
      </c>
      <c r="F1681" s="73">
        <v>200915</v>
      </c>
      <c r="G1681" s="4" t="str">
        <f t="shared" si="27"/>
        <v>CJ몰눕눕백눕눕백_패드(중형)_스크래쳐200915</v>
      </c>
      <c r="H1681" s="73">
        <v>3000</v>
      </c>
      <c r="I1681" s="29">
        <v>0.02</v>
      </c>
      <c r="J1681" s="73">
        <v>330</v>
      </c>
      <c r="K1681" s="73"/>
      <c r="L1681" s="73"/>
      <c r="M1681" s="73"/>
      <c r="N1681" s="73"/>
      <c r="O1681" s="73"/>
      <c r="P1681" s="73"/>
    </row>
    <row r="1682" spans="2:16" x14ac:dyDescent="0.3">
      <c r="B1682" s="73" t="s">
        <v>27</v>
      </c>
      <c r="C1682" s="73" t="s">
        <v>7</v>
      </c>
      <c r="D1682" s="73" t="s">
        <v>43</v>
      </c>
      <c r="E1682" s="73" t="s">
        <v>7</v>
      </c>
      <c r="F1682" s="73">
        <v>200915</v>
      </c>
      <c r="G1682" s="4" t="str">
        <f t="shared" si="27"/>
        <v>쿠팡눕눕백눕눕백_패드(중형)_스크래쳐200915</v>
      </c>
      <c r="H1682" s="73">
        <v>3000</v>
      </c>
      <c r="I1682" s="29">
        <v>0.03</v>
      </c>
      <c r="J1682" s="73">
        <v>330</v>
      </c>
      <c r="K1682" s="73"/>
      <c r="L1682" s="73"/>
      <c r="M1682" s="73"/>
      <c r="N1682" s="73"/>
      <c r="O1682" s="73"/>
      <c r="P1682" s="73"/>
    </row>
    <row r="1683" spans="2:16" x14ac:dyDescent="0.3">
      <c r="B1683" s="73" t="s">
        <v>28</v>
      </c>
      <c r="C1683" s="73" t="s">
        <v>7</v>
      </c>
      <c r="D1683" s="73" t="s">
        <v>43</v>
      </c>
      <c r="E1683" s="73" t="s">
        <v>7</v>
      </c>
      <c r="F1683" s="73">
        <v>200915</v>
      </c>
      <c r="G1683" s="4" t="str">
        <f t="shared" si="27"/>
        <v>위메프(2.0)눕눕백눕눕백_패드(중형)_스크래쳐200915</v>
      </c>
      <c r="H1683" s="73">
        <v>3000</v>
      </c>
      <c r="I1683" s="29">
        <v>0.02</v>
      </c>
      <c r="J1683" s="73">
        <v>330</v>
      </c>
      <c r="K1683" s="73"/>
      <c r="L1683" s="73"/>
      <c r="M1683" s="73"/>
      <c r="N1683" s="73"/>
      <c r="O1683" s="73"/>
      <c r="P1683" s="73"/>
    </row>
    <row r="1684" spans="2:16" x14ac:dyDescent="0.3">
      <c r="B1684" s="73" t="s">
        <v>29</v>
      </c>
      <c r="C1684" s="73" t="s">
        <v>7</v>
      </c>
      <c r="D1684" s="73" t="s">
        <v>43</v>
      </c>
      <c r="E1684" s="73" t="s">
        <v>7</v>
      </c>
      <c r="F1684" s="73">
        <v>200915</v>
      </c>
      <c r="G1684" s="4" t="str">
        <f t="shared" si="27"/>
        <v>롯데아이몰(신)눕눕백눕눕백_패드(중형)_스크래쳐200915</v>
      </c>
      <c r="H1684" s="73">
        <v>3000</v>
      </c>
      <c r="I1684" s="29">
        <v>0.02</v>
      </c>
      <c r="J1684" s="73">
        <v>330</v>
      </c>
      <c r="K1684" s="73"/>
      <c r="L1684" s="73"/>
      <c r="M1684" s="73"/>
      <c r="N1684" s="73"/>
      <c r="O1684" s="73"/>
      <c r="P1684" s="73"/>
    </row>
    <row r="1685" spans="2:16" x14ac:dyDescent="0.3">
      <c r="B1685" s="73" t="s">
        <v>30</v>
      </c>
      <c r="C1685" s="73" t="s">
        <v>7</v>
      </c>
      <c r="D1685" s="73" t="s">
        <v>43</v>
      </c>
      <c r="E1685" s="73" t="s">
        <v>7</v>
      </c>
      <c r="F1685" s="73">
        <v>200915</v>
      </c>
      <c r="G1685" s="4" t="str">
        <f t="shared" si="27"/>
        <v>텐바이텐눕눕백눕눕백_패드(중형)_스크래쳐200915</v>
      </c>
      <c r="H1685" s="73">
        <v>3000</v>
      </c>
      <c r="I1685" s="29">
        <v>0.02</v>
      </c>
      <c r="J1685" s="73">
        <v>330</v>
      </c>
      <c r="K1685" s="73"/>
      <c r="L1685" s="73"/>
      <c r="M1685" s="73"/>
      <c r="N1685" s="73"/>
      <c r="O1685" s="73"/>
      <c r="P1685" s="73"/>
    </row>
    <row r="1686" spans="2:16" x14ac:dyDescent="0.3">
      <c r="B1686" s="73" t="s">
        <v>32</v>
      </c>
      <c r="C1686" s="73" t="s">
        <v>7</v>
      </c>
      <c r="D1686" s="73" t="s">
        <v>43</v>
      </c>
      <c r="E1686" s="73" t="s">
        <v>7</v>
      </c>
      <c r="F1686" s="73">
        <v>200915</v>
      </c>
      <c r="G1686" s="4" t="str">
        <f t="shared" si="27"/>
        <v>펫프렌즈눕눕백눕눕백_패드(중형)_스크래쳐200915</v>
      </c>
      <c r="H1686" s="73">
        <v>3000</v>
      </c>
      <c r="I1686" s="29">
        <v>0.03</v>
      </c>
      <c r="J1686" s="73">
        <v>330</v>
      </c>
      <c r="K1686" s="73"/>
      <c r="L1686" s="73"/>
      <c r="M1686" s="73"/>
      <c r="N1686" s="73"/>
      <c r="O1686" s="73"/>
      <c r="P1686" s="73"/>
    </row>
    <row r="1687" spans="2:16" x14ac:dyDescent="0.3">
      <c r="B1687" s="73" t="s">
        <v>26</v>
      </c>
      <c r="C1687" s="73" t="s">
        <v>7</v>
      </c>
      <c r="D1687" s="73" t="s">
        <v>44</v>
      </c>
      <c r="E1687" s="73" t="s">
        <v>7</v>
      </c>
      <c r="F1687" s="73">
        <v>200915</v>
      </c>
      <c r="G1687" s="4" t="str">
        <f t="shared" si="27"/>
        <v>CJ몰눕눕백눕눕백_패드(중형)_극세사200915</v>
      </c>
      <c r="H1687" s="73">
        <v>3000</v>
      </c>
      <c r="I1687" s="29">
        <v>0.02</v>
      </c>
      <c r="J1687" s="73">
        <v>350</v>
      </c>
      <c r="K1687" s="73"/>
      <c r="L1687" s="73"/>
      <c r="M1687" s="73"/>
      <c r="N1687" s="73"/>
      <c r="O1687" s="73"/>
      <c r="P1687" s="73"/>
    </row>
    <row r="1688" spans="2:16" x14ac:dyDescent="0.3">
      <c r="B1688" s="73" t="s">
        <v>27</v>
      </c>
      <c r="C1688" s="73" t="s">
        <v>7</v>
      </c>
      <c r="D1688" s="73" t="s">
        <v>44</v>
      </c>
      <c r="E1688" s="73" t="s">
        <v>7</v>
      </c>
      <c r="F1688" s="73">
        <v>200915</v>
      </c>
      <c r="G1688" s="4" t="str">
        <f t="shared" si="27"/>
        <v>쿠팡눕눕백눕눕백_패드(중형)_극세사200915</v>
      </c>
      <c r="H1688" s="73">
        <v>3000</v>
      </c>
      <c r="I1688" s="29">
        <v>0.03</v>
      </c>
      <c r="J1688" s="73">
        <v>340</v>
      </c>
      <c r="K1688" s="73"/>
      <c r="L1688" s="73"/>
      <c r="M1688" s="73"/>
      <c r="N1688" s="73"/>
      <c r="O1688" s="73"/>
      <c r="P1688" s="73"/>
    </row>
    <row r="1689" spans="2:16" x14ac:dyDescent="0.3">
      <c r="B1689" s="73" t="s">
        <v>28</v>
      </c>
      <c r="C1689" s="73" t="s">
        <v>7</v>
      </c>
      <c r="D1689" s="73" t="s">
        <v>44</v>
      </c>
      <c r="E1689" s="73" t="s">
        <v>7</v>
      </c>
      <c r="F1689" s="73">
        <v>200915</v>
      </c>
      <c r="G1689" s="4" t="str">
        <f t="shared" si="27"/>
        <v>위메프(2.0)눕눕백눕눕백_패드(중형)_극세사200915</v>
      </c>
      <c r="H1689" s="73">
        <v>3000</v>
      </c>
      <c r="I1689" s="29">
        <v>0.02</v>
      </c>
      <c r="J1689" s="73">
        <v>350</v>
      </c>
      <c r="K1689" s="73"/>
      <c r="L1689" s="73"/>
      <c r="M1689" s="73"/>
      <c r="N1689" s="73"/>
      <c r="O1689" s="73"/>
      <c r="P1689" s="73"/>
    </row>
    <row r="1690" spans="2:16" x14ac:dyDescent="0.3">
      <c r="B1690" s="73" t="s">
        <v>29</v>
      </c>
      <c r="C1690" s="73" t="s">
        <v>7</v>
      </c>
      <c r="D1690" s="73" t="s">
        <v>44</v>
      </c>
      <c r="E1690" s="73" t="s">
        <v>7</v>
      </c>
      <c r="F1690" s="73">
        <v>200915</v>
      </c>
      <c r="G1690" s="4" t="str">
        <f t="shared" si="27"/>
        <v>롯데아이몰(신)눕눕백눕눕백_패드(중형)_극세사200915</v>
      </c>
      <c r="H1690" s="73">
        <v>3000</v>
      </c>
      <c r="I1690" s="29">
        <v>0.02</v>
      </c>
      <c r="J1690" s="73">
        <v>350</v>
      </c>
      <c r="K1690" s="73"/>
      <c r="L1690" s="73"/>
      <c r="M1690" s="73"/>
      <c r="N1690" s="73"/>
      <c r="O1690" s="73"/>
      <c r="P1690" s="73"/>
    </row>
    <row r="1691" spans="2:16" x14ac:dyDescent="0.3">
      <c r="B1691" s="73" t="s">
        <v>30</v>
      </c>
      <c r="C1691" s="73" t="s">
        <v>7</v>
      </c>
      <c r="D1691" s="73" t="s">
        <v>44</v>
      </c>
      <c r="E1691" s="73" t="s">
        <v>7</v>
      </c>
      <c r="F1691" s="73">
        <v>200915</v>
      </c>
      <c r="G1691" s="4" t="str">
        <f t="shared" si="27"/>
        <v>텐바이텐눕눕백눕눕백_패드(중형)_극세사200915</v>
      </c>
      <c r="H1691" s="73">
        <v>3000</v>
      </c>
      <c r="I1691" s="29">
        <v>0.02</v>
      </c>
      <c r="J1691" s="73">
        <v>350</v>
      </c>
      <c r="K1691" s="73"/>
      <c r="L1691" s="73"/>
      <c r="M1691" s="73"/>
      <c r="N1691" s="73"/>
      <c r="O1691" s="73"/>
      <c r="P1691" s="73"/>
    </row>
    <row r="1692" spans="2:16" x14ac:dyDescent="0.3">
      <c r="B1692" s="73" t="s">
        <v>32</v>
      </c>
      <c r="C1692" s="73" t="s">
        <v>7</v>
      </c>
      <c r="D1692" s="73" t="s">
        <v>44</v>
      </c>
      <c r="E1692" s="73" t="s">
        <v>7</v>
      </c>
      <c r="F1692" s="73">
        <v>200915</v>
      </c>
      <c r="G1692" s="4" t="str">
        <f t="shared" si="27"/>
        <v>펫프렌즈눕눕백눕눕백_패드(중형)_극세사200915</v>
      </c>
      <c r="H1692" s="73">
        <v>3000</v>
      </c>
      <c r="I1692" s="29">
        <v>0.03</v>
      </c>
      <c r="J1692" s="73">
        <v>350</v>
      </c>
      <c r="K1692" s="73"/>
      <c r="L1692" s="73"/>
      <c r="M1692" s="73"/>
      <c r="N1692" s="73"/>
      <c r="O1692" s="73"/>
      <c r="P1692" s="73"/>
    </row>
    <row r="1693" spans="2:16" x14ac:dyDescent="0.3">
      <c r="B1693" s="73" t="s">
        <v>0</v>
      </c>
      <c r="C1693" s="73" t="s">
        <v>7</v>
      </c>
      <c r="D1693" s="73" t="s">
        <v>291</v>
      </c>
      <c r="E1693" s="73" t="s">
        <v>7</v>
      </c>
      <c r="F1693" s="73">
        <v>200915</v>
      </c>
      <c r="G1693" s="4" t="str">
        <f t="shared" si="27"/>
        <v>프로젝트21 홈페이지눕눕백리뉴얼 전=눕눕백_패드(중형)_방수200915</v>
      </c>
      <c r="H1693" s="73">
        <v>4000</v>
      </c>
      <c r="I1693" s="2">
        <v>0.01</v>
      </c>
      <c r="J1693" s="73">
        <v>370</v>
      </c>
      <c r="K1693" s="73"/>
      <c r="L1693" s="73"/>
      <c r="M1693" s="73"/>
      <c r="N1693" s="73"/>
      <c r="O1693" s="73"/>
      <c r="P1693" s="73"/>
    </row>
    <row r="1694" spans="2:16" x14ac:dyDescent="0.3">
      <c r="B1694" s="73" t="s">
        <v>26</v>
      </c>
      <c r="C1694" s="73" t="s">
        <v>7</v>
      </c>
      <c r="D1694" s="73" t="s">
        <v>45</v>
      </c>
      <c r="E1694" s="73" t="s">
        <v>7</v>
      </c>
      <c r="F1694" s="73">
        <v>200915</v>
      </c>
      <c r="G1694" s="4" t="str">
        <f t="shared" si="27"/>
        <v>CJ몰눕눕백눕눕백_패드(중형)_방수200915</v>
      </c>
      <c r="H1694" s="73">
        <v>4000</v>
      </c>
      <c r="I1694" s="29">
        <v>0.02</v>
      </c>
      <c r="J1694" s="73">
        <v>370</v>
      </c>
      <c r="K1694" s="73"/>
      <c r="L1694" s="73"/>
      <c r="M1694" s="73"/>
      <c r="N1694" s="73"/>
      <c r="O1694" s="73"/>
      <c r="P1694" s="73"/>
    </row>
    <row r="1695" spans="2:16" x14ac:dyDescent="0.3">
      <c r="B1695" s="73" t="s">
        <v>27</v>
      </c>
      <c r="C1695" s="73" t="s">
        <v>7</v>
      </c>
      <c r="D1695" s="73" t="s">
        <v>45</v>
      </c>
      <c r="E1695" s="73" t="s">
        <v>7</v>
      </c>
      <c r="F1695" s="73">
        <v>200915</v>
      </c>
      <c r="G1695" s="4" t="str">
        <f t="shared" si="27"/>
        <v>쿠팡눕눕백눕눕백_패드(중형)_방수200915</v>
      </c>
      <c r="H1695" s="73">
        <v>4000</v>
      </c>
      <c r="I1695" s="29">
        <v>0.03</v>
      </c>
      <c r="J1695" s="73">
        <v>330</v>
      </c>
      <c r="K1695" s="73"/>
      <c r="L1695" s="73"/>
      <c r="M1695" s="73"/>
      <c r="N1695" s="73"/>
      <c r="O1695" s="73"/>
      <c r="P1695" s="73"/>
    </row>
    <row r="1696" spans="2:16" x14ac:dyDescent="0.3">
      <c r="B1696" s="73" t="s">
        <v>28</v>
      </c>
      <c r="C1696" s="73" t="s">
        <v>7</v>
      </c>
      <c r="D1696" s="73" t="s">
        <v>45</v>
      </c>
      <c r="E1696" s="73" t="s">
        <v>7</v>
      </c>
      <c r="F1696" s="73">
        <v>200915</v>
      </c>
      <c r="G1696" s="4" t="str">
        <f t="shared" si="27"/>
        <v>위메프(2.0)눕눕백눕눕백_패드(중형)_방수200915</v>
      </c>
      <c r="H1696" s="73">
        <v>4000</v>
      </c>
      <c r="I1696" s="29">
        <v>0.02</v>
      </c>
      <c r="J1696" s="73">
        <v>370</v>
      </c>
      <c r="K1696" s="73"/>
      <c r="L1696" s="73"/>
      <c r="M1696" s="73"/>
      <c r="N1696" s="73"/>
      <c r="O1696" s="73"/>
      <c r="P1696" s="73"/>
    </row>
    <row r="1697" spans="2:16" x14ac:dyDescent="0.3">
      <c r="B1697" s="73" t="s">
        <v>29</v>
      </c>
      <c r="C1697" s="73" t="s">
        <v>7</v>
      </c>
      <c r="D1697" s="73" t="s">
        <v>45</v>
      </c>
      <c r="E1697" s="73" t="s">
        <v>7</v>
      </c>
      <c r="F1697" s="73">
        <v>200915</v>
      </c>
      <c r="G1697" s="4" t="str">
        <f t="shared" si="27"/>
        <v>롯데아이몰(신)눕눕백눕눕백_패드(중형)_방수200915</v>
      </c>
      <c r="H1697" s="73">
        <v>4000</v>
      </c>
      <c r="I1697" s="29">
        <v>0.02</v>
      </c>
      <c r="J1697" s="73">
        <v>370</v>
      </c>
      <c r="K1697" s="73"/>
      <c r="L1697" s="73"/>
      <c r="M1697" s="73"/>
      <c r="N1697" s="73"/>
      <c r="O1697" s="73"/>
      <c r="P1697" s="73"/>
    </row>
    <row r="1698" spans="2:16" x14ac:dyDescent="0.3">
      <c r="B1698" s="73" t="s">
        <v>30</v>
      </c>
      <c r="C1698" s="73" t="s">
        <v>7</v>
      </c>
      <c r="D1698" s="73" t="s">
        <v>45</v>
      </c>
      <c r="E1698" s="73" t="s">
        <v>7</v>
      </c>
      <c r="F1698" s="73">
        <v>200915</v>
      </c>
      <c r="G1698" s="4" t="str">
        <f t="shared" si="27"/>
        <v>텐바이텐눕눕백눕눕백_패드(중형)_방수200915</v>
      </c>
      <c r="H1698" s="73">
        <v>4000</v>
      </c>
      <c r="I1698" s="29">
        <v>0.02</v>
      </c>
      <c r="J1698" s="73">
        <v>370</v>
      </c>
      <c r="K1698" s="73"/>
      <c r="L1698" s="73"/>
      <c r="M1698" s="73"/>
      <c r="N1698" s="73"/>
      <c r="O1698" s="73"/>
      <c r="P1698" s="73"/>
    </row>
    <row r="1699" spans="2:16" x14ac:dyDescent="0.3">
      <c r="B1699" s="73" t="s">
        <v>32</v>
      </c>
      <c r="C1699" s="73" t="s">
        <v>7</v>
      </c>
      <c r="D1699" s="73" t="s">
        <v>45</v>
      </c>
      <c r="E1699" s="73" t="s">
        <v>7</v>
      </c>
      <c r="F1699" s="73">
        <v>200915</v>
      </c>
      <c r="G1699" s="4" t="str">
        <f t="shared" si="27"/>
        <v>펫프렌즈눕눕백눕눕백_패드(중형)_방수200915</v>
      </c>
      <c r="H1699" s="73">
        <v>4000</v>
      </c>
      <c r="I1699" s="29">
        <v>0.03</v>
      </c>
      <c r="J1699" s="73">
        <v>370</v>
      </c>
      <c r="K1699" s="73"/>
      <c r="L1699" s="73"/>
      <c r="M1699" s="73"/>
      <c r="N1699" s="73"/>
      <c r="O1699" s="73"/>
      <c r="P1699" s="73"/>
    </row>
    <row r="1700" spans="2:16" x14ac:dyDescent="0.3">
      <c r="B1700" s="73" t="s">
        <v>26</v>
      </c>
      <c r="C1700" s="73" t="s">
        <v>7</v>
      </c>
      <c r="D1700" s="73" t="s">
        <v>46</v>
      </c>
      <c r="E1700" s="73" t="s">
        <v>7</v>
      </c>
      <c r="F1700" s="73">
        <v>200915</v>
      </c>
      <c r="G1700" s="4" t="str">
        <f t="shared" si="27"/>
        <v>CJ몰눕눕백눕눕백_패드(중형)_인견200915</v>
      </c>
      <c r="H1700" s="73">
        <v>3000</v>
      </c>
      <c r="I1700" s="29">
        <v>0.02</v>
      </c>
      <c r="J1700" s="73">
        <v>340</v>
      </c>
      <c r="K1700" s="73"/>
      <c r="L1700" s="73"/>
      <c r="M1700" s="73"/>
      <c r="N1700" s="73"/>
      <c r="O1700" s="73"/>
      <c r="P1700" s="73"/>
    </row>
    <row r="1701" spans="2:16" x14ac:dyDescent="0.3">
      <c r="B1701" s="73" t="s">
        <v>27</v>
      </c>
      <c r="C1701" s="73" t="s">
        <v>7</v>
      </c>
      <c r="D1701" s="73" t="s">
        <v>46</v>
      </c>
      <c r="E1701" s="73" t="s">
        <v>7</v>
      </c>
      <c r="F1701" s="73">
        <v>200915</v>
      </c>
      <c r="G1701" s="4" t="str">
        <f t="shared" si="27"/>
        <v>쿠팡눕눕백눕눕백_패드(중형)_인견200915</v>
      </c>
      <c r="H1701" s="73">
        <v>3000</v>
      </c>
      <c r="I1701" s="29">
        <v>0.03</v>
      </c>
      <c r="J1701" s="73">
        <v>340</v>
      </c>
      <c r="K1701" s="73"/>
      <c r="L1701" s="73"/>
      <c r="M1701" s="73"/>
      <c r="N1701" s="73"/>
      <c r="O1701" s="73"/>
      <c r="P1701" s="73"/>
    </row>
    <row r="1702" spans="2:16" x14ac:dyDescent="0.3">
      <c r="B1702" s="73" t="s">
        <v>28</v>
      </c>
      <c r="C1702" s="73" t="s">
        <v>7</v>
      </c>
      <c r="D1702" s="73" t="s">
        <v>46</v>
      </c>
      <c r="E1702" s="73" t="s">
        <v>7</v>
      </c>
      <c r="F1702" s="73">
        <v>200915</v>
      </c>
      <c r="G1702" s="4" t="str">
        <f t="shared" si="27"/>
        <v>위메프(2.0)눕눕백눕눕백_패드(중형)_인견200915</v>
      </c>
      <c r="H1702" s="73">
        <v>3000</v>
      </c>
      <c r="I1702" s="29">
        <v>0.02</v>
      </c>
      <c r="J1702" s="73">
        <v>340</v>
      </c>
      <c r="K1702" s="73"/>
      <c r="L1702" s="73"/>
      <c r="M1702" s="73"/>
      <c r="N1702" s="73"/>
      <c r="O1702" s="73"/>
      <c r="P1702" s="73"/>
    </row>
    <row r="1703" spans="2:16" x14ac:dyDescent="0.3">
      <c r="B1703" s="73" t="s">
        <v>29</v>
      </c>
      <c r="C1703" s="73" t="s">
        <v>7</v>
      </c>
      <c r="D1703" s="73" t="s">
        <v>46</v>
      </c>
      <c r="E1703" s="73" t="s">
        <v>7</v>
      </c>
      <c r="F1703" s="73">
        <v>200915</v>
      </c>
      <c r="G1703" s="4" t="str">
        <f t="shared" si="27"/>
        <v>롯데아이몰(신)눕눕백눕눕백_패드(중형)_인견200915</v>
      </c>
      <c r="H1703" s="73">
        <v>3000</v>
      </c>
      <c r="I1703" s="29">
        <v>0.02</v>
      </c>
      <c r="J1703" s="73">
        <v>340</v>
      </c>
      <c r="K1703" s="73"/>
      <c r="L1703" s="73"/>
      <c r="M1703" s="73"/>
      <c r="N1703" s="73"/>
      <c r="O1703" s="73"/>
      <c r="P1703" s="73"/>
    </row>
    <row r="1704" spans="2:16" x14ac:dyDescent="0.3">
      <c r="B1704" s="73" t="s">
        <v>30</v>
      </c>
      <c r="C1704" s="73" t="s">
        <v>7</v>
      </c>
      <c r="D1704" s="73" t="s">
        <v>46</v>
      </c>
      <c r="E1704" s="73" t="s">
        <v>7</v>
      </c>
      <c r="F1704" s="73">
        <v>200915</v>
      </c>
      <c r="G1704" s="4" t="str">
        <f t="shared" si="27"/>
        <v>텐바이텐눕눕백눕눕백_패드(중형)_인견200915</v>
      </c>
      <c r="H1704" s="73">
        <v>3000</v>
      </c>
      <c r="I1704" s="29">
        <v>0.02</v>
      </c>
      <c r="J1704" s="73">
        <v>340</v>
      </c>
      <c r="K1704" s="73"/>
      <c r="L1704" s="73"/>
      <c r="M1704" s="73"/>
      <c r="N1704" s="73"/>
      <c r="O1704" s="73"/>
      <c r="P1704" s="73"/>
    </row>
    <row r="1705" spans="2:16" x14ac:dyDescent="0.3">
      <c r="B1705" s="73" t="s">
        <v>0</v>
      </c>
      <c r="C1705" s="73" t="s">
        <v>7</v>
      </c>
      <c r="D1705" s="73" t="s">
        <v>47</v>
      </c>
      <c r="E1705" s="73" t="s">
        <v>7</v>
      </c>
      <c r="F1705" s="73">
        <v>200915</v>
      </c>
      <c r="G1705" s="4" t="str">
        <f t="shared" si="27"/>
        <v>프로젝트21 홈페이지눕눕백눕눕백(대형)_그레이(LG)200915</v>
      </c>
      <c r="H1705" s="73">
        <v>7000</v>
      </c>
      <c r="I1705" s="2">
        <v>0.01</v>
      </c>
      <c r="J1705" s="73">
        <v>400</v>
      </c>
      <c r="K1705" s="73"/>
      <c r="L1705" s="73"/>
      <c r="M1705" s="73"/>
      <c r="N1705" s="73"/>
      <c r="O1705" s="73"/>
      <c r="P1705" s="73"/>
    </row>
    <row r="1706" spans="2:16" x14ac:dyDescent="0.3">
      <c r="B1706" s="73" t="s">
        <v>0</v>
      </c>
      <c r="C1706" s="73" t="s">
        <v>48</v>
      </c>
      <c r="D1706" s="73" t="s">
        <v>49</v>
      </c>
      <c r="E1706" s="73" t="s">
        <v>48</v>
      </c>
      <c r="F1706" s="73">
        <v>200915</v>
      </c>
      <c r="G1706" s="4" t="str">
        <f t="shared" si="27"/>
        <v>프로젝트21 홈페이지눕눕백눕눕백(대형)_네이비(DN)200915</v>
      </c>
      <c r="H1706" s="73">
        <v>7000</v>
      </c>
      <c r="I1706" s="2">
        <v>0.01</v>
      </c>
      <c r="J1706" s="73">
        <v>400</v>
      </c>
      <c r="K1706" s="73"/>
      <c r="L1706" s="73"/>
      <c r="M1706" s="73"/>
      <c r="N1706" s="73"/>
      <c r="O1706" s="73"/>
      <c r="P1706" s="73"/>
    </row>
    <row r="1707" spans="2:16" x14ac:dyDescent="0.3">
      <c r="B1707" s="73" t="s">
        <v>26</v>
      </c>
      <c r="C1707" s="73" t="s">
        <v>7</v>
      </c>
      <c r="D1707" s="73" t="s">
        <v>47</v>
      </c>
      <c r="E1707" s="73" t="s">
        <v>7</v>
      </c>
      <c r="F1707" s="73">
        <v>200915</v>
      </c>
      <c r="G1707" s="4" t="str">
        <f t="shared" si="27"/>
        <v>CJ몰눕눕백눕눕백(대형)_그레이(LG)200915</v>
      </c>
      <c r="H1707" s="73">
        <v>7000</v>
      </c>
      <c r="I1707" s="29">
        <v>0.02</v>
      </c>
      <c r="J1707" s="73">
        <v>400</v>
      </c>
      <c r="K1707" s="73"/>
      <c r="L1707" s="73"/>
      <c r="M1707" s="73"/>
      <c r="N1707" s="73"/>
      <c r="O1707" s="73"/>
      <c r="P1707" s="73"/>
    </row>
    <row r="1708" spans="2:16" x14ac:dyDescent="0.3">
      <c r="B1708" s="73" t="s">
        <v>26</v>
      </c>
      <c r="C1708" s="73" t="s">
        <v>7</v>
      </c>
      <c r="D1708" s="73" t="s">
        <v>49</v>
      </c>
      <c r="E1708" s="73" t="s">
        <v>7</v>
      </c>
      <c r="F1708" s="73">
        <v>200915</v>
      </c>
      <c r="G1708" s="4" t="str">
        <f t="shared" si="27"/>
        <v>CJ몰눕눕백눕눕백(대형)_네이비(DN)200915</v>
      </c>
      <c r="H1708" s="73">
        <v>7000</v>
      </c>
      <c r="I1708" s="29">
        <v>0.02</v>
      </c>
      <c r="J1708" s="73">
        <v>400</v>
      </c>
      <c r="K1708" s="73"/>
      <c r="L1708" s="73"/>
      <c r="M1708" s="73"/>
      <c r="N1708" s="73"/>
      <c r="O1708" s="73"/>
      <c r="P1708" s="73"/>
    </row>
    <row r="1709" spans="2:16" x14ac:dyDescent="0.3">
      <c r="B1709" s="73" t="s">
        <v>27</v>
      </c>
      <c r="C1709" s="73" t="s">
        <v>7</v>
      </c>
      <c r="D1709" s="73" t="s">
        <v>47</v>
      </c>
      <c r="E1709" s="73" t="s">
        <v>7</v>
      </c>
      <c r="F1709" s="73">
        <v>200915</v>
      </c>
      <c r="G1709" s="4" t="str">
        <f t="shared" si="27"/>
        <v>쿠팡눕눕백눕눕백(대형)_그레이(LG)200915</v>
      </c>
      <c r="H1709" s="73">
        <v>7000</v>
      </c>
      <c r="I1709" s="29">
        <v>0.03</v>
      </c>
      <c r="J1709" s="73">
        <v>400</v>
      </c>
      <c r="K1709" s="73"/>
      <c r="L1709" s="73"/>
      <c r="M1709" s="73"/>
      <c r="N1709" s="73"/>
      <c r="O1709" s="73"/>
      <c r="P1709" s="73"/>
    </row>
    <row r="1710" spans="2:16" x14ac:dyDescent="0.3">
      <c r="B1710" s="73" t="s">
        <v>27</v>
      </c>
      <c r="C1710" s="73" t="s">
        <v>7</v>
      </c>
      <c r="D1710" s="73" t="s">
        <v>49</v>
      </c>
      <c r="E1710" s="73" t="s">
        <v>7</v>
      </c>
      <c r="F1710" s="73">
        <v>200915</v>
      </c>
      <c r="G1710" s="4" t="str">
        <f t="shared" si="27"/>
        <v>쿠팡눕눕백눕눕백(대형)_네이비(DN)200915</v>
      </c>
      <c r="H1710" s="73">
        <v>7000</v>
      </c>
      <c r="I1710" s="29">
        <v>0.03</v>
      </c>
      <c r="J1710" s="73">
        <v>400</v>
      </c>
      <c r="K1710" s="73"/>
      <c r="L1710" s="73"/>
      <c r="M1710" s="73"/>
      <c r="N1710" s="73"/>
      <c r="O1710" s="73"/>
      <c r="P1710" s="73"/>
    </row>
    <row r="1711" spans="2:16" x14ac:dyDescent="0.3">
      <c r="B1711" s="73" t="s">
        <v>28</v>
      </c>
      <c r="C1711" s="73" t="s">
        <v>7</v>
      </c>
      <c r="D1711" s="73" t="s">
        <v>47</v>
      </c>
      <c r="E1711" s="73" t="s">
        <v>7</v>
      </c>
      <c r="F1711" s="73">
        <v>200915</v>
      </c>
      <c r="G1711" s="4" t="str">
        <f t="shared" si="27"/>
        <v>위메프(2.0)눕눕백눕눕백(대형)_그레이(LG)200915</v>
      </c>
      <c r="H1711" s="73">
        <v>7000</v>
      </c>
      <c r="I1711" s="29">
        <v>0.02</v>
      </c>
      <c r="J1711" s="73">
        <v>400</v>
      </c>
      <c r="K1711" s="73"/>
      <c r="L1711" s="73"/>
      <c r="M1711" s="73"/>
      <c r="N1711" s="73"/>
      <c r="O1711" s="73"/>
      <c r="P1711" s="73"/>
    </row>
    <row r="1712" spans="2:16" x14ac:dyDescent="0.3">
      <c r="B1712" s="73" t="s">
        <v>28</v>
      </c>
      <c r="C1712" s="73" t="s">
        <v>7</v>
      </c>
      <c r="D1712" s="73" t="s">
        <v>49</v>
      </c>
      <c r="E1712" s="73" t="s">
        <v>7</v>
      </c>
      <c r="F1712" s="73">
        <v>200915</v>
      </c>
      <c r="G1712" s="4" t="str">
        <f t="shared" si="27"/>
        <v>위메프(2.0)눕눕백눕눕백(대형)_네이비(DN)200915</v>
      </c>
      <c r="H1712" s="73">
        <v>7000</v>
      </c>
      <c r="I1712" s="29">
        <v>0.02</v>
      </c>
      <c r="J1712" s="73">
        <v>400</v>
      </c>
      <c r="K1712" s="73"/>
      <c r="L1712" s="73"/>
      <c r="M1712" s="73"/>
      <c r="N1712" s="73"/>
      <c r="O1712" s="73"/>
      <c r="P1712" s="73"/>
    </row>
    <row r="1713" spans="2:16" x14ac:dyDescent="0.3">
      <c r="B1713" s="73" t="s">
        <v>29</v>
      </c>
      <c r="C1713" s="73" t="s">
        <v>7</v>
      </c>
      <c r="D1713" s="73" t="s">
        <v>47</v>
      </c>
      <c r="E1713" s="73" t="s">
        <v>7</v>
      </c>
      <c r="F1713" s="73">
        <v>200915</v>
      </c>
      <c r="G1713" s="4" t="str">
        <f t="shared" si="27"/>
        <v>롯데아이몰(신)눕눕백눕눕백(대형)_그레이(LG)200915</v>
      </c>
      <c r="H1713" s="73">
        <v>7000</v>
      </c>
      <c r="I1713" s="29">
        <v>0.02</v>
      </c>
      <c r="J1713" s="73">
        <v>400</v>
      </c>
      <c r="K1713" s="73"/>
      <c r="L1713" s="73"/>
      <c r="M1713" s="73"/>
      <c r="N1713" s="73"/>
      <c r="O1713" s="73"/>
      <c r="P1713" s="73"/>
    </row>
    <row r="1714" spans="2:16" x14ac:dyDescent="0.3">
      <c r="B1714" s="73" t="s">
        <v>29</v>
      </c>
      <c r="C1714" s="73" t="s">
        <v>7</v>
      </c>
      <c r="D1714" s="73" t="s">
        <v>49</v>
      </c>
      <c r="E1714" s="73" t="s">
        <v>7</v>
      </c>
      <c r="F1714" s="73">
        <v>200915</v>
      </c>
      <c r="G1714" s="4" t="str">
        <f t="shared" si="27"/>
        <v>롯데아이몰(신)눕눕백눕눕백(대형)_네이비(DN)200915</v>
      </c>
      <c r="H1714" s="73">
        <v>7000</v>
      </c>
      <c r="I1714" s="29">
        <v>0.02</v>
      </c>
      <c r="J1714" s="73">
        <v>400</v>
      </c>
      <c r="K1714" s="73"/>
      <c r="L1714" s="73"/>
      <c r="M1714" s="73"/>
      <c r="N1714" s="73"/>
      <c r="O1714" s="73"/>
      <c r="P1714" s="73"/>
    </row>
    <row r="1715" spans="2:16" x14ac:dyDescent="0.3">
      <c r="B1715" s="73" t="s">
        <v>30</v>
      </c>
      <c r="C1715" s="73" t="s">
        <v>7</v>
      </c>
      <c r="D1715" s="73" t="s">
        <v>47</v>
      </c>
      <c r="E1715" s="73" t="s">
        <v>7</v>
      </c>
      <c r="F1715" s="73">
        <v>200915</v>
      </c>
      <c r="G1715" s="4" t="str">
        <f t="shared" si="27"/>
        <v>텐바이텐눕눕백눕눕백(대형)_그레이(LG)200915</v>
      </c>
      <c r="H1715" s="73">
        <v>7000</v>
      </c>
      <c r="I1715" s="29">
        <v>0.02</v>
      </c>
      <c r="J1715" s="73">
        <v>400</v>
      </c>
      <c r="K1715" s="73"/>
      <c r="L1715" s="73"/>
      <c r="M1715" s="73"/>
      <c r="N1715" s="73"/>
      <c r="O1715" s="73"/>
      <c r="P1715" s="73"/>
    </row>
    <row r="1716" spans="2:16" x14ac:dyDescent="0.3">
      <c r="B1716" s="73" t="s">
        <v>30</v>
      </c>
      <c r="C1716" s="73" t="s">
        <v>7</v>
      </c>
      <c r="D1716" s="73" t="s">
        <v>49</v>
      </c>
      <c r="E1716" s="73" t="s">
        <v>7</v>
      </c>
      <c r="F1716" s="73">
        <v>200915</v>
      </c>
      <c r="G1716" s="4" t="str">
        <f t="shared" si="27"/>
        <v>텐바이텐눕눕백눕눕백(대형)_네이비(DN)200915</v>
      </c>
      <c r="H1716" s="73">
        <v>7000</v>
      </c>
      <c r="I1716" s="29">
        <v>0.02</v>
      </c>
      <c r="J1716" s="73">
        <v>400</v>
      </c>
      <c r="K1716" s="73"/>
      <c r="L1716" s="73"/>
      <c r="M1716" s="73"/>
      <c r="N1716" s="73"/>
      <c r="O1716" s="73"/>
      <c r="P1716" s="73"/>
    </row>
    <row r="1717" spans="2:16" x14ac:dyDescent="0.3">
      <c r="B1717" s="73" t="s">
        <v>32</v>
      </c>
      <c r="C1717" s="73" t="s">
        <v>7</v>
      </c>
      <c r="D1717" s="73" t="s">
        <v>47</v>
      </c>
      <c r="E1717" s="73" t="s">
        <v>7</v>
      </c>
      <c r="F1717" s="73">
        <v>200915</v>
      </c>
      <c r="G1717" s="4" t="str">
        <f t="shared" si="27"/>
        <v>펫프렌즈눕눕백눕눕백(대형)_그레이(LG)200915</v>
      </c>
      <c r="H1717" s="73">
        <v>7000</v>
      </c>
      <c r="I1717" s="29">
        <v>0.03</v>
      </c>
      <c r="J1717" s="73">
        <v>400</v>
      </c>
      <c r="K1717" s="73"/>
      <c r="L1717" s="73"/>
      <c r="M1717" s="73"/>
      <c r="N1717" s="73"/>
      <c r="O1717" s="73"/>
      <c r="P1717" s="73"/>
    </row>
    <row r="1718" spans="2:16" x14ac:dyDescent="0.3">
      <c r="B1718" s="73" t="s">
        <v>32</v>
      </c>
      <c r="C1718" s="73" t="s">
        <v>7</v>
      </c>
      <c r="D1718" s="73" t="s">
        <v>49</v>
      </c>
      <c r="E1718" s="73" t="s">
        <v>7</v>
      </c>
      <c r="F1718" s="73">
        <v>200915</v>
      </c>
      <c r="G1718" s="4" t="str">
        <f t="shared" si="27"/>
        <v>펫프렌즈눕눕백눕눕백(대형)_네이비(DN)200915</v>
      </c>
      <c r="H1718" s="73">
        <v>7000</v>
      </c>
      <c r="I1718" s="29">
        <v>0.03</v>
      </c>
      <c r="J1718" s="73">
        <v>400</v>
      </c>
      <c r="K1718" s="73"/>
      <c r="L1718" s="73"/>
      <c r="M1718" s="73"/>
      <c r="N1718" s="73"/>
      <c r="O1718" s="73"/>
      <c r="P1718" s="73"/>
    </row>
    <row r="1719" spans="2:16" x14ac:dyDescent="0.3">
      <c r="B1719" s="73" t="s">
        <v>26</v>
      </c>
      <c r="C1719" s="73" t="s">
        <v>7</v>
      </c>
      <c r="D1719" s="73" t="s">
        <v>50</v>
      </c>
      <c r="E1719" s="73" t="s">
        <v>7</v>
      </c>
      <c r="F1719" s="73">
        <v>200915</v>
      </c>
      <c r="G1719" s="4" t="str">
        <f t="shared" si="27"/>
        <v>CJ몰눕눕백눕눕백_패드(대형)_스크래쳐200915</v>
      </c>
      <c r="H1719" s="73">
        <v>3000</v>
      </c>
      <c r="I1719" s="29">
        <v>0.02</v>
      </c>
      <c r="J1719" s="73">
        <v>340</v>
      </c>
      <c r="K1719" s="73"/>
      <c r="L1719" s="73"/>
      <c r="M1719" s="73"/>
      <c r="N1719" s="73"/>
      <c r="O1719" s="73"/>
      <c r="P1719" s="73"/>
    </row>
    <row r="1720" spans="2:16" x14ac:dyDescent="0.3">
      <c r="B1720" s="73" t="s">
        <v>27</v>
      </c>
      <c r="C1720" s="73" t="s">
        <v>7</v>
      </c>
      <c r="D1720" s="73" t="s">
        <v>50</v>
      </c>
      <c r="E1720" s="73" t="s">
        <v>7</v>
      </c>
      <c r="F1720" s="73">
        <v>200915</v>
      </c>
      <c r="G1720" s="4" t="str">
        <f t="shared" si="27"/>
        <v>쿠팡눕눕백눕눕백_패드(대형)_스크래쳐200915</v>
      </c>
      <c r="H1720" s="73">
        <v>3000</v>
      </c>
      <c r="I1720" s="29">
        <v>0.03</v>
      </c>
      <c r="J1720" s="73">
        <v>340</v>
      </c>
      <c r="K1720" s="73"/>
      <c r="L1720" s="73"/>
      <c r="M1720" s="73"/>
      <c r="N1720" s="73"/>
      <c r="O1720" s="73"/>
      <c r="P1720" s="73"/>
    </row>
    <row r="1721" spans="2:16" x14ac:dyDescent="0.3">
      <c r="B1721" s="73" t="s">
        <v>28</v>
      </c>
      <c r="C1721" s="73" t="s">
        <v>7</v>
      </c>
      <c r="D1721" s="73" t="s">
        <v>50</v>
      </c>
      <c r="E1721" s="73" t="s">
        <v>7</v>
      </c>
      <c r="F1721" s="73">
        <v>200915</v>
      </c>
      <c r="G1721" s="4" t="str">
        <f t="shared" si="27"/>
        <v>위메프(2.0)눕눕백눕눕백_패드(대형)_스크래쳐200915</v>
      </c>
      <c r="H1721" s="73">
        <v>3000</v>
      </c>
      <c r="I1721" s="29">
        <v>0.02</v>
      </c>
      <c r="J1721" s="73">
        <v>340</v>
      </c>
      <c r="K1721" s="73"/>
      <c r="L1721" s="73"/>
      <c r="M1721" s="73"/>
      <c r="N1721" s="73"/>
      <c r="O1721" s="73"/>
      <c r="P1721" s="73"/>
    </row>
    <row r="1722" spans="2:16" x14ac:dyDescent="0.3">
      <c r="B1722" s="73" t="s">
        <v>29</v>
      </c>
      <c r="C1722" s="73" t="s">
        <v>7</v>
      </c>
      <c r="D1722" s="73" t="s">
        <v>50</v>
      </c>
      <c r="E1722" s="73" t="s">
        <v>7</v>
      </c>
      <c r="F1722" s="73">
        <v>200915</v>
      </c>
      <c r="G1722" s="4" t="str">
        <f t="shared" si="27"/>
        <v>롯데아이몰(신)눕눕백눕눕백_패드(대형)_스크래쳐200915</v>
      </c>
      <c r="H1722" s="73">
        <v>3000</v>
      </c>
      <c r="I1722" s="29">
        <v>0.02</v>
      </c>
      <c r="J1722" s="73">
        <v>340</v>
      </c>
      <c r="K1722" s="73"/>
      <c r="L1722" s="73"/>
      <c r="M1722" s="73"/>
      <c r="N1722" s="73"/>
      <c r="O1722" s="73"/>
      <c r="P1722" s="73"/>
    </row>
    <row r="1723" spans="2:16" x14ac:dyDescent="0.3">
      <c r="B1723" s="73" t="s">
        <v>30</v>
      </c>
      <c r="C1723" s="73" t="s">
        <v>7</v>
      </c>
      <c r="D1723" s="73" t="s">
        <v>50</v>
      </c>
      <c r="E1723" s="73" t="s">
        <v>7</v>
      </c>
      <c r="F1723" s="73">
        <v>200915</v>
      </c>
      <c r="G1723" s="4" t="str">
        <f t="shared" si="27"/>
        <v>텐바이텐눕눕백눕눕백_패드(대형)_스크래쳐200915</v>
      </c>
      <c r="H1723" s="73">
        <v>3000</v>
      </c>
      <c r="I1723" s="29">
        <v>0.02</v>
      </c>
      <c r="J1723" s="73">
        <v>340</v>
      </c>
      <c r="K1723" s="73"/>
      <c r="L1723" s="73"/>
      <c r="M1723" s="73"/>
      <c r="N1723" s="73"/>
      <c r="O1723" s="73"/>
      <c r="P1723" s="73"/>
    </row>
    <row r="1724" spans="2:16" x14ac:dyDescent="0.3">
      <c r="B1724" s="73" t="s">
        <v>32</v>
      </c>
      <c r="C1724" s="73" t="s">
        <v>7</v>
      </c>
      <c r="D1724" s="73" t="s">
        <v>50</v>
      </c>
      <c r="E1724" s="73" t="s">
        <v>7</v>
      </c>
      <c r="F1724" s="73">
        <v>200915</v>
      </c>
      <c r="G1724" s="4" t="str">
        <f t="shared" si="27"/>
        <v>펫프렌즈눕눕백눕눕백_패드(대형)_스크래쳐200915</v>
      </c>
      <c r="H1724" s="73">
        <v>3000</v>
      </c>
      <c r="I1724" s="29">
        <v>0.03</v>
      </c>
      <c r="J1724" s="73">
        <v>340</v>
      </c>
      <c r="K1724" s="73"/>
      <c r="L1724" s="73"/>
      <c r="M1724" s="73"/>
      <c r="N1724" s="73"/>
      <c r="O1724" s="73"/>
      <c r="P1724" s="73"/>
    </row>
    <row r="1725" spans="2:16" x14ac:dyDescent="0.3">
      <c r="B1725" s="73" t="s">
        <v>26</v>
      </c>
      <c r="C1725" s="73" t="s">
        <v>7</v>
      </c>
      <c r="D1725" s="73" t="s">
        <v>51</v>
      </c>
      <c r="E1725" s="73" t="s">
        <v>7</v>
      </c>
      <c r="F1725" s="73">
        <v>200915</v>
      </c>
      <c r="G1725" s="4" t="str">
        <f t="shared" si="27"/>
        <v>CJ몰눕눕백눕눕백_패드(대형)_극세사200915</v>
      </c>
      <c r="H1725" s="73">
        <v>4000</v>
      </c>
      <c r="I1725" s="29">
        <v>0.02</v>
      </c>
      <c r="J1725" s="73">
        <v>360</v>
      </c>
      <c r="K1725" s="73"/>
      <c r="L1725" s="73"/>
      <c r="M1725" s="73"/>
      <c r="N1725" s="73"/>
      <c r="O1725" s="73"/>
      <c r="P1725" s="73"/>
    </row>
    <row r="1726" spans="2:16" x14ac:dyDescent="0.3">
      <c r="B1726" s="73" t="s">
        <v>27</v>
      </c>
      <c r="C1726" s="73" t="s">
        <v>7</v>
      </c>
      <c r="D1726" s="73" t="s">
        <v>51</v>
      </c>
      <c r="E1726" s="73" t="s">
        <v>7</v>
      </c>
      <c r="F1726" s="73">
        <v>200915</v>
      </c>
      <c r="G1726" s="4" t="str">
        <f t="shared" si="27"/>
        <v>쿠팡눕눕백눕눕백_패드(대형)_극세사200915</v>
      </c>
      <c r="H1726" s="73">
        <v>4000</v>
      </c>
      <c r="I1726" s="29">
        <v>0.03</v>
      </c>
      <c r="J1726" s="73">
        <v>350</v>
      </c>
      <c r="K1726" s="73"/>
      <c r="L1726" s="73"/>
      <c r="M1726" s="73"/>
      <c r="N1726" s="73"/>
      <c r="O1726" s="73"/>
      <c r="P1726" s="73"/>
    </row>
    <row r="1727" spans="2:16" x14ac:dyDescent="0.3">
      <c r="B1727" s="73" t="s">
        <v>28</v>
      </c>
      <c r="C1727" s="73" t="s">
        <v>7</v>
      </c>
      <c r="D1727" s="73" t="s">
        <v>51</v>
      </c>
      <c r="E1727" s="73" t="s">
        <v>7</v>
      </c>
      <c r="F1727" s="73">
        <v>200915</v>
      </c>
      <c r="G1727" s="4" t="str">
        <f t="shared" si="27"/>
        <v>위메프(2.0)눕눕백눕눕백_패드(대형)_극세사200915</v>
      </c>
      <c r="H1727" s="73">
        <v>4000</v>
      </c>
      <c r="I1727" s="29">
        <v>0.02</v>
      </c>
      <c r="J1727" s="73">
        <v>360</v>
      </c>
      <c r="K1727" s="73"/>
      <c r="L1727" s="73"/>
      <c r="M1727" s="73"/>
      <c r="N1727" s="73"/>
      <c r="O1727" s="73"/>
      <c r="P1727" s="73"/>
    </row>
    <row r="1728" spans="2:16" x14ac:dyDescent="0.3">
      <c r="B1728" s="73" t="s">
        <v>29</v>
      </c>
      <c r="C1728" s="73" t="s">
        <v>7</v>
      </c>
      <c r="D1728" s="73" t="s">
        <v>51</v>
      </c>
      <c r="E1728" s="73" t="s">
        <v>7</v>
      </c>
      <c r="F1728" s="73">
        <v>200915</v>
      </c>
      <c r="G1728" s="4" t="str">
        <f t="shared" ref="G1728:G1790" si="28">B1728&amp;C1728&amp;D1728&amp;F1728</f>
        <v>롯데아이몰(신)눕눕백눕눕백_패드(대형)_극세사200915</v>
      </c>
      <c r="H1728" s="73">
        <v>4000</v>
      </c>
      <c r="I1728" s="29">
        <v>0.02</v>
      </c>
      <c r="J1728" s="73">
        <v>360</v>
      </c>
      <c r="K1728" s="73"/>
      <c r="L1728" s="73"/>
      <c r="M1728" s="73"/>
      <c r="N1728" s="73"/>
      <c r="O1728" s="73"/>
      <c r="P1728" s="73"/>
    </row>
    <row r="1729" spans="2:16" x14ac:dyDescent="0.3">
      <c r="B1729" s="73" t="s">
        <v>30</v>
      </c>
      <c r="C1729" s="73" t="s">
        <v>7</v>
      </c>
      <c r="D1729" s="73" t="s">
        <v>51</v>
      </c>
      <c r="E1729" s="73" t="s">
        <v>7</v>
      </c>
      <c r="F1729" s="73">
        <v>200915</v>
      </c>
      <c r="G1729" s="4" t="str">
        <f t="shared" si="28"/>
        <v>텐바이텐눕눕백눕눕백_패드(대형)_극세사200915</v>
      </c>
      <c r="H1729" s="73">
        <v>4000</v>
      </c>
      <c r="I1729" s="29">
        <v>0.02</v>
      </c>
      <c r="J1729" s="73">
        <v>360</v>
      </c>
      <c r="K1729" s="73"/>
      <c r="L1729" s="73"/>
      <c r="M1729" s="73"/>
      <c r="N1729" s="73"/>
      <c r="O1729" s="73"/>
      <c r="P1729" s="73"/>
    </row>
    <row r="1730" spans="2:16" x14ac:dyDescent="0.3">
      <c r="B1730" s="73" t="s">
        <v>32</v>
      </c>
      <c r="C1730" s="73" t="s">
        <v>7</v>
      </c>
      <c r="D1730" s="73" t="s">
        <v>51</v>
      </c>
      <c r="E1730" s="73" t="s">
        <v>7</v>
      </c>
      <c r="F1730" s="73">
        <v>200915</v>
      </c>
      <c r="G1730" s="4" t="str">
        <f t="shared" si="28"/>
        <v>펫프렌즈눕눕백눕눕백_패드(대형)_극세사200915</v>
      </c>
      <c r="H1730" s="73">
        <v>4000</v>
      </c>
      <c r="I1730" s="29">
        <v>0.03</v>
      </c>
      <c r="J1730" s="73">
        <v>360</v>
      </c>
      <c r="K1730" s="73"/>
      <c r="L1730" s="73"/>
      <c r="M1730" s="73"/>
      <c r="N1730" s="73"/>
      <c r="O1730" s="73"/>
      <c r="P1730" s="73"/>
    </row>
    <row r="1731" spans="2:16" x14ac:dyDescent="0.3">
      <c r="B1731" s="73" t="s">
        <v>0</v>
      </c>
      <c r="C1731" s="73" t="s">
        <v>7</v>
      </c>
      <c r="D1731" s="73" t="s">
        <v>292</v>
      </c>
      <c r="E1731" s="73" t="s">
        <v>7</v>
      </c>
      <c r="F1731" s="73">
        <v>200915</v>
      </c>
      <c r="G1731" s="4" t="str">
        <f t="shared" si="28"/>
        <v>프로젝트21 홈페이지눕눕백리뉴얼 전=눕눕백_패드(대형)_방수200915</v>
      </c>
      <c r="H1731" s="73">
        <v>4000</v>
      </c>
      <c r="I1731" s="2">
        <v>0.01</v>
      </c>
      <c r="J1731" s="73">
        <v>380</v>
      </c>
      <c r="K1731" s="73"/>
      <c r="L1731" s="73"/>
      <c r="M1731" s="73"/>
      <c r="N1731" s="73"/>
      <c r="O1731" s="73"/>
      <c r="P1731" s="73"/>
    </row>
    <row r="1732" spans="2:16" x14ac:dyDescent="0.3">
      <c r="B1732" s="73" t="s">
        <v>26</v>
      </c>
      <c r="C1732" s="73" t="s">
        <v>7</v>
      </c>
      <c r="D1732" s="73" t="s">
        <v>52</v>
      </c>
      <c r="E1732" s="73" t="s">
        <v>7</v>
      </c>
      <c r="F1732" s="73">
        <v>200915</v>
      </c>
      <c r="G1732" s="4" t="str">
        <f t="shared" si="28"/>
        <v>CJ몰눕눕백눕눕백_패드(대형)_방수200915</v>
      </c>
      <c r="H1732" s="73">
        <v>4000</v>
      </c>
      <c r="I1732" s="29">
        <v>0.02</v>
      </c>
      <c r="J1732" s="73">
        <v>380</v>
      </c>
      <c r="K1732" s="73"/>
      <c r="L1732" s="73"/>
      <c r="M1732" s="73"/>
      <c r="N1732" s="73"/>
      <c r="O1732" s="73"/>
      <c r="P1732" s="73"/>
    </row>
    <row r="1733" spans="2:16" x14ac:dyDescent="0.3">
      <c r="B1733" s="73" t="s">
        <v>27</v>
      </c>
      <c r="C1733" s="73" t="s">
        <v>7</v>
      </c>
      <c r="D1733" s="73" t="s">
        <v>52</v>
      </c>
      <c r="E1733" s="73" t="s">
        <v>7</v>
      </c>
      <c r="F1733" s="73">
        <v>200915</v>
      </c>
      <c r="G1733" s="4" t="str">
        <f t="shared" si="28"/>
        <v>쿠팡눕눕백눕눕백_패드(대형)_방수200915</v>
      </c>
      <c r="H1733" s="73">
        <v>4000</v>
      </c>
      <c r="I1733" s="29">
        <v>0.03</v>
      </c>
      <c r="J1733" s="73">
        <v>330</v>
      </c>
      <c r="K1733" s="73"/>
      <c r="L1733" s="73"/>
      <c r="M1733" s="73"/>
      <c r="N1733" s="73"/>
      <c r="O1733" s="73"/>
      <c r="P1733" s="73"/>
    </row>
    <row r="1734" spans="2:16" x14ac:dyDescent="0.3">
      <c r="B1734" s="73" t="s">
        <v>28</v>
      </c>
      <c r="C1734" s="73" t="s">
        <v>7</v>
      </c>
      <c r="D1734" s="73" t="s">
        <v>52</v>
      </c>
      <c r="E1734" s="73" t="s">
        <v>7</v>
      </c>
      <c r="F1734" s="73">
        <v>200915</v>
      </c>
      <c r="G1734" s="4" t="str">
        <f t="shared" si="28"/>
        <v>위메프(2.0)눕눕백눕눕백_패드(대형)_방수200915</v>
      </c>
      <c r="H1734" s="73">
        <v>4000</v>
      </c>
      <c r="I1734" s="29">
        <v>0.02</v>
      </c>
      <c r="J1734" s="73">
        <v>380</v>
      </c>
      <c r="K1734" s="73"/>
      <c r="L1734" s="73"/>
      <c r="M1734" s="73"/>
      <c r="N1734" s="73"/>
      <c r="O1734" s="73"/>
      <c r="P1734" s="73"/>
    </row>
    <row r="1735" spans="2:16" x14ac:dyDescent="0.3">
      <c r="B1735" s="73" t="s">
        <v>29</v>
      </c>
      <c r="C1735" s="73" t="s">
        <v>7</v>
      </c>
      <c r="D1735" s="73" t="s">
        <v>52</v>
      </c>
      <c r="E1735" s="73" t="s">
        <v>7</v>
      </c>
      <c r="F1735" s="73">
        <v>200915</v>
      </c>
      <c r="G1735" s="4" t="str">
        <f t="shared" si="28"/>
        <v>롯데아이몰(신)눕눕백눕눕백_패드(대형)_방수200915</v>
      </c>
      <c r="H1735" s="73">
        <v>4000</v>
      </c>
      <c r="I1735" s="29">
        <v>0.02</v>
      </c>
      <c r="J1735" s="73">
        <v>380</v>
      </c>
      <c r="K1735" s="73"/>
      <c r="L1735" s="73"/>
      <c r="M1735" s="73"/>
      <c r="N1735" s="73"/>
      <c r="O1735" s="73"/>
      <c r="P1735" s="73"/>
    </row>
    <row r="1736" spans="2:16" x14ac:dyDescent="0.3">
      <c r="B1736" s="73" t="s">
        <v>30</v>
      </c>
      <c r="C1736" s="73" t="s">
        <v>7</v>
      </c>
      <c r="D1736" s="73" t="s">
        <v>52</v>
      </c>
      <c r="E1736" s="73" t="s">
        <v>7</v>
      </c>
      <c r="F1736" s="73">
        <v>200915</v>
      </c>
      <c r="G1736" s="4" t="str">
        <f t="shared" si="28"/>
        <v>텐바이텐눕눕백눕눕백_패드(대형)_방수200915</v>
      </c>
      <c r="H1736" s="73">
        <v>4000</v>
      </c>
      <c r="I1736" s="29">
        <v>0.02</v>
      </c>
      <c r="J1736" s="73">
        <v>380</v>
      </c>
      <c r="K1736" s="73"/>
      <c r="L1736" s="73"/>
      <c r="M1736" s="73"/>
      <c r="N1736" s="73"/>
      <c r="O1736" s="73"/>
      <c r="P1736" s="73"/>
    </row>
    <row r="1737" spans="2:16" x14ac:dyDescent="0.3">
      <c r="B1737" s="73" t="s">
        <v>32</v>
      </c>
      <c r="C1737" s="73" t="s">
        <v>7</v>
      </c>
      <c r="D1737" s="73" t="s">
        <v>52</v>
      </c>
      <c r="E1737" s="73" t="s">
        <v>7</v>
      </c>
      <c r="F1737" s="73">
        <v>200915</v>
      </c>
      <c r="G1737" s="4" t="str">
        <f t="shared" si="28"/>
        <v>펫프렌즈눕눕백눕눕백_패드(대형)_방수200915</v>
      </c>
      <c r="H1737" s="73">
        <v>4000</v>
      </c>
      <c r="I1737" s="29">
        <v>0.03</v>
      </c>
      <c r="J1737" s="73">
        <v>380</v>
      </c>
      <c r="K1737" s="73"/>
      <c r="L1737" s="73"/>
      <c r="M1737" s="73"/>
      <c r="N1737" s="73"/>
      <c r="O1737" s="73"/>
      <c r="P1737" s="73"/>
    </row>
    <row r="1738" spans="2:16" x14ac:dyDescent="0.3">
      <c r="B1738" s="73" t="s">
        <v>26</v>
      </c>
      <c r="C1738" s="73" t="s">
        <v>7</v>
      </c>
      <c r="D1738" s="73" t="s">
        <v>53</v>
      </c>
      <c r="E1738" s="73" t="s">
        <v>7</v>
      </c>
      <c r="F1738" s="73">
        <v>200915</v>
      </c>
      <c r="G1738" s="4" t="str">
        <f t="shared" si="28"/>
        <v>CJ몰눕눕백눕눕백_패드(대형)_인견200915</v>
      </c>
      <c r="H1738" s="73">
        <v>3000</v>
      </c>
      <c r="I1738" s="29">
        <v>0.02</v>
      </c>
      <c r="J1738" s="73">
        <v>350</v>
      </c>
      <c r="K1738" s="73"/>
      <c r="L1738" s="73"/>
      <c r="M1738" s="73"/>
      <c r="N1738" s="73"/>
      <c r="O1738" s="73"/>
      <c r="P1738" s="73"/>
    </row>
    <row r="1739" spans="2:16" x14ac:dyDescent="0.3">
      <c r="B1739" s="73" t="s">
        <v>27</v>
      </c>
      <c r="C1739" s="73" t="s">
        <v>7</v>
      </c>
      <c r="D1739" s="73" t="s">
        <v>53</v>
      </c>
      <c r="E1739" s="73" t="s">
        <v>7</v>
      </c>
      <c r="F1739" s="73">
        <v>200915</v>
      </c>
      <c r="G1739" s="4" t="str">
        <f t="shared" si="28"/>
        <v>쿠팡눕눕백눕눕백_패드(대형)_인견200915</v>
      </c>
      <c r="H1739" s="73">
        <v>3000</v>
      </c>
      <c r="I1739" s="29">
        <v>0.03</v>
      </c>
      <c r="J1739" s="73">
        <v>350</v>
      </c>
      <c r="K1739" s="73"/>
      <c r="L1739" s="73"/>
      <c r="M1739" s="73"/>
      <c r="N1739" s="73"/>
      <c r="O1739" s="73"/>
      <c r="P1739" s="73"/>
    </row>
    <row r="1740" spans="2:16" x14ac:dyDescent="0.3">
      <c r="B1740" s="73" t="s">
        <v>28</v>
      </c>
      <c r="C1740" s="73" t="s">
        <v>7</v>
      </c>
      <c r="D1740" s="73" t="s">
        <v>53</v>
      </c>
      <c r="E1740" s="73" t="s">
        <v>7</v>
      </c>
      <c r="F1740" s="73">
        <v>200915</v>
      </c>
      <c r="G1740" s="4" t="str">
        <f t="shared" si="28"/>
        <v>위메프(2.0)눕눕백눕눕백_패드(대형)_인견200915</v>
      </c>
      <c r="H1740" s="73">
        <v>3000</v>
      </c>
      <c r="I1740" s="29">
        <v>0.02</v>
      </c>
      <c r="J1740" s="73">
        <v>350</v>
      </c>
      <c r="K1740" s="73"/>
      <c r="L1740" s="73"/>
      <c r="M1740" s="73"/>
      <c r="N1740" s="73"/>
      <c r="O1740" s="73"/>
      <c r="P1740" s="73"/>
    </row>
    <row r="1741" spans="2:16" x14ac:dyDescent="0.3">
      <c r="B1741" s="73" t="s">
        <v>29</v>
      </c>
      <c r="C1741" s="73" t="s">
        <v>7</v>
      </c>
      <c r="D1741" s="73" t="s">
        <v>53</v>
      </c>
      <c r="E1741" s="73" t="s">
        <v>7</v>
      </c>
      <c r="F1741" s="73">
        <v>200915</v>
      </c>
      <c r="G1741" s="4" t="str">
        <f t="shared" si="28"/>
        <v>롯데아이몰(신)눕눕백눕눕백_패드(대형)_인견200915</v>
      </c>
      <c r="H1741" s="73">
        <v>3000</v>
      </c>
      <c r="I1741" s="29">
        <v>0.02</v>
      </c>
      <c r="J1741" s="73">
        <v>350</v>
      </c>
      <c r="K1741" s="73"/>
      <c r="L1741" s="73"/>
      <c r="M1741" s="73"/>
      <c r="N1741" s="73"/>
      <c r="O1741" s="73"/>
      <c r="P1741" s="73"/>
    </row>
    <row r="1742" spans="2:16" x14ac:dyDescent="0.3">
      <c r="B1742" s="73" t="s">
        <v>30</v>
      </c>
      <c r="C1742" s="73" t="s">
        <v>7</v>
      </c>
      <c r="D1742" s="73" t="s">
        <v>53</v>
      </c>
      <c r="E1742" s="73" t="s">
        <v>7</v>
      </c>
      <c r="F1742" s="73">
        <v>200915</v>
      </c>
      <c r="G1742" s="4" t="str">
        <f t="shared" si="28"/>
        <v>텐바이텐눕눕백눕눕백_패드(대형)_인견200915</v>
      </c>
      <c r="H1742" s="73">
        <v>3000</v>
      </c>
      <c r="I1742" s="29">
        <v>0.02</v>
      </c>
      <c r="J1742" s="73">
        <v>350</v>
      </c>
      <c r="K1742" s="73"/>
      <c r="L1742" s="73"/>
      <c r="M1742" s="73"/>
      <c r="N1742" s="73"/>
      <c r="O1742" s="73"/>
      <c r="P1742" s="73"/>
    </row>
    <row r="1743" spans="2:16" x14ac:dyDescent="0.3">
      <c r="B1743" s="73" t="s">
        <v>0</v>
      </c>
      <c r="C1743" s="73" t="s">
        <v>8</v>
      </c>
      <c r="D1743" s="73" t="s">
        <v>24</v>
      </c>
      <c r="E1743" s="73" t="s">
        <v>8</v>
      </c>
      <c r="F1743" s="73">
        <v>200915</v>
      </c>
      <c r="G1743" s="4" t="str">
        <f t="shared" si="28"/>
        <v>프로젝트21 홈페이지선인장정수기선인장정수기 젠민트200915</v>
      </c>
      <c r="H1743" s="73">
        <v>6000</v>
      </c>
      <c r="I1743" s="2">
        <v>0.01</v>
      </c>
      <c r="J1743" s="73">
        <v>390</v>
      </c>
      <c r="K1743" s="73"/>
      <c r="L1743" s="73"/>
      <c r="M1743" s="73"/>
      <c r="N1743" s="73"/>
      <c r="O1743" s="73"/>
      <c r="P1743" s="73"/>
    </row>
    <row r="1744" spans="2:16" x14ac:dyDescent="0.3">
      <c r="B1744" s="73" t="s">
        <v>26</v>
      </c>
      <c r="C1744" s="73" t="s">
        <v>8</v>
      </c>
      <c r="D1744" s="73" t="s">
        <v>24</v>
      </c>
      <c r="E1744" s="73" t="s">
        <v>8</v>
      </c>
      <c r="F1744" s="73">
        <v>200915</v>
      </c>
      <c r="G1744" s="4" t="str">
        <f t="shared" si="28"/>
        <v>CJ몰선인장정수기선인장정수기 젠민트200915</v>
      </c>
      <c r="H1744" s="73">
        <v>6000</v>
      </c>
      <c r="I1744" s="29">
        <v>0.02</v>
      </c>
      <c r="J1744" s="73">
        <v>390</v>
      </c>
      <c r="K1744" s="73"/>
      <c r="L1744" s="73"/>
      <c r="M1744" s="73"/>
      <c r="N1744" s="73"/>
      <c r="O1744" s="73"/>
      <c r="P1744" s="73"/>
    </row>
    <row r="1745" spans="2:16" x14ac:dyDescent="0.3">
      <c r="B1745" s="73" t="s">
        <v>27</v>
      </c>
      <c r="C1745" s="73" t="s">
        <v>8</v>
      </c>
      <c r="D1745" s="73" t="s">
        <v>24</v>
      </c>
      <c r="E1745" s="73" t="s">
        <v>8</v>
      </c>
      <c r="F1745" s="73">
        <v>200915</v>
      </c>
      <c r="G1745" s="4" t="str">
        <f t="shared" si="28"/>
        <v>쿠팡선인장정수기선인장정수기 젠민트200915</v>
      </c>
      <c r="H1745" s="73">
        <v>6000</v>
      </c>
      <c r="I1745" s="29">
        <v>0.03</v>
      </c>
      <c r="J1745" s="73">
        <v>390</v>
      </c>
      <c r="K1745" s="73"/>
      <c r="L1745" s="73"/>
      <c r="M1745" s="73"/>
      <c r="N1745" s="73"/>
      <c r="O1745" s="73"/>
      <c r="P1745" s="73"/>
    </row>
    <row r="1746" spans="2:16" x14ac:dyDescent="0.3">
      <c r="B1746" s="73" t="s">
        <v>28</v>
      </c>
      <c r="C1746" s="73" t="s">
        <v>8</v>
      </c>
      <c r="D1746" s="73" t="s">
        <v>24</v>
      </c>
      <c r="E1746" s="73" t="s">
        <v>8</v>
      </c>
      <c r="F1746" s="73">
        <v>200915</v>
      </c>
      <c r="G1746" s="4" t="str">
        <f t="shared" si="28"/>
        <v>위메프(2.0)선인장정수기선인장정수기 젠민트200915</v>
      </c>
      <c r="H1746" s="73">
        <v>6000</v>
      </c>
      <c r="I1746" s="29">
        <v>0.02</v>
      </c>
      <c r="J1746" s="73">
        <v>390</v>
      </c>
      <c r="K1746" s="73"/>
      <c r="L1746" s="73"/>
      <c r="M1746" s="73"/>
      <c r="N1746" s="73"/>
      <c r="O1746" s="73"/>
      <c r="P1746" s="73"/>
    </row>
    <row r="1747" spans="2:16" x14ac:dyDescent="0.3">
      <c r="B1747" s="73" t="s">
        <v>29</v>
      </c>
      <c r="C1747" s="73" t="s">
        <v>8</v>
      </c>
      <c r="D1747" s="73" t="s">
        <v>24</v>
      </c>
      <c r="E1747" s="73" t="s">
        <v>8</v>
      </c>
      <c r="F1747" s="73">
        <v>200915</v>
      </c>
      <c r="G1747" s="4" t="str">
        <f t="shared" si="28"/>
        <v>롯데아이몰(신)선인장정수기선인장정수기 젠민트200915</v>
      </c>
      <c r="H1747" s="73">
        <v>6000</v>
      </c>
      <c r="I1747" s="29">
        <v>0.02</v>
      </c>
      <c r="J1747" s="73">
        <v>390</v>
      </c>
      <c r="K1747" s="73"/>
      <c r="L1747" s="73"/>
      <c r="M1747" s="73"/>
      <c r="N1747" s="73"/>
      <c r="O1747" s="73"/>
      <c r="P1747" s="73"/>
    </row>
    <row r="1748" spans="2:16" x14ac:dyDescent="0.3">
      <c r="B1748" s="73" t="s">
        <v>30</v>
      </c>
      <c r="C1748" s="73" t="s">
        <v>8</v>
      </c>
      <c r="D1748" s="73" t="s">
        <v>24</v>
      </c>
      <c r="E1748" s="73" t="s">
        <v>8</v>
      </c>
      <c r="F1748" s="73">
        <v>200915</v>
      </c>
      <c r="G1748" s="4" t="str">
        <f t="shared" si="28"/>
        <v>텐바이텐선인장정수기선인장정수기 젠민트200915</v>
      </c>
      <c r="H1748" s="73">
        <v>6000</v>
      </c>
      <c r="I1748" s="29">
        <v>0.02</v>
      </c>
      <c r="J1748" s="73">
        <v>390</v>
      </c>
      <c r="K1748" s="73"/>
      <c r="L1748" s="73"/>
      <c r="M1748" s="73"/>
      <c r="N1748" s="73"/>
      <c r="O1748" s="73"/>
      <c r="P1748" s="73"/>
    </row>
    <row r="1749" spans="2:16" x14ac:dyDescent="0.3">
      <c r="B1749" s="73" t="s">
        <v>32</v>
      </c>
      <c r="C1749" s="73" t="s">
        <v>8</v>
      </c>
      <c r="D1749" s="73" t="s">
        <v>24</v>
      </c>
      <c r="E1749" s="73" t="s">
        <v>8</v>
      </c>
      <c r="F1749" s="73">
        <v>200915</v>
      </c>
      <c r="G1749" s="4" t="str">
        <f t="shared" si="28"/>
        <v>펫프렌즈선인장정수기선인장정수기 젠민트200915</v>
      </c>
      <c r="H1749" s="73">
        <v>6000</v>
      </c>
      <c r="I1749" s="29">
        <v>0.03</v>
      </c>
      <c r="J1749" s="73">
        <v>390</v>
      </c>
      <c r="K1749" s="73"/>
      <c r="L1749" s="73"/>
      <c r="M1749" s="73"/>
      <c r="N1749" s="73"/>
      <c r="O1749" s="73"/>
      <c r="P1749" s="73"/>
    </row>
    <row r="1750" spans="2:16" x14ac:dyDescent="0.3">
      <c r="B1750" s="73" t="s">
        <v>26</v>
      </c>
      <c r="C1750" s="73" t="s">
        <v>8</v>
      </c>
      <c r="D1750" s="73" t="s">
        <v>33</v>
      </c>
      <c r="E1750" s="73" t="s">
        <v>8</v>
      </c>
      <c r="F1750" s="73">
        <v>200915</v>
      </c>
      <c r="G1750" s="4" t="str">
        <f t="shared" si="28"/>
        <v>CJ몰선인장정수기선인장정수기 젠핑크200915</v>
      </c>
      <c r="H1750" s="73">
        <v>6000</v>
      </c>
      <c r="I1750" s="29">
        <v>0.02</v>
      </c>
      <c r="J1750" s="73">
        <v>390</v>
      </c>
      <c r="K1750" s="73"/>
      <c r="L1750" s="73"/>
      <c r="M1750" s="73"/>
      <c r="N1750" s="73"/>
      <c r="O1750" s="73"/>
      <c r="P1750" s="73"/>
    </row>
    <row r="1751" spans="2:16" x14ac:dyDescent="0.3">
      <c r="B1751" s="73" t="s">
        <v>0</v>
      </c>
      <c r="C1751" s="73" t="s">
        <v>9</v>
      </c>
      <c r="D1751" s="73" t="s">
        <v>54</v>
      </c>
      <c r="E1751" s="73" t="s">
        <v>9</v>
      </c>
      <c r="F1751" s="73">
        <v>200915</v>
      </c>
      <c r="G1751" s="4" t="str">
        <f t="shared" si="28"/>
        <v>프로젝트21 홈페이지선인장정수기 부속정수 필터 (3p)200915</v>
      </c>
      <c r="H1751" s="73">
        <v>3000</v>
      </c>
      <c r="I1751" s="2">
        <v>0.01</v>
      </c>
      <c r="J1751" s="73">
        <v>340</v>
      </c>
      <c r="K1751" s="73"/>
      <c r="L1751" s="73"/>
      <c r="M1751" s="73"/>
      <c r="N1751" s="73"/>
      <c r="O1751" s="73"/>
      <c r="P1751" s="73"/>
    </row>
    <row r="1752" spans="2:16" x14ac:dyDescent="0.3">
      <c r="B1752" s="73" t="s">
        <v>0</v>
      </c>
      <c r="C1752" s="73" t="s">
        <v>9</v>
      </c>
      <c r="D1752" s="73" t="s">
        <v>36</v>
      </c>
      <c r="E1752" s="73" t="s">
        <v>9</v>
      </c>
      <c r="F1752" s="73">
        <v>200915</v>
      </c>
      <c r="G1752" s="4" t="str">
        <f t="shared" si="28"/>
        <v>프로젝트21 홈페이지선인장정수기 부속폼 필터 (3p)200915</v>
      </c>
      <c r="H1752" s="73">
        <v>3000</v>
      </c>
      <c r="I1752" s="2">
        <v>0.01</v>
      </c>
      <c r="J1752" s="73">
        <v>230</v>
      </c>
      <c r="K1752" s="73"/>
      <c r="L1752" s="73"/>
      <c r="M1752" s="73"/>
      <c r="N1752" s="73"/>
      <c r="O1752" s="73"/>
      <c r="P1752" s="73"/>
    </row>
    <row r="1753" spans="2:16" x14ac:dyDescent="0.3">
      <c r="B1753" s="73" t="s">
        <v>0</v>
      </c>
      <c r="C1753" s="73" t="s">
        <v>9</v>
      </c>
      <c r="D1753" s="73" t="s">
        <v>37</v>
      </c>
      <c r="E1753" s="73" t="s">
        <v>9</v>
      </c>
      <c r="F1753" s="73">
        <v>200915</v>
      </c>
      <c r="G1753" s="4" t="str">
        <f t="shared" si="28"/>
        <v>프로젝트21 홈페이지선인장정수기 부속실리콘 호스 (3p)200915</v>
      </c>
      <c r="H1753" s="73">
        <v>3000</v>
      </c>
      <c r="I1753" s="2">
        <v>0.01</v>
      </c>
      <c r="J1753" s="73">
        <v>290</v>
      </c>
      <c r="K1753" s="73"/>
      <c r="L1753" s="73"/>
      <c r="M1753" s="73"/>
      <c r="N1753" s="73"/>
      <c r="O1753" s="73"/>
      <c r="P1753" s="73"/>
    </row>
    <row r="1754" spans="2:16" x14ac:dyDescent="0.3">
      <c r="B1754" s="73" t="s">
        <v>0</v>
      </c>
      <c r="C1754" s="73" t="s">
        <v>9</v>
      </c>
      <c r="D1754" s="73" t="s">
        <v>38</v>
      </c>
      <c r="E1754" s="73" t="s">
        <v>9</v>
      </c>
      <c r="F1754" s="73">
        <v>200915</v>
      </c>
      <c r="G1754" s="4" t="str">
        <f t="shared" si="28"/>
        <v>프로젝트21 홈페이지선인장정수기 부속수중펌프 (white)200915</v>
      </c>
      <c r="H1754" s="73">
        <v>3000</v>
      </c>
      <c r="I1754" s="2">
        <v>0.01</v>
      </c>
      <c r="J1754" s="73">
        <v>320</v>
      </c>
      <c r="K1754" s="73"/>
      <c r="L1754" s="73"/>
      <c r="M1754" s="73"/>
      <c r="N1754" s="73"/>
      <c r="O1754" s="73"/>
      <c r="P1754" s="73"/>
    </row>
    <row r="1755" spans="2:16" x14ac:dyDescent="0.3">
      <c r="B1755" s="73" t="s">
        <v>0</v>
      </c>
      <c r="C1755" s="73" t="s">
        <v>9</v>
      </c>
      <c r="D1755" s="73" t="s">
        <v>39</v>
      </c>
      <c r="E1755" s="73" t="s">
        <v>9</v>
      </c>
      <c r="F1755" s="73">
        <v>200915</v>
      </c>
      <c r="G1755" s="4" t="str">
        <f t="shared" si="28"/>
        <v>프로젝트21 홈페이지선인장정수기 부속드라이매트200915</v>
      </c>
      <c r="H1755" s="73">
        <v>4000</v>
      </c>
      <c r="I1755" s="2">
        <v>0.01</v>
      </c>
      <c r="J1755" s="73">
        <v>370</v>
      </c>
      <c r="K1755" s="73"/>
      <c r="L1755" s="73"/>
      <c r="M1755" s="73"/>
      <c r="N1755" s="73"/>
      <c r="O1755" s="73"/>
      <c r="P1755" s="73"/>
    </row>
    <row r="1756" spans="2:16" x14ac:dyDescent="0.3">
      <c r="B1756" s="73" t="s">
        <v>0</v>
      </c>
      <c r="C1756" s="73" t="s">
        <v>9</v>
      </c>
      <c r="D1756" s="73" t="s">
        <v>55</v>
      </c>
      <c r="E1756" s="73" t="s">
        <v>9</v>
      </c>
      <c r="F1756" s="73">
        <v>200915</v>
      </c>
      <c r="G1756" s="4" t="str">
        <f t="shared" si="28"/>
        <v>프로젝트21 홈페이지선인장정수기 부속정수필터 &amp; 폼필터 세트 (30% 할인)200915</v>
      </c>
      <c r="H1756" s="73">
        <v>3000</v>
      </c>
      <c r="I1756" s="2">
        <v>0.01</v>
      </c>
      <c r="J1756" s="73">
        <v>350</v>
      </c>
      <c r="K1756" s="73"/>
      <c r="L1756" s="73"/>
      <c r="M1756" s="73"/>
      <c r="N1756" s="73"/>
      <c r="O1756" s="73"/>
      <c r="P1756" s="73"/>
    </row>
    <row r="1757" spans="2:16" x14ac:dyDescent="0.3">
      <c r="B1757" s="73" t="s">
        <v>0</v>
      </c>
      <c r="C1757" s="73" t="s">
        <v>11</v>
      </c>
      <c r="D1757" s="73" t="s">
        <v>57</v>
      </c>
      <c r="E1757" s="73" t="s">
        <v>11</v>
      </c>
      <c r="F1757" s="73">
        <v>200915</v>
      </c>
      <c r="G1757" s="4" t="str">
        <f t="shared" si="28"/>
        <v>프로젝트21 홈페이지리얼스틱리얼스틱_오로라연어200915</v>
      </c>
      <c r="H1757" s="73">
        <v>3000</v>
      </c>
      <c r="I1757" s="2">
        <v>0.01</v>
      </c>
      <c r="J1757" s="73">
        <v>250</v>
      </c>
      <c r="K1757" s="73"/>
      <c r="L1757" s="73"/>
      <c r="M1757" s="73"/>
      <c r="N1757" s="73"/>
      <c r="O1757" s="73"/>
      <c r="P1757" s="73"/>
    </row>
    <row r="1758" spans="2:16" x14ac:dyDescent="0.3">
      <c r="B1758" s="73" t="s">
        <v>31</v>
      </c>
      <c r="C1758" s="3" t="s">
        <v>11</v>
      </c>
      <c r="D1758" s="3" t="s">
        <v>57</v>
      </c>
      <c r="E1758" s="3" t="s">
        <v>11</v>
      </c>
      <c r="F1758" s="3">
        <v>200915</v>
      </c>
      <c r="G1758" s="40" t="str">
        <f t="shared" si="28"/>
        <v>마켓컬리리얼스틱리얼스틱_오로라연어200915</v>
      </c>
      <c r="H1758" s="73">
        <v>3000</v>
      </c>
      <c r="I1758" s="29"/>
      <c r="J1758" s="73">
        <v>250</v>
      </c>
      <c r="K1758" s="73"/>
      <c r="L1758" s="73">
        <v>200818</v>
      </c>
      <c r="M1758" s="73"/>
      <c r="N1758" s="73"/>
      <c r="O1758" s="73"/>
      <c r="P1758" s="73"/>
    </row>
    <row r="1759" spans="2:16" x14ac:dyDescent="0.3">
      <c r="B1759" s="73" t="s">
        <v>32</v>
      </c>
      <c r="C1759" s="73" t="s">
        <v>11</v>
      </c>
      <c r="D1759" s="73" t="s">
        <v>57</v>
      </c>
      <c r="E1759" s="73" t="s">
        <v>11</v>
      </c>
      <c r="F1759" s="73">
        <v>200915</v>
      </c>
      <c r="G1759" s="4" t="str">
        <f t="shared" si="28"/>
        <v>펫프렌즈리얼스틱리얼스틱_오로라연어200915</v>
      </c>
      <c r="H1759" s="73">
        <v>3000</v>
      </c>
      <c r="I1759" s="29">
        <v>0.03</v>
      </c>
      <c r="J1759" s="73">
        <v>250</v>
      </c>
      <c r="K1759" s="73"/>
      <c r="L1759" s="73"/>
      <c r="M1759" s="73"/>
      <c r="N1759" s="73"/>
      <c r="O1759" s="73"/>
      <c r="P1759" s="73"/>
    </row>
    <row r="1760" spans="2:16" x14ac:dyDescent="0.3">
      <c r="B1760" s="73" t="s">
        <v>0</v>
      </c>
      <c r="C1760" s="73" t="s">
        <v>11</v>
      </c>
      <c r="D1760" s="73" t="s">
        <v>58</v>
      </c>
      <c r="E1760" s="73" t="s">
        <v>11</v>
      </c>
      <c r="F1760" s="73">
        <v>200915</v>
      </c>
      <c r="G1760" s="4" t="str">
        <f t="shared" si="28"/>
        <v>프로젝트21 홈페이지리얼스틱리얼스틱_조선토종닭200915</v>
      </c>
      <c r="H1760" s="73">
        <v>3000</v>
      </c>
      <c r="I1760" s="2">
        <v>0.01</v>
      </c>
      <c r="J1760" s="73">
        <v>180</v>
      </c>
      <c r="K1760" s="73"/>
      <c r="L1760" s="73"/>
      <c r="M1760" s="73"/>
      <c r="N1760" s="73"/>
      <c r="O1760" s="73"/>
      <c r="P1760" s="73"/>
    </row>
    <row r="1761" spans="2:16" x14ac:dyDescent="0.3">
      <c r="B1761" s="73" t="s">
        <v>31</v>
      </c>
      <c r="C1761" s="3" t="s">
        <v>11</v>
      </c>
      <c r="D1761" s="3" t="s">
        <v>58</v>
      </c>
      <c r="E1761" s="3" t="s">
        <v>11</v>
      </c>
      <c r="F1761" s="3">
        <v>200915</v>
      </c>
      <c r="G1761" s="40" t="str">
        <f t="shared" si="28"/>
        <v>마켓컬리리얼스틱리얼스틱_조선토종닭200915</v>
      </c>
      <c r="H1761" s="73">
        <v>3000</v>
      </c>
      <c r="I1761" s="29"/>
      <c r="J1761" s="73">
        <v>180</v>
      </c>
      <c r="K1761" s="73"/>
      <c r="L1761" s="73">
        <v>200818</v>
      </c>
      <c r="M1761" s="73"/>
      <c r="N1761" s="73"/>
      <c r="O1761" s="73"/>
      <c r="P1761" s="73"/>
    </row>
    <row r="1762" spans="2:16" x14ac:dyDescent="0.3">
      <c r="B1762" s="73" t="s">
        <v>32</v>
      </c>
      <c r="C1762" s="73" t="s">
        <v>11</v>
      </c>
      <c r="D1762" s="73" t="s">
        <v>58</v>
      </c>
      <c r="E1762" s="73" t="s">
        <v>11</v>
      </c>
      <c r="F1762" s="73">
        <v>200915</v>
      </c>
      <c r="G1762" s="4" t="str">
        <f t="shared" si="28"/>
        <v>펫프렌즈리얼스틱리얼스틱_조선토종닭200915</v>
      </c>
      <c r="H1762" s="73">
        <v>3000</v>
      </c>
      <c r="I1762" s="29">
        <v>0.03</v>
      </c>
      <c r="J1762" s="73">
        <v>180</v>
      </c>
      <c r="K1762" s="73"/>
      <c r="L1762" s="73"/>
      <c r="M1762" s="73"/>
      <c r="N1762" s="73"/>
      <c r="O1762" s="73"/>
      <c r="P1762" s="73"/>
    </row>
    <row r="1763" spans="2:16" x14ac:dyDescent="0.3">
      <c r="B1763" s="73" t="s">
        <v>0</v>
      </c>
      <c r="C1763" s="73" t="s">
        <v>11</v>
      </c>
      <c r="D1763" s="73" t="s">
        <v>59</v>
      </c>
      <c r="E1763" s="73" t="s">
        <v>11</v>
      </c>
      <c r="F1763" s="73">
        <v>200915</v>
      </c>
      <c r="G1763" s="4" t="str">
        <f t="shared" si="28"/>
        <v>프로젝트21 홈페이지리얼스틱리얼스틱_뉴질랜드참돔200915</v>
      </c>
      <c r="H1763" s="73">
        <v>3000</v>
      </c>
      <c r="I1763" s="2">
        <v>0.01</v>
      </c>
      <c r="J1763" s="73">
        <v>240</v>
      </c>
      <c r="K1763" s="73"/>
      <c r="L1763" s="73"/>
      <c r="M1763" s="73"/>
      <c r="N1763" s="73"/>
      <c r="O1763" s="73"/>
      <c r="P1763" s="73"/>
    </row>
    <row r="1764" spans="2:16" x14ac:dyDescent="0.3">
      <c r="B1764" s="73" t="s">
        <v>31</v>
      </c>
      <c r="C1764" s="3" t="s">
        <v>11</v>
      </c>
      <c r="D1764" s="3" t="s">
        <v>59</v>
      </c>
      <c r="E1764" s="3" t="s">
        <v>11</v>
      </c>
      <c r="F1764" s="3">
        <v>200915</v>
      </c>
      <c r="G1764" s="40" t="str">
        <f t="shared" si="28"/>
        <v>마켓컬리리얼스틱리얼스틱_뉴질랜드참돔200915</v>
      </c>
      <c r="H1764" s="73">
        <v>3000</v>
      </c>
      <c r="I1764" s="29"/>
      <c r="J1764" s="73">
        <v>240</v>
      </c>
      <c r="K1764" s="73"/>
      <c r="L1764" s="73">
        <v>200818</v>
      </c>
      <c r="M1764" s="73"/>
      <c r="N1764" s="73"/>
      <c r="O1764" s="73"/>
      <c r="P1764" s="73"/>
    </row>
    <row r="1765" spans="2:16" x14ac:dyDescent="0.3">
      <c r="B1765" s="73" t="s">
        <v>32</v>
      </c>
      <c r="C1765" s="73" t="s">
        <v>11</v>
      </c>
      <c r="D1765" s="73" t="s">
        <v>59</v>
      </c>
      <c r="E1765" s="73" t="s">
        <v>11</v>
      </c>
      <c r="F1765" s="73">
        <v>200915</v>
      </c>
      <c r="G1765" s="4" t="str">
        <f t="shared" si="28"/>
        <v>펫프렌즈리얼스틱리얼스틱_뉴질랜드참돔200915</v>
      </c>
      <c r="H1765" s="73">
        <v>3000</v>
      </c>
      <c r="I1765" s="29">
        <v>0.03</v>
      </c>
      <c r="J1765" s="73">
        <v>240</v>
      </c>
      <c r="K1765" s="73"/>
      <c r="L1765" s="73"/>
      <c r="M1765" s="73"/>
      <c r="N1765" s="73"/>
      <c r="O1765" s="73"/>
      <c r="P1765" s="73"/>
    </row>
    <row r="1766" spans="2:16" x14ac:dyDescent="0.3">
      <c r="B1766" s="73" t="s">
        <v>0</v>
      </c>
      <c r="C1766" s="73" t="s">
        <v>11</v>
      </c>
      <c r="D1766" s="73" t="s">
        <v>60</v>
      </c>
      <c r="E1766" s="73" t="s">
        <v>11</v>
      </c>
      <c r="F1766" s="73">
        <v>200915</v>
      </c>
      <c r="G1766" s="4" t="str">
        <f t="shared" si="28"/>
        <v>프로젝트21 홈페이지리얼스틱리얼스틱_북태평양 눈다랑어200915</v>
      </c>
      <c r="H1766" s="73">
        <v>3000</v>
      </c>
      <c r="I1766" s="2">
        <v>0.01</v>
      </c>
      <c r="J1766" s="73">
        <v>170</v>
      </c>
      <c r="K1766" s="73"/>
      <c r="L1766" s="73"/>
      <c r="M1766" s="73"/>
      <c r="N1766" s="73"/>
      <c r="O1766" s="73"/>
      <c r="P1766" s="73"/>
    </row>
    <row r="1767" spans="2:16" x14ac:dyDescent="0.3">
      <c r="B1767" s="73" t="s">
        <v>31</v>
      </c>
      <c r="C1767" s="3" t="s">
        <v>11</v>
      </c>
      <c r="D1767" s="3" t="s">
        <v>60</v>
      </c>
      <c r="E1767" s="3" t="s">
        <v>11</v>
      </c>
      <c r="F1767" s="3">
        <v>200915</v>
      </c>
      <c r="G1767" s="40" t="str">
        <f t="shared" si="28"/>
        <v>마켓컬리리얼스틱리얼스틱_북태평양 눈다랑어200915</v>
      </c>
      <c r="H1767" s="73">
        <v>3000</v>
      </c>
      <c r="I1767" s="29"/>
      <c r="J1767" s="73">
        <v>170</v>
      </c>
      <c r="K1767" s="73"/>
      <c r="L1767" s="73">
        <v>200818</v>
      </c>
      <c r="M1767" s="73"/>
      <c r="N1767" s="73"/>
      <c r="O1767" s="73"/>
      <c r="P1767" s="73"/>
    </row>
    <row r="1768" spans="2:16" x14ac:dyDescent="0.3">
      <c r="B1768" s="73" t="s">
        <v>32</v>
      </c>
      <c r="C1768" s="73" t="s">
        <v>11</v>
      </c>
      <c r="D1768" s="73" t="s">
        <v>60</v>
      </c>
      <c r="E1768" s="73" t="s">
        <v>11</v>
      </c>
      <c r="F1768" s="73">
        <v>200915</v>
      </c>
      <c r="G1768" s="4" t="str">
        <f t="shared" si="28"/>
        <v>펫프렌즈리얼스틱리얼스틱_북태평양 눈다랑어200915</v>
      </c>
      <c r="H1768" s="73">
        <v>3000</v>
      </c>
      <c r="I1768" s="29">
        <v>0.03</v>
      </c>
      <c r="J1768" s="73">
        <v>170</v>
      </c>
      <c r="K1768" s="73"/>
      <c r="L1768" s="73"/>
      <c r="M1768" s="73"/>
      <c r="N1768" s="73"/>
      <c r="O1768" s="73"/>
      <c r="P1768" s="73"/>
    </row>
    <row r="1769" spans="2:16" x14ac:dyDescent="0.3">
      <c r="B1769" s="73" t="s">
        <v>0</v>
      </c>
      <c r="C1769" s="73" t="s">
        <v>11</v>
      </c>
      <c r="D1769" s="73" t="s">
        <v>62</v>
      </c>
      <c r="E1769" s="73" t="s">
        <v>11</v>
      </c>
      <c r="F1769" s="73">
        <v>200915</v>
      </c>
      <c r="G1769" s="4" t="str">
        <f t="shared" si="28"/>
        <v>프로젝트21 홈페이지리얼스틱리얼스틱_서호주청정양200915</v>
      </c>
      <c r="H1769" s="73">
        <v>3000</v>
      </c>
      <c r="I1769" s="2">
        <v>0.01</v>
      </c>
      <c r="J1769" s="73">
        <v>260</v>
      </c>
      <c r="K1769" s="73"/>
      <c r="L1769" s="73"/>
      <c r="M1769" s="73"/>
      <c r="N1769" s="73"/>
      <c r="O1769" s="73"/>
      <c r="P1769" s="73"/>
    </row>
    <row r="1770" spans="2:16" x14ac:dyDescent="0.3">
      <c r="B1770" s="73" t="s">
        <v>0</v>
      </c>
      <c r="C1770" s="73" t="s">
        <v>11</v>
      </c>
      <c r="D1770" s="73" t="s">
        <v>63</v>
      </c>
      <c r="E1770" s="73" t="s">
        <v>11</v>
      </c>
      <c r="F1770" s="73">
        <v>200915</v>
      </c>
      <c r="G1770" s="4" t="str">
        <f t="shared" si="28"/>
        <v>프로젝트21 홈페이지리얼스틱리얼스틱_지리산우리땅오리200915</v>
      </c>
      <c r="H1770" s="73">
        <v>3000</v>
      </c>
      <c r="I1770" s="2">
        <v>0.01</v>
      </c>
      <c r="J1770" s="73">
        <v>180</v>
      </c>
      <c r="K1770" s="73"/>
      <c r="L1770" s="73"/>
      <c r="M1770" s="73"/>
      <c r="N1770" s="73"/>
      <c r="O1770" s="73"/>
      <c r="P1770" s="73"/>
    </row>
    <row r="1771" spans="2:16" x14ac:dyDescent="0.3">
      <c r="B1771" s="73" t="s">
        <v>0</v>
      </c>
      <c r="C1771" s="73" t="s">
        <v>11</v>
      </c>
      <c r="D1771" s="73" t="s">
        <v>64</v>
      </c>
      <c r="E1771" s="73" t="s">
        <v>11</v>
      </c>
      <c r="F1771" s="73">
        <v>200915</v>
      </c>
      <c r="G1771" s="4" t="str">
        <f t="shared" si="28"/>
        <v>프로젝트21 홈페이지리얼스틱리얼스틱_오로라연어_6팩200915</v>
      </c>
      <c r="H1771" s="73">
        <v>4000</v>
      </c>
      <c r="I1771" s="2">
        <v>0.01</v>
      </c>
      <c r="J1771" s="73">
        <v>380</v>
      </c>
      <c r="K1771" s="73"/>
      <c r="L1771" s="73"/>
      <c r="M1771" s="73"/>
      <c r="N1771" s="73"/>
      <c r="O1771" s="73"/>
      <c r="P1771" s="73"/>
    </row>
    <row r="1772" spans="2:16" x14ac:dyDescent="0.3">
      <c r="B1772" s="73" t="s">
        <v>0</v>
      </c>
      <c r="C1772" s="73" t="s">
        <v>11</v>
      </c>
      <c r="D1772" s="73" t="s">
        <v>65</v>
      </c>
      <c r="E1772" s="73" t="s">
        <v>11</v>
      </c>
      <c r="F1772" s="73">
        <v>200915</v>
      </c>
      <c r="G1772" s="4" t="str">
        <f t="shared" si="28"/>
        <v>프로젝트21 홈페이지리얼스틱리얼스틱_조선토종닭_6팩200915</v>
      </c>
      <c r="H1772" s="73">
        <v>4000</v>
      </c>
      <c r="I1772" s="2">
        <v>0.01</v>
      </c>
      <c r="J1772" s="73">
        <v>360</v>
      </c>
      <c r="K1772" s="73"/>
      <c r="L1772" s="73"/>
      <c r="M1772" s="73"/>
      <c r="N1772" s="73"/>
      <c r="O1772" s="73"/>
      <c r="P1772" s="73"/>
    </row>
    <row r="1773" spans="2:16" x14ac:dyDescent="0.3">
      <c r="B1773" s="73" t="s">
        <v>0</v>
      </c>
      <c r="C1773" s="73" t="s">
        <v>11</v>
      </c>
      <c r="D1773" s="73" t="s">
        <v>70</v>
      </c>
      <c r="E1773" s="73" t="s">
        <v>11</v>
      </c>
      <c r="F1773" s="73">
        <v>200915</v>
      </c>
      <c r="G1773" s="4" t="str">
        <f t="shared" si="28"/>
        <v>프로젝트21 홈페이지리얼스틱리얼스틱_서호주청정양_6팩200915</v>
      </c>
      <c r="H1773" s="73">
        <v>4000</v>
      </c>
      <c r="I1773" s="2">
        <v>0.01</v>
      </c>
      <c r="J1773" s="73">
        <v>380</v>
      </c>
      <c r="K1773" s="73"/>
      <c r="L1773" s="73"/>
      <c r="M1773" s="73"/>
      <c r="N1773" s="73"/>
      <c r="O1773" s="73"/>
      <c r="P1773" s="73"/>
    </row>
    <row r="1774" spans="2:16" x14ac:dyDescent="0.3">
      <c r="B1774" s="73" t="s">
        <v>0</v>
      </c>
      <c r="C1774" s="73" t="s">
        <v>11</v>
      </c>
      <c r="D1774" s="73" t="s">
        <v>71</v>
      </c>
      <c r="E1774" s="73" t="s">
        <v>11</v>
      </c>
      <c r="F1774" s="73">
        <v>200915</v>
      </c>
      <c r="G1774" s="4" t="str">
        <f t="shared" si="28"/>
        <v>프로젝트21 홈페이지리얼스틱리얼스틱_지리산우리땅오리_6팩200915</v>
      </c>
      <c r="H1774" s="73">
        <v>4000</v>
      </c>
      <c r="I1774" s="2">
        <v>0.01</v>
      </c>
      <c r="J1774" s="73">
        <v>360</v>
      </c>
      <c r="K1774" s="73"/>
      <c r="L1774" s="73"/>
      <c r="M1774" s="73"/>
      <c r="N1774" s="73"/>
      <c r="O1774" s="73"/>
      <c r="P1774" s="73"/>
    </row>
    <row r="1775" spans="2:16" x14ac:dyDescent="0.3">
      <c r="B1775" s="73" t="s">
        <v>0</v>
      </c>
      <c r="C1775" s="73" t="s">
        <v>11</v>
      </c>
      <c r="D1775" s="73" t="s">
        <v>72</v>
      </c>
      <c r="E1775" s="73" t="s">
        <v>11</v>
      </c>
      <c r="F1775" s="73">
        <v>200915</v>
      </c>
      <c r="G1775" s="4" t="str">
        <f t="shared" si="28"/>
        <v>프로젝트21 홈페이지리얼스틱리얼스틱_오로라연어_12팩200915</v>
      </c>
      <c r="H1775" s="73">
        <v>5000</v>
      </c>
      <c r="I1775" s="2">
        <v>0.01</v>
      </c>
      <c r="J1775" s="73">
        <v>390</v>
      </c>
      <c r="K1775" s="73"/>
      <c r="L1775" s="73"/>
      <c r="M1775" s="73"/>
      <c r="N1775" s="73"/>
      <c r="O1775" s="73"/>
      <c r="P1775" s="73"/>
    </row>
    <row r="1776" spans="2:16" x14ac:dyDescent="0.3">
      <c r="B1776" s="73" t="s">
        <v>0</v>
      </c>
      <c r="C1776" s="73" t="s">
        <v>11</v>
      </c>
      <c r="D1776" s="73" t="s">
        <v>73</v>
      </c>
      <c r="E1776" s="73" t="s">
        <v>11</v>
      </c>
      <c r="F1776" s="73">
        <v>200915</v>
      </c>
      <c r="G1776" s="4" t="str">
        <f t="shared" si="28"/>
        <v>프로젝트21 홈페이지리얼스틱리얼스틱_조선토종닭_12팩200915</v>
      </c>
      <c r="H1776" s="73">
        <v>4000</v>
      </c>
      <c r="I1776" s="2">
        <v>0.01</v>
      </c>
      <c r="J1776" s="73">
        <v>380</v>
      </c>
      <c r="K1776" s="73"/>
      <c r="L1776" s="73"/>
      <c r="M1776" s="73"/>
      <c r="N1776" s="73"/>
      <c r="O1776" s="73"/>
      <c r="P1776" s="73"/>
    </row>
    <row r="1777" spans="2:16" x14ac:dyDescent="0.3">
      <c r="B1777" s="73" t="s">
        <v>0</v>
      </c>
      <c r="C1777" s="73" t="s">
        <v>11</v>
      </c>
      <c r="D1777" s="73" t="s">
        <v>74</v>
      </c>
      <c r="E1777" s="73" t="s">
        <v>11</v>
      </c>
      <c r="F1777" s="73">
        <v>200915</v>
      </c>
      <c r="G1777" s="4" t="str">
        <f t="shared" si="28"/>
        <v>프로젝트21 홈페이지리얼스틱리얼스틱_뉴질랜드참돔_12팩200915</v>
      </c>
      <c r="H1777" s="73">
        <v>5000</v>
      </c>
      <c r="I1777" s="2">
        <v>0.01</v>
      </c>
      <c r="J1777" s="73">
        <v>390</v>
      </c>
      <c r="K1777" s="73"/>
      <c r="L1777" s="73"/>
      <c r="M1777" s="73"/>
      <c r="N1777" s="73"/>
      <c r="O1777" s="73"/>
      <c r="P1777" s="73"/>
    </row>
    <row r="1778" spans="2:16" x14ac:dyDescent="0.3">
      <c r="B1778" s="73" t="s">
        <v>0</v>
      </c>
      <c r="C1778" s="73" t="s">
        <v>11</v>
      </c>
      <c r="D1778" s="73" t="s">
        <v>75</v>
      </c>
      <c r="E1778" s="73" t="s">
        <v>11</v>
      </c>
      <c r="F1778" s="73">
        <v>200915</v>
      </c>
      <c r="G1778" s="4" t="str">
        <f t="shared" si="28"/>
        <v>프로젝트21 홈페이지리얼스틱리얼스틱_북태평양눈다랑어_12팩200915</v>
      </c>
      <c r="H1778" s="73">
        <v>4000</v>
      </c>
      <c r="I1778" s="2">
        <v>0.01</v>
      </c>
      <c r="J1778" s="73">
        <v>380</v>
      </c>
      <c r="K1778" s="73"/>
      <c r="L1778" s="73"/>
      <c r="M1778" s="73"/>
      <c r="N1778" s="73"/>
      <c r="O1778" s="73"/>
      <c r="P1778" s="73"/>
    </row>
    <row r="1779" spans="2:16" x14ac:dyDescent="0.3">
      <c r="B1779" s="73" t="s">
        <v>0</v>
      </c>
      <c r="C1779" s="73" t="s">
        <v>11</v>
      </c>
      <c r="D1779" s="73" t="s">
        <v>76</v>
      </c>
      <c r="E1779" s="73" t="s">
        <v>11</v>
      </c>
      <c r="F1779" s="73">
        <v>200915</v>
      </c>
      <c r="G1779" s="4" t="str">
        <f t="shared" si="28"/>
        <v>프로젝트21 홈페이지리얼스틱리얼스틱_서호주청정양_12팩200915</v>
      </c>
      <c r="H1779" s="73">
        <v>5000</v>
      </c>
      <c r="I1779" s="2">
        <v>0.01</v>
      </c>
      <c r="J1779" s="73">
        <v>390</v>
      </c>
      <c r="K1779" s="73"/>
      <c r="L1779" s="73"/>
      <c r="M1779" s="73"/>
      <c r="N1779" s="73"/>
      <c r="O1779" s="73"/>
      <c r="P1779" s="73"/>
    </row>
    <row r="1780" spans="2:16" x14ac:dyDescent="0.3">
      <c r="B1780" s="73" t="s">
        <v>0</v>
      </c>
      <c r="C1780" s="73" t="s">
        <v>11</v>
      </c>
      <c r="D1780" s="73" t="s">
        <v>77</v>
      </c>
      <c r="E1780" s="73" t="s">
        <v>11</v>
      </c>
      <c r="F1780" s="73">
        <v>200915</v>
      </c>
      <c r="G1780" s="4" t="str">
        <f t="shared" si="28"/>
        <v>프로젝트21 홈페이지리얼스틱리얼스틱_지리산우리땅오리_12팩200915</v>
      </c>
      <c r="H1780" s="73">
        <v>4000</v>
      </c>
      <c r="I1780" s="2">
        <v>0.01</v>
      </c>
      <c r="J1780" s="73">
        <v>380</v>
      </c>
      <c r="K1780" s="73"/>
      <c r="L1780" s="73"/>
      <c r="M1780" s="73"/>
      <c r="N1780" s="73"/>
      <c r="O1780" s="73"/>
      <c r="P1780" s="73"/>
    </row>
    <row r="1781" spans="2:16" x14ac:dyDescent="0.3">
      <c r="B1781" s="73" t="s">
        <v>0</v>
      </c>
      <c r="C1781" s="73" t="s">
        <v>11</v>
      </c>
      <c r="D1781" s="73" t="s">
        <v>78</v>
      </c>
      <c r="E1781" s="73" t="s">
        <v>11</v>
      </c>
      <c r="F1781" s="73">
        <v>200915</v>
      </c>
      <c r="G1781" s="4" t="str">
        <f t="shared" si="28"/>
        <v>프로젝트21 홈페이지리얼스틱리얼스틱_4종세트200915</v>
      </c>
      <c r="H1781" s="73">
        <v>4000</v>
      </c>
      <c r="I1781" s="2">
        <v>0.01</v>
      </c>
      <c r="J1781" s="73">
        <v>340</v>
      </c>
      <c r="K1781" s="73"/>
      <c r="L1781" s="73"/>
      <c r="M1781" s="73"/>
      <c r="N1781" s="73"/>
      <c r="O1781" s="73"/>
      <c r="P1781" s="73"/>
    </row>
    <row r="1782" spans="2:16" x14ac:dyDescent="0.3">
      <c r="B1782" s="73" t="s">
        <v>27</v>
      </c>
      <c r="C1782" s="73" t="s">
        <v>11</v>
      </c>
      <c r="D1782" s="73" t="s">
        <v>78</v>
      </c>
      <c r="E1782" s="73" t="s">
        <v>11</v>
      </c>
      <c r="F1782" s="73">
        <v>200915</v>
      </c>
      <c r="G1782" s="4" t="str">
        <f t="shared" si="28"/>
        <v>쿠팡리얼스틱리얼스틱_4종세트200915</v>
      </c>
      <c r="H1782" s="73">
        <v>4000</v>
      </c>
      <c r="I1782" s="29">
        <v>0.03</v>
      </c>
      <c r="J1782" s="73">
        <v>340</v>
      </c>
      <c r="K1782" s="73"/>
      <c r="L1782" s="73"/>
      <c r="M1782" s="73"/>
      <c r="N1782" s="73"/>
      <c r="O1782" s="73"/>
      <c r="P1782" s="73"/>
    </row>
    <row r="1783" spans="2:16" x14ac:dyDescent="0.3">
      <c r="B1783" s="73" t="s">
        <v>0</v>
      </c>
      <c r="C1783" s="73" t="s">
        <v>11</v>
      </c>
      <c r="D1783" s="73" t="s">
        <v>79</v>
      </c>
      <c r="E1783" s="73" t="s">
        <v>11</v>
      </c>
      <c r="F1783" s="73">
        <v>200915</v>
      </c>
      <c r="G1783" s="4" t="str">
        <f t="shared" si="28"/>
        <v>프로젝트21 홈페이지리얼스틱리얼스틱_6종세트200915</v>
      </c>
      <c r="H1783" s="73">
        <v>4000</v>
      </c>
      <c r="I1783" s="2">
        <v>0.01</v>
      </c>
      <c r="J1783" s="73">
        <v>370</v>
      </c>
      <c r="K1783" s="73"/>
      <c r="L1783" s="73"/>
      <c r="M1783" s="73"/>
      <c r="N1783" s="73"/>
      <c r="O1783" s="73"/>
      <c r="P1783" s="73"/>
    </row>
    <row r="1784" spans="2:16" x14ac:dyDescent="0.3">
      <c r="B1784" s="73" t="s">
        <v>0</v>
      </c>
      <c r="C1784" s="73" t="s">
        <v>11</v>
      </c>
      <c r="D1784" s="73" t="s">
        <v>80</v>
      </c>
      <c r="E1784" s="73" t="s">
        <v>11</v>
      </c>
      <c r="F1784" s="73">
        <v>200915</v>
      </c>
      <c r="G1784" s="4" t="str">
        <f t="shared" si="28"/>
        <v>프로젝트21 홈페이지리얼스틱리얼스틱_4*4세트200915</v>
      </c>
      <c r="H1784" s="73">
        <v>5000</v>
      </c>
      <c r="I1784" s="2">
        <v>0.01</v>
      </c>
      <c r="J1784" s="73">
        <v>390</v>
      </c>
      <c r="K1784" s="73"/>
      <c r="L1784" s="73"/>
      <c r="M1784" s="73"/>
      <c r="N1784" s="73"/>
      <c r="O1784" s="73"/>
      <c r="P1784" s="73"/>
    </row>
    <row r="1785" spans="2:16" x14ac:dyDescent="0.3">
      <c r="B1785" s="73" t="s">
        <v>0</v>
      </c>
      <c r="C1785" s="73" t="s">
        <v>11</v>
      </c>
      <c r="D1785" s="73" t="s">
        <v>81</v>
      </c>
      <c r="E1785" s="73" t="s">
        <v>11</v>
      </c>
      <c r="F1785" s="73">
        <v>200915</v>
      </c>
      <c r="G1785" s="4" t="str">
        <f t="shared" si="28"/>
        <v>프로젝트21 홈페이지리얼스틱리얼스틱_6종세트x2200915</v>
      </c>
      <c r="H1785" s="73">
        <v>5000</v>
      </c>
      <c r="I1785" s="2">
        <v>0.01</v>
      </c>
      <c r="J1785" s="73">
        <v>390</v>
      </c>
      <c r="K1785" s="73"/>
      <c r="L1785" s="73"/>
      <c r="M1785" s="73"/>
      <c r="N1785" s="73"/>
      <c r="O1785" s="73"/>
      <c r="P1785" s="73"/>
    </row>
    <row r="1786" spans="2:16" x14ac:dyDescent="0.3">
      <c r="B1786" s="73" t="s">
        <v>0</v>
      </c>
      <c r="C1786" s="73" t="s">
        <v>11</v>
      </c>
      <c r="D1786" s="73" t="s">
        <v>82</v>
      </c>
      <c r="E1786" s="73" t="s">
        <v>11</v>
      </c>
      <c r="F1786" s="73">
        <v>200915</v>
      </c>
      <c r="G1786" s="4" t="str">
        <f t="shared" si="28"/>
        <v>프로젝트21 홈페이지리얼스틱리얼스틱_샘플(4종)200915</v>
      </c>
      <c r="H1786" s="73">
        <v>3000</v>
      </c>
      <c r="I1786" s="2">
        <v>0.01</v>
      </c>
      <c r="J1786" s="73">
        <v>280</v>
      </c>
      <c r="K1786" s="73"/>
      <c r="L1786" s="73"/>
      <c r="M1786" s="73"/>
      <c r="N1786" s="73"/>
      <c r="O1786" s="73"/>
      <c r="P1786" s="73"/>
    </row>
    <row r="1787" spans="2:16" x14ac:dyDescent="0.3">
      <c r="B1787" s="73" t="s">
        <v>31</v>
      </c>
      <c r="C1787" s="3" t="s">
        <v>11</v>
      </c>
      <c r="D1787" s="3" t="s">
        <v>82</v>
      </c>
      <c r="E1787" s="3" t="s">
        <v>11</v>
      </c>
      <c r="F1787" s="3">
        <v>200915</v>
      </c>
      <c r="G1787" s="40" t="str">
        <f t="shared" si="28"/>
        <v>마켓컬리리얼스틱리얼스틱_샘플(4종)200915</v>
      </c>
      <c r="H1787" s="73">
        <v>3000</v>
      </c>
      <c r="I1787" s="29"/>
      <c r="J1787" s="73">
        <v>280</v>
      </c>
      <c r="K1787" s="73"/>
      <c r="L1787" s="73">
        <v>200818</v>
      </c>
      <c r="M1787" s="73"/>
      <c r="N1787" s="73"/>
      <c r="O1787" s="73"/>
      <c r="P1787" s="73"/>
    </row>
    <row r="1788" spans="2:16" x14ac:dyDescent="0.3">
      <c r="B1788" s="73" t="s">
        <v>0</v>
      </c>
      <c r="C1788" s="73" t="s">
        <v>11</v>
      </c>
      <c r="D1788" s="73" t="s">
        <v>83</v>
      </c>
      <c r="E1788" s="73" t="s">
        <v>11</v>
      </c>
      <c r="F1788" s="73">
        <v>200915</v>
      </c>
      <c r="G1788" s="4" t="str">
        <f t="shared" si="28"/>
        <v>프로젝트21 홈페이지리얼스틱리얼스틱_맛보기샘플(6종)200915</v>
      </c>
      <c r="H1788" s="73">
        <v>3000</v>
      </c>
      <c r="I1788" s="2">
        <v>0.01</v>
      </c>
      <c r="J1788" s="73">
        <v>270</v>
      </c>
      <c r="K1788" s="73"/>
      <c r="L1788" s="73"/>
      <c r="M1788" s="73"/>
      <c r="N1788" s="73"/>
      <c r="O1788" s="73"/>
      <c r="P1788" s="73"/>
    </row>
    <row r="1789" spans="2:16" x14ac:dyDescent="0.3">
      <c r="B1789" s="73" t="s">
        <v>0</v>
      </c>
      <c r="C1789" s="73" t="s">
        <v>9</v>
      </c>
      <c r="D1789" s="73" t="s">
        <v>84</v>
      </c>
      <c r="E1789" s="73" t="s">
        <v>9</v>
      </c>
      <c r="F1789" s="73">
        <v>200915</v>
      </c>
      <c r="G1789" s="4" t="str">
        <f t="shared" si="28"/>
        <v>프로젝트21 홈페이지선인장정수기 부속가이드스틱200915</v>
      </c>
      <c r="H1789" s="73">
        <v>2000</v>
      </c>
      <c r="I1789" s="2">
        <v>0.01</v>
      </c>
      <c r="J1789" s="73">
        <v>110</v>
      </c>
      <c r="K1789" s="73"/>
      <c r="L1789" s="73"/>
      <c r="M1789" s="73"/>
      <c r="N1789" s="73"/>
      <c r="O1789" s="73"/>
      <c r="P1789" s="73"/>
    </row>
    <row r="1790" spans="2:16" x14ac:dyDescent="0.3">
      <c r="B1790" s="73" t="s">
        <v>26</v>
      </c>
      <c r="C1790" s="73" t="s">
        <v>9</v>
      </c>
      <c r="D1790" s="73" t="s">
        <v>84</v>
      </c>
      <c r="E1790" s="73" t="s">
        <v>9</v>
      </c>
      <c r="F1790" s="73">
        <v>200915</v>
      </c>
      <c r="G1790" s="4" t="str">
        <f t="shared" si="28"/>
        <v>CJ몰선인장정수기 부속가이드스틱200915</v>
      </c>
      <c r="H1790" s="73">
        <v>0</v>
      </c>
      <c r="I1790" s="29">
        <v>0.02</v>
      </c>
      <c r="J1790" s="73">
        <v>110</v>
      </c>
      <c r="K1790" s="73"/>
      <c r="L1790" s="73"/>
      <c r="M1790" s="73"/>
      <c r="N1790" s="73"/>
      <c r="O1790" s="73"/>
      <c r="P1790" s="73"/>
    </row>
    <row r="1791" spans="2:16" x14ac:dyDescent="0.3">
      <c r="B1791" s="73" t="s">
        <v>27</v>
      </c>
      <c r="C1791" s="73" t="s">
        <v>9</v>
      </c>
      <c r="D1791" s="73" t="s">
        <v>84</v>
      </c>
      <c r="E1791" s="73" t="s">
        <v>9</v>
      </c>
      <c r="F1791" s="73">
        <v>200915</v>
      </c>
      <c r="G1791" s="4" t="str">
        <f t="shared" ref="G1791:G1843" si="29">B1791&amp;C1791&amp;D1791&amp;F1791</f>
        <v>쿠팡선인장정수기 부속가이드스틱200915</v>
      </c>
      <c r="H1791" s="73">
        <v>0</v>
      </c>
      <c r="I1791" s="29">
        <v>0.03</v>
      </c>
      <c r="J1791" s="73">
        <v>110</v>
      </c>
      <c r="K1791" s="73"/>
      <c r="L1791" s="73"/>
      <c r="M1791" s="73"/>
      <c r="N1791" s="73"/>
      <c r="O1791" s="73"/>
      <c r="P1791" s="73"/>
    </row>
    <row r="1792" spans="2:16" x14ac:dyDescent="0.3">
      <c r="B1792" s="73" t="s">
        <v>28</v>
      </c>
      <c r="C1792" s="73" t="s">
        <v>9</v>
      </c>
      <c r="D1792" s="73" t="s">
        <v>84</v>
      </c>
      <c r="E1792" s="73" t="s">
        <v>9</v>
      </c>
      <c r="F1792" s="73">
        <v>200915</v>
      </c>
      <c r="G1792" s="4" t="str">
        <f t="shared" si="29"/>
        <v>위메프(2.0)선인장정수기 부속가이드스틱200915</v>
      </c>
      <c r="H1792" s="73">
        <v>0</v>
      </c>
      <c r="I1792" s="29">
        <v>0.02</v>
      </c>
      <c r="J1792" s="73">
        <v>110</v>
      </c>
      <c r="K1792" s="73"/>
      <c r="L1792" s="73"/>
      <c r="M1792" s="73"/>
      <c r="N1792" s="73"/>
      <c r="O1792" s="73"/>
      <c r="P1792" s="73"/>
    </row>
    <row r="1793" spans="2:16" x14ac:dyDescent="0.3">
      <c r="B1793" s="73" t="s">
        <v>29</v>
      </c>
      <c r="C1793" s="73" t="s">
        <v>9</v>
      </c>
      <c r="D1793" s="73" t="s">
        <v>84</v>
      </c>
      <c r="E1793" s="73" t="s">
        <v>9</v>
      </c>
      <c r="F1793" s="73">
        <v>200915</v>
      </c>
      <c r="G1793" s="4" t="str">
        <f t="shared" si="29"/>
        <v>롯데아이몰(신)선인장정수기 부속가이드스틱200915</v>
      </c>
      <c r="H1793" s="73">
        <v>0</v>
      </c>
      <c r="I1793" s="29">
        <v>0.02</v>
      </c>
      <c r="J1793" s="73">
        <v>110</v>
      </c>
      <c r="K1793" s="73"/>
      <c r="L1793" s="73"/>
      <c r="M1793" s="73"/>
      <c r="N1793" s="73"/>
      <c r="O1793" s="73"/>
      <c r="P1793" s="73"/>
    </row>
    <row r="1794" spans="2:16" x14ac:dyDescent="0.3">
      <c r="B1794" s="73" t="s">
        <v>85</v>
      </c>
      <c r="C1794" s="73" t="s">
        <v>11</v>
      </c>
      <c r="D1794" s="73" t="s">
        <v>58</v>
      </c>
      <c r="E1794" s="73" t="s">
        <v>11</v>
      </c>
      <c r="F1794" s="73">
        <v>200915</v>
      </c>
      <c r="G1794" s="4" t="str">
        <f t="shared" si="29"/>
        <v>프로젝트21 CS리얼스틱리얼스틱_조선토종닭200915</v>
      </c>
      <c r="H1794" s="73">
        <v>0</v>
      </c>
      <c r="I1794" s="2">
        <v>0</v>
      </c>
      <c r="J1794" s="73">
        <v>180</v>
      </c>
      <c r="K1794" s="73"/>
      <c r="L1794" s="73"/>
      <c r="M1794" s="73"/>
      <c r="N1794" s="73"/>
      <c r="O1794" s="73"/>
      <c r="P1794" s="73"/>
    </row>
    <row r="1795" spans="2:16" x14ac:dyDescent="0.3">
      <c r="B1795" s="73" t="s">
        <v>85</v>
      </c>
      <c r="C1795" s="73" t="s">
        <v>11</v>
      </c>
      <c r="D1795" s="73" t="s">
        <v>57</v>
      </c>
      <c r="E1795" s="73" t="s">
        <v>11</v>
      </c>
      <c r="F1795" s="73">
        <v>200915</v>
      </c>
      <c r="G1795" s="4" t="str">
        <f t="shared" si="29"/>
        <v>프로젝트21 CS리얼스틱리얼스틱_오로라연어200915</v>
      </c>
      <c r="H1795" s="73">
        <v>0</v>
      </c>
      <c r="I1795" s="2">
        <v>0</v>
      </c>
      <c r="J1795" s="73">
        <v>250</v>
      </c>
      <c r="K1795" s="73"/>
      <c r="L1795" s="73"/>
      <c r="M1795" s="73"/>
      <c r="N1795" s="73"/>
      <c r="O1795" s="73"/>
      <c r="P1795" s="73"/>
    </row>
    <row r="1796" spans="2:16" x14ac:dyDescent="0.3">
      <c r="B1796" s="73" t="s">
        <v>85</v>
      </c>
      <c r="C1796" s="73" t="s">
        <v>9</v>
      </c>
      <c r="D1796" s="73" t="s">
        <v>86</v>
      </c>
      <c r="E1796" s="73" t="s">
        <v>9</v>
      </c>
      <c r="F1796" s="73">
        <v>200915</v>
      </c>
      <c r="G1796" s="4" t="str">
        <f t="shared" si="29"/>
        <v>프로젝트21 CS선인장정수기 부속폼 필터 (1p)200915</v>
      </c>
      <c r="H1796" s="73">
        <v>0</v>
      </c>
      <c r="I1796" s="2">
        <v>0</v>
      </c>
      <c r="J1796" s="73">
        <v>140</v>
      </c>
      <c r="K1796" s="73"/>
      <c r="L1796" s="73"/>
      <c r="M1796" s="73"/>
      <c r="N1796" s="73"/>
      <c r="O1796" s="73"/>
      <c r="P1796" s="73"/>
    </row>
    <row r="1797" spans="2:16" x14ac:dyDescent="0.3">
      <c r="B1797" s="73" t="s">
        <v>85</v>
      </c>
      <c r="C1797" s="73" t="s">
        <v>87</v>
      </c>
      <c r="D1797" s="73" t="s">
        <v>33</v>
      </c>
      <c r="E1797" s="73" t="s">
        <v>87</v>
      </c>
      <c r="F1797" s="73">
        <v>200915</v>
      </c>
      <c r="G1797" s="4" t="str">
        <f t="shared" si="29"/>
        <v>프로젝트21 CS선인장정수기선인장정수기 젠핑크200915</v>
      </c>
      <c r="H1797" s="73">
        <v>0</v>
      </c>
      <c r="I1797" s="2">
        <v>0</v>
      </c>
      <c r="J1797" s="73">
        <v>390</v>
      </c>
      <c r="K1797" s="73"/>
      <c r="L1797" s="73"/>
      <c r="M1797" s="73"/>
      <c r="N1797" s="73"/>
      <c r="O1797" s="73"/>
      <c r="P1797" s="73"/>
    </row>
    <row r="1798" spans="2:16" x14ac:dyDescent="0.3">
      <c r="B1798" s="73" t="s">
        <v>85</v>
      </c>
      <c r="C1798" s="73" t="s">
        <v>9</v>
      </c>
      <c r="D1798" s="73" t="s">
        <v>38</v>
      </c>
      <c r="E1798" s="73" t="s">
        <v>9</v>
      </c>
      <c r="F1798" s="73">
        <v>200915</v>
      </c>
      <c r="G1798" s="4" t="str">
        <f t="shared" si="29"/>
        <v>프로젝트21 CS선인장정수기 부속수중펌프 (white)200915</v>
      </c>
      <c r="H1798" s="73">
        <v>0</v>
      </c>
      <c r="I1798" s="2">
        <v>0</v>
      </c>
      <c r="J1798" s="73">
        <v>320</v>
      </c>
      <c r="K1798" s="73"/>
      <c r="L1798" s="73"/>
      <c r="M1798" s="73"/>
      <c r="N1798" s="73"/>
      <c r="O1798" s="73"/>
      <c r="P1798" s="73"/>
    </row>
    <row r="1799" spans="2:16" x14ac:dyDescent="0.3">
      <c r="B1799" s="73" t="s">
        <v>85</v>
      </c>
      <c r="C1799" s="73" t="s">
        <v>67</v>
      </c>
      <c r="D1799" s="73" t="s">
        <v>60</v>
      </c>
      <c r="E1799" s="73" t="s">
        <v>67</v>
      </c>
      <c r="F1799" s="73">
        <v>200915</v>
      </c>
      <c r="G1799" s="4" t="str">
        <f t="shared" si="29"/>
        <v>프로젝트21 CS리얼스틱리얼스틱_북태평양 눈다랑어200915</v>
      </c>
      <c r="H1799" s="73">
        <v>0</v>
      </c>
      <c r="I1799" s="2">
        <v>0</v>
      </c>
      <c r="J1799" s="73">
        <v>170</v>
      </c>
      <c r="K1799" s="73"/>
      <c r="L1799" s="73"/>
      <c r="M1799" s="73"/>
      <c r="N1799" s="73"/>
      <c r="O1799" s="73"/>
      <c r="P1799" s="73"/>
    </row>
    <row r="1800" spans="2:16" x14ac:dyDescent="0.3">
      <c r="B1800" s="73" t="s">
        <v>85</v>
      </c>
      <c r="C1800" s="73" t="s">
        <v>67</v>
      </c>
      <c r="D1800" s="73" t="s">
        <v>63</v>
      </c>
      <c r="E1800" s="73" t="s">
        <v>67</v>
      </c>
      <c r="F1800" s="73">
        <v>200915</v>
      </c>
      <c r="G1800" s="4" t="str">
        <f t="shared" si="29"/>
        <v>프로젝트21 CS리얼스틱리얼스틱_지리산우리땅오리200915</v>
      </c>
      <c r="H1800" s="73">
        <v>0</v>
      </c>
      <c r="I1800" s="2">
        <v>0</v>
      </c>
      <c r="J1800" s="73">
        <v>180</v>
      </c>
      <c r="K1800" s="73"/>
      <c r="L1800" s="73"/>
      <c r="M1800" s="73"/>
      <c r="N1800" s="73"/>
      <c r="O1800" s="73"/>
      <c r="P1800" s="73"/>
    </row>
    <row r="1801" spans="2:16" x14ac:dyDescent="0.3">
      <c r="B1801" s="73" t="s">
        <v>85</v>
      </c>
      <c r="C1801" s="73" t="s">
        <v>67</v>
      </c>
      <c r="D1801" s="73" t="s">
        <v>62</v>
      </c>
      <c r="E1801" s="73" t="s">
        <v>67</v>
      </c>
      <c r="F1801" s="73">
        <v>200915</v>
      </c>
      <c r="G1801" s="4" t="str">
        <f t="shared" si="29"/>
        <v>프로젝트21 CS리얼스틱리얼스틱_서호주청정양200915</v>
      </c>
      <c r="H1801" s="73">
        <v>0</v>
      </c>
      <c r="I1801" s="2">
        <v>0</v>
      </c>
      <c r="J1801" s="73">
        <v>260</v>
      </c>
      <c r="K1801" s="73"/>
      <c r="L1801" s="73"/>
      <c r="M1801" s="73"/>
      <c r="N1801" s="73"/>
      <c r="O1801" s="73"/>
      <c r="P1801" s="73"/>
    </row>
    <row r="1802" spans="2:16" x14ac:dyDescent="0.3">
      <c r="B1802" s="73" t="s">
        <v>85</v>
      </c>
      <c r="C1802" s="73" t="s">
        <v>67</v>
      </c>
      <c r="D1802" s="73" t="s">
        <v>59</v>
      </c>
      <c r="E1802" s="73" t="s">
        <v>67</v>
      </c>
      <c r="F1802" s="73">
        <v>200915</v>
      </c>
      <c r="G1802" s="4" t="str">
        <f t="shared" si="29"/>
        <v>프로젝트21 CS리얼스틱리얼스틱_뉴질랜드참돔200915</v>
      </c>
      <c r="H1802" s="73">
        <v>0</v>
      </c>
      <c r="I1802" s="2">
        <v>0</v>
      </c>
      <c r="J1802" s="73">
        <v>240</v>
      </c>
      <c r="K1802" s="73"/>
      <c r="L1802" s="73"/>
      <c r="M1802" s="73"/>
      <c r="N1802" s="73"/>
      <c r="O1802" s="73"/>
      <c r="P1802" s="73"/>
    </row>
    <row r="1803" spans="2:16" x14ac:dyDescent="0.3">
      <c r="B1803" s="73" t="s">
        <v>85</v>
      </c>
      <c r="C1803" s="73" t="s">
        <v>67</v>
      </c>
      <c r="D1803" s="73" t="s">
        <v>60</v>
      </c>
      <c r="E1803" s="73" t="s">
        <v>67</v>
      </c>
      <c r="F1803" s="73">
        <v>200915</v>
      </c>
      <c r="G1803" s="4" t="str">
        <f t="shared" si="29"/>
        <v>프로젝트21 CS리얼스틱리얼스틱_북태평양 눈다랑어200915</v>
      </c>
      <c r="H1803" s="73">
        <v>0</v>
      </c>
      <c r="I1803" s="2">
        <v>0</v>
      </c>
      <c r="J1803" s="73">
        <v>170</v>
      </c>
      <c r="K1803" s="73"/>
      <c r="L1803" s="73"/>
      <c r="M1803" s="73"/>
      <c r="N1803" s="73"/>
      <c r="O1803" s="73"/>
      <c r="P1803" s="73"/>
    </row>
    <row r="1804" spans="2:16" x14ac:dyDescent="0.3">
      <c r="B1804" s="73" t="s">
        <v>85</v>
      </c>
      <c r="C1804" s="73" t="s">
        <v>67</v>
      </c>
      <c r="D1804" s="73" t="s">
        <v>83</v>
      </c>
      <c r="E1804" s="73" t="s">
        <v>67</v>
      </c>
      <c r="F1804" s="73">
        <v>200915</v>
      </c>
      <c r="G1804" s="4" t="str">
        <f t="shared" si="29"/>
        <v>프로젝트21 CS리얼스틱리얼스틱_맛보기샘플(6종)200915</v>
      </c>
      <c r="H1804" s="73">
        <v>0</v>
      </c>
      <c r="I1804" s="2">
        <v>0</v>
      </c>
      <c r="J1804" s="73">
        <v>270</v>
      </c>
      <c r="K1804" s="73"/>
      <c r="L1804" s="73"/>
      <c r="M1804" s="73"/>
      <c r="N1804" s="73"/>
      <c r="O1804" s="73"/>
      <c r="P1804" s="73"/>
    </row>
    <row r="1805" spans="2:16" x14ac:dyDescent="0.3">
      <c r="B1805" s="73" t="s">
        <v>85</v>
      </c>
      <c r="C1805" s="73" t="s">
        <v>67</v>
      </c>
      <c r="D1805" s="73" t="s">
        <v>62</v>
      </c>
      <c r="E1805" s="73" t="s">
        <v>67</v>
      </c>
      <c r="F1805" s="73">
        <v>200915</v>
      </c>
      <c r="G1805" s="4" t="str">
        <f t="shared" si="29"/>
        <v>프로젝트21 CS리얼스틱리얼스틱_서호주청정양200915</v>
      </c>
      <c r="H1805" s="73">
        <v>0</v>
      </c>
      <c r="I1805" s="2">
        <v>0</v>
      </c>
      <c r="J1805" s="73">
        <v>260</v>
      </c>
      <c r="K1805" s="73"/>
      <c r="L1805" s="73"/>
      <c r="M1805" s="73"/>
      <c r="N1805" s="73"/>
      <c r="O1805" s="73"/>
      <c r="P1805" s="73"/>
    </row>
    <row r="1806" spans="2:16" x14ac:dyDescent="0.3">
      <c r="B1806" s="73" t="s">
        <v>85</v>
      </c>
      <c r="C1806" s="73" t="s">
        <v>67</v>
      </c>
      <c r="D1806" s="73" t="s">
        <v>60</v>
      </c>
      <c r="E1806" s="73" t="s">
        <v>67</v>
      </c>
      <c r="F1806" s="73">
        <v>200915</v>
      </c>
      <c r="G1806" s="4" t="str">
        <f t="shared" si="29"/>
        <v>프로젝트21 CS리얼스틱리얼스틱_북태평양 눈다랑어200915</v>
      </c>
      <c r="H1806" s="73">
        <v>0</v>
      </c>
      <c r="I1806" s="2">
        <v>0</v>
      </c>
      <c r="J1806" s="73">
        <v>170</v>
      </c>
      <c r="K1806" s="73"/>
      <c r="L1806" s="73"/>
      <c r="M1806" s="73"/>
      <c r="N1806" s="73"/>
      <c r="O1806" s="73"/>
      <c r="P1806" s="73"/>
    </row>
    <row r="1807" spans="2:16" x14ac:dyDescent="0.3">
      <c r="B1807" s="73" t="s">
        <v>85</v>
      </c>
      <c r="C1807" s="73" t="s">
        <v>9</v>
      </c>
      <c r="D1807" s="73" t="s">
        <v>39</v>
      </c>
      <c r="E1807" s="73" t="s">
        <v>9</v>
      </c>
      <c r="F1807" s="73">
        <v>200915</v>
      </c>
      <c r="G1807" s="4" t="str">
        <f t="shared" si="29"/>
        <v>프로젝트21 CS선인장정수기 부속드라이매트200915</v>
      </c>
      <c r="H1807" s="73">
        <v>0</v>
      </c>
      <c r="I1807" s="2">
        <v>0</v>
      </c>
      <c r="J1807" s="73">
        <v>370</v>
      </c>
      <c r="K1807" s="73"/>
      <c r="L1807" s="73"/>
      <c r="M1807" s="73"/>
      <c r="N1807" s="73"/>
      <c r="O1807" s="73"/>
      <c r="P1807" s="73"/>
    </row>
    <row r="1808" spans="2:16" x14ac:dyDescent="0.3">
      <c r="B1808" s="73" t="s">
        <v>85</v>
      </c>
      <c r="C1808" s="73" t="s">
        <v>9</v>
      </c>
      <c r="D1808" s="73" t="s">
        <v>35</v>
      </c>
      <c r="E1808" s="73" t="s">
        <v>9</v>
      </c>
      <c r="F1808" s="73">
        <v>200915</v>
      </c>
      <c r="G1808" s="4" t="str">
        <f t="shared" si="29"/>
        <v>프로젝트21 CS선인장정수기 부속정수 필터 (3p)200915</v>
      </c>
      <c r="H1808" s="73">
        <v>0</v>
      </c>
      <c r="I1808" s="2">
        <v>0</v>
      </c>
      <c r="J1808" s="73">
        <v>340</v>
      </c>
      <c r="K1808" s="73"/>
      <c r="L1808" s="73"/>
      <c r="M1808" s="73"/>
      <c r="N1808" s="73"/>
      <c r="O1808" s="73"/>
      <c r="P1808" s="73"/>
    </row>
    <row r="1809" spans="2:16" x14ac:dyDescent="0.3">
      <c r="B1809" s="73" t="s">
        <v>85</v>
      </c>
      <c r="C1809" s="73" t="s">
        <v>9</v>
      </c>
      <c r="D1809" s="73" t="s">
        <v>36</v>
      </c>
      <c r="E1809" s="73" t="s">
        <v>9</v>
      </c>
      <c r="F1809" s="73">
        <v>200915</v>
      </c>
      <c r="G1809" s="4" t="str">
        <f t="shared" si="29"/>
        <v>프로젝트21 CS선인장정수기 부속폼 필터 (3p)200915</v>
      </c>
      <c r="H1809" s="73">
        <v>0</v>
      </c>
      <c r="I1809" s="2">
        <v>0</v>
      </c>
      <c r="J1809" s="73">
        <v>230</v>
      </c>
      <c r="K1809" s="73"/>
      <c r="L1809" s="73"/>
      <c r="M1809" s="73"/>
      <c r="N1809" s="73"/>
      <c r="O1809" s="73"/>
      <c r="P1809" s="73"/>
    </row>
    <row r="1810" spans="2:16" x14ac:dyDescent="0.3">
      <c r="B1810" s="73" t="s">
        <v>85</v>
      </c>
      <c r="C1810" s="73" t="s">
        <v>34</v>
      </c>
      <c r="D1810" s="73" t="s">
        <v>88</v>
      </c>
      <c r="E1810" s="73" t="s">
        <v>34</v>
      </c>
      <c r="F1810" s="73">
        <v>200915</v>
      </c>
      <c r="G1810" s="4" t="str">
        <f t="shared" si="29"/>
        <v>프로젝트21 CS선인장정수기 부속실리콘 호스 (1p)200915</v>
      </c>
      <c r="H1810" s="73">
        <v>0</v>
      </c>
      <c r="I1810" s="2">
        <v>0</v>
      </c>
      <c r="J1810" s="73">
        <v>210</v>
      </c>
      <c r="K1810" s="73"/>
      <c r="L1810" s="73"/>
      <c r="M1810" s="73"/>
      <c r="N1810" s="73"/>
      <c r="O1810" s="73"/>
      <c r="P1810" s="73"/>
    </row>
    <row r="1811" spans="2:16" x14ac:dyDescent="0.3">
      <c r="B1811" s="73" t="s">
        <v>85</v>
      </c>
      <c r="C1811" s="73" t="s">
        <v>11</v>
      </c>
      <c r="D1811" s="73" t="s">
        <v>79</v>
      </c>
      <c r="E1811" s="73" t="s">
        <v>11</v>
      </c>
      <c r="F1811" s="73">
        <v>200915</v>
      </c>
      <c r="G1811" s="4" t="str">
        <f t="shared" si="29"/>
        <v>프로젝트21 CS리얼스틱리얼스틱_6종세트200915</v>
      </c>
      <c r="H1811" s="73">
        <v>0</v>
      </c>
      <c r="I1811" s="2">
        <v>0</v>
      </c>
      <c r="J1811" s="73">
        <v>370</v>
      </c>
      <c r="K1811" s="73"/>
      <c r="L1811" s="73"/>
      <c r="M1811" s="73"/>
      <c r="N1811" s="73"/>
      <c r="O1811" s="73"/>
      <c r="P1811" s="73"/>
    </row>
    <row r="1812" spans="2:16" x14ac:dyDescent="0.3">
      <c r="B1812" s="73" t="s">
        <v>85</v>
      </c>
      <c r="C1812" s="73" t="s">
        <v>87</v>
      </c>
      <c r="D1812" s="73" t="s">
        <v>24</v>
      </c>
      <c r="E1812" s="73" t="s">
        <v>87</v>
      </c>
      <c r="F1812" s="73">
        <v>200915</v>
      </c>
      <c r="G1812" s="4" t="str">
        <f t="shared" si="29"/>
        <v>프로젝트21 CS선인장정수기선인장정수기 젠민트200915</v>
      </c>
      <c r="H1812" s="73">
        <v>0</v>
      </c>
      <c r="I1812" s="2">
        <v>0</v>
      </c>
      <c r="J1812" s="73">
        <v>390</v>
      </c>
      <c r="K1812" s="73"/>
      <c r="L1812" s="73"/>
      <c r="M1812" s="73"/>
      <c r="N1812" s="73"/>
      <c r="O1812" s="73"/>
      <c r="P1812" s="73"/>
    </row>
    <row r="1813" spans="2:16" x14ac:dyDescent="0.3">
      <c r="B1813" s="73" t="s">
        <v>85</v>
      </c>
      <c r="C1813" s="73" t="s">
        <v>67</v>
      </c>
      <c r="D1813" s="73" t="s">
        <v>66</v>
      </c>
      <c r="E1813" s="73" t="s">
        <v>67</v>
      </c>
      <c r="F1813" s="73">
        <v>200915</v>
      </c>
      <c r="G1813" s="4" t="str">
        <f t="shared" si="29"/>
        <v>프로젝트21 CS리얼스틱리얼스틱_뉴질랜드참돔_6팩200915</v>
      </c>
      <c r="H1813" s="73">
        <v>0</v>
      </c>
      <c r="I1813" s="2">
        <v>0</v>
      </c>
      <c r="J1813" s="73">
        <v>380</v>
      </c>
      <c r="K1813" s="73"/>
      <c r="L1813" s="73"/>
      <c r="M1813" s="73"/>
      <c r="N1813" s="73"/>
      <c r="O1813" s="73"/>
      <c r="P1813" s="73"/>
    </row>
    <row r="1814" spans="2:16" x14ac:dyDescent="0.3">
      <c r="B1814" s="73" t="s">
        <v>85</v>
      </c>
      <c r="C1814" s="73" t="s">
        <v>67</v>
      </c>
      <c r="D1814" s="73" t="s">
        <v>69</v>
      </c>
      <c r="E1814" s="73" t="s">
        <v>67</v>
      </c>
      <c r="F1814" s="73">
        <v>200915</v>
      </c>
      <c r="G1814" s="4" t="str">
        <f t="shared" si="29"/>
        <v>프로젝트21 CS리얼스틱리얼스틱_북태평양눈다랑어_6팩200915</v>
      </c>
      <c r="H1814" s="73">
        <v>0</v>
      </c>
      <c r="I1814" s="2">
        <v>0</v>
      </c>
      <c r="J1814" s="73">
        <v>360</v>
      </c>
      <c r="K1814" s="73"/>
      <c r="L1814" s="73"/>
      <c r="M1814" s="73"/>
      <c r="N1814" s="73"/>
      <c r="O1814" s="73"/>
      <c r="P1814" s="73"/>
    </row>
    <row r="1815" spans="2:16" x14ac:dyDescent="0.3">
      <c r="B1815" s="73" t="s">
        <v>85</v>
      </c>
      <c r="C1815" s="73" t="s">
        <v>67</v>
      </c>
      <c r="D1815" s="73" t="s">
        <v>91</v>
      </c>
      <c r="E1815" s="73" t="s">
        <v>67</v>
      </c>
      <c r="F1815" s="73">
        <v>200915</v>
      </c>
      <c r="G1815" s="4" t="str">
        <f t="shared" si="29"/>
        <v>프로젝트21 CS리얼스틱리얼스틱_서호주청정양_6팩200915</v>
      </c>
      <c r="H1815" s="73">
        <v>0</v>
      </c>
      <c r="I1815" s="2">
        <v>0</v>
      </c>
      <c r="J1815" s="73">
        <v>380</v>
      </c>
      <c r="K1815" s="73"/>
      <c r="L1815" s="73"/>
      <c r="M1815" s="73"/>
      <c r="N1815" s="73"/>
      <c r="O1815" s="73"/>
      <c r="P1815" s="73"/>
    </row>
    <row r="1816" spans="2:16" x14ac:dyDescent="0.3">
      <c r="B1816" s="73" t="s">
        <v>85</v>
      </c>
      <c r="C1816" s="73" t="s">
        <v>67</v>
      </c>
      <c r="D1816" s="73" t="s">
        <v>64</v>
      </c>
      <c r="E1816" s="73" t="s">
        <v>67</v>
      </c>
      <c r="F1816" s="73">
        <v>200915</v>
      </c>
      <c r="G1816" s="4" t="str">
        <f t="shared" si="29"/>
        <v>프로젝트21 CS리얼스틱리얼스틱_오로라연어_6팩200915</v>
      </c>
      <c r="H1816" s="73">
        <v>0</v>
      </c>
      <c r="I1816" s="2">
        <v>0</v>
      </c>
      <c r="J1816" s="73">
        <v>380</v>
      </c>
      <c r="K1816" s="73"/>
      <c r="L1816" s="73"/>
      <c r="M1816" s="73"/>
      <c r="N1816" s="73"/>
      <c r="O1816" s="73"/>
      <c r="P1816" s="73"/>
    </row>
    <row r="1817" spans="2:16" x14ac:dyDescent="0.3">
      <c r="B1817" s="73" t="s">
        <v>85</v>
      </c>
      <c r="C1817" s="73" t="s">
        <v>67</v>
      </c>
      <c r="D1817" s="73" t="s">
        <v>65</v>
      </c>
      <c r="E1817" s="73" t="s">
        <v>67</v>
      </c>
      <c r="F1817" s="73">
        <v>200915</v>
      </c>
      <c r="G1817" s="4" t="str">
        <f t="shared" si="29"/>
        <v>프로젝트21 CS리얼스틱리얼스틱_조선토종닭_6팩200915</v>
      </c>
      <c r="H1817" s="73">
        <v>0</v>
      </c>
      <c r="I1817" s="2">
        <v>0</v>
      </c>
      <c r="J1817" s="73">
        <v>360</v>
      </c>
      <c r="K1817" s="73"/>
      <c r="L1817" s="73"/>
      <c r="M1817" s="73"/>
      <c r="N1817" s="73"/>
      <c r="O1817" s="73"/>
      <c r="P1817" s="73"/>
    </row>
    <row r="1818" spans="2:16" x14ac:dyDescent="0.3">
      <c r="B1818" s="73" t="s">
        <v>85</v>
      </c>
      <c r="C1818" s="73" t="s">
        <v>67</v>
      </c>
      <c r="D1818" s="73" t="s">
        <v>92</v>
      </c>
      <c r="E1818" s="73" t="s">
        <v>67</v>
      </c>
      <c r="F1818" s="73">
        <v>200915</v>
      </c>
      <c r="G1818" s="4" t="str">
        <f t="shared" si="29"/>
        <v>프로젝트21 CS리얼스틱리얼스틱_지리산우리땅오리_6팩200915</v>
      </c>
      <c r="H1818" s="73">
        <v>0</v>
      </c>
      <c r="I1818" s="2">
        <v>0</v>
      </c>
      <c r="J1818" s="73">
        <v>360</v>
      </c>
      <c r="K1818" s="73"/>
      <c r="L1818" s="73"/>
      <c r="M1818" s="73"/>
      <c r="N1818" s="73"/>
      <c r="O1818" s="73"/>
      <c r="P1818" s="73"/>
    </row>
    <row r="1819" spans="2:16" x14ac:dyDescent="0.3">
      <c r="B1819" s="10" t="s">
        <v>93</v>
      </c>
      <c r="C1819" s="9" t="s">
        <v>34</v>
      </c>
      <c r="D1819" s="9" t="s">
        <v>94</v>
      </c>
      <c r="E1819" s="9" t="s">
        <v>34</v>
      </c>
      <c r="F1819" s="73">
        <v>200915</v>
      </c>
      <c r="G1819" s="4" t="str">
        <f t="shared" si="29"/>
        <v>프로젝트21 홈페이지선인장정수기 부속청소솔200915</v>
      </c>
      <c r="H1819" s="73">
        <v>3000</v>
      </c>
      <c r="I1819" s="2">
        <v>0.01</v>
      </c>
      <c r="J1819" s="73">
        <v>150</v>
      </c>
      <c r="K1819" s="73"/>
      <c r="L1819" s="73"/>
      <c r="M1819" s="73"/>
      <c r="N1819" s="73"/>
      <c r="O1819" s="73"/>
      <c r="P1819" s="73"/>
    </row>
    <row r="1820" spans="2:16" x14ac:dyDescent="0.3">
      <c r="B1820" s="73" t="s">
        <v>95</v>
      </c>
      <c r="C1820" s="10" t="s">
        <v>67</v>
      </c>
      <c r="D1820" s="23" t="s">
        <v>83</v>
      </c>
      <c r="E1820" s="10" t="s">
        <v>67</v>
      </c>
      <c r="F1820" s="73">
        <v>200915</v>
      </c>
      <c r="G1820" s="4" t="str">
        <f t="shared" si="29"/>
        <v>신세계리얼스틱리얼스틱_맛보기샘플(6종)200915</v>
      </c>
      <c r="H1820" s="73">
        <v>3000</v>
      </c>
      <c r="I1820" s="29">
        <v>0.02</v>
      </c>
      <c r="J1820" s="73">
        <v>270</v>
      </c>
      <c r="K1820" s="73"/>
      <c r="L1820" s="73"/>
      <c r="M1820" s="73"/>
      <c r="N1820" s="73"/>
      <c r="O1820" s="73"/>
      <c r="P1820" s="73"/>
    </row>
    <row r="1821" spans="2:16" x14ac:dyDescent="0.3">
      <c r="B1821" s="73" t="s">
        <v>95</v>
      </c>
      <c r="C1821" s="73" t="s">
        <v>67</v>
      </c>
      <c r="D1821" s="73" t="s">
        <v>57</v>
      </c>
      <c r="E1821" s="73" t="s">
        <v>67</v>
      </c>
      <c r="F1821" s="73">
        <v>200915</v>
      </c>
      <c r="G1821" s="4" t="str">
        <f t="shared" si="29"/>
        <v>신세계리얼스틱리얼스틱_오로라연어200915</v>
      </c>
      <c r="H1821" s="73">
        <v>3000</v>
      </c>
      <c r="I1821" s="29">
        <v>0.02</v>
      </c>
      <c r="J1821" s="73">
        <v>250</v>
      </c>
      <c r="K1821" s="73"/>
      <c r="L1821" s="73"/>
      <c r="M1821" s="73"/>
      <c r="N1821" s="73"/>
      <c r="O1821" s="73"/>
      <c r="P1821" s="73"/>
    </row>
    <row r="1822" spans="2:16" x14ac:dyDescent="0.3">
      <c r="B1822" s="73" t="s">
        <v>95</v>
      </c>
      <c r="C1822" s="73" t="s">
        <v>67</v>
      </c>
      <c r="D1822" s="73" t="s">
        <v>58</v>
      </c>
      <c r="E1822" s="73" t="s">
        <v>67</v>
      </c>
      <c r="F1822" s="73">
        <v>200915</v>
      </c>
      <c r="G1822" s="4" t="str">
        <f t="shared" si="29"/>
        <v>신세계리얼스틱리얼스틱_조선토종닭200915</v>
      </c>
      <c r="H1822" s="73">
        <v>3000</v>
      </c>
      <c r="I1822" s="29">
        <v>0.02</v>
      </c>
      <c r="J1822" s="73">
        <v>180</v>
      </c>
      <c r="K1822" s="73"/>
      <c r="L1822" s="73"/>
      <c r="M1822" s="73"/>
      <c r="N1822" s="73"/>
      <c r="O1822" s="73"/>
      <c r="P1822" s="73"/>
    </row>
    <row r="1823" spans="2:16" x14ac:dyDescent="0.3">
      <c r="B1823" s="73" t="s">
        <v>95</v>
      </c>
      <c r="C1823" s="73" t="s">
        <v>67</v>
      </c>
      <c r="D1823" s="73" t="s">
        <v>59</v>
      </c>
      <c r="E1823" s="73" t="s">
        <v>67</v>
      </c>
      <c r="F1823" s="73">
        <v>200915</v>
      </c>
      <c r="G1823" s="4" t="str">
        <f t="shared" si="29"/>
        <v>신세계리얼스틱리얼스틱_뉴질랜드참돔200915</v>
      </c>
      <c r="H1823" s="73">
        <v>3000</v>
      </c>
      <c r="I1823" s="29">
        <v>0.02</v>
      </c>
      <c r="J1823" s="73">
        <v>240</v>
      </c>
      <c r="K1823" s="73"/>
      <c r="L1823" s="73"/>
      <c r="M1823" s="73"/>
      <c r="N1823" s="73"/>
      <c r="O1823" s="73"/>
      <c r="P1823" s="73"/>
    </row>
    <row r="1824" spans="2:16" x14ac:dyDescent="0.3">
      <c r="B1824" s="73" t="s">
        <v>95</v>
      </c>
      <c r="C1824" s="73" t="s">
        <v>67</v>
      </c>
      <c r="D1824" s="73" t="s">
        <v>60</v>
      </c>
      <c r="E1824" s="73" t="s">
        <v>67</v>
      </c>
      <c r="F1824" s="73">
        <v>200915</v>
      </c>
      <c r="G1824" s="4" t="str">
        <f t="shared" si="29"/>
        <v>신세계리얼스틱리얼스틱_북태평양 눈다랑어200915</v>
      </c>
      <c r="H1824" s="73">
        <v>3000</v>
      </c>
      <c r="I1824" s="29">
        <v>0.02</v>
      </c>
      <c r="J1824" s="73">
        <v>170</v>
      </c>
      <c r="K1824" s="73"/>
      <c r="L1824" s="73"/>
      <c r="M1824" s="73"/>
      <c r="N1824" s="73"/>
      <c r="O1824" s="73"/>
      <c r="P1824" s="73"/>
    </row>
    <row r="1825" spans="2:16" x14ac:dyDescent="0.3">
      <c r="B1825" s="73" t="s">
        <v>95</v>
      </c>
      <c r="C1825" s="73" t="s">
        <v>67</v>
      </c>
      <c r="D1825" s="73" t="s">
        <v>62</v>
      </c>
      <c r="E1825" s="73" t="s">
        <v>67</v>
      </c>
      <c r="F1825" s="73">
        <v>200915</v>
      </c>
      <c r="G1825" s="4" t="str">
        <f t="shared" si="29"/>
        <v>신세계리얼스틱리얼스틱_서호주청정양200915</v>
      </c>
      <c r="H1825" s="73">
        <v>3000</v>
      </c>
      <c r="I1825" s="29">
        <v>0.02</v>
      </c>
      <c r="J1825" s="73">
        <v>260</v>
      </c>
      <c r="K1825" s="73"/>
      <c r="L1825" s="73"/>
      <c r="M1825" s="73"/>
      <c r="N1825" s="73"/>
      <c r="O1825" s="73"/>
      <c r="P1825" s="73"/>
    </row>
    <row r="1826" spans="2:16" x14ac:dyDescent="0.3">
      <c r="B1826" s="73" t="s">
        <v>95</v>
      </c>
      <c r="C1826" s="73" t="s">
        <v>67</v>
      </c>
      <c r="D1826" s="73" t="s">
        <v>63</v>
      </c>
      <c r="E1826" s="73" t="s">
        <v>67</v>
      </c>
      <c r="F1826" s="73">
        <v>200915</v>
      </c>
      <c r="G1826" s="4" t="str">
        <f t="shared" si="29"/>
        <v>신세계리얼스틱리얼스틱_지리산우리땅오리200915</v>
      </c>
      <c r="H1826" s="73">
        <v>3000</v>
      </c>
      <c r="I1826" s="29">
        <v>0.02</v>
      </c>
      <c r="J1826" s="73">
        <v>180</v>
      </c>
      <c r="K1826" s="73"/>
      <c r="L1826" s="73"/>
      <c r="M1826" s="73"/>
      <c r="N1826" s="73"/>
      <c r="O1826" s="73"/>
      <c r="P1826" s="73"/>
    </row>
    <row r="1827" spans="2:16" x14ac:dyDescent="0.3">
      <c r="B1827" s="73" t="s">
        <v>95</v>
      </c>
      <c r="C1827" s="73" t="s">
        <v>87</v>
      </c>
      <c r="D1827" s="73" t="s">
        <v>96</v>
      </c>
      <c r="E1827" s="73" t="s">
        <v>87</v>
      </c>
      <c r="F1827" s="73">
        <v>200915</v>
      </c>
      <c r="G1827" s="4" t="str">
        <f t="shared" si="29"/>
        <v>신세계선인장정수기선인장정수기 젠민트200915</v>
      </c>
      <c r="H1827" s="73">
        <v>6000</v>
      </c>
      <c r="I1827" s="29">
        <v>0.02</v>
      </c>
      <c r="J1827" s="73">
        <v>390</v>
      </c>
      <c r="K1827" s="73"/>
      <c r="L1827" s="73"/>
      <c r="M1827" s="73"/>
      <c r="N1827" s="73"/>
      <c r="O1827" s="73"/>
      <c r="P1827" s="73"/>
    </row>
    <row r="1828" spans="2:16" x14ac:dyDescent="0.3">
      <c r="B1828" s="73" t="s">
        <v>95</v>
      </c>
      <c r="C1828" s="73" t="s">
        <v>48</v>
      </c>
      <c r="D1828" s="73" t="s">
        <v>41</v>
      </c>
      <c r="E1828" s="73" t="s">
        <v>48</v>
      </c>
      <c r="F1828" s="73">
        <v>200915</v>
      </c>
      <c r="G1828" s="4" t="str">
        <f t="shared" si="29"/>
        <v>신세계눕눕백눕눕백(중형)_네이비(DN)200915</v>
      </c>
      <c r="H1828" s="73">
        <v>7000</v>
      </c>
      <c r="I1828" s="29">
        <v>0.02</v>
      </c>
      <c r="J1828" s="73">
        <v>400</v>
      </c>
      <c r="K1828" s="73"/>
      <c r="L1828" s="73"/>
      <c r="M1828" s="73"/>
      <c r="N1828" s="73"/>
      <c r="O1828" s="73"/>
      <c r="P1828" s="73"/>
    </row>
    <row r="1829" spans="2:16" x14ac:dyDescent="0.3">
      <c r="B1829" s="73" t="s">
        <v>95</v>
      </c>
      <c r="C1829" s="73" t="s">
        <v>7</v>
      </c>
      <c r="D1829" s="73" t="s">
        <v>97</v>
      </c>
      <c r="E1829" s="73" t="s">
        <v>7</v>
      </c>
      <c r="F1829" s="73">
        <v>200915</v>
      </c>
      <c r="G1829" s="4" t="str">
        <f t="shared" si="29"/>
        <v>신세계눕눕백눕눕백(중형)_그레이(LG)200915</v>
      </c>
      <c r="H1829" s="73">
        <v>7000</v>
      </c>
      <c r="I1829" s="29">
        <v>0.02</v>
      </c>
      <c r="J1829" s="73">
        <v>400</v>
      </c>
      <c r="K1829" s="73"/>
      <c r="L1829" s="73"/>
      <c r="M1829" s="73"/>
      <c r="N1829" s="73"/>
      <c r="O1829" s="73"/>
      <c r="P1829" s="73"/>
    </row>
    <row r="1830" spans="2:16" x14ac:dyDescent="0.3">
      <c r="B1830" s="73" t="s">
        <v>95</v>
      </c>
      <c r="C1830" s="73" t="s">
        <v>7</v>
      </c>
      <c r="D1830" s="73" t="s">
        <v>43</v>
      </c>
      <c r="E1830" s="73" t="s">
        <v>7</v>
      </c>
      <c r="F1830" s="73">
        <v>200915</v>
      </c>
      <c r="G1830" s="4" t="str">
        <f t="shared" si="29"/>
        <v>신세계눕눕백눕눕백_패드(중형)_스크래쳐200915</v>
      </c>
      <c r="H1830" s="73">
        <v>3000</v>
      </c>
      <c r="I1830" s="29">
        <v>0.02</v>
      </c>
      <c r="J1830" s="73">
        <v>330</v>
      </c>
      <c r="K1830" s="73"/>
      <c r="L1830" s="73"/>
      <c r="M1830" s="73"/>
      <c r="N1830" s="73"/>
      <c r="O1830" s="73"/>
      <c r="P1830" s="73"/>
    </row>
    <row r="1831" spans="2:16" x14ac:dyDescent="0.3">
      <c r="B1831" s="73" t="s">
        <v>95</v>
      </c>
      <c r="C1831" s="73" t="s">
        <v>7</v>
      </c>
      <c r="D1831" s="73" t="s">
        <v>44</v>
      </c>
      <c r="E1831" s="73" t="s">
        <v>7</v>
      </c>
      <c r="F1831" s="73">
        <v>200915</v>
      </c>
      <c r="G1831" s="4" t="str">
        <f t="shared" si="29"/>
        <v>신세계눕눕백눕눕백_패드(중형)_극세사200915</v>
      </c>
      <c r="H1831" s="73">
        <v>3000</v>
      </c>
      <c r="I1831" s="29">
        <v>0.02</v>
      </c>
      <c r="J1831" s="73">
        <v>350</v>
      </c>
      <c r="K1831" s="73"/>
      <c r="L1831" s="73"/>
      <c r="M1831" s="73"/>
      <c r="N1831" s="73"/>
      <c r="O1831" s="73"/>
      <c r="P1831" s="73"/>
    </row>
    <row r="1832" spans="2:16" x14ac:dyDescent="0.3">
      <c r="B1832" s="73" t="s">
        <v>95</v>
      </c>
      <c r="C1832" s="73" t="s">
        <v>7</v>
      </c>
      <c r="D1832" s="73" t="s">
        <v>45</v>
      </c>
      <c r="E1832" s="73" t="s">
        <v>7</v>
      </c>
      <c r="F1832" s="73">
        <v>200915</v>
      </c>
      <c r="G1832" s="4" t="str">
        <f t="shared" si="29"/>
        <v>신세계눕눕백눕눕백_패드(중형)_방수200915</v>
      </c>
      <c r="H1832" s="73">
        <v>4000</v>
      </c>
      <c r="I1832" s="29">
        <v>0.02</v>
      </c>
      <c r="J1832" s="73">
        <v>370</v>
      </c>
      <c r="K1832" s="73"/>
      <c r="L1832" s="73"/>
      <c r="M1832" s="73"/>
      <c r="N1832" s="73"/>
      <c r="O1832" s="73"/>
      <c r="P1832" s="73"/>
    </row>
    <row r="1833" spans="2:16" x14ac:dyDescent="0.3">
      <c r="B1833" s="73" t="s">
        <v>95</v>
      </c>
      <c r="C1833" s="73" t="s">
        <v>7</v>
      </c>
      <c r="D1833" s="73" t="s">
        <v>46</v>
      </c>
      <c r="E1833" s="73" t="s">
        <v>7</v>
      </c>
      <c r="F1833" s="73">
        <v>200915</v>
      </c>
      <c r="G1833" s="4" t="str">
        <f t="shared" si="29"/>
        <v>신세계눕눕백눕눕백_패드(중형)_인견200915</v>
      </c>
      <c r="H1833" s="73">
        <v>3000</v>
      </c>
      <c r="I1833" s="29">
        <v>0.02</v>
      </c>
      <c r="J1833" s="73">
        <v>340</v>
      </c>
      <c r="K1833" s="73"/>
      <c r="L1833" s="73"/>
      <c r="M1833" s="73"/>
      <c r="N1833" s="73"/>
      <c r="O1833" s="73"/>
      <c r="P1833" s="73"/>
    </row>
    <row r="1834" spans="2:16" x14ac:dyDescent="0.3">
      <c r="B1834" s="73" t="s">
        <v>95</v>
      </c>
      <c r="C1834" s="73" t="s">
        <v>7</v>
      </c>
      <c r="D1834" s="73" t="s">
        <v>47</v>
      </c>
      <c r="E1834" s="73" t="s">
        <v>7</v>
      </c>
      <c r="F1834" s="73">
        <v>200915</v>
      </c>
      <c r="G1834" s="4" t="str">
        <f t="shared" si="29"/>
        <v>신세계눕눕백눕눕백(대형)_그레이(LG)200915</v>
      </c>
      <c r="H1834" s="73">
        <v>7000</v>
      </c>
      <c r="I1834" s="29">
        <v>0.02</v>
      </c>
      <c r="J1834" s="73">
        <v>400</v>
      </c>
      <c r="K1834" s="73"/>
      <c r="L1834" s="73"/>
      <c r="M1834" s="73"/>
      <c r="N1834" s="73"/>
      <c r="O1834" s="73"/>
      <c r="P1834" s="73"/>
    </row>
    <row r="1835" spans="2:16" x14ac:dyDescent="0.3">
      <c r="B1835" s="73" t="s">
        <v>95</v>
      </c>
      <c r="C1835" s="73" t="s">
        <v>48</v>
      </c>
      <c r="D1835" s="73" t="s">
        <v>49</v>
      </c>
      <c r="E1835" s="73" t="s">
        <v>48</v>
      </c>
      <c r="F1835" s="73">
        <v>200915</v>
      </c>
      <c r="G1835" s="4" t="str">
        <f t="shared" si="29"/>
        <v>신세계눕눕백눕눕백(대형)_네이비(DN)200915</v>
      </c>
      <c r="H1835" s="73">
        <v>7000</v>
      </c>
      <c r="I1835" s="29">
        <v>0.02</v>
      </c>
      <c r="J1835" s="73">
        <v>400</v>
      </c>
      <c r="K1835" s="73"/>
      <c r="L1835" s="73"/>
      <c r="M1835" s="73"/>
      <c r="N1835" s="73"/>
      <c r="O1835" s="73"/>
      <c r="P1835" s="73"/>
    </row>
    <row r="1836" spans="2:16" x14ac:dyDescent="0.3">
      <c r="B1836" s="73" t="s">
        <v>95</v>
      </c>
      <c r="C1836" s="73" t="s">
        <v>7</v>
      </c>
      <c r="D1836" s="73" t="s">
        <v>50</v>
      </c>
      <c r="E1836" s="73" t="s">
        <v>7</v>
      </c>
      <c r="F1836" s="73">
        <v>200915</v>
      </c>
      <c r="G1836" s="4" t="str">
        <f t="shared" si="29"/>
        <v>신세계눕눕백눕눕백_패드(대형)_스크래쳐200915</v>
      </c>
      <c r="H1836" s="73">
        <v>3000</v>
      </c>
      <c r="I1836" s="29">
        <v>0.02</v>
      </c>
      <c r="J1836" s="73">
        <v>340</v>
      </c>
      <c r="K1836" s="73"/>
      <c r="L1836" s="73"/>
      <c r="M1836" s="73"/>
      <c r="N1836" s="73"/>
      <c r="O1836" s="73"/>
      <c r="P1836" s="73"/>
    </row>
    <row r="1837" spans="2:16" x14ac:dyDescent="0.3">
      <c r="B1837" s="73" t="s">
        <v>95</v>
      </c>
      <c r="C1837" s="73" t="s">
        <v>7</v>
      </c>
      <c r="D1837" s="73" t="s">
        <v>51</v>
      </c>
      <c r="E1837" s="73" t="s">
        <v>7</v>
      </c>
      <c r="F1837" s="73">
        <v>200915</v>
      </c>
      <c r="G1837" s="4" t="str">
        <f t="shared" si="29"/>
        <v>신세계눕눕백눕눕백_패드(대형)_극세사200915</v>
      </c>
      <c r="H1837" s="73">
        <v>4000</v>
      </c>
      <c r="I1837" s="29">
        <v>0.02</v>
      </c>
      <c r="J1837" s="73">
        <v>360</v>
      </c>
      <c r="K1837" s="73"/>
      <c r="L1837" s="73"/>
      <c r="M1837" s="73"/>
      <c r="N1837" s="73"/>
      <c r="O1837" s="73"/>
      <c r="P1837" s="73"/>
    </row>
    <row r="1838" spans="2:16" x14ac:dyDescent="0.3">
      <c r="B1838" s="73" t="s">
        <v>95</v>
      </c>
      <c r="C1838" s="73" t="s">
        <v>7</v>
      </c>
      <c r="D1838" s="73" t="s">
        <v>52</v>
      </c>
      <c r="E1838" s="73" t="s">
        <v>7</v>
      </c>
      <c r="F1838" s="73">
        <v>200915</v>
      </c>
      <c r="G1838" s="4" t="str">
        <f t="shared" si="29"/>
        <v>신세계눕눕백눕눕백_패드(대형)_방수200915</v>
      </c>
      <c r="H1838" s="73">
        <v>4000</v>
      </c>
      <c r="I1838" s="29">
        <v>0.02</v>
      </c>
      <c r="J1838" s="73">
        <v>380</v>
      </c>
      <c r="K1838" s="73"/>
      <c r="L1838" s="73"/>
      <c r="M1838" s="73"/>
      <c r="N1838" s="73"/>
      <c r="O1838" s="73"/>
      <c r="P1838" s="73"/>
    </row>
    <row r="1839" spans="2:16" x14ac:dyDescent="0.3">
      <c r="B1839" s="73" t="s">
        <v>95</v>
      </c>
      <c r="C1839" s="73" t="s">
        <v>7</v>
      </c>
      <c r="D1839" s="73" t="s">
        <v>53</v>
      </c>
      <c r="E1839" s="73" t="s">
        <v>7</v>
      </c>
      <c r="F1839" s="73">
        <v>200915</v>
      </c>
      <c r="G1839" s="4" t="str">
        <f t="shared" si="29"/>
        <v>신세계눕눕백눕눕백_패드(대형)_인견200915</v>
      </c>
      <c r="H1839" s="73">
        <v>3000</v>
      </c>
      <c r="I1839" s="29">
        <v>0.02</v>
      </c>
      <c r="J1839" s="73">
        <v>350</v>
      </c>
      <c r="K1839" s="73"/>
      <c r="L1839" s="73"/>
      <c r="M1839" s="73"/>
      <c r="N1839" s="73"/>
      <c r="O1839" s="73"/>
      <c r="P1839" s="73"/>
    </row>
    <row r="1840" spans="2:16" x14ac:dyDescent="0.3">
      <c r="B1840" s="73" t="s">
        <v>98</v>
      </c>
      <c r="C1840" s="10" t="s">
        <v>67</v>
      </c>
      <c r="D1840" s="23" t="s">
        <v>83</v>
      </c>
      <c r="E1840" s="10" t="s">
        <v>67</v>
      </c>
      <c r="F1840" s="73">
        <v>200915</v>
      </c>
      <c r="G1840" s="4" t="str">
        <f t="shared" si="29"/>
        <v>이마트리얼스틱리얼스틱_맛보기샘플(6종)200915</v>
      </c>
      <c r="H1840" s="73">
        <v>3000</v>
      </c>
      <c r="I1840" s="29">
        <v>0.02</v>
      </c>
      <c r="J1840" s="73">
        <v>270</v>
      </c>
      <c r="K1840" s="73"/>
      <c r="L1840" s="73"/>
      <c r="M1840" s="73"/>
      <c r="N1840" s="73"/>
      <c r="O1840" s="73"/>
      <c r="P1840" s="73"/>
    </row>
    <row r="1841" spans="2:16" x14ac:dyDescent="0.3">
      <c r="B1841" s="73" t="s">
        <v>98</v>
      </c>
      <c r="C1841" s="73" t="s">
        <v>67</v>
      </c>
      <c r="D1841" s="73" t="s">
        <v>57</v>
      </c>
      <c r="E1841" s="73" t="s">
        <v>67</v>
      </c>
      <c r="F1841" s="73">
        <v>200915</v>
      </c>
      <c r="G1841" s="4" t="str">
        <f t="shared" si="29"/>
        <v>이마트리얼스틱리얼스틱_오로라연어200915</v>
      </c>
      <c r="H1841" s="73">
        <v>3000</v>
      </c>
      <c r="I1841" s="29">
        <v>0.02</v>
      </c>
      <c r="J1841" s="73">
        <v>250</v>
      </c>
      <c r="K1841" s="73"/>
      <c r="L1841" s="73"/>
      <c r="M1841" s="73"/>
      <c r="N1841" s="73"/>
      <c r="O1841" s="73"/>
      <c r="P1841" s="73"/>
    </row>
    <row r="1842" spans="2:16" x14ac:dyDescent="0.3">
      <c r="B1842" s="73" t="s">
        <v>98</v>
      </c>
      <c r="C1842" s="73" t="s">
        <v>67</v>
      </c>
      <c r="D1842" s="73" t="s">
        <v>58</v>
      </c>
      <c r="E1842" s="73" t="s">
        <v>67</v>
      </c>
      <c r="F1842" s="73">
        <v>200915</v>
      </c>
      <c r="G1842" s="4" t="str">
        <f t="shared" si="29"/>
        <v>이마트리얼스틱리얼스틱_조선토종닭200915</v>
      </c>
      <c r="H1842" s="73">
        <v>3000</v>
      </c>
      <c r="I1842" s="29">
        <v>0.02</v>
      </c>
      <c r="J1842" s="73">
        <v>180</v>
      </c>
      <c r="K1842" s="73"/>
      <c r="L1842" s="73"/>
      <c r="M1842" s="73"/>
      <c r="N1842" s="73"/>
      <c r="O1842" s="73"/>
      <c r="P1842" s="73"/>
    </row>
    <row r="1843" spans="2:16" x14ac:dyDescent="0.3">
      <c r="B1843" s="73" t="s">
        <v>98</v>
      </c>
      <c r="C1843" s="73" t="s">
        <v>67</v>
      </c>
      <c r="D1843" s="73" t="s">
        <v>59</v>
      </c>
      <c r="E1843" s="73" t="s">
        <v>67</v>
      </c>
      <c r="F1843" s="73">
        <v>200915</v>
      </c>
      <c r="G1843" s="4" t="str">
        <f t="shared" si="29"/>
        <v>이마트리얼스틱리얼스틱_뉴질랜드참돔200915</v>
      </c>
      <c r="H1843" s="73">
        <v>3000</v>
      </c>
      <c r="I1843" s="29">
        <v>0.02</v>
      </c>
      <c r="J1843" s="73">
        <v>240</v>
      </c>
      <c r="K1843" s="73"/>
      <c r="L1843" s="73"/>
      <c r="M1843" s="73"/>
      <c r="N1843" s="73"/>
      <c r="O1843" s="73"/>
      <c r="P1843" s="73"/>
    </row>
    <row r="1844" spans="2:16" x14ac:dyDescent="0.3">
      <c r="B1844" s="73" t="s">
        <v>98</v>
      </c>
      <c r="C1844" s="73" t="s">
        <v>67</v>
      </c>
      <c r="D1844" s="73" t="s">
        <v>60</v>
      </c>
      <c r="E1844" s="73" t="s">
        <v>67</v>
      </c>
      <c r="F1844" s="73">
        <v>200915</v>
      </c>
      <c r="G1844" s="4" t="str">
        <f t="shared" ref="G1844:G1898" si="30">B1844&amp;C1844&amp;D1844&amp;F1844</f>
        <v>이마트리얼스틱리얼스틱_북태평양 눈다랑어200915</v>
      </c>
      <c r="H1844" s="73">
        <v>3000</v>
      </c>
      <c r="I1844" s="29">
        <v>0.02</v>
      </c>
      <c r="J1844" s="73">
        <v>170</v>
      </c>
      <c r="K1844" s="73"/>
      <c r="L1844" s="73"/>
      <c r="M1844" s="73"/>
      <c r="N1844" s="73"/>
      <c r="O1844" s="73"/>
      <c r="P1844" s="73"/>
    </row>
    <row r="1845" spans="2:16" x14ac:dyDescent="0.3">
      <c r="B1845" s="73" t="s">
        <v>98</v>
      </c>
      <c r="C1845" s="73" t="s">
        <v>67</v>
      </c>
      <c r="D1845" s="73" t="s">
        <v>62</v>
      </c>
      <c r="E1845" s="73" t="s">
        <v>67</v>
      </c>
      <c r="F1845" s="73">
        <v>200915</v>
      </c>
      <c r="G1845" s="4" t="str">
        <f t="shared" si="30"/>
        <v>이마트리얼스틱리얼스틱_서호주청정양200915</v>
      </c>
      <c r="H1845" s="73">
        <v>3000</v>
      </c>
      <c r="I1845" s="29">
        <v>0.02</v>
      </c>
      <c r="J1845" s="73">
        <v>260</v>
      </c>
      <c r="K1845" s="73"/>
      <c r="L1845" s="73"/>
      <c r="M1845" s="73"/>
      <c r="N1845" s="73"/>
      <c r="O1845" s="73"/>
      <c r="P1845" s="73"/>
    </row>
    <row r="1846" spans="2:16" x14ac:dyDescent="0.3">
      <c r="B1846" s="73" t="s">
        <v>98</v>
      </c>
      <c r="C1846" s="73" t="s">
        <v>67</v>
      </c>
      <c r="D1846" s="73" t="s">
        <v>63</v>
      </c>
      <c r="E1846" s="73" t="s">
        <v>67</v>
      </c>
      <c r="F1846" s="73">
        <v>200915</v>
      </c>
      <c r="G1846" s="4" t="str">
        <f t="shared" si="30"/>
        <v>이마트리얼스틱리얼스틱_지리산우리땅오리200915</v>
      </c>
      <c r="H1846" s="73">
        <v>3000</v>
      </c>
      <c r="I1846" s="29">
        <v>0.02</v>
      </c>
      <c r="J1846" s="73">
        <v>180</v>
      </c>
      <c r="K1846" s="73"/>
      <c r="L1846" s="73"/>
      <c r="M1846" s="73"/>
      <c r="N1846" s="73"/>
      <c r="O1846" s="73"/>
      <c r="P1846" s="73"/>
    </row>
    <row r="1847" spans="2:16" x14ac:dyDescent="0.3">
      <c r="B1847" s="73" t="s">
        <v>98</v>
      </c>
      <c r="C1847" s="73" t="s">
        <v>87</v>
      </c>
      <c r="D1847" s="73" t="s">
        <v>96</v>
      </c>
      <c r="E1847" s="73" t="s">
        <v>87</v>
      </c>
      <c r="F1847" s="73">
        <v>200915</v>
      </c>
      <c r="G1847" s="4" t="str">
        <f t="shared" si="30"/>
        <v>이마트선인장정수기선인장정수기 젠민트200915</v>
      </c>
      <c r="H1847" s="73">
        <v>6000</v>
      </c>
      <c r="I1847" s="29">
        <v>0.02</v>
      </c>
      <c r="J1847" s="73">
        <v>390</v>
      </c>
      <c r="K1847" s="73"/>
      <c r="L1847" s="73"/>
      <c r="M1847" s="73"/>
      <c r="N1847" s="73"/>
      <c r="O1847" s="73"/>
      <c r="P1847" s="73"/>
    </row>
    <row r="1848" spans="2:16" x14ac:dyDescent="0.3">
      <c r="B1848" s="73" t="s">
        <v>98</v>
      </c>
      <c r="C1848" s="73" t="s">
        <v>48</v>
      </c>
      <c r="D1848" s="73" t="s">
        <v>41</v>
      </c>
      <c r="E1848" s="73" t="s">
        <v>48</v>
      </c>
      <c r="F1848" s="73">
        <v>200915</v>
      </c>
      <c r="G1848" s="4" t="str">
        <f t="shared" si="30"/>
        <v>이마트눕눕백눕눕백(중형)_네이비(DN)200915</v>
      </c>
      <c r="H1848" s="73">
        <v>7000</v>
      </c>
      <c r="I1848" s="29">
        <v>0.02</v>
      </c>
      <c r="J1848" s="73">
        <v>400</v>
      </c>
      <c r="K1848" s="73"/>
      <c r="L1848" s="73"/>
      <c r="M1848" s="73"/>
      <c r="N1848" s="73"/>
      <c r="O1848" s="73"/>
      <c r="P1848" s="73"/>
    </row>
    <row r="1849" spans="2:16" x14ac:dyDescent="0.3">
      <c r="B1849" s="73" t="s">
        <v>98</v>
      </c>
      <c r="C1849" s="73" t="s">
        <v>7</v>
      </c>
      <c r="D1849" s="73" t="s">
        <v>97</v>
      </c>
      <c r="E1849" s="73" t="s">
        <v>7</v>
      </c>
      <c r="F1849" s="73">
        <v>200915</v>
      </c>
      <c r="G1849" s="4" t="str">
        <f t="shared" si="30"/>
        <v>이마트눕눕백눕눕백(중형)_그레이(LG)200915</v>
      </c>
      <c r="H1849" s="73">
        <v>7000</v>
      </c>
      <c r="I1849" s="29">
        <v>0.02</v>
      </c>
      <c r="J1849" s="73">
        <v>400</v>
      </c>
      <c r="K1849" s="73"/>
      <c r="L1849" s="73"/>
      <c r="M1849" s="73"/>
      <c r="N1849" s="73"/>
      <c r="O1849" s="73"/>
      <c r="P1849" s="73"/>
    </row>
    <row r="1850" spans="2:16" x14ac:dyDescent="0.3">
      <c r="B1850" s="73" t="s">
        <v>98</v>
      </c>
      <c r="C1850" s="73" t="s">
        <v>7</v>
      </c>
      <c r="D1850" s="73" t="s">
        <v>43</v>
      </c>
      <c r="E1850" s="73" t="s">
        <v>7</v>
      </c>
      <c r="F1850" s="73">
        <v>200915</v>
      </c>
      <c r="G1850" s="4" t="str">
        <f t="shared" si="30"/>
        <v>이마트눕눕백눕눕백_패드(중형)_스크래쳐200915</v>
      </c>
      <c r="H1850" s="73">
        <v>3000</v>
      </c>
      <c r="I1850" s="29">
        <v>0.02</v>
      </c>
      <c r="J1850" s="73">
        <v>330</v>
      </c>
      <c r="K1850" s="73"/>
      <c r="L1850" s="73"/>
      <c r="M1850" s="73"/>
      <c r="N1850" s="73"/>
      <c r="O1850" s="73"/>
      <c r="P1850" s="73"/>
    </row>
    <row r="1851" spans="2:16" x14ac:dyDescent="0.3">
      <c r="B1851" s="73" t="s">
        <v>98</v>
      </c>
      <c r="C1851" s="73" t="s">
        <v>7</v>
      </c>
      <c r="D1851" s="73" t="s">
        <v>44</v>
      </c>
      <c r="E1851" s="73" t="s">
        <v>7</v>
      </c>
      <c r="F1851" s="73">
        <v>200915</v>
      </c>
      <c r="G1851" s="4" t="str">
        <f t="shared" si="30"/>
        <v>이마트눕눕백눕눕백_패드(중형)_극세사200915</v>
      </c>
      <c r="H1851" s="73">
        <v>3000</v>
      </c>
      <c r="I1851" s="29">
        <v>0.02</v>
      </c>
      <c r="J1851" s="73">
        <v>350</v>
      </c>
      <c r="K1851" s="73"/>
      <c r="L1851" s="73"/>
      <c r="M1851" s="73"/>
      <c r="N1851" s="73"/>
      <c r="O1851" s="73"/>
      <c r="P1851" s="73"/>
    </row>
    <row r="1852" spans="2:16" x14ac:dyDescent="0.3">
      <c r="B1852" s="73" t="s">
        <v>98</v>
      </c>
      <c r="C1852" s="73" t="s">
        <v>7</v>
      </c>
      <c r="D1852" s="73" t="s">
        <v>45</v>
      </c>
      <c r="E1852" s="73" t="s">
        <v>7</v>
      </c>
      <c r="F1852" s="73">
        <v>200915</v>
      </c>
      <c r="G1852" s="4" t="str">
        <f t="shared" si="30"/>
        <v>이마트눕눕백눕눕백_패드(중형)_방수200915</v>
      </c>
      <c r="H1852" s="73">
        <v>4000</v>
      </c>
      <c r="I1852" s="29">
        <v>0.02</v>
      </c>
      <c r="J1852" s="73">
        <v>370</v>
      </c>
      <c r="K1852" s="73"/>
      <c r="L1852" s="73"/>
      <c r="M1852" s="73"/>
      <c r="N1852" s="73"/>
      <c r="O1852" s="73"/>
      <c r="P1852" s="73"/>
    </row>
    <row r="1853" spans="2:16" x14ac:dyDescent="0.3">
      <c r="B1853" s="73" t="s">
        <v>98</v>
      </c>
      <c r="C1853" s="73" t="s">
        <v>7</v>
      </c>
      <c r="D1853" s="73" t="s">
        <v>46</v>
      </c>
      <c r="E1853" s="73" t="s">
        <v>7</v>
      </c>
      <c r="F1853" s="73">
        <v>200915</v>
      </c>
      <c r="G1853" s="4" t="str">
        <f t="shared" si="30"/>
        <v>이마트눕눕백눕눕백_패드(중형)_인견200915</v>
      </c>
      <c r="H1853" s="73">
        <v>3000</v>
      </c>
      <c r="I1853" s="29">
        <v>0.02</v>
      </c>
      <c r="J1853" s="73">
        <v>340</v>
      </c>
      <c r="K1853" s="73"/>
      <c r="L1853" s="73"/>
      <c r="M1853" s="73"/>
      <c r="N1853" s="73"/>
      <c r="O1853" s="73"/>
      <c r="P1853" s="73"/>
    </row>
    <row r="1854" spans="2:16" x14ac:dyDescent="0.3">
      <c r="B1854" s="73" t="s">
        <v>98</v>
      </c>
      <c r="C1854" s="73" t="s">
        <v>7</v>
      </c>
      <c r="D1854" s="73" t="s">
        <v>47</v>
      </c>
      <c r="E1854" s="73" t="s">
        <v>7</v>
      </c>
      <c r="F1854" s="73">
        <v>200915</v>
      </c>
      <c r="G1854" s="4" t="str">
        <f t="shared" si="30"/>
        <v>이마트눕눕백눕눕백(대형)_그레이(LG)200915</v>
      </c>
      <c r="H1854" s="73">
        <v>7000</v>
      </c>
      <c r="I1854" s="29">
        <v>0.02</v>
      </c>
      <c r="J1854" s="73">
        <v>400</v>
      </c>
      <c r="K1854" s="73"/>
      <c r="L1854" s="73"/>
      <c r="M1854" s="73"/>
      <c r="N1854" s="73"/>
      <c r="O1854" s="73"/>
      <c r="P1854" s="73"/>
    </row>
    <row r="1855" spans="2:16" x14ac:dyDescent="0.3">
      <c r="B1855" s="73" t="s">
        <v>98</v>
      </c>
      <c r="C1855" s="73" t="s">
        <v>48</v>
      </c>
      <c r="D1855" s="73" t="s">
        <v>49</v>
      </c>
      <c r="E1855" s="73" t="s">
        <v>48</v>
      </c>
      <c r="F1855" s="73">
        <v>200915</v>
      </c>
      <c r="G1855" s="4" t="str">
        <f t="shared" si="30"/>
        <v>이마트눕눕백눕눕백(대형)_네이비(DN)200915</v>
      </c>
      <c r="H1855" s="73">
        <v>7000</v>
      </c>
      <c r="I1855" s="29">
        <v>0.02</v>
      </c>
      <c r="J1855" s="73">
        <v>400</v>
      </c>
      <c r="K1855" s="73"/>
      <c r="L1855" s="73"/>
      <c r="M1855" s="73"/>
      <c r="N1855" s="73"/>
      <c r="O1855" s="73"/>
      <c r="P1855" s="73"/>
    </row>
    <row r="1856" spans="2:16" x14ac:dyDescent="0.3">
      <c r="B1856" s="73" t="s">
        <v>98</v>
      </c>
      <c r="C1856" s="73" t="s">
        <v>7</v>
      </c>
      <c r="D1856" s="73" t="s">
        <v>50</v>
      </c>
      <c r="E1856" s="73" t="s">
        <v>7</v>
      </c>
      <c r="F1856" s="73">
        <v>200915</v>
      </c>
      <c r="G1856" s="4" t="str">
        <f t="shared" si="30"/>
        <v>이마트눕눕백눕눕백_패드(대형)_스크래쳐200915</v>
      </c>
      <c r="H1856" s="73">
        <v>3000</v>
      </c>
      <c r="I1856" s="29">
        <v>0.02</v>
      </c>
      <c r="J1856" s="73">
        <v>340</v>
      </c>
      <c r="K1856" s="73"/>
      <c r="L1856" s="73"/>
      <c r="M1856" s="73"/>
      <c r="N1856" s="73"/>
      <c r="O1856" s="73"/>
      <c r="P1856" s="73"/>
    </row>
    <row r="1857" spans="2:16" x14ac:dyDescent="0.3">
      <c r="B1857" s="73" t="s">
        <v>98</v>
      </c>
      <c r="C1857" s="73" t="s">
        <v>7</v>
      </c>
      <c r="D1857" s="73" t="s">
        <v>51</v>
      </c>
      <c r="E1857" s="73" t="s">
        <v>7</v>
      </c>
      <c r="F1857" s="73">
        <v>200915</v>
      </c>
      <c r="G1857" s="4" t="str">
        <f t="shared" si="30"/>
        <v>이마트눕눕백눕눕백_패드(대형)_극세사200915</v>
      </c>
      <c r="H1857" s="73">
        <v>4000</v>
      </c>
      <c r="I1857" s="29">
        <v>0.02</v>
      </c>
      <c r="J1857" s="73">
        <v>360</v>
      </c>
      <c r="K1857" s="73"/>
      <c r="L1857" s="73"/>
      <c r="M1857" s="73"/>
      <c r="N1857" s="73"/>
      <c r="O1857" s="73"/>
      <c r="P1857" s="73"/>
    </row>
    <row r="1858" spans="2:16" x14ac:dyDescent="0.3">
      <c r="B1858" s="73" t="s">
        <v>98</v>
      </c>
      <c r="C1858" s="73" t="s">
        <v>7</v>
      </c>
      <c r="D1858" s="73" t="s">
        <v>52</v>
      </c>
      <c r="E1858" s="73" t="s">
        <v>7</v>
      </c>
      <c r="F1858" s="73">
        <v>200915</v>
      </c>
      <c r="G1858" s="4" t="str">
        <f t="shared" si="30"/>
        <v>이마트눕눕백눕눕백_패드(대형)_방수200915</v>
      </c>
      <c r="H1858" s="73">
        <v>4000</v>
      </c>
      <c r="I1858" s="29">
        <v>0.02</v>
      </c>
      <c r="J1858" s="73">
        <v>380</v>
      </c>
      <c r="K1858" s="73"/>
      <c r="L1858" s="73"/>
      <c r="M1858" s="73"/>
      <c r="N1858" s="73"/>
      <c r="O1858" s="73"/>
      <c r="P1858" s="73"/>
    </row>
    <row r="1859" spans="2:16" x14ac:dyDescent="0.3">
      <c r="B1859" s="73" t="s">
        <v>98</v>
      </c>
      <c r="C1859" s="73" t="s">
        <v>7</v>
      </c>
      <c r="D1859" s="73" t="s">
        <v>53</v>
      </c>
      <c r="E1859" s="73" t="s">
        <v>7</v>
      </c>
      <c r="F1859" s="73">
        <v>200915</v>
      </c>
      <c r="G1859" s="4" t="str">
        <f t="shared" si="30"/>
        <v>이마트눕눕백눕눕백_패드(대형)_인견200915</v>
      </c>
      <c r="H1859" s="73">
        <v>3000</v>
      </c>
      <c r="I1859" s="29">
        <v>0.02</v>
      </c>
      <c r="J1859" s="73">
        <v>350</v>
      </c>
      <c r="K1859" s="73"/>
      <c r="L1859" s="73"/>
      <c r="M1859" s="73"/>
      <c r="N1859" s="73"/>
      <c r="O1859" s="73"/>
      <c r="P1859" s="73"/>
    </row>
    <row r="1860" spans="2:16" x14ac:dyDescent="0.3">
      <c r="B1860" s="73" t="s">
        <v>93</v>
      </c>
      <c r="C1860" s="73" t="s">
        <v>34</v>
      </c>
      <c r="D1860" s="73" t="s">
        <v>99</v>
      </c>
      <c r="E1860" s="73" t="s">
        <v>34</v>
      </c>
      <c r="F1860" s="73">
        <v>200915</v>
      </c>
      <c r="G1860" s="4" t="str">
        <f t="shared" si="30"/>
        <v>프로젝트21 홈페이지선인장정수기 부속도자기 별도판매(선인장정수기)200915</v>
      </c>
      <c r="H1860" s="73">
        <v>5000</v>
      </c>
      <c r="I1860" s="2">
        <v>0.01</v>
      </c>
      <c r="J1860" s="73">
        <v>390</v>
      </c>
      <c r="K1860" s="73"/>
      <c r="L1860" s="73"/>
      <c r="M1860" s="73"/>
      <c r="N1860" s="73"/>
      <c r="O1860" s="73"/>
      <c r="P1860" s="73"/>
    </row>
    <row r="1861" spans="2:16" x14ac:dyDescent="0.3">
      <c r="B1861" s="73" t="s">
        <v>85</v>
      </c>
      <c r="C1861" s="73" t="s">
        <v>34</v>
      </c>
      <c r="D1861" s="74" t="s">
        <v>100</v>
      </c>
      <c r="E1861" s="73" t="s">
        <v>34</v>
      </c>
      <c r="F1861" s="73">
        <v>200915</v>
      </c>
      <c r="G1861" s="4" t="str">
        <f t="shared" si="30"/>
        <v>프로젝트21 CS선인장정수기 부속생수 전용 호스(2P)200915</v>
      </c>
      <c r="H1861" s="73">
        <v>0</v>
      </c>
      <c r="I1861" s="2">
        <v>0</v>
      </c>
      <c r="J1861" s="73">
        <v>320</v>
      </c>
      <c r="K1861" s="73"/>
      <c r="L1861" s="73"/>
      <c r="M1861" s="73"/>
      <c r="N1861" s="73"/>
      <c r="O1861" s="73"/>
      <c r="P1861" s="73"/>
    </row>
    <row r="1862" spans="2:16" x14ac:dyDescent="0.3">
      <c r="B1862" s="74" t="s">
        <v>85</v>
      </c>
      <c r="C1862" s="74" t="s">
        <v>34</v>
      </c>
      <c r="D1862" s="75" t="s">
        <v>111</v>
      </c>
      <c r="E1862" s="74" t="s">
        <v>34</v>
      </c>
      <c r="F1862" s="73">
        <v>200915</v>
      </c>
      <c r="G1862" s="4" t="str">
        <f t="shared" si="30"/>
        <v>프로젝트21 CS선인장정수기 부속정수 필터 (1p)200915</v>
      </c>
      <c r="H1862" s="73">
        <v>0</v>
      </c>
      <c r="I1862" s="2">
        <v>0</v>
      </c>
      <c r="J1862" s="73">
        <v>220</v>
      </c>
      <c r="K1862" s="73"/>
      <c r="L1862" s="73"/>
      <c r="M1862" s="73"/>
      <c r="N1862" s="73"/>
      <c r="O1862" s="73"/>
      <c r="P1862" s="73"/>
    </row>
    <row r="1863" spans="2:16" x14ac:dyDescent="0.3">
      <c r="B1863" s="74" t="s">
        <v>0</v>
      </c>
      <c r="C1863" s="74" t="s">
        <v>34</v>
      </c>
      <c r="D1863" s="74" t="s">
        <v>88</v>
      </c>
      <c r="E1863" s="74" t="s">
        <v>34</v>
      </c>
      <c r="F1863" s="73">
        <v>200915</v>
      </c>
      <c r="G1863" s="4" t="str">
        <f t="shared" si="30"/>
        <v>프로젝트21 홈페이지선인장정수기 부속실리콘 호스 (1p)200915</v>
      </c>
      <c r="H1863" s="73">
        <v>0</v>
      </c>
      <c r="I1863" s="2">
        <v>0.01</v>
      </c>
      <c r="J1863" s="73">
        <v>210</v>
      </c>
      <c r="K1863" s="73"/>
      <c r="L1863" s="73"/>
      <c r="M1863" s="73"/>
      <c r="N1863" s="73"/>
      <c r="O1863" s="73"/>
      <c r="P1863" s="73"/>
    </row>
    <row r="1864" spans="2:16" x14ac:dyDescent="0.3">
      <c r="B1864" s="74" t="s">
        <v>85</v>
      </c>
      <c r="C1864" s="74" t="s">
        <v>34</v>
      </c>
      <c r="D1864" s="74" t="s">
        <v>102</v>
      </c>
      <c r="E1864" s="74" t="s">
        <v>34</v>
      </c>
      <c r="F1864" s="73">
        <v>200915</v>
      </c>
      <c r="G1864" s="4" t="str">
        <f t="shared" si="30"/>
        <v>프로젝트21 CS선인장정수기 부속청소솔200915</v>
      </c>
      <c r="H1864" s="73">
        <v>0</v>
      </c>
      <c r="I1864" s="2">
        <v>0</v>
      </c>
      <c r="J1864" s="73">
        <v>150</v>
      </c>
      <c r="K1864" s="73"/>
      <c r="L1864" s="73"/>
      <c r="M1864" s="73"/>
      <c r="N1864" s="73"/>
      <c r="O1864" s="73"/>
      <c r="P1864" s="73"/>
    </row>
    <row r="1865" spans="2:16" x14ac:dyDescent="0.3">
      <c r="B1865" s="74" t="s">
        <v>85</v>
      </c>
      <c r="C1865" s="74" t="s">
        <v>34</v>
      </c>
      <c r="D1865" s="74" t="s">
        <v>37</v>
      </c>
      <c r="E1865" s="74" t="s">
        <v>34</v>
      </c>
      <c r="F1865" s="73">
        <v>200915</v>
      </c>
      <c r="G1865" s="4" t="str">
        <f t="shared" si="30"/>
        <v>프로젝트21 CS선인장정수기 부속실리콘 호스 (3p)200915</v>
      </c>
      <c r="H1865" s="73">
        <v>0</v>
      </c>
      <c r="I1865" s="2">
        <v>0</v>
      </c>
      <c r="J1865" s="73">
        <v>290</v>
      </c>
      <c r="K1865" s="73"/>
      <c r="L1865" s="73"/>
      <c r="M1865" s="73"/>
      <c r="N1865" s="73"/>
      <c r="O1865" s="73"/>
      <c r="P1865" s="73"/>
    </row>
    <row r="1866" spans="2:16" x14ac:dyDescent="0.3">
      <c r="B1866" s="74" t="s">
        <v>89</v>
      </c>
      <c r="C1866" s="74" t="s">
        <v>48</v>
      </c>
      <c r="D1866" s="74" t="s">
        <v>103</v>
      </c>
      <c r="E1866" s="74" t="s">
        <v>48</v>
      </c>
      <c r="F1866" s="73">
        <v>200915</v>
      </c>
      <c r="G1866" s="4" t="str">
        <f t="shared" si="30"/>
        <v>쿠팡눕눕백눕눕백(중형)_네이비(DN)200915</v>
      </c>
      <c r="H1866" s="73">
        <v>7000</v>
      </c>
      <c r="I1866" s="29">
        <v>0.03</v>
      </c>
      <c r="J1866" s="73">
        <v>400</v>
      </c>
      <c r="K1866" s="73"/>
      <c r="L1866" s="73"/>
      <c r="M1866" s="73"/>
      <c r="N1866" s="73"/>
      <c r="O1866" s="73"/>
      <c r="P1866" s="73"/>
    </row>
    <row r="1867" spans="2:16" x14ac:dyDescent="0.3">
      <c r="B1867" s="74" t="s">
        <v>104</v>
      </c>
      <c r="C1867" s="74" t="s">
        <v>67</v>
      </c>
      <c r="D1867" s="74" t="s">
        <v>57</v>
      </c>
      <c r="E1867" s="74" t="s">
        <v>67</v>
      </c>
      <c r="F1867" s="73">
        <v>200915</v>
      </c>
      <c r="G1867" s="4" t="str">
        <f t="shared" si="30"/>
        <v>동물병원리얼스틱리얼스틱_오로라연어200915</v>
      </c>
      <c r="H1867" s="73">
        <v>3000</v>
      </c>
      <c r="I1867" s="29">
        <v>0.06</v>
      </c>
      <c r="J1867" s="73">
        <v>250</v>
      </c>
      <c r="K1867" s="73"/>
      <c r="L1867" s="73"/>
      <c r="M1867" s="73"/>
      <c r="N1867" s="73"/>
      <c r="O1867" s="73"/>
      <c r="P1867" s="73"/>
    </row>
    <row r="1868" spans="2:16" x14ac:dyDescent="0.3">
      <c r="B1868" s="74" t="s">
        <v>104</v>
      </c>
      <c r="C1868" s="74" t="s">
        <v>67</v>
      </c>
      <c r="D1868" s="74" t="s">
        <v>59</v>
      </c>
      <c r="E1868" s="74" t="s">
        <v>67</v>
      </c>
      <c r="F1868" s="73">
        <v>200915</v>
      </c>
      <c r="G1868" s="4" t="str">
        <f t="shared" si="30"/>
        <v>동물병원리얼스틱리얼스틱_뉴질랜드참돔200915</v>
      </c>
      <c r="H1868" s="73">
        <v>3000</v>
      </c>
      <c r="I1868" s="29">
        <v>0.06</v>
      </c>
      <c r="J1868" s="73">
        <v>240</v>
      </c>
      <c r="K1868" s="73"/>
      <c r="L1868" s="73"/>
      <c r="M1868" s="73"/>
      <c r="N1868" s="73"/>
      <c r="O1868" s="73"/>
      <c r="P1868" s="73"/>
    </row>
    <row r="1869" spans="2:16" x14ac:dyDescent="0.3">
      <c r="B1869" s="74" t="s">
        <v>104</v>
      </c>
      <c r="C1869" s="74" t="s">
        <v>67</v>
      </c>
      <c r="D1869" s="74" t="s">
        <v>60</v>
      </c>
      <c r="E1869" s="74" t="s">
        <v>67</v>
      </c>
      <c r="F1869" s="73">
        <v>200915</v>
      </c>
      <c r="G1869" s="4" t="str">
        <f t="shared" si="30"/>
        <v>동물병원리얼스틱리얼스틱_북태평양 눈다랑어200915</v>
      </c>
      <c r="H1869" s="73">
        <v>3000</v>
      </c>
      <c r="I1869" s="29">
        <v>0.06</v>
      </c>
      <c r="J1869" s="73">
        <v>170</v>
      </c>
      <c r="K1869" s="73"/>
      <c r="L1869" s="73"/>
      <c r="M1869" s="73"/>
      <c r="N1869" s="73"/>
      <c r="O1869" s="73"/>
      <c r="P1869" s="73"/>
    </row>
    <row r="1870" spans="2:16" x14ac:dyDescent="0.3">
      <c r="B1870" s="74" t="s">
        <v>104</v>
      </c>
      <c r="C1870" s="74" t="s">
        <v>67</v>
      </c>
      <c r="D1870" s="73" t="s">
        <v>63</v>
      </c>
      <c r="E1870" s="74" t="s">
        <v>67</v>
      </c>
      <c r="F1870" s="73">
        <v>200915</v>
      </c>
      <c r="G1870" s="4" t="str">
        <f t="shared" si="30"/>
        <v>동물병원리얼스틱리얼스틱_지리산우리땅오리200915</v>
      </c>
      <c r="H1870" s="73">
        <v>3000</v>
      </c>
      <c r="I1870" s="29">
        <v>0.06</v>
      </c>
      <c r="J1870" s="73">
        <v>180</v>
      </c>
      <c r="K1870" s="73"/>
      <c r="L1870" s="73"/>
      <c r="M1870" s="73"/>
      <c r="N1870" s="73"/>
      <c r="O1870" s="73"/>
      <c r="P1870" s="73"/>
    </row>
    <row r="1871" spans="2:16" x14ac:dyDescent="0.3">
      <c r="B1871" s="74" t="s">
        <v>104</v>
      </c>
      <c r="C1871" s="74" t="s">
        <v>67</v>
      </c>
      <c r="D1871" s="73" t="s">
        <v>62</v>
      </c>
      <c r="E1871" s="74" t="s">
        <v>67</v>
      </c>
      <c r="F1871" s="73">
        <v>200915</v>
      </c>
      <c r="G1871" s="4" t="str">
        <f t="shared" si="30"/>
        <v>동물병원리얼스틱리얼스틱_서호주청정양200915</v>
      </c>
      <c r="H1871" s="73">
        <v>3000</v>
      </c>
      <c r="I1871" s="29">
        <v>0.06</v>
      </c>
      <c r="J1871" s="73">
        <v>260</v>
      </c>
      <c r="K1871" s="73"/>
      <c r="L1871" s="73"/>
      <c r="M1871" s="73"/>
      <c r="N1871" s="73"/>
      <c r="O1871" s="73"/>
      <c r="P1871" s="73"/>
    </row>
    <row r="1872" spans="2:16" x14ac:dyDescent="0.3">
      <c r="B1872" s="74" t="s">
        <v>104</v>
      </c>
      <c r="C1872" s="74" t="s">
        <v>67</v>
      </c>
      <c r="D1872" s="73" t="s">
        <v>58</v>
      </c>
      <c r="E1872" s="74" t="s">
        <v>67</v>
      </c>
      <c r="F1872" s="73">
        <v>200915</v>
      </c>
      <c r="G1872" s="4" t="str">
        <f t="shared" si="30"/>
        <v>동물병원리얼스틱리얼스틱_조선토종닭200915</v>
      </c>
      <c r="H1872" s="73">
        <v>3000</v>
      </c>
      <c r="I1872" s="29">
        <v>0.06</v>
      </c>
      <c r="J1872" s="73">
        <v>180</v>
      </c>
      <c r="K1872" s="73"/>
      <c r="L1872" s="73"/>
      <c r="M1872" s="73"/>
      <c r="N1872" s="73"/>
      <c r="O1872" s="73"/>
      <c r="P1872" s="73"/>
    </row>
    <row r="1873" spans="2:16" x14ac:dyDescent="0.3">
      <c r="B1873" s="24" t="s">
        <v>93</v>
      </c>
      <c r="C1873" s="24" t="s">
        <v>105</v>
      </c>
      <c r="D1873" s="24" t="s">
        <v>69</v>
      </c>
      <c r="E1873" s="24" t="s">
        <v>105</v>
      </c>
      <c r="F1873" s="73">
        <v>200915</v>
      </c>
      <c r="G1873" s="4" t="str">
        <f t="shared" si="30"/>
        <v>프로젝트21 홈페이지리얼스틱리얼스틱_북태평양눈다랑어_6팩200915</v>
      </c>
      <c r="H1873" s="73">
        <v>4000</v>
      </c>
      <c r="I1873" s="2">
        <v>0.01</v>
      </c>
      <c r="J1873" s="73">
        <v>360</v>
      </c>
      <c r="K1873" s="73"/>
      <c r="L1873" s="73"/>
      <c r="M1873" s="73"/>
      <c r="N1873" s="73"/>
      <c r="O1873" s="73"/>
      <c r="P1873" s="73"/>
    </row>
    <row r="1874" spans="2:16" x14ac:dyDescent="0.3">
      <c r="B1874" s="24" t="s">
        <v>0</v>
      </c>
      <c r="C1874" s="24" t="s">
        <v>105</v>
      </c>
      <c r="D1874" s="24" t="s">
        <v>66</v>
      </c>
      <c r="E1874" s="24" t="s">
        <v>105</v>
      </c>
      <c r="F1874" s="73">
        <v>200915</v>
      </c>
      <c r="G1874" s="4" t="str">
        <f t="shared" si="30"/>
        <v>프로젝트21 홈페이지리얼스틱리얼스틱_뉴질랜드참돔_6팩200915</v>
      </c>
      <c r="H1874" s="73">
        <v>4000</v>
      </c>
      <c r="I1874" s="2">
        <v>0.01</v>
      </c>
      <c r="J1874" s="73">
        <v>380</v>
      </c>
      <c r="K1874" s="73"/>
      <c r="L1874" s="73"/>
      <c r="M1874" s="73"/>
      <c r="N1874" s="73"/>
      <c r="O1874" s="73"/>
      <c r="P1874" s="73"/>
    </row>
    <row r="1875" spans="2:16" x14ac:dyDescent="0.3">
      <c r="B1875" s="73" t="s">
        <v>110</v>
      </c>
      <c r="C1875" s="73" t="s">
        <v>8</v>
      </c>
      <c r="D1875" s="73" t="s">
        <v>24</v>
      </c>
      <c r="E1875" s="73" t="s">
        <v>8</v>
      </c>
      <c r="F1875" s="73">
        <v>200915</v>
      </c>
      <c r="G1875" s="4" t="str">
        <f t="shared" si="30"/>
        <v>오늘의집선인장정수기선인장정수기 젠민트200915</v>
      </c>
      <c r="H1875" s="73">
        <v>6000</v>
      </c>
      <c r="I1875" s="29">
        <v>0.02</v>
      </c>
      <c r="J1875" s="73">
        <v>390</v>
      </c>
      <c r="K1875" s="73"/>
      <c r="L1875" s="73"/>
      <c r="M1875" s="73"/>
      <c r="N1875" s="73"/>
      <c r="O1875" s="73"/>
      <c r="P1875" s="73"/>
    </row>
    <row r="1876" spans="2:16" x14ac:dyDescent="0.3">
      <c r="B1876" s="73" t="s">
        <v>110</v>
      </c>
      <c r="C1876" s="73" t="s">
        <v>7</v>
      </c>
      <c r="D1876" s="73" t="s">
        <v>41</v>
      </c>
      <c r="E1876" s="73" t="s">
        <v>7</v>
      </c>
      <c r="F1876" s="73">
        <v>200915</v>
      </c>
      <c r="G1876" s="4" t="str">
        <f t="shared" si="30"/>
        <v>오늘의집눕눕백눕눕백(중형)_네이비(DN)200915</v>
      </c>
      <c r="H1876" s="73">
        <v>7000</v>
      </c>
      <c r="I1876" s="29">
        <v>0.02</v>
      </c>
      <c r="J1876" s="73">
        <v>400</v>
      </c>
      <c r="K1876" s="73"/>
      <c r="L1876" s="73"/>
      <c r="M1876" s="73"/>
      <c r="N1876" s="73"/>
      <c r="O1876" s="73"/>
      <c r="P1876" s="73"/>
    </row>
    <row r="1877" spans="2:16" x14ac:dyDescent="0.3">
      <c r="B1877" s="73" t="s">
        <v>110</v>
      </c>
      <c r="C1877" s="73" t="s">
        <v>7</v>
      </c>
      <c r="D1877" s="73" t="s">
        <v>42</v>
      </c>
      <c r="E1877" s="73" t="s">
        <v>7</v>
      </c>
      <c r="F1877" s="73">
        <v>200915</v>
      </c>
      <c r="G1877" s="4" t="str">
        <f t="shared" si="30"/>
        <v>오늘의집눕눕백눕눕백(중형)_그레이(LG)200915</v>
      </c>
      <c r="H1877" s="73">
        <v>7000</v>
      </c>
      <c r="I1877" s="29">
        <v>0.02</v>
      </c>
      <c r="J1877" s="73">
        <v>400</v>
      </c>
      <c r="K1877" s="73"/>
      <c r="L1877" s="73"/>
      <c r="M1877" s="73"/>
      <c r="N1877" s="73"/>
      <c r="O1877" s="73"/>
      <c r="P1877" s="73"/>
    </row>
    <row r="1878" spans="2:16" x14ac:dyDescent="0.3">
      <c r="B1878" s="73" t="s">
        <v>110</v>
      </c>
      <c r="C1878" s="73" t="s">
        <v>7</v>
      </c>
      <c r="D1878" s="73" t="s">
        <v>43</v>
      </c>
      <c r="E1878" s="73" t="s">
        <v>7</v>
      </c>
      <c r="F1878" s="73">
        <v>200915</v>
      </c>
      <c r="G1878" s="4" t="str">
        <f t="shared" si="30"/>
        <v>오늘의집눕눕백눕눕백_패드(중형)_스크래쳐200915</v>
      </c>
      <c r="H1878" s="73">
        <v>3000</v>
      </c>
      <c r="I1878" s="29">
        <v>0.02</v>
      </c>
      <c r="J1878" s="73">
        <v>330</v>
      </c>
      <c r="K1878" s="73"/>
      <c r="L1878" s="73"/>
      <c r="M1878" s="73"/>
      <c r="N1878" s="73"/>
      <c r="O1878" s="73"/>
      <c r="P1878" s="73"/>
    </row>
    <row r="1879" spans="2:16" x14ac:dyDescent="0.3">
      <c r="B1879" s="73" t="s">
        <v>110</v>
      </c>
      <c r="C1879" s="73" t="s">
        <v>7</v>
      </c>
      <c r="D1879" s="73" t="s">
        <v>44</v>
      </c>
      <c r="E1879" s="73" t="s">
        <v>7</v>
      </c>
      <c r="F1879" s="73">
        <v>200915</v>
      </c>
      <c r="G1879" s="4" t="str">
        <f t="shared" si="30"/>
        <v>오늘의집눕눕백눕눕백_패드(중형)_극세사200915</v>
      </c>
      <c r="H1879" s="73">
        <v>3000</v>
      </c>
      <c r="I1879" s="29">
        <v>0.02</v>
      </c>
      <c r="J1879" s="73">
        <v>350</v>
      </c>
      <c r="K1879" s="73"/>
      <c r="L1879" s="73"/>
      <c r="M1879" s="73"/>
      <c r="N1879" s="73"/>
      <c r="O1879" s="73"/>
      <c r="P1879" s="73"/>
    </row>
    <row r="1880" spans="2:16" x14ac:dyDescent="0.3">
      <c r="B1880" s="73" t="s">
        <v>110</v>
      </c>
      <c r="C1880" s="73" t="s">
        <v>7</v>
      </c>
      <c r="D1880" s="73" t="s">
        <v>45</v>
      </c>
      <c r="E1880" s="73" t="s">
        <v>7</v>
      </c>
      <c r="F1880" s="73">
        <v>200915</v>
      </c>
      <c r="G1880" s="4" t="str">
        <f t="shared" si="30"/>
        <v>오늘의집눕눕백눕눕백_패드(중형)_방수200915</v>
      </c>
      <c r="H1880" s="73">
        <v>4000</v>
      </c>
      <c r="I1880" s="29">
        <v>0.02</v>
      </c>
      <c r="J1880" s="73">
        <v>370</v>
      </c>
      <c r="K1880" s="73"/>
      <c r="L1880" s="73"/>
      <c r="M1880" s="73"/>
      <c r="N1880" s="73"/>
      <c r="O1880" s="73"/>
      <c r="P1880" s="73"/>
    </row>
    <row r="1881" spans="2:16" x14ac:dyDescent="0.3">
      <c r="B1881" s="73" t="s">
        <v>110</v>
      </c>
      <c r="C1881" s="73" t="s">
        <v>7</v>
      </c>
      <c r="D1881" s="73" t="s">
        <v>46</v>
      </c>
      <c r="E1881" s="73" t="s">
        <v>7</v>
      </c>
      <c r="F1881" s="73">
        <v>200915</v>
      </c>
      <c r="G1881" s="4" t="str">
        <f t="shared" si="30"/>
        <v>오늘의집눕눕백눕눕백_패드(중형)_인견200915</v>
      </c>
      <c r="H1881" s="73">
        <v>3000</v>
      </c>
      <c r="I1881" s="29">
        <v>0.02</v>
      </c>
      <c r="J1881" s="73">
        <v>340</v>
      </c>
      <c r="K1881" s="73"/>
      <c r="L1881" s="73"/>
      <c r="M1881" s="73"/>
      <c r="N1881" s="73"/>
      <c r="O1881" s="73"/>
      <c r="P1881" s="73"/>
    </row>
    <row r="1882" spans="2:16" x14ac:dyDescent="0.3">
      <c r="B1882" s="73" t="s">
        <v>110</v>
      </c>
      <c r="C1882" s="73" t="s">
        <v>7</v>
      </c>
      <c r="D1882" s="73" t="s">
        <v>47</v>
      </c>
      <c r="E1882" s="73" t="s">
        <v>7</v>
      </c>
      <c r="F1882" s="73">
        <v>200915</v>
      </c>
      <c r="G1882" s="4" t="str">
        <f t="shared" si="30"/>
        <v>오늘의집눕눕백눕눕백(대형)_그레이(LG)200915</v>
      </c>
      <c r="H1882" s="73">
        <v>7000</v>
      </c>
      <c r="I1882" s="29">
        <v>0.02</v>
      </c>
      <c r="J1882" s="73">
        <v>400</v>
      </c>
      <c r="K1882" s="73"/>
      <c r="L1882" s="73"/>
      <c r="M1882" s="73"/>
      <c r="N1882" s="73"/>
      <c r="O1882" s="73"/>
      <c r="P1882" s="73"/>
    </row>
    <row r="1883" spans="2:16" x14ac:dyDescent="0.3">
      <c r="B1883" s="73" t="s">
        <v>110</v>
      </c>
      <c r="C1883" s="73" t="s">
        <v>48</v>
      </c>
      <c r="D1883" s="73" t="s">
        <v>49</v>
      </c>
      <c r="E1883" s="73" t="s">
        <v>48</v>
      </c>
      <c r="F1883" s="73">
        <v>200915</v>
      </c>
      <c r="G1883" s="4" t="str">
        <f t="shared" si="30"/>
        <v>오늘의집눕눕백눕눕백(대형)_네이비(DN)200915</v>
      </c>
      <c r="H1883" s="73">
        <v>7000</v>
      </c>
      <c r="I1883" s="29">
        <v>0.02</v>
      </c>
      <c r="J1883" s="73">
        <v>400</v>
      </c>
      <c r="K1883" s="73"/>
      <c r="L1883" s="73"/>
      <c r="M1883" s="73"/>
      <c r="N1883" s="73"/>
      <c r="O1883" s="73"/>
      <c r="P1883" s="73"/>
    </row>
    <row r="1884" spans="2:16" x14ac:dyDescent="0.3">
      <c r="B1884" s="73" t="s">
        <v>110</v>
      </c>
      <c r="C1884" s="73" t="s">
        <v>7</v>
      </c>
      <c r="D1884" s="73" t="s">
        <v>50</v>
      </c>
      <c r="E1884" s="73" t="s">
        <v>7</v>
      </c>
      <c r="F1884" s="73">
        <v>200915</v>
      </c>
      <c r="G1884" s="4" t="str">
        <f t="shared" si="30"/>
        <v>오늘의집눕눕백눕눕백_패드(대형)_스크래쳐200915</v>
      </c>
      <c r="H1884" s="73">
        <v>3000</v>
      </c>
      <c r="I1884" s="29">
        <v>0.02</v>
      </c>
      <c r="J1884" s="73">
        <v>340</v>
      </c>
      <c r="K1884" s="73"/>
      <c r="L1884" s="73"/>
      <c r="M1884" s="73"/>
      <c r="N1884" s="73"/>
      <c r="O1884" s="73"/>
      <c r="P1884" s="73"/>
    </row>
    <row r="1885" spans="2:16" x14ac:dyDescent="0.3">
      <c r="B1885" s="73" t="s">
        <v>110</v>
      </c>
      <c r="C1885" s="73" t="s">
        <v>7</v>
      </c>
      <c r="D1885" s="73" t="s">
        <v>51</v>
      </c>
      <c r="E1885" s="73" t="s">
        <v>7</v>
      </c>
      <c r="F1885" s="73">
        <v>200915</v>
      </c>
      <c r="G1885" s="4" t="str">
        <f t="shared" si="30"/>
        <v>오늘의집눕눕백눕눕백_패드(대형)_극세사200915</v>
      </c>
      <c r="H1885" s="73">
        <v>4000</v>
      </c>
      <c r="I1885" s="29">
        <v>0.02</v>
      </c>
      <c r="J1885" s="73">
        <v>360</v>
      </c>
      <c r="K1885" s="73"/>
      <c r="L1885" s="73"/>
      <c r="M1885" s="73"/>
      <c r="N1885" s="73"/>
      <c r="O1885" s="73"/>
      <c r="P1885" s="73"/>
    </row>
    <row r="1886" spans="2:16" x14ac:dyDescent="0.3">
      <c r="B1886" s="73" t="s">
        <v>110</v>
      </c>
      <c r="C1886" s="73" t="s">
        <v>7</v>
      </c>
      <c r="D1886" s="73" t="s">
        <v>52</v>
      </c>
      <c r="E1886" s="73" t="s">
        <v>7</v>
      </c>
      <c r="F1886" s="73">
        <v>200915</v>
      </c>
      <c r="G1886" s="4" t="str">
        <f t="shared" si="30"/>
        <v>오늘의집눕눕백눕눕백_패드(대형)_방수200915</v>
      </c>
      <c r="H1886" s="73">
        <v>4000</v>
      </c>
      <c r="I1886" s="29">
        <v>0.02</v>
      </c>
      <c r="J1886" s="73">
        <v>380</v>
      </c>
      <c r="K1886" s="73"/>
      <c r="L1886" s="73"/>
      <c r="M1886" s="73"/>
      <c r="N1886" s="73"/>
      <c r="O1886" s="73"/>
      <c r="P1886" s="73"/>
    </row>
    <row r="1887" spans="2:16" x14ac:dyDescent="0.3">
      <c r="B1887" s="73" t="s">
        <v>110</v>
      </c>
      <c r="C1887" s="73" t="s">
        <v>7</v>
      </c>
      <c r="D1887" s="73" t="s">
        <v>53</v>
      </c>
      <c r="E1887" s="73" t="s">
        <v>7</v>
      </c>
      <c r="F1887" s="73">
        <v>200915</v>
      </c>
      <c r="G1887" s="4" t="str">
        <f t="shared" si="30"/>
        <v>오늘의집눕눕백눕눕백_패드(대형)_인견200915</v>
      </c>
      <c r="H1887" s="73">
        <v>3000</v>
      </c>
      <c r="I1887" s="29">
        <v>0.02</v>
      </c>
      <c r="J1887" s="73">
        <v>350</v>
      </c>
      <c r="K1887" s="73"/>
      <c r="L1887" s="73"/>
      <c r="M1887" s="73"/>
      <c r="N1887" s="73"/>
      <c r="O1887" s="73"/>
      <c r="P1887" s="73"/>
    </row>
    <row r="1888" spans="2:16" x14ac:dyDescent="0.3">
      <c r="B1888" s="73" t="s">
        <v>110</v>
      </c>
      <c r="C1888" s="73" t="s">
        <v>11</v>
      </c>
      <c r="D1888" s="73" t="s">
        <v>57</v>
      </c>
      <c r="E1888" s="73" t="s">
        <v>11</v>
      </c>
      <c r="F1888" s="73">
        <v>200915</v>
      </c>
      <c r="G1888" s="4" t="str">
        <f t="shared" si="30"/>
        <v>오늘의집리얼스틱리얼스틱_오로라연어200915</v>
      </c>
      <c r="H1888" s="73">
        <v>3000</v>
      </c>
      <c r="I1888" s="29">
        <v>0.02</v>
      </c>
      <c r="J1888" s="73">
        <v>250</v>
      </c>
      <c r="K1888" s="73"/>
      <c r="L1888" s="73"/>
      <c r="M1888" s="73"/>
      <c r="N1888" s="73"/>
      <c r="O1888" s="73"/>
      <c r="P1888" s="73"/>
    </row>
    <row r="1889" spans="2:16" x14ac:dyDescent="0.3">
      <c r="B1889" s="73" t="s">
        <v>110</v>
      </c>
      <c r="C1889" s="73" t="s">
        <v>11</v>
      </c>
      <c r="D1889" s="73" t="s">
        <v>58</v>
      </c>
      <c r="E1889" s="73" t="s">
        <v>11</v>
      </c>
      <c r="F1889" s="73">
        <v>200915</v>
      </c>
      <c r="G1889" s="4" t="str">
        <f t="shared" si="30"/>
        <v>오늘의집리얼스틱리얼스틱_조선토종닭200915</v>
      </c>
      <c r="H1889" s="73">
        <v>3000</v>
      </c>
      <c r="I1889" s="29">
        <v>0.02</v>
      </c>
      <c r="J1889" s="73">
        <v>180</v>
      </c>
      <c r="K1889" s="73"/>
      <c r="L1889" s="73"/>
      <c r="M1889" s="73"/>
      <c r="N1889" s="73"/>
      <c r="O1889" s="73"/>
      <c r="P1889" s="73"/>
    </row>
    <row r="1890" spans="2:16" x14ac:dyDescent="0.3">
      <c r="B1890" s="73" t="s">
        <v>110</v>
      </c>
      <c r="C1890" s="73" t="s">
        <v>11</v>
      </c>
      <c r="D1890" s="73" t="s">
        <v>59</v>
      </c>
      <c r="E1890" s="73" t="s">
        <v>11</v>
      </c>
      <c r="F1890" s="73">
        <v>200915</v>
      </c>
      <c r="G1890" s="4" t="str">
        <f t="shared" si="30"/>
        <v>오늘의집리얼스틱리얼스틱_뉴질랜드참돔200915</v>
      </c>
      <c r="H1890" s="73">
        <v>3000</v>
      </c>
      <c r="I1890" s="29">
        <v>0.02</v>
      </c>
      <c r="J1890" s="73">
        <v>240</v>
      </c>
      <c r="K1890" s="73"/>
      <c r="L1890" s="73"/>
      <c r="M1890" s="73"/>
      <c r="N1890" s="73"/>
      <c r="O1890" s="73"/>
      <c r="P1890" s="73"/>
    </row>
    <row r="1891" spans="2:16" x14ac:dyDescent="0.3">
      <c r="B1891" s="73" t="s">
        <v>110</v>
      </c>
      <c r="C1891" s="73" t="s">
        <v>11</v>
      </c>
      <c r="D1891" s="73" t="s">
        <v>60</v>
      </c>
      <c r="E1891" s="73" t="s">
        <v>11</v>
      </c>
      <c r="F1891" s="73">
        <v>200915</v>
      </c>
      <c r="G1891" s="4" t="str">
        <f t="shared" si="30"/>
        <v>오늘의집리얼스틱리얼스틱_북태평양 눈다랑어200915</v>
      </c>
      <c r="H1891" s="73">
        <v>3000</v>
      </c>
      <c r="I1891" s="29">
        <v>0.02</v>
      </c>
      <c r="J1891" s="73">
        <v>170</v>
      </c>
      <c r="K1891" s="73"/>
      <c r="L1891" s="73"/>
      <c r="M1891" s="73"/>
      <c r="N1891" s="73"/>
      <c r="O1891" s="73"/>
      <c r="P1891" s="73"/>
    </row>
    <row r="1892" spans="2:16" x14ac:dyDescent="0.3">
      <c r="B1892" s="73" t="s">
        <v>110</v>
      </c>
      <c r="C1892" s="73" t="s">
        <v>11</v>
      </c>
      <c r="D1892" s="73" t="s">
        <v>62</v>
      </c>
      <c r="E1892" s="73" t="s">
        <v>11</v>
      </c>
      <c r="F1892" s="73">
        <v>200915</v>
      </c>
      <c r="G1892" s="4" t="str">
        <f t="shared" si="30"/>
        <v>오늘의집리얼스틱리얼스틱_서호주청정양200915</v>
      </c>
      <c r="H1892" s="73">
        <v>3000</v>
      </c>
      <c r="I1892" s="29">
        <v>0.02</v>
      </c>
      <c r="J1892" s="73">
        <v>260</v>
      </c>
      <c r="K1892" s="73"/>
      <c r="L1892" s="73"/>
      <c r="M1892" s="73"/>
      <c r="N1892" s="73"/>
      <c r="O1892" s="73"/>
      <c r="P1892" s="73"/>
    </row>
    <row r="1893" spans="2:16" x14ac:dyDescent="0.3">
      <c r="B1893" s="73" t="s">
        <v>110</v>
      </c>
      <c r="C1893" s="73" t="s">
        <v>11</v>
      </c>
      <c r="D1893" s="73" t="s">
        <v>63</v>
      </c>
      <c r="E1893" s="73" t="s">
        <v>11</v>
      </c>
      <c r="F1893" s="73">
        <v>200915</v>
      </c>
      <c r="G1893" s="4" t="str">
        <f t="shared" si="30"/>
        <v>오늘의집리얼스틱리얼스틱_지리산우리땅오리200915</v>
      </c>
      <c r="H1893" s="73">
        <v>3000</v>
      </c>
      <c r="I1893" s="29">
        <v>0.02</v>
      </c>
      <c r="J1893" s="73">
        <v>180</v>
      </c>
      <c r="K1893" s="73"/>
      <c r="L1893" s="73"/>
      <c r="M1893" s="73"/>
      <c r="N1893" s="73"/>
      <c r="O1893" s="73"/>
      <c r="P1893" s="73"/>
    </row>
    <row r="1894" spans="2:16" x14ac:dyDescent="0.3">
      <c r="B1894" s="73" t="s">
        <v>110</v>
      </c>
      <c r="C1894" s="73" t="s">
        <v>11</v>
      </c>
      <c r="D1894" s="73" t="s">
        <v>83</v>
      </c>
      <c r="E1894" s="73" t="s">
        <v>11</v>
      </c>
      <c r="F1894" s="73">
        <v>200915</v>
      </c>
      <c r="G1894" s="4" t="str">
        <f t="shared" si="30"/>
        <v>오늘의집리얼스틱리얼스틱_맛보기샘플(6종)200915</v>
      </c>
      <c r="H1894" s="73">
        <v>3000</v>
      </c>
      <c r="I1894" s="29">
        <v>0.02</v>
      </c>
      <c r="J1894" s="73">
        <v>270</v>
      </c>
      <c r="K1894" s="73"/>
      <c r="L1894" s="73"/>
      <c r="M1894" s="73"/>
      <c r="N1894" s="73"/>
      <c r="O1894" s="73"/>
      <c r="P1894" s="73"/>
    </row>
    <row r="1895" spans="2:16" x14ac:dyDescent="0.3">
      <c r="B1895" s="74" t="s">
        <v>85</v>
      </c>
      <c r="C1895" s="74" t="s">
        <v>34</v>
      </c>
      <c r="D1895" s="75" t="s">
        <v>111</v>
      </c>
      <c r="E1895" s="74" t="s">
        <v>34</v>
      </c>
      <c r="F1895" s="73">
        <v>200915</v>
      </c>
      <c r="G1895" s="4" t="str">
        <f t="shared" si="30"/>
        <v>프로젝트21 CS선인장정수기 부속정수 필터 (1p)200915</v>
      </c>
      <c r="H1895" s="73">
        <v>0</v>
      </c>
      <c r="I1895" s="2">
        <v>0</v>
      </c>
      <c r="J1895" s="73">
        <v>220</v>
      </c>
      <c r="K1895" s="73"/>
      <c r="L1895" s="73"/>
      <c r="M1895" s="73"/>
      <c r="N1895" s="73"/>
      <c r="O1895" s="73"/>
      <c r="P1895" s="73"/>
    </row>
    <row r="1896" spans="2:16" x14ac:dyDescent="0.3">
      <c r="B1896" s="73" t="s">
        <v>0</v>
      </c>
      <c r="C1896" s="73" t="s">
        <v>9</v>
      </c>
      <c r="D1896" s="73" t="s">
        <v>100</v>
      </c>
      <c r="E1896" s="73" t="s">
        <v>9</v>
      </c>
      <c r="F1896" s="73">
        <v>200915</v>
      </c>
      <c r="G1896" s="4" t="str">
        <f t="shared" si="30"/>
        <v>프로젝트21 홈페이지선인장정수기 부속생수 전용 호스(2P)200915</v>
      </c>
      <c r="H1896" s="73">
        <v>3000</v>
      </c>
      <c r="I1896" s="2">
        <v>0.01</v>
      </c>
      <c r="J1896" s="73">
        <v>320</v>
      </c>
      <c r="K1896" s="73"/>
      <c r="L1896" s="73"/>
      <c r="M1896" s="73"/>
      <c r="N1896" s="73"/>
      <c r="O1896" s="73"/>
      <c r="P1896" s="73"/>
    </row>
    <row r="1897" spans="2:16" x14ac:dyDescent="0.3">
      <c r="B1897" s="74" t="s">
        <v>85</v>
      </c>
      <c r="C1897" s="74" t="s">
        <v>87</v>
      </c>
      <c r="D1897" s="74" t="s">
        <v>24</v>
      </c>
      <c r="E1897" s="74" t="s">
        <v>87</v>
      </c>
      <c r="F1897" s="73">
        <v>200915</v>
      </c>
      <c r="G1897" s="4" t="str">
        <f t="shared" si="30"/>
        <v>프로젝트21 CS선인장정수기선인장정수기 젠민트200915</v>
      </c>
      <c r="H1897" s="73">
        <v>0</v>
      </c>
      <c r="I1897" s="2">
        <v>0</v>
      </c>
      <c r="J1897" s="73">
        <v>390</v>
      </c>
      <c r="K1897" s="73"/>
      <c r="L1897" s="73"/>
      <c r="M1897" s="73"/>
      <c r="N1897" s="73"/>
      <c r="O1897" s="73"/>
      <c r="P1897" s="73"/>
    </row>
    <row r="1898" spans="2:16" x14ac:dyDescent="0.3">
      <c r="B1898" s="74" t="s">
        <v>85</v>
      </c>
      <c r="C1898" s="74" t="s">
        <v>67</v>
      </c>
      <c r="D1898" s="74" t="s">
        <v>112</v>
      </c>
      <c r="E1898" s="74" t="s">
        <v>67</v>
      </c>
      <c r="F1898" s="73">
        <v>200915</v>
      </c>
      <c r="G1898" s="4" t="str">
        <f t="shared" si="30"/>
        <v>프로젝트21 CS리얼스틱리얼스틱_6종세트x2200915</v>
      </c>
      <c r="H1898" s="73">
        <v>0</v>
      </c>
      <c r="I1898" s="2">
        <v>0</v>
      </c>
      <c r="J1898" s="73">
        <v>390</v>
      </c>
      <c r="K1898" s="73"/>
      <c r="L1898" s="73"/>
      <c r="M1898" s="73"/>
      <c r="N1898" s="73"/>
      <c r="O1898" s="73"/>
      <c r="P1898" s="73"/>
    </row>
    <row r="1899" spans="2:16" x14ac:dyDescent="0.3">
      <c r="B1899" s="74" t="s">
        <v>0</v>
      </c>
      <c r="C1899" s="74" t="s">
        <v>113</v>
      </c>
      <c r="D1899" s="74" t="s">
        <v>83</v>
      </c>
      <c r="E1899" s="74" t="s">
        <v>113</v>
      </c>
      <c r="F1899" s="73">
        <v>200915</v>
      </c>
      <c r="G1899" s="4" t="str">
        <f t="shared" ref="G1899:G1962" si="31">B1899&amp;C1899&amp;D1899&amp;F1899</f>
        <v>프로젝트21 홈페이지리얼스틱 (연말 프로모션)리얼스틱_맛보기샘플(6종)200915</v>
      </c>
      <c r="H1899" s="73">
        <v>0</v>
      </c>
      <c r="I1899" s="2">
        <v>0.01</v>
      </c>
      <c r="J1899" s="73">
        <v>270</v>
      </c>
      <c r="K1899" s="73"/>
      <c r="L1899" s="73"/>
      <c r="M1899" s="73"/>
      <c r="N1899" s="73"/>
      <c r="O1899" s="73"/>
      <c r="P1899" s="73"/>
    </row>
    <row r="1900" spans="2:16" x14ac:dyDescent="0.3">
      <c r="B1900" s="74" t="s">
        <v>0</v>
      </c>
      <c r="C1900" s="74" t="s">
        <v>113</v>
      </c>
      <c r="D1900" s="74" t="s">
        <v>58</v>
      </c>
      <c r="E1900" s="74" t="s">
        <v>113</v>
      </c>
      <c r="F1900" s="73">
        <v>200915</v>
      </c>
      <c r="G1900" s="4" t="str">
        <f t="shared" si="31"/>
        <v>프로젝트21 홈페이지리얼스틱 (연말 프로모션)리얼스틱_조선토종닭200915</v>
      </c>
      <c r="H1900" s="73">
        <v>0</v>
      </c>
      <c r="I1900" s="2">
        <v>0.01</v>
      </c>
      <c r="J1900" s="73">
        <v>180</v>
      </c>
      <c r="K1900" s="73"/>
      <c r="L1900" s="73"/>
      <c r="M1900" s="73"/>
      <c r="N1900" s="73"/>
      <c r="O1900" s="73"/>
      <c r="P1900" s="73"/>
    </row>
    <row r="1901" spans="2:16" x14ac:dyDescent="0.3">
      <c r="B1901" s="74" t="s">
        <v>0</v>
      </c>
      <c r="C1901" s="74" t="s">
        <v>113</v>
      </c>
      <c r="D1901" s="74" t="s">
        <v>60</v>
      </c>
      <c r="E1901" s="74" t="s">
        <v>113</v>
      </c>
      <c r="F1901" s="73">
        <v>200915</v>
      </c>
      <c r="G1901" s="4" t="str">
        <f t="shared" si="31"/>
        <v>프로젝트21 홈페이지리얼스틱 (연말 프로모션)리얼스틱_북태평양 눈다랑어200915</v>
      </c>
      <c r="H1901" s="73">
        <v>0</v>
      </c>
      <c r="I1901" s="2">
        <v>0.01</v>
      </c>
      <c r="J1901" s="73">
        <v>170</v>
      </c>
      <c r="K1901" s="73"/>
      <c r="L1901" s="73"/>
      <c r="M1901" s="73"/>
      <c r="N1901" s="73"/>
      <c r="O1901" s="73"/>
      <c r="P1901" s="73"/>
    </row>
    <row r="1902" spans="2:16" x14ac:dyDescent="0.3">
      <c r="B1902" s="74" t="s">
        <v>0</v>
      </c>
      <c r="C1902" s="74" t="s">
        <v>113</v>
      </c>
      <c r="D1902" s="74" t="s">
        <v>63</v>
      </c>
      <c r="E1902" s="74" t="s">
        <v>113</v>
      </c>
      <c r="F1902" s="73">
        <v>200915</v>
      </c>
      <c r="G1902" s="4" t="str">
        <f t="shared" si="31"/>
        <v>프로젝트21 홈페이지리얼스틱 (연말 프로모션)리얼스틱_지리산우리땅오리200915</v>
      </c>
      <c r="H1902" s="73">
        <v>0</v>
      </c>
      <c r="I1902" s="2">
        <v>0.01</v>
      </c>
      <c r="J1902" s="73">
        <v>180</v>
      </c>
      <c r="K1902" s="73"/>
      <c r="L1902" s="73"/>
      <c r="M1902" s="73"/>
      <c r="N1902" s="73"/>
      <c r="O1902" s="73"/>
      <c r="P1902" s="73"/>
    </row>
    <row r="1903" spans="2:16" x14ac:dyDescent="0.3">
      <c r="B1903" s="74" t="s">
        <v>0</v>
      </c>
      <c r="C1903" s="74" t="s">
        <v>113</v>
      </c>
      <c r="D1903" s="74" t="s">
        <v>57</v>
      </c>
      <c r="E1903" s="74" t="s">
        <v>113</v>
      </c>
      <c r="F1903" s="73">
        <v>200915</v>
      </c>
      <c r="G1903" s="4" t="str">
        <f t="shared" si="31"/>
        <v>프로젝트21 홈페이지리얼스틱 (연말 프로모션)리얼스틱_오로라연어200915</v>
      </c>
      <c r="H1903" s="73">
        <v>0</v>
      </c>
      <c r="I1903" s="2">
        <v>0.01</v>
      </c>
      <c r="J1903" s="73">
        <v>250</v>
      </c>
      <c r="K1903" s="73"/>
      <c r="L1903" s="73"/>
      <c r="M1903" s="73"/>
      <c r="N1903" s="73"/>
      <c r="O1903" s="73"/>
      <c r="P1903" s="73"/>
    </row>
    <row r="1904" spans="2:16" x14ac:dyDescent="0.3">
      <c r="B1904" s="74" t="s">
        <v>0</v>
      </c>
      <c r="C1904" s="74" t="s">
        <v>113</v>
      </c>
      <c r="D1904" s="74" t="s">
        <v>59</v>
      </c>
      <c r="E1904" s="74" t="s">
        <v>113</v>
      </c>
      <c r="F1904" s="73">
        <v>200915</v>
      </c>
      <c r="G1904" s="4" t="str">
        <f t="shared" si="31"/>
        <v>프로젝트21 홈페이지리얼스틱 (연말 프로모션)리얼스틱_뉴질랜드참돔200915</v>
      </c>
      <c r="H1904" s="73">
        <v>0</v>
      </c>
      <c r="I1904" s="2">
        <v>0.01</v>
      </c>
      <c r="J1904" s="73">
        <v>240</v>
      </c>
      <c r="K1904" s="73"/>
      <c r="L1904" s="73"/>
      <c r="M1904" s="73"/>
      <c r="N1904" s="73"/>
      <c r="O1904" s="73"/>
      <c r="P1904" s="73"/>
    </row>
    <row r="1905" spans="2:16" x14ac:dyDescent="0.3">
      <c r="B1905" s="74" t="s">
        <v>0</v>
      </c>
      <c r="C1905" s="74" t="s">
        <v>113</v>
      </c>
      <c r="D1905" s="74" t="s">
        <v>62</v>
      </c>
      <c r="E1905" s="74" t="s">
        <v>113</v>
      </c>
      <c r="F1905" s="73">
        <v>200915</v>
      </c>
      <c r="G1905" s="4" t="str">
        <f t="shared" si="31"/>
        <v>프로젝트21 홈페이지리얼스틱 (연말 프로모션)리얼스틱_서호주청정양200915</v>
      </c>
      <c r="H1905" s="73">
        <v>0</v>
      </c>
      <c r="I1905" s="2">
        <v>0.01</v>
      </c>
      <c r="J1905" s="73">
        <v>260</v>
      </c>
      <c r="K1905" s="73"/>
      <c r="L1905" s="73"/>
      <c r="M1905" s="73"/>
      <c r="N1905" s="73"/>
      <c r="O1905" s="73"/>
      <c r="P1905" s="73"/>
    </row>
    <row r="1906" spans="2:16" x14ac:dyDescent="0.3">
      <c r="B1906" s="74" t="s">
        <v>0</v>
      </c>
      <c r="C1906" s="73" t="s">
        <v>9</v>
      </c>
      <c r="D1906" s="74" t="s">
        <v>114</v>
      </c>
      <c r="E1906" s="73" t="s">
        <v>9</v>
      </c>
      <c r="F1906" s="73">
        <v>200915</v>
      </c>
      <c r="G1906" s="4" t="str">
        <f t="shared" si="31"/>
        <v>프로젝트21 홈페이지선인장정수기 부속수중펌프 분리형 (white)200915</v>
      </c>
      <c r="H1906" s="73">
        <v>3000</v>
      </c>
      <c r="I1906" s="2">
        <v>0.01</v>
      </c>
      <c r="J1906" s="73">
        <v>330</v>
      </c>
      <c r="K1906" s="73"/>
      <c r="L1906" s="73"/>
      <c r="M1906" s="73"/>
      <c r="N1906" s="73"/>
      <c r="O1906" s="73"/>
      <c r="P1906" s="73"/>
    </row>
    <row r="1907" spans="2:16" x14ac:dyDescent="0.3">
      <c r="B1907" s="74" t="s">
        <v>85</v>
      </c>
      <c r="C1907" s="73" t="s">
        <v>9</v>
      </c>
      <c r="D1907" s="74" t="s">
        <v>114</v>
      </c>
      <c r="E1907" s="73" t="s">
        <v>9</v>
      </c>
      <c r="F1907" s="73">
        <v>200915</v>
      </c>
      <c r="G1907" s="4" t="str">
        <f t="shared" si="31"/>
        <v>프로젝트21 CS선인장정수기 부속수중펌프 분리형 (white)200915</v>
      </c>
      <c r="H1907" s="73">
        <v>0</v>
      </c>
      <c r="I1907" s="2">
        <v>0</v>
      </c>
      <c r="J1907" s="73">
        <v>330</v>
      </c>
      <c r="K1907" s="73"/>
      <c r="L1907" s="73"/>
      <c r="M1907" s="73"/>
      <c r="N1907" s="73"/>
      <c r="O1907" s="73"/>
      <c r="P1907" s="73"/>
    </row>
    <row r="1908" spans="2:16" x14ac:dyDescent="0.3">
      <c r="B1908" s="74" t="s">
        <v>0</v>
      </c>
      <c r="C1908" s="73" t="s">
        <v>9</v>
      </c>
      <c r="D1908" s="74" t="s">
        <v>115</v>
      </c>
      <c r="E1908" s="73" t="s">
        <v>9</v>
      </c>
      <c r="F1908" s="73">
        <v>200915</v>
      </c>
      <c r="G1908" s="4" t="str">
        <f t="shared" si="31"/>
        <v>프로젝트21 홈페이지선인장정수기 부속수중펌프_어댑터200915</v>
      </c>
      <c r="H1908" s="73">
        <v>3000</v>
      </c>
      <c r="I1908" s="2">
        <v>0.01</v>
      </c>
      <c r="J1908" s="73">
        <v>310</v>
      </c>
      <c r="K1908" s="73"/>
      <c r="L1908" s="73"/>
      <c r="M1908" s="73"/>
      <c r="N1908" s="73"/>
      <c r="O1908" s="73"/>
      <c r="P1908" s="73"/>
    </row>
    <row r="1909" spans="2:16" x14ac:dyDescent="0.3">
      <c r="B1909" s="74" t="s">
        <v>85</v>
      </c>
      <c r="C1909" s="73" t="s">
        <v>9</v>
      </c>
      <c r="D1909" s="21" t="s">
        <v>116</v>
      </c>
      <c r="E1909" s="73" t="s">
        <v>9</v>
      </c>
      <c r="F1909" s="73">
        <v>200915</v>
      </c>
      <c r="G1909" s="4" t="str">
        <f t="shared" si="31"/>
        <v>프로젝트21 CS선인장정수기 부속수중펌프_어댑터200915</v>
      </c>
      <c r="H1909" s="73">
        <v>0</v>
      </c>
      <c r="I1909" s="2">
        <v>0</v>
      </c>
      <c r="J1909" s="73">
        <v>310</v>
      </c>
      <c r="K1909" s="73"/>
      <c r="L1909" s="73"/>
      <c r="M1909" s="73"/>
      <c r="N1909" s="73"/>
      <c r="O1909" s="73"/>
      <c r="P1909" s="73"/>
    </row>
    <row r="1910" spans="2:16" x14ac:dyDescent="0.3">
      <c r="B1910" s="73" t="s">
        <v>27</v>
      </c>
      <c r="C1910" s="73" t="s">
        <v>8</v>
      </c>
      <c r="D1910" s="73" t="s">
        <v>117</v>
      </c>
      <c r="E1910" s="73" t="s">
        <v>8</v>
      </c>
      <c r="F1910" s="73">
        <v>200915</v>
      </c>
      <c r="G1910" s="4" t="str">
        <f t="shared" si="31"/>
        <v>쿠팡선인장정수기선인장정수기 젠핑크200915</v>
      </c>
      <c r="H1910" s="73">
        <v>6000</v>
      </c>
      <c r="I1910" s="29">
        <v>0.03</v>
      </c>
      <c r="J1910" s="73">
        <v>390</v>
      </c>
      <c r="K1910" s="73"/>
      <c r="L1910" s="73"/>
      <c r="M1910" s="73"/>
      <c r="N1910" s="73"/>
      <c r="O1910" s="73"/>
      <c r="P1910" s="73"/>
    </row>
    <row r="1911" spans="2:16" x14ac:dyDescent="0.3">
      <c r="B1911" s="74" t="s">
        <v>26</v>
      </c>
      <c r="C1911" s="74" t="s">
        <v>87</v>
      </c>
      <c r="D1911" s="74" t="s">
        <v>118</v>
      </c>
      <c r="E1911" s="74" t="s">
        <v>87</v>
      </c>
      <c r="F1911" s="73">
        <v>200915</v>
      </c>
      <c r="G1911" s="4" t="str">
        <f t="shared" si="31"/>
        <v>CJ몰선인장정수기선인장정수기 핑크200915</v>
      </c>
      <c r="H1911" s="73">
        <v>6000</v>
      </c>
      <c r="I1911" s="29">
        <v>0.02</v>
      </c>
      <c r="J1911" s="73">
        <v>300</v>
      </c>
      <c r="K1911" s="73"/>
      <c r="L1911" s="73"/>
      <c r="M1911" s="73"/>
      <c r="N1911" s="73"/>
      <c r="O1911" s="73"/>
      <c r="P1911" s="73"/>
    </row>
    <row r="1912" spans="2:16" x14ac:dyDescent="0.3">
      <c r="B1912" s="74" t="s">
        <v>30</v>
      </c>
      <c r="C1912" s="74" t="s">
        <v>34</v>
      </c>
      <c r="D1912" s="74" t="s">
        <v>39</v>
      </c>
      <c r="E1912" s="74" t="s">
        <v>34</v>
      </c>
      <c r="F1912" s="73">
        <v>200915</v>
      </c>
      <c r="G1912" s="4" t="str">
        <f t="shared" si="31"/>
        <v>텐바이텐선인장정수기 부속드라이매트200915</v>
      </c>
      <c r="H1912" s="73">
        <v>4000</v>
      </c>
      <c r="I1912" s="29">
        <v>0.02</v>
      </c>
      <c r="J1912" s="73">
        <v>370</v>
      </c>
      <c r="K1912" s="73"/>
      <c r="L1912" s="73"/>
      <c r="M1912" s="73"/>
      <c r="N1912" s="73"/>
      <c r="O1912" s="73"/>
      <c r="P1912" s="73"/>
    </row>
    <row r="1913" spans="2:16" x14ac:dyDescent="0.3">
      <c r="B1913" s="74" t="s">
        <v>119</v>
      </c>
      <c r="C1913" s="75" t="s">
        <v>11</v>
      </c>
      <c r="D1913" s="75" t="s">
        <v>57</v>
      </c>
      <c r="E1913" s="75" t="s">
        <v>11</v>
      </c>
      <c r="F1913" s="73">
        <v>200915</v>
      </c>
      <c r="G1913" s="4" t="str">
        <f t="shared" si="31"/>
        <v>롯데백화점 zipsa리얼스틱리얼스틱_오로라연어200915</v>
      </c>
      <c r="H1913" s="73">
        <v>3000</v>
      </c>
      <c r="I1913" s="29">
        <v>0.05</v>
      </c>
      <c r="J1913" s="73">
        <v>250</v>
      </c>
      <c r="K1913" s="73"/>
      <c r="L1913" s="73"/>
      <c r="M1913" s="73"/>
      <c r="N1913" s="73"/>
      <c r="O1913" s="73"/>
      <c r="P1913" s="73"/>
    </row>
    <row r="1914" spans="2:16" x14ac:dyDescent="0.3">
      <c r="B1914" s="74" t="s">
        <v>119</v>
      </c>
      <c r="C1914" s="75" t="s">
        <v>11</v>
      </c>
      <c r="D1914" s="75" t="s">
        <v>58</v>
      </c>
      <c r="E1914" s="75" t="s">
        <v>11</v>
      </c>
      <c r="F1914" s="73">
        <v>200915</v>
      </c>
      <c r="G1914" s="4" t="str">
        <f t="shared" si="31"/>
        <v>롯데백화점 zipsa리얼스틱리얼스틱_조선토종닭200915</v>
      </c>
      <c r="H1914" s="73">
        <v>3000</v>
      </c>
      <c r="I1914" s="29">
        <v>0.05</v>
      </c>
      <c r="J1914" s="73">
        <v>180</v>
      </c>
      <c r="K1914" s="73"/>
      <c r="L1914" s="73"/>
      <c r="M1914" s="73"/>
      <c r="N1914" s="73"/>
      <c r="O1914" s="73"/>
      <c r="P1914" s="73"/>
    </row>
    <row r="1915" spans="2:16" x14ac:dyDescent="0.3">
      <c r="B1915" s="74" t="s">
        <v>119</v>
      </c>
      <c r="C1915" s="75" t="s">
        <v>11</v>
      </c>
      <c r="D1915" s="75" t="s">
        <v>59</v>
      </c>
      <c r="E1915" s="75" t="s">
        <v>11</v>
      </c>
      <c r="F1915" s="73">
        <v>200915</v>
      </c>
      <c r="G1915" s="4" t="str">
        <f t="shared" si="31"/>
        <v>롯데백화점 zipsa리얼스틱리얼스틱_뉴질랜드참돔200915</v>
      </c>
      <c r="H1915" s="73">
        <v>3000</v>
      </c>
      <c r="I1915" s="29">
        <v>0.05</v>
      </c>
      <c r="J1915" s="73">
        <v>240</v>
      </c>
      <c r="K1915" s="73"/>
      <c r="L1915" s="73"/>
      <c r="M1915" s="73"/>
      <c r="N1915" s="73"/>
      <c r="O1915" s="73"/>
      <c r="P1915" s="73"/>
    </row>
    <row r="1916" spans="2:16" x14ac:dyDescent="0.3">
      <c r="B1916" s="74" t="s">
        <v>119</v>
      </c>
      <c r="C1916" s="75" t="s">
        <v>11</v>
      </c>
      <c r="D1916" s="75" t="s">
        <v>60</v>
      </c>
      <c r="E1916" s="75" t="s">
        <v>11</v>
      </c>
      <c r="F1916" s="73">
        <v>200915</v>
      </c>
      <c r="G1916" s="4" t="str">
        <f t="shared" si="31"/>
        <v>롯데백화점 zipsa리얼스틱리얼스틱_북태평양 눈다랑어200915</v>
      </c>
      <c r="H1916" s="73">
        <v>3000</v>
      </c>
      <c r="I1916" s="29">
        <v>0.05</v>
      </c>
      <c r="J1916" s="73">
        <v>170</v>
      </c>
      <c r="K1916" s="73"/>
      <c r="L1916" s="73"/>
      <c r="M1916" s="73"/>
      <c r="N1916" s="73"/>
      <c r="O1916" s="73"/>
      <c r="P1916" s="73"/>
    </row>
    <row r="1917" spans="2:16" x14ac:dyDescent="0.3">
      <c r="B1917" s="74" t="s">
        <v>119</v>
      </c>
      <c r="C1917" s="75" t="s">
        <v>11</v>
      </c>
      <c r="D1917" s="75" t="s">
        <v>62</v>
      </c>
      <c r="E1917" s="75" t="s">
        <v>11</v>
      </c>
      <c r="F1917" s="73">
        <v>200915</v>
      </c>
      <c r="G1917" s="4" t="str">
        <f t="shared" si="31"/>
        <v>롯데백화점 zipsa리얼스틱리얼스틱_서호주청정양200915</v>
      </c>
      <c r="H1917" s="73">
        <v>3000</v>
      </c>
      <c r="I1917" s="29">
        <v>0.05</v>
      </c>
      <c r="J1917" s="73">
        <v>260</v>
      </c>
      <c r="K1917" s="73"/>
      <c r="L1917" s="73"/>
      <c r="M1917" s="73"/>
      <c r="N1917" s="73"/>
      <c r="O1917" s="73"/>
      <c r="P1917" s="73"/>
    </row>
    <row r="1918" spans="2:16" x14ac:dyDescent="0.3">
      <c r="B1918" s="74" t="s">
        <v>119</v>
      </c>
      <c r="C1918" s="75" t="s">
        <v>11</v>
      </c>
      <c r="D1918" s="75" t="s">
        <v>63</v>
      </c>
      <c r="E1918" s="75" t="s">
        <v>11</v>
      </c>
      <c r="F1918" s="73">
        <v>200915</v>
      </c>
      <c r="G1918" s="4" t="str">
        <f t="shared" si="31"/>
        <v>롯데백화점 zipsa리얼스틱리얼스틱_지리산우리땅오리200915</v>
      </c>
      <c r="H1918" s="73">
        <v>3000</v>
      </c>
      <c r="I1918" s="29">
        <v>0.05</v>
      </c>
      <c r="J1918" s="73">
        <v>180</v>
      </c>
      <c r="K1918" s="73"/>
      <c r="L1918" s="73"/>
      <c r="M1918" s="73"/>
      <c r="N1918" s="73"/>
      <c r="O1918" s="73"/>
      <c r="P1918" s="73"/>
    </row>
    <row r="1919" spans="2:16" x14ac:dyDescent="0.3">
      <c r="B1919" s="74" t="s">
        <v>119</v>
      </c>
      <c r="C1919" s="75" t="s">
        <v>11</v>
      </c>
      <c r="D1919" s="75" t="s">
        <v>64</v>
      </c>
      <c r="E1919" s="75" t="s">
        <v>11</v>
      </c>
      <c r="F1919" s="73">
        <v>200915</v>
      </c>
      <c r="G1919" s="4" t="str">
        <f t="shared" si="31"/>
        <v>롯데백화점 zipsa리얼스틱리얼스틱_오로라연어_6팩200915</v>
      </c>
      <c r="H1919" s="73">
        <v>4000</v>
      </c>
      <c r="I1919" s="29">
        <v>0.05</v>
      </c>
      <c r="J1919" s="73">
        <v>380</v>
      </c>
      <c r="K1919" s="73"/>
      <c r="L1919" s="73"/>
      <c r="M1919" s="73"/>
      <c r="N1919" s="73"/>
      <c r="O1919" s="73"/>
      <c r="P1919" s="73"/>
    </row>
    <row r="1920" spans="2:16" x14ac:dyDescent="0.3">
      <c r="B1920" s="74" t="s">
        <v>119</v>
      </c>
      <c r="C1920" s="75" t="s">
        <v>11</v>
      </c>
      <c r="D1920" s="75" t="s">
        <v>65</v>
      </c>
      <c r="E1920" s="75" t="s">
        <v>11</v>
      </c>
      <c r="F1920" s="73">
        <v>200915</v>
      </c>
      <c r="G1920" s="4" t="str">
        <f t="shared" si="31"/>
        <v>롯데백화점 zipsa리얼스틱리얼스틱_조선토종닭_6팩200915</v>
      </c>
      <c r="H1920" s="73">
        <v>4000</v>
      </c>
      <c r="I1920" s="29">
        <v>0.05</v>
      </c>
      <c r="J1920" s="73">
        <v>360</v>
      </c>
      <c r="K1920" s="73"/>
      <c r="L1920" s="73"/>
      <c r="M1920" s="73"/>
      <c r="N1920" s="73"/>
      <c r="O1920" s="73"/>
      <c r="P1920" s="73"/>
    </row>
    <row r="1921" spans="2:16" x14ac:dyDescent="0.3">
      <c r="B1921" s="74" t="s">
        <v>119</v>
      </c>
      <c r="C1921" s="75" t="s">
        <v>11</v>
      </c>
      <c r="D1921" s="75" t="s">
        <v>70</v>
      </c>
      <c r="E1921" s="75" t="s">
        <v>11</v>
      </c>
      <c r="F1921" s="73">
        <v>200915</v>
      </c>
      <c r="G1921" s="4" t="str">
        <f t="shared" si="31"/>
        <v>롯데백화점 zipsa리얼스틱리얼스틱_서호주청정양_6팩200915</v>
      </c>
      <c r="H1921" s="73">
        <v>4000</v>
      </c>
      <c r="I1921" s="29">
        <v>0.05</v>
      </c>
      <c r="J1921" s="73">
        <v>380</v>
      </c>
      <c r="K1921" s="73"/>
      <c r="L1921" s="73"/>
      <c r="M1921" s="73"/>
      <c r="N1921" s="73"/>
      <c r="O1921" s="73"/>
      <c r="P1921" s="73"/>
    </row>
    <row r="1922" spans="2:16" x14ac:dyDescent="0.3">
      <c r="B1922" s="74" t="s">
        <v>119</v>
      </c>
      <c r="C1922" s="75" t="s">
        <v>11</v>
      </c>
      <c r="D1922" s="75" t="s">
        <v>71</v>
      </c>
      <c r="E1922" s="75" t="s">
        <v>11</v>
      </c>
      <c r="F1922" s="73">
        <v>200915</v>
      </c>
      <c r="G1922" s="4" t="str">
        <f t="shared" si="31"/>
        <v>롯데백화점 zipsa리얼스틱리얼스틱_지리산우리땅오리_6팩200915</v>
      </c>
      <c r="H1922" s="73">
        <v>4000</v>
      </c>
      <c r="I1922" s="29">
        <v>0.05</v>
      </c>
      <c r="J1922" s="73">
        <v>360</v>
      </c>
      <c r="K1922" s="73"/>
      <c r="L1922" s="73"/>
      <c r="M1922" s="73"/>
      <c r="N1922" s="73"/>
      <c r="O1922" s="73"/>
      <c r="P1922" s="73"/>
    </row>
    <row r="1923" spans="2:16" x14ac:dyDescent="0.3">
      <c r="B1923" s="74" t="s">
        <v>119</v>
      </c>
      <c r="C1923" s="75" t="s">
        <v>11</v>
      </c>
      <c r="D1923" s="75" t="s">
        <v>72</v>
      </c>
      <c r="E1923" s="75" t="s">
        <v>11</v>
      </c>
      <c r="F1923" s="73">
        <v>200915</v>
      </c>
      <c r="G1923" s="4" t="str">
        <f t="shared" si="31"/>
        <v>롯데백화점 zipsa리얼스틱리얼스틱_오로라연어_12팩200915</v>
      </c>
      <c r="H1923" s="73">
        <v>5000</v>
      </c>
      <c r="I1923" s="29">
        <v>0.05</v>
      </c>
      <c r="J1923" s="73">
        <v>390</v>
      </c>
      <c r="K1923" s="73"/>
      <c r="L1923" s="73"/>
      <c r="M1923" s="73"/>
      <c r="N1923" s="73"/>
      <c r="O1923" s="73"/>
      <c r="P1923" s="73"/>
    </row>
    <row r="1924" spans="2:16" x14ac:dyDescent="0.3">
      <c r="B1924" s="74" t="s">
        <v>119</v>
      </c>
      <c r="C1924" s="75" t="s">
        <v>11</v>
      </c>
      <c r="D1924" s="75" t="s">
        <v>73</v>
      </c>
      <c r="E1924" s="75" t="s">
        <v>11</v>
      </c>
      <c r="F1924" s="73">
        <v>200915</v>
      </c>
      <c r="G1924" s="4" t="str">
        <f t="shared" si="31"/>
        <v>롯데백화점 zipsa리얼스틱리얼스틱_조선토종닭_12팩200915</v>
      </c>
      <c r="H1924" s="73">
        <v>4000</v>
      </c>
      <c r="I1924" s="29">
        <v>0.05</v>
      </c>
      <c r="J1924" s="73">
        <v>380</v>
      </c>
      <c r="K1924" s="73"/>
      <c r="L1924" s="73"/>
      <c r="M1924" s="73"/>
      <c r="N1924" s="73"/>
      <c r="O1924" s="73"/>
      <c r="P1924" s="73"/>
    </row>
    <row r="1925" spans="2:16" x14ac:dyDescent="0.3">
      <c r="B1925" s="74" t="s">
        <v>119</v>
      </c>
      <c r="C1925" s="75" t="s">
        <v>11</v>
      </c>
      <c r="D1925" s="75" t="s">
        <v>74</v>
      </c>
      <c r="E1925" s="75" t="s">
        <v>11</v>
      </c>
      <c r="F1925" s="73">
        <v>200915</v>
      </c>
      <c r="G1925" s="4" t="str">
        <f t="shared" si="31"/>
        <v>롯데백화점 zipsa리얼스틱리얼스틱_뉴질랜드참돔_12팩200915</v>
      </c>
      <c r="H1925" s="73">
        <v>5000</v>
      </c>
      <c r="I1925" s="29">
        <v>0.05</v>
      </c>
      <c r="J1925" s="73">
        <v>390</v>
      </c>
      <c r="K1925" s="73"/>
      <c r="L1925" s="73"/>
      <c r="M1925" s="73"/>
      <c r="N1925" s="73"/>
      <c r="O1925" s="73"/>
      <c r="P1925" s="73"/>
    </row>
    <row r="1926" spans="2:16" x14ac:dyDescent="0.3">
      <c r="B1926" s="74" t="s">
        <v>119</v>
      </c>
      <c r="C1926" s="75" t="s">
        <v>11</v>
      </c>
      <c r="D1926" s="75" t="s">
        <v>75</v>
      </c>
      <c r="E1926" s="75" t="s">
        <v>11</v>
      </c>
      <c r="F1926" s="73">
        <v>200915</v>
      </c>
      <c r="G1926" s="4" t="str">
        <f t="shared" si="31"/>
        <v>롯데백화점 zipsa리얼스틱리얼스틱_북태평양눈다랑어_12팩200915</v>
      </c>
      <c r="H1926" s="73">
        <v>4000</v>
      </c>
      <c r="I1926" s="29">
        <v>0.05</v>
      </c>
      <c r="J1926" s="73">
        <v>380</v>
      </c>
      <c r="K1926" s="73"/>
      <c r="L1926" s="73"/>
      <c r="M1926" s="73"/>
      <c r="N1926" s="73"/>
      <c r="O1926" s="73"/>
      <c r="P1926" s="73"/>
    </row>
    <row r="1927" spans="2:16" x14ac:dyDescent="0.3">
      <c r="B1927" s="74" t="s">
        <v>119</v>
      </c>
      <c r="C1927" s="75" t="s">
        <v>11</v>
      </c>
      <c r="D1927" s="75" t="s">
        <v>76</v>
      </c>
      <c r="E1927" s="75" t="s">
        <v>11</v>
      </c>
      <c r="F1927" s="73">
        <v>200915</v>
      </c>
      <c r="G1927" s="4" t="str">
        <f t="shared" si="31"/>
        <v>롯데백화점 zipsa리얼스틱리얼스틱_서호주청정양_12팩200915</v>
      </c>
      <c r="H1927" s="73">
        <v>5000</v>
      </c>
      <c r="I1927" s="29">
        <v>0.05</v>
      </c>
      <c r="J1927" s="73">
        <v>390</v>
      </c>
      <c r="K1927" s="73"/>
      <c r="L1927" s="73"/>
      <c r="M1927" s="73"/>
      <c r="N1927" s="73"/>
      <c r="O1927" s="73"/>
      <c r="P1927" s="73"/>
    </row>
    <row r="1928" spans="2:16" x14ac:dyDescent="0.3">
      <c r="B1928" s="74" t="s">
        <v>119</v>
      </c>
      <c r="C1928" s="75" t="s">
        <v>11</v>
      </c>
      <c r="D1928" s="75" t="s">
        <v>77</v>
      </c>
      <c r="E1928" s="75" t="s">
        <v>11</v>
      </c>
      <c r="F1928" s="73">
        <v>200915</v>
      </c>
      <c r="G1928" s="4" t="str">
        <f t="shared" si="31"/>
        <v>롯데백화점 zipsa리얼스틱리얼스틱_지리산우리땅오리_12팩200915</v>
      </c>
      <c r="H1928" s="73">
        <v>4000</v>
      </c>
      <c r="I1928" s="29">
        <v>0.05</v>
      </c>
      <c r="J1928" s="73">
        <v>380</v>
      </c>
      <c r="K1928" s="73"/>
      <c r="L1928" s="73"/>
      <c r="M1928" s="73"/>
      <c r="N1928" s="73"/>
      <c r="O1928" s="73"/>
      <c r="P1928" s="73"/>
    </row>
    <row r="1929" spans="2:16" x14ac:dyDescent="0.3">
      <c r="B1929" s="74" t="s">
        <v>119</v>
      </c>
      <c r="C1929" s="75" t="s">
        <v>11</v>
      </c>
      <c r="D1929" s="75" t="s">
        <v>78</v>
      </c>
      <c r="E1929" s="75" t="s">
        <v>11</v>
      </c>
      <c r="F1929" s="73">
        <v>200915</v>
      </c>
      <c r="G1929" s="4" t="str">
        <f t="shared" si="31"/>
        <v>롯데백화점 zipsa리얼스틱리얼스틱_4종세트200915</v>
      </c>
      <c r="H1929" s="73">
        <v>4000</v>
      </c>
      <c r="I1929" s="29">
        <v>0.05</v>
      </c>
      <c r="J1929" s="73">
        <v>340</v>
      </c>
      <c r="K1929" s="73"/>
      <c r="L1929" s="73"/>
      <c r="M1929" s="73"/>
      <c r="N1929" s="73"/>
      <c r="O1929" s="73"/>
      <c r="P1929" s="73"/>
    </row>
    <row r="1930" spans="2:16" x14ac:dyDescent="0.3">
      <c r="B1930" s="74" t="s">
        <v>119</v>
      </c>
      <c r="C1930" s="75" t="s">
        <v>11</v>
      </c>
      <c r="D1930" s="75" t="s">
        <v>79</v>
      </c>
      <c r="E1930" s="75" t="s">
        <v>11</v>
      </c>
      <c r="F1930" s="73">
        <v>200915</v>
      </c>
      <c r="G1930" s="4" t="str">
        <f t="shared" si="31"/>
        <v>롯데백화점 zipsa리얼스틱리얼스틱_6종세트200915</v>
      </c>
      <c r="H1930" s="73">
        <v>4000</v>
      </c>
      <c r="I1930" s="29">
        <v>0.05</v>
      </c>
      <c r="J1930" s="73">
        <v>370</v>
      </c>
      <c r="K1930" s="73"/>
      <c r="L1930" s="73"/>
      <c r="M1930" s="73"/>
      <c r="N1930" s="73"/>
      <c r="O1930" s="73"/>
      <c r="P1930" s="73"/>
    </row>
    <row r="1931" spans="2:16" x14ac:dyDescent="0.3">
      <c r="B1931" s="74" t="s">
        <v>119</v>
      </c>
      <c r="C1931" s="75" t="s">
        <v>11</v>
      </c>
      <c r="D1931" s="75" t="s">
        <v>80</v>
      </c>
      <c r="E1931" s="75" t="s">
        <v>11</v>
      </c>
      <c r="F1931" s="73">
        <v>200915</v>
      </c>
      <c r="G1931" s="4" t="str">
        <f t="shared" si="31"/>
        <v>롯데백화점 zipsa리얼스틱리얼스틱_4*4세트200915</v>
      </c>
      <c r="H1931" s="73">
        <v>5000</v>
      </c>
      <c r="I1931" s="29">
        <v>0.05</v>
      </c>
      <c r="J1931" s="73">
        <v>390</v>
      </c>
      <c r="K1931" s="73"/>
      <c r="L1931" s="73"/>
      <c r="M1931" s="73"/>
      <c r="N1931" s="73"/>
      <c r="O1931" s="73"/>
      <c r="P1931" s="73"/>
    </row>
    <row r="1932" spans="2:16" x14ac:dyDescent="0.3">
      <c r="B1932" s="74" t="s">
        <v>119</v>
      </c>
      <c r="C1932" s="75" t="s">
        <v>11</v>
      </c>
      <c r="D1932" s="75" t="s">
        <v>81</v>
      </c>
      <c r="E1932" s="75" t="s">
        <v>11</v>
      </c>
      <c r="F1932" s="73">
        <v>200915</v>
      </c>
      <c r="G1932" s="4" t="str">
        <f t="shared" si="31"/>
        <v>롯데백화점 zipsa리얼스틱리얼스틱_6종세트x2200915</v>
      </c>
      <c r="H1932" s="73">
        <v>5000</v>
      </c>
      <c r="I1932" s="29">
        <v>0.05</v>
      </c>
      <c r="J1932" s="73">
        <v>390</v>
      </c>
      <c r="K1932" s="73"/>
      <c r="L1932" s="73"/>
      <c r="M1932" s="73"/>
      <c r="N1932" s="73"/>
      <c r="O1932" s="73"/>
      <c r="P1932" s="73"/>
    </row>
    <row r="1933" spans="2:16" x14ac:dyDescent="0.3">
      <c r="B1933" s="74" t="s">
        <v>119</v>
      </c>
      <c r="C1933" s="75" t="s">
        <v>11</v>
      </c>
      <c r="D1933" s="75" t="s">
        <v>82</v>
      </c>
      <c r="E1933" s="75" t="s">
        <v>11</v>
      </c>
      <c r="F1933" s="73">
        <v>200915</v>
      </c>
      <c r="G1933" s="4" t="str">
        <f t="shared" si="31"/>
        <v>롯데백화점 zipsa리얼스틱리얼스틱_샘플(4종)200915</v>
      </c>
      <c r="H1933" s="73">
        <v>3000</v>
      </c>
      <c r="I1933" s="29">
        <v>0.05</v>
      </c>
      <c r="J1933" s="73">
        <v>280</v>
      </c>
      <c r="K1933" s="73"/>
      <c r="L1933" s="73"/>
      <c r="M1933" s="73"/>
      <c r="N1933" s="73"/>
      <c r="O1933" s="73"/>
      <c r="P1933" s="73"/>
    </row>
    <row r="1934" spans="2:16" x14ac:dyDescent="0.3">
      <c r="B1934" s="74" t="s">
        <v>119</v>
      </c>
      <c r="C1934" s="75" t="s">
        <v>11</v>
      </c>
      <c r="D1934" s="75" t="s">
        <v>83</v>
      </c>
      <c r="E1934" s="75" t="s">
        <v>11</v>
      </c>
      <c r="F1934" s="73">
        <v>200915</v>
      </c>
      <c r="G1934" s="4" t="str">
        <f t="shared" si="31"/>
        <v>롯데백화점 zipsa리얼스틱리얼스틱_맛보기샘플(6종)200915</v>
      </c>
      <c r="H1934" s="73">
        <v>3000</v>
      </c>
      <c r="I1934" s="29">
        <v>0.05</v>
      </c>
      <c r="J1934" s="73">
        <v>270</v>
      </c>
      <c r="K1934" s="73"/>
      <c r="L1934" s="73"/>
      <c r="M1934" s="73"/>
      <c r="N1934" s="73"/>
      <c r="O1934" s="73"/>
      <c r="P1934" s="73"/>
    </row>
    <row r="1935" spans="2:16" x14ac:dyDescent="0.3">
      <c r="B1935" s="74" t="s">
        <v>119</v>
      </c>
      <c r="C1935" s="75" t="s">
        <v>8</v>
      </c>
      <c r="D1935" s="75" t="s">
        <v>24</v>
      </c>
      <c r="E1935" s="75" t="s">
        <v>8</v>
      </c>
      <c r="F1935" s="73">
        <v>200915</v>
      </c>
      <c r="G1935" s="4" t="str">
        <f t="shared" si="31"/>
        <v>롯데백화점 zipsa선인장정수기선인장정수기 젠민트200915</v>
      </c>
      <c r="H1935" s="73">
        <v>6000</v>
      </c>
      <c r="I1935" s="29">
        <v>0.05</v>
      </c>
      <c r="J1935" s="73">
        <v>390</v>
      </c>
      <c r="K1935" s="73"/>
      <c r="L1935" s="73"/>
      <c r="M1935" s="73"/>
      <c r="N1935" s="73"/>
      <c r="O1935" s="73"/>
      <c r="P1935" s="73"/>
    </row>
    <row r="1936" spans="2:16" x14ac:dyDescent="0.3">
      <c r="B1936" s="25" t="s">
        <v>119</v>
      </c>
      <c r="C1936" s="25" t="s">
        <v>34</v>
      </c>
      <c r="D1936" s="25" t="s">
        <v>39</v>
      </c>
      <c r="E1936" s="25" t="s">
        <v>34</v>
      </c>
      <c r="F1936" s="73">
        <v>200915</v>
      </c>
      <c r="G1936" s="4" t="str">
        <f t="shared" si="31"/>
        <v>롯데백화점 zipsa선인장정수기 부속드라이매트200915</v>
      </c>
      <c r="H1936" s="73">
        <v>4000</v>
      </c>
      <c r="I1936" s="29">
        <v>0.05</v>
      </c>
      <c r="J1936" s="73">
        <v>370</v>
      </c>
      <c r="K1936" s="73"/>
      <c r="L1936" s="73"/>
      <c r="M1936" s="73"/>
      <c r="N1936" s="73"/>
      <c r="O1936" s="73"/>
      <c r="P1936" s="73"/>
    </row>
    <row r="1937" spans="2:16" x14ac:dyDescent="0.3">
      <c r="B1937" s="74" t="s">
        <v>85</v>
      </c>
      <c r="C1937" s="74" t="s">
        <v>34</v>
      </c>
      <c r="D1937" s="74" t="s">
        <v>55</v>
      </c>
      <c r="E1937" s="74" t="s">
        <v>34</v>
      </c>
      <c r="F1937" s="73">
        <v>200915</v>
      </c>
      <c r="G1937" s="4" t="str">
        <f t="shared" si="31"/>
        <v>프로젝트21 CS선인장정수기 부속정수필터 &amp; 폼필터 세트 (30% 할인)200915</v>
      </c>
      <c r="H1937" s="73">
        <v>0</v>
      </c>
      <c r="I1937" s="2">
        <v>0</v>
      </c>
      <c r="J1937" s="73">
        <v>350</v>
      </c>
      <c r="K1937" s="73"/>
      <c r="L1937" s="73"/>
      <c r="M1937" s="73"/>
      <c r="N1937" s="73"/>
      <c r="O1937" s="73"/>
      <c r="P1937" s="73"/>
    </row>
    <row r="1938" spans="2:16" x14ac:dyDescent="0.3">
      <c r="B1938" s="74" t="s">
        <v>85</v>
      </c>
      <c r="C1938" s="74" t="s">
        <v>34</v>
      </c>
      <c r="D1938" s="74" t="s">
        <v>120</v>
      </c>
      <c r="E1938" s="74" t="s">
        <v>34</v>
      </c>
      <c r="F1938" s="73">
        <v>200915</v>
      </c>
      <c r="G1938" s="4" t="str">
        <f t="shared" si="31"/>
        <v>프로젝트21 CS선인장정수기 부속도자기 별도판매(선인장정수기)200915</v>
      </c>
      <c r="H1938" s="73">
        <v>0</v>
      </c>
      <c r="I1938" s="2">
        <v>0</v>
      </c>
      <c r="J1938" s="73">
        <v>390</v>
      </c>
      <c r="K1938" s="73"/>
      <c r="L1938" s="73"/>
      <c r="M1938" s="73"/>
      <c r="N1938" s="73"/>
      <c r="O1938" s="73"/>
      <c r="P1938" s="73"/>
    </row>
    <row r="1939" spans="2:16" x14ac:dyDescent="0.3">
      <c r="B1939" s="74" t="s">
        <v>85</v>
      </c>
      <c r="C1939" s="73" t="s">
        <v>121</v>
      </c>
      <c r="D1939" s="73" t="s">
        <v>121</v>
      </c>
      <c r="E1939" s="73" t="s">
        <v>121</v>
      </c>
      <c r="F1939" s="73">
        <v>200915</v>
      </c>
      <c r="G1939" s="4" t="str">
        <f t="shared" si="31"/>
        <v>프로젝트21 CS고양이 유산균고양이 유산균200915</v>
      </c>
      <c r="H1939" s="73">
        <v>0</v>
      </c>
      <c r="I1939" s="2">
        <v>0</v>
      </c>
      <c r="J1939" s="73">
        <v>370</v>
      </c>
      <c r="K1939" s="73"/>
      <c r="L1939" s="73"/>
      <c r="M1939" s="73"/>
      <c r="N1939" s="73"/>
      <c r="O1939" s="73"/>
      <c r="P1939" s="73"/>
    </row>
    <row r="1940" spans="2:16" x14ac:dyDescent="0.3">
      <c r="B1940" s="74" t="s">
        <v>0</v>
      </c>
      <c r="C1940" s="73" t="s">
        <v>9</v>
      </c>
      <c r="D1940" s="74" t="s">
        <v>122</v>
      </c>
      <c r="E1940" s="73" t="s">
        <v>9</v>
      </c>
      <c r="F1940" s="73">
        <v>200915</v>
      </c>
      <c r="G1940" s="4" t="str">
        <f t="shared" si="31"/>
        <v>프로젝트21 홈페이지선인장정수기 부속분리형펌프+어댑터SET200915</v>
      </c>
      <c r="H1940" s="73">
        <v>3000</v>
      </c>
      <c r="I1940" s="2">
        <v>0.01</v>
      </c>
      <c r="J1940" s="73">
        <v>360</v>
      </c>
      <c r="K1940" s="73"/>
      <c r="L1940" s="73"/>
      <c r="M1940" s="73"/>
      <c r="N1940" s="73"/>
      <c r="O1940" s="73"/>
      <c r="P1940" s="73"/>
    </row>
    <row r="1941" spans="2:16" x14ac:dyDescent="0.3">
      <c r="B1941" s="74" t="s">
        <v>0</v>
      </c>
      <c r="C1941" s="73" t="s">
        <v>121</v>
      </c>
      <c r="D1941" s="73" t="s">
        <v>124</v>
      </c>
      <c r="E1941" s="73" t="s">
        <v>121</v>
      </c>
      <c r="F1941" s="73">
        <v>200915</v>
      </c>
      <c r="G1941" s="4" t="str">
        <f t="shared" si="31"/>
        <v>프로젝트21 홈페이지고양이 유산균유산균1박스 + 리얼스틱 6종세트200915</v>
      </c>
      <c r="H1941" s="73">
        <v>5000</v>
      </c>
      <c r="I1941" s="2">
        <v>0.01</v>
      </c>
      <c r="J1941" s="73">
        <v>390</v>
      </c>
      <c r="K1941" s="73"/>
      <c r="L1941" s="73"/>
      <c r="M1941" s="73"/>
      <c r="N1941" s="73"/>
      <c r="O1941" s="73"/>
      <c r="P1941" s="73"/>
    </row>
    <row r="1942" spans="2:16" x14ac:dyDescent="0.3">
      <c r="B1942" s="74" t="s">
        <v>0</v>
      </c>
      <c r="C1942" s="73" t="s">
        <v>125</v>
      </c>
      <c r="D1942" s="73" t="s">
        <v>126</v>
      </c>
      <c r="E1942" s="73" t="s">
        <v>125</v>
      </c>
      <c r="F1942" s="73">
        <v>200915</v>
      </c>
      <c r="G1942" s="4" t="str">
        <f t="shared" si="31"/>
        <v>프로젝트21 홈페이지고양이 유산균 세트유산균1박스 + 리얼스틱 연어6팩200915</v>
      </c>
      <c r="H1942" s="73">
        <v>5000</v>
      </c>
      <c r="I1942" s="2">
        <v>0.01</v>
      </c>
      <c r="J1942" s="73">
        <v>390</v>
      </c>
      <c r="K1942" s="73"/>
      <c r="L1942" s="73"/>
      <c r="M1942" s="73"/>
      <c r="N1942" s="73"/>
      <c r="O1942" s="73"/>
      <c r="P1942" s="73"/>
    </row>
    <row r="1943" spans="2:16" x14ac:dyDescent="0.3">
      <c r="B1943" s="74" t="s">
        <v>0</v>
      </c>
      <c r="C1943" s="73" t="s">
        <v>125</v>
      </c>
      <c r="D1943" s="73" t="s">
        <v>127</v>
      </c>
      <c r="E1943" s="73" t="s">
        <v>125</v>
      </c>
      <c r="F1943" s="73">
        <v>200915</v>
      </c>
      <c r="G1943" s="4" t="str">
        <f t="shared" si="31"/>
        <v>프로젝트21 홈페이지고양이 유산균 세트유산균1박스 + 리얼스틱 참돔6팩200915</v>
      </c>
      <c r="H1943" s="73">
        <v>5000</v>
      </c>
      <c r="I1943" s="2">
        <v>0.01</v>
      </c>
      <c r="J1943" s="73">
        <v>390</v>
      </c>
      <c r="K1943" s="73"/>
      <c r="L1943" s="73"/>
      <c r="M1943" s="73"/>
      <c r="N1943" s="73"/>
      <c r="O1943" s="73"/>
      <c r="P1943" s="73"/>
    </row>
    <row r="1944" spans="2:16" x14ac:dyDescent="0.3">
      <c r="B1944" s="74" t="s">
        <v>0</v>
      </c>
      <c r="C1944" s="73" t="s">
        <v>125</v>
      </c>
      <c r="D1944" s="73" t="s">
        <v>128</v>
      </c>
      <c r="E1944" s="73" t="s">
        <v>125</v>
      </c>
      <c r="F1944" s="73">
        <v>200915</v>
      </c>
      <c r="G1944" s="4" t="str">
        <f t="shared" si="31"/>
        <v>프로젝트21 홈페이지고양이 유산균 세트유산균1박스 + 리얼스틱 닭 6팩200915</v>
      </c>
      <c r="H1944" s="73">
        <v>5000</v>
      </c>
      <c r="I1944" s="2">
        <v>0.01</v>
      </c>
      <c r="J1944" s="73">
        <v>380</v>
      </c>
      <c r="K1944" s="73"/>
      <c r="L1944" s="73"/>
      <c r="M1944" s="73"/>
      <c r="N1944" s="73"/>
      <c r="O1944" s="73"/>
      <c r="P1944" s="73"/>
    </row>
    <row r="1945" spans="2:16" x14ac:dyDescent="0.3">
      <c r="B1945" s="74" t="s">
        <v>0</v>
      </c>
      <c r="C1945" s="73" t="s">
        <v>125</v>
      </c>
      <c r="D1945" s="73" t="s">
        <v>129</v>
      </c>
      <c r="E1945" s="73" t="s">
        <v>125</v>
      </c>
      <c r="F1945" s="73">
        <v>200915</v>
      </c>
      <c r="G1945" s="4" t="str">
        <f t="shared" si="31"/>
        <v>프로젝트21 홈페이지고양이 유산균 세트유산균1박스 + 리얼스틱 다랑어6팩200915</v>
      </c>
      <c r="H1945" s="73">
        <v>5000</v>
      </c>
      <c r="I1945" s="2">
        <v>0.01</v>
      </c>
      <c r="J1945" s="73">
        <v>380</v>
      </c>
      <c r="K1945" s="73"/>
      <c r="L1945" s="73"/>
      <c r="M1945" s="73"/>
      <c r="N1945" s="73"/>
      <c r="O1945" s="73"/>
      <c r="P1945" s="73"/>
    </row>
    <row r="1946" spans="2:16" x14ac:dyDescent="0.3">
      <c r="B1946" s="74" t="s">
        <v>0</v>
      </c>
      <c r="C1946" s="73" t="s">
        <v>125</v>
      </c>
      <c r="D1946" s="73" t="s">
        <v>130</v>
      </c>
      <c r="E1946" s="73" t="s">
        <v>125</v>
      </c>
      <c r="F1946" s="73">
        <v>200915</v>
      </c>
      <c r="G1946" s="4" t="str">
        <f t="shared" si="31"/>
        <v>프로젝트21 홈페이지고양이 유산균 세트유산균1박스 + 리얼스틱 오리6팩200915</v>
      </c>
      <c r="H1946" s="73">
        <v>5000</v>
      </c>
      <c r="I1946" s="2">
        <v>0.01</v>
      </c>
      <c r="J1946" s="73">
        <v>380</v>
      </c>
      <c r="K1946" s="73"/>
      <c r="L1946" s="73"/>
      <c r="M1946" s="73"/>
      <c r="N1946" s="73"/>
      <c r="O1946" s="73"/>
      <c r="P1946" s="73"/>
    </row>
    <row r="1947" spans="2:16" x14ac:dyDescent="0.3">
      <c r="B1947" s="74" t="s">
        <v>0</v>
      </c>
      <c r="C1947" s="73" t="s">
        <v>125</v>
      </c>
      <c r="D1947" s="73" t="s">
        <v>131</v>
      </c>
      <c r="E1947" s="73" t="s">
        <v>125</v>
      </c>
      <c r="F1947" s="73">
        <v>200915</v>
      </c>
      <c r="G1947" s="4" t="str">
        <f t="shared" si="31"/>
        <v>프로젝트21 홈페이지고양이 유산균 세트유산균1박스 + 리얼스틱 양6팩200915</v>
      </c>
      <c r="H1947" s="73">
        <v>5000</v>
      </c>
      <c r="I1947" s="2">
        <v>0.01</v>
      </c>
      <c r="J1947" s="73"/>
      <c r="K1947" s="73"/>
      <c r="L1947" s="73"/>
      <c r="M1947" s="73"/>
      <c r="N1947" s="73"/>
      <c r="O1947" s="73"/>
      <c r="P1947" s="73"/>
    </row>
    <row r="1948" spans="2:16" x14ac:dyDescent="0.3">
      <c r="B1948" s="74" t="s">
        <v>0</v>
      </c>
      <c r="C1948" s="73" t="s">
        <v>125</v>
      </c>
      <c r="D1948" s="73" t="s">
        <v>124</v>
      </c>
      <c r="E1948" s="73" t="s">
        <v>125</v>
      </c>
      <c r="F1948" s="11">
        <v>200915</v>
      </c>
      <c r="G1948" s="4" t="str">
        <f t="shared" si="31"/>
        <v>프로젝트21 홈페이지고양이 유산균 세트유산균1박스 + 리얼스틱 6종세트200915</v>
      </c>
      <c r="H1948" s="73">
        <v>5000</v>
      </c>
      <c r="I1948" s="2">
        <v>0.01</v>
      </c>
      <c r="J1948" s="73">
        <v>390</v>
      </c>
      <c r="K1948" s="73"/>
      <c r="L1948" s="73"/>
      <c r="M1948" s="73"/>
      <c r="N1948" s="73"/>
      <c r="O1948" s="73"/>
      <c r="P1948" s="73"/>
    </row>
    <row r="1949" spans="2:16" x14ac:dyDescent="0.3">
      <c r="B1949" s="74" t="s">
        <v>0</v>
      </c>
      <c r="C1949" s="74" t="s">
        <v>121</v>
      </c>
      <c r="D1949" s="74" t="s">
        <v>123</v>
      </c>
      <c r="E1949" s="74" t="s">
        <v>121</v>
      </c>
      <c r="F1949" s="27">
        <v>200915</v>
      </c>
      <c r="G1949" s="4" t="str">
        <f t="shared" si="31"/>
        <v>프로젝트21 홈페이지고양이 유산균유산균1박스200915</v>
      </c>
      <c r="H1949" s="73">
        <v>4000</v>
      </c>
      <c r="I1949" s="2">
        <v>0.01</v>
      </c>
      <c r="J1949" s="73">
        <v>370</v>
      </c>
      <c r="K1949" s="73"/>
      <c r="L1949" s="73"/>
      <c r="M1949" s="73"/>
      <c r="N1949" s="73"/>
      <c r="O1949" s="73"/>
      <c r="P1949" s="73"/>
    </row>
    <row r="1950" spans="2:16" x14ac:dyDescent="0.3">
      <c r="B1950" s="74" t="s">
        <v>93</v>
      </c>
      <c r="C1950" s="74" t="s">
        <v>121</v>
      </c>
      <c r="D1950" s="74" t="s">
        <v>132</v>
      </c>
      <c r="E1950" s="74" t="s">
        <v>121</v>
      </c>
      <c r="F1950" s="27">
        <v>200915</v>
      </c>
      <c r="G1950" s="4" t="str">
        <f t="shared" si="31"/>
        <v>프로젝트21 홈페이지고양이 유산균유산균2박스200915</v>
      </c>
      <c r="H1950" s="73">
        <v>5000</v>
      </c>
      <c r="I1950" s="2">
        <v>0.01</v>
      </c>
      <c r="J1950" s="73">
        <v>390</v>
      </c>
      <c r="K1950" s="73"/>
      <c r="L1950" s="73"/>
      <c r="M1950" s="73"/>
      <c r="N1950" s="73"/>
      <c r="O1950" s="73"/>
      <c r="P1950" s="73"/>
    </row>
    <row r="1951" spans="2:16" x14ac:dyDescent="0.3">
      <c r="B1951" s="74" t="s">
        <v>0</v>
      </c>
      <c r="C1951" s="74" t="s">
        <v>121</v>
      </c>
      <c r="D1951" s="74" t="s">
        <v>133</v>
      </c>
      <c r="E1951" s="74" t="s">
        <v>121</v>
      </c>
      <c r="F1951" s="27">
        <v>200915</v>
      </c>
      <c r="G1951" s="4" t="str">
        <f t="shared" si="31"/>
        <v>프로젝트21 홈페이지고양이 유산균유산균3박스200915</v>
      </c>
      <c r="H1951" s="73">
        <v>6000</v>
      </c>
      <c r="I1951" s="2">
        <v>0.01</v>
      </c>
      <c r="J1951" s="73">
        <v>390</v>
      </c>
      <c r="K1951" s="73"/>
      <c r="L1951" s="73"/>
      <c r="M1951" s="73"/>
      <c r="N1951" s="73"/>
      <c r="O1951" s="73"/>
      <c r="P1951" s="73"/>
    </row>
    <row r="1952" spans="2:16" x14ac:dyDescent="0.3">
      <c r="B1952" s="74" t="s">
        <v>134</v>
      </c>
      <c r="C1952" s="75" t="s">
        <v>121</v>
      </c>
      <c r="D1952" s="74" t="s">
        <v>123</v>
      </c>
      <c r="E1952" s="75" t="s">
        <v>121</v>
      </c>
      <c r="F1952" s="73">
        <v>200915</v>
      </c>
      <c r="G1952" s="4" t="str">
        <f t="shared" si="31"/>
        <v>프로젝트21 CS고양이 유산균유산균1박스200915</v>
      </c>
      <c r="H1952" s="73">
        <v>0</v>
      </c>
      <c r="I1952" s="2">
        <v>0</v>
      </c>
      <c r="J1952" s="73">
        <v>370</v>
      </c>
      <c r="K1952" s="73"/>
      <c r="L1952" s="73"/>
      <c r="M1952" s="73"/>
      <c r="N1952" s="73"/>
      <c r="O1952" s="73"/>
      <c r="P1952" s="73"/>
    </row>
    <row r="1953" spans="2:16" x14ac:dyDescent="0.3">
      <c r="B1953" s="73" t="s">
        <v>0</v>
      </c>
      <c r="C1953" s="73" t="s">
        <v>11</v>
      </c>
      <c r="D1953" s="73" t="s">
        <v>135</v>
      </c>
      <c r="E1953" s="73" t="s">
        <v>11</v>
      </c>
      <c r="F1953" s="73">
        <v>200915</v>
      </c>
      <c r="G1953" s="4" t="str">
        <f t="shared" si="31"/>
        <v>프로젝트21 홈페이지리얼스틱정기배송_오로라연어 6팩200915</v>
      </c>
      <c r="H1953" s="73">
        <v>4000</v>
      </c>
      <c r="I1953" s="2">
        <v>0.01</v>
      </c>
      <c r="J1953" s="73">
        <v>380</v>
      </c>
      <c r="K1953" s="73"/>
      <c r="L1953" s="73"/>
      <c r="M1953" s="73"/>
      <c r="N1953" s="73"/>
      <c r="O1953" s="73"/>
      <c r="P1953" s="73"/>
    </row>
    <row r="1954" spans="2:16" x14ac:dyDescent="0.3">
      <c r="B1954" s="73" t="s">
        <v>0</v>
      </c>
      <c r="C1954" s="73" t="s">
        <v>11</v>
      </c>
      <c r="D1954" s="73" t="s">
        <v>136</v>
      </c>
      <c r="E1954" s="73" t="s">
        <v>11</v>
      </c>
      <c r="F1954" s="73">
        <v>200915</v>
      </c>
      <c r="G1954" s="4" t="str">
        <f t="shared" si="31"/>
        <v>프로젝트21 홈페이지리얼스틱정기배송_조선토종닭 6팩200915</v>
      </c>
      <c r="H1954" s="73">
        <v>4000</v>
      </c>
      <c r="I1954" s="2">
        <v>0.01</v>
      </c>
      <c r="J1954" s="73">
        <v>360</v>
      </c>
      <c r="K1954" s="73"/>
      <c r="L1954" s="73"/>
      <c r="M1954" s="73"/>
      <c r="N1954" s="73"/>
      <c r="O1954" s="73"/>
      <c r="P1954" s="73"/>
    </row>
    <row r="1955" spans="2:16" x14ac:dyDescent="0.3">
      <c r="B1955" s="73" t="s">
        <v>0</v>
      </c>
      <c r="C1955" s="73" t="s">
        <v>11</v>
      </c>
      <c r="D1955" s="73" t="s">
        <v>137</v>
      </c>
      <c r="E1955" s="73" t="s">
        <v>11</v>
      </c>
      <c r="F1955" s="73">
        <v>200915</v>
      </c>
      <c r="G1955" s="4" t="str">
        <f t="shared" si="31"/>
        <v>프로젝트21 홈페이지리얼스틱정기배송_서호주청정양 6팩200915</v>
      </c>
      <c r="H1955" s="73">
        <v>4000</v>
      </c>
      <c r="I1955" s="2">
        <v>0.01</v>
      </c>
      <c r="J1955" s="73">
        <v>380</v>
      </c>
      <c r="K1955" s="73"/>
      <c r="L1955" s="73"/>
      <c r="M1955" s="73"/>
      <c r="N1955" s="73"/>
      <c r="O1955" s="73"/>
      <c r="P1955" s="73"/>
    </row>
    <row r="1956" spans="2:16" x14ac:dyDescent="0.3">
      <c r="B1956" s="73" t="s">
        <v>0</v>
      </c>
      <c r="C1956" s="73" t="s">
        <v>11</v>
      </c>
      <c r="D1956" s="73" t="s">
        <v>138</v>
      </c>
      <c r="E1956" s="73" t="s">
        <v>11</v>
      </c>
      <c r="F1956" s="73">
        <v>200915</v>
      </c>
      <c r="G1956" s="4" t="str">
        <f t="shared" si="31"/>
        <v>프로젝트21 홈페이지리얼스틱정기배송_우리땅오리 6팩200915</v>
      </c>
      <c r="H1956" s="73">
        <v>4000</v>
      </c>
      <c r="I1956" s="2">
        <v>0.01</v>
      </c>
      <c r="J1956" s="73">
        <v>360</v>
      </c>
      <c r="K1956" s="73"/>
      <c r="L1956" s="73"/>
      <c r="M1956" s="73"/>
      <c r="N1956" s="73"/>
      <c r="O1956" s="73"/>
      <c r="P1956" s="73"/>
    </row>
    <row r="1957" spans="2:16" x14ac:dyDescent="0.3">
      <c r="B1957" s="73" t="s">
        <v>0</v>
      </c>
      <c r="C1957" s="73" t="s">
        <v>11</v>
      </c>
      <c r="D1957" s="73" t="s">
        <v>139</v>
      </c>
      <c r="E1957" s="73" t="s">
        <v>11</v>
      </c>
      <c r="F1957" s="73">
        <v>200915</v>
      </c>
      <c r="G1957" s="4" t="str">
        <f t="shared" si="31"/>
        <v>프로젝트21 홈페이지리얼스틱정기배송_오로라연어 12팩200915</v>
      </c>
      <c r="H1957" s="73">
        <v>4000</v>
      </c>
      <c r="I1957" s="2">
        <v>0.01</v>
      </c>
      <c r="J1957" s="73">
        <v>390</v>
      </c>
      <c r="K1957" s="73"/>
      <c r="L1957" s="73"/>
      <c r="M1957" s="73"/>
      <c r="N1957" s="73"/>
      <c r="O1957" s="73"/>
      <c r="P1957" s="73"/>
    </row>
    <row r="1958" spans="2:16" x14ac:dyDescent="0.3">
      <c r="B1958" s="73" t="s">
        <v>0</v>
      </c>
      <c r="C1958" s="73" t="s">
        <v>11</v>
      </c>
      <c r="D1958" s="73" t="s">
        <v>140</v>
      </c>
      <c r="E1958" s="73" t="s">
        <v>11</v>
      </c>
      <c r="F1958" s="73">
        <v>200915</v>
      </c>
      <c r="G1958" s="4" t="str">
        <f t="shared" si="31"/>
        <v>프로젝트21 홈페이지리얼스틱정기배송_조선토종닭 12팩200915</v>
      </c>
      <c r="H1958" s="73">
        <v>4000</v>
      </c>
      <c r="I1958" s="2">
        <v>0.01</v>
      </c>
      <c r="J1958" s="73">
        <v>380</v>
      </c>
      <c r="K1958" s="73"/>
      <c r="L1958" s="73"/>
      <c r="M1958" s="73"/>
      <c r="N1958" s="73"/>
      <c r="O1958" s="73"/>
      <c r="P1958" s="73"/>
    </row>
    <row r="1959" spans="2:16" x14ac:dyDescent="0.3">
      <c r="B1959" s="73" t="s">
        <v>0</v>
      </c>
      <c r="C1959" s="73" t="s">
        <v>11</v>
      </c>
      <c r="D1959" s="73" t="s">
        <v>141</v>
      </c>
      <c r="E1959" s="73" t="s">
        <v>11</v>
      </c>
      <c r="F1959" s="73">
        <v>200915</v>
      </c>
      <c r="G1959" s="4" t="str">
        <f t="shared" si="31"/>
        <v>프로젝트21 홈페이지리얼스틱정기배송_뉴질랜드참돔 12팩200915</v>
      </c>
      <c r="H1959" s="73">
        <v>4000</v>
      </c>
      <c r="I1959" s="2">
        <v>0.01</v>
      </c>
      <c r="J1959" s="73">
        <v>390</v>
      </c>
      <c r="K1959" s="73"/>
      <c r="L1959" s="73"/>
      <c r="M1959" s="73"/>
      <c r="N1959" s="73"/>
      <c r="O1959" s="73"/>
      <c r="P1959" s="73"/>
    </row>
    <row r="1960" spans="2:16" x14ac:dyDescent="0.3">
      <c r="B1960" s="73" t="s">
        <v>0</v>
      </c>
      <c r="C1960" s="73" t="s">
        <v>11</v>
      </c>
      <c r="D1960" s="73" t="s">
        <v>142</v>
      </c>
      <c r="E1960" s="73" t="s">
        <v>11</v>
      </c>
      <c r="F1960" s="73">
        <v>200915</v>
      </c>
      <c r="G1960" s="4" t="str">
        <f t="shared" si="31"/>
        <v>프로젝트21 홈페이지리얼스틱정기배송_북태평양눈다랑어 12팩200915</v>
      </c>
      <c r="H1960" s="73">
        <v>4000</v>
      </c>
      <c r="I1960" s="2">
        <v>0.01</v>
      </c>
      <c r="J1960" s="73">
        <v>380</v>
      </c>
      <c r="K1960" s="73"/>
      <c r="L1960" s="73"/>
      <c r="M1960" s="73"/>
      <c r="N1960" s="73"/>
      <c r="O1960" s="73"/>
      <c r="P1960" s="73"/>
    </row>
    <row r="1961" spans="2:16" x14ac:dyDescent="0.3">
      <c r="B1961" s="73" t="s">
        <v>0</v>
      </c>
      <c r="C1961" s="73" t="s">
        <v>11</v>
      </c>
      <c r="D1961" s="73" t="s">
        <v>143</v>
      </c>
      <c r="E1961" s="73" t="s">
        <v>11</v>
      </c>
      <c r="F1961" s="73">
        <v>200915</v>
      </c>
      <c r="G1961" s="4" t="str">
        <f t="shared" si="31"/>
        <v>프로젝트21 홈페이지리얼스틱정기배송_서호주청정양 12팩200915</v>
      </c>
      <c r="H1961" s="73">
        <v>4000</v>
      </c>
      <c r="I1961" s="2">
        <v>0.01</v>
      </c>
      <c r="J1961" s="73">
        <v>390</v>
      </c>
      <c r="K1961" s="73"/>
      <c r="L1961" s="73"/>
      <c r="M1961" s="73"/>
      <c r="N1961" s="73"/>
      <c r="O1961" s="73"/>
      <c r="P1961" s="73"/>
    </row>
    <row r="1962" spans="2:16" x14ac:dyDescent="0.3">
      <c r="B1962" s="73" t="s">
        <v>0</v>
      </c>
      <c r="C1962" s="73" t="s">
        <v>11</v>
      </c>
      <c r="D1962" s="73" t="s">
        <v>144</v>
      </c>
      <c r="E1962" s="73" t="s">
        <v>11</v>
      </c>
      <c r="F1962" s="73">
        <v>200915</v>
      </c>
      <c r="G1962" s="4" t="str">
        <f t="shared" si="31"/>
        <v>프로젝트21 홈페이지리얼스틱정기배송_우리땅오리 12팩200915</v>
      </c>
      <c r="H1962" s="73">
        <v>4000</v>
      </c>
      <c r="I1962" s="2">
        <v>0.01</v>
      </c>
      <c r="J1962" s="73">
        <v>380</v>
      </c>
      <c r="K1962" s="73"/>
      <c r="L1962" s="73"/>
      <c r="M1962" s="73"/>
      <c r="N1962" s="73"/>
      <c r="O1962" s="73"/>
      <c r="P1962" s="73"/>
    </row>
    <row r="1963" spans="2:16" x14ac:dyDescent="0.3">
      <c r="B1963" s="73" t="s">
        <v>0</v>
      </c>
      <c r="C1963" s="73" t="s">
        <v>11</v>
      </c>
      <c r="D1963" s="73" t="s">
        <v>145</v>
      </c>
      <c r="E1963" s="73" t="s">
        <v>11</v>
      </c>
      <c r="F1963" s="73">
        <v>200915</v>
      </c>
      <c r="G1963" s="4" t="str">
        <f t="shared" ref="G1963:G2026" si="32">B1963&amp;C1963&amp;D1963&amp;F1963</f>
        <v>프로젝트21 홈페이지리얼스틱정기배송_6종세트200915</v>
      </c>
      <c r="H1963" s="73">
        <v>4000</v>
      </c>
      <c r="I1963" s="2">
        <v>0.01</v>
      </c>
      <c r="J1963" s="73">
        <v>370</v>
      </c>
      <c r="K1963" s="73"/>
      <c r="L1963" s="73"/>
      <c r="M1963" s="73"/>
      <c r="N1963" s="73"/>
      <c r="O1963" s="73"/>
      <c r="P1963" s="73"/>
    </row>
    <row r="1964" spans="2:16" x14ac:dyDescent="0.3">
      <c r="B1964" s="73" t="s">
        <v>0</v>
      </c>
      <c r="C1964" s="73" t="s">
        <v>11</v>
      </c>
      <c r="D1964" s="73" t="s">
        <v>146</v>
      </c>
      <c r="E1964" s="73" t="s">
        <v>11</v>
      </c>
      <c r="F1964" s="73">
        <v>200915</v>
      </c>
      <c r="G1964" s="4" t="str">
        <f t="shared" si="32"/>
        <v>프로젝트21 홈페이지리얼스틱정기배송_6종세트x2200915</v>
      </c>
      <c r="H1964" s="73">
        <v>4000</v>
      </c>
      <c r="I1964" s="2">
        <v>0.01</v>
      </c>
      <c r="J1964" s="73">
        <v>390</v>
      </c>
      <c r="K1964" s="73"/>
      <c r="L1964" s="73"/>
      <c r="M1964" s="73"/>
      <c r="N1964" s="73"/>
      <c r="O1964" s="73"/>
      <c r="P1964" s="73"/>
    </row>
    <row r="1965" spans="2:16" x14ac:dyDescent="0.3">
      <c r="B1965" s="24" t="s">
        <v>93</v>
      </c>
      <c r="C1965" s="24" t="s">
        <v>105</v>
      </c>
      <c r="D1965" s="24" t="s">
        <v>147</v>
      </c>
      <c r="E1965" s="24" t="s">
        <v>105</v>
      </c>
      <c r="F1965" s="73">
        <v>200915</v>
      </c>
      <c r="G1965" s="4" t="str">
        <f t="shared" si="32"/>
        <v>프로젝트21 홈페이지리얼스틱정기배송_북태평양눈다랑어 6팩200915</v>
      </c>
      <c r="H1965" s="73">
        <v>4000</v>
      </c>
      <c r="I1965" s="2">
        <v>0.01</v>
      </c>
      <c r="J1965" s="73">
        <v>360</v>
      </c>
      <c r="K1965" s="73"/>
      <c r="L1965" s="73"/>
      <c r="M1965" s="73"/>
      <c r="N1965" s="73"/>
      <c r="O1965" s="73"/>
      <c r="P1965" s="73"/>
    </row>
    <row r="1966" spans="2:16" x14ac:dyDescent="0.3">
      <c r="B1966" s="24" t="s">
        <v>0</v>
      </c>
      <c r="C1966" s="24" t="s">
        <v>105</v>
      </c>
      <c r="D1966" s="24" t="s">
        <v>148</v>
      </c>
      <c r="E1966" s="24" t="s">
        <v>105</v>
      </c>
      <c r="F1966" s="73">
        <v>200915</v>
      </c>
      <c r="G1966" s="4" t="str">
        <f t="shared" si="32"/>
        <v>프로젝트21 홈페이지리얼스틱정기배송_뉴질랜드참돔 6팩200915</v>
      </c>
      <c r="H1966" s="73">
        <v>4000</v>
      </c>
      <c r="I1966" s="2">
        <v>0.01</v>
      </c>
      <c r="J1966" s="73">
        <v>380</v>
      </c>
      <c r="K1966" s="73"/>
      <c r="L1966" s="73"/>
      <c r="M1966" s="73"/>
      <c r="N1966" s="73"/>
      <c r="O1966" s="73"/>
      <c r="P1966" s="73"/>
    </row>
    <row r="1967" spans="2:16" x14ac:dyDescent="0.3">
      <c r="B1967" s="73" t="s">
        <v>0</v>
      </c>
      <c r="C1967" s="73" t="s">
        <v>9</v>
      </c>
      <c r="D1967" s="73" t="s">
        <v>149</v>
      </c>
      <c r="E1967" s="73" t="s">
        <v>9</v>
      </c>
      <c r="F1967" s="73">
        <v>200915</v>
      </c>
      <c r="G1967" s="4" t="str">
        <f t="shared" si="32"/>
        <v>프로젝트21 홈페이지선인장정수기 부속정기배송_정수필터 &amp; 폼필터 세트 (30% 할인)200915</v>
      </c>
      <c r="H1967" s="73">
        <v>3000</v>
      </c>
      <c r="I1967" s="2">
        <v>0.01</v>
      </c>
      <c r="J1967" s="73">
        <v>350</v>
      </c>
      <c r="K1967" s="73"/>
      <c r="L1967" s="73"/>
      <c r="M1967" s="73"/>
      <c r="N1967" s="73"/>
      <c r="O1967" s="73"/>
      <c r="P1967" s="73"/>
    </row>
    <row r="1968" spans="2:16" x14ac:dyDescent="0.3">
      <c r="B1968" s="73" t="s">
        <v>0</v>
      </c>
      <c r="C1968" s="73" t="s">
        <v>9</v>
      </c>
      <c r="D1968" s="73" t="s">
        <v>150</v>
      </c>
      <c r="E1968" s="73" t="s">
        <v>9</v>
      </c>
      <c r="F1968" s="73">
        <v>200915</v>
      </c>
      <c r="G1968" s="4" t="str">
        <f t="shared" si="32"/>
        <v>프로젝트21 홈페이지선인장정수기 부속정기배송_정수필터(3p)200915</v>
      </c>
      <c r="H1968" s="73">
        <v>3000</v>
      </c>
      <c r="I1968" s="2">
        <v>0.01</v>
      </c>
      <c r="J1968" s="73">
        <v>340</v>
      </c>
      <c r="K1968" s="73"/>
      <c r="L1968" s="73"/>
      <c r="M1968" s="73"/>
      <c r="N1968" s="73"/>
      <c r="O1968" s="73"/>
      <c r="P1968" s="73"/>
    </row>
    <row r="1969" spans="2:16" x14ac:dyDescent="0.3">
      <c r="B1969" s="73" t="s">
        <v>0</v>
      </c>
      <c r="C1969" s="73" t="s">
        <v>9</v>
      </c>
      <c r="D1969" s="73" t="s">
        <v>151</v>
      </c>
      <c r="E1969" s="73" t="s">
        <v>9</v>
      </c>
      <c r="F1969" s="73">
        <v>200915</v>
      </c>
      <c r="G1969" s="4" t="str">
        <f t="shared" si="32"/>
        <v>프로젝트21 홈페이지선인장정수기 부속정기배송_폼필터(3p)200915</v>
      </c>
      <c r="H1969" s="73">
        <v>3000</v>
      </c>
      <c r="I1969" s="2">
        <v>0.01</v>
      </c>
      <c r="J1969" s="73">
        <v>230</v>
      </c>
      <c r="K1969" s="73"/>
      <c r="L1969" s="73"/>
      <c r="M1969" s="73"/>
      <c r="N1969" s="73"/>
      <c r="O1969" s="73"/>
      <c r="P1969" s="73"/>
    </row>
    <row r="1970" spans="2:16" x14ac:dyDescent="0.3">
      <c r="B1970" s="73" t="s">
        <v>93</v>
      </c>
      <c r="C1970" s="73" t="s">
        <v>152</v>
      </c>
      <c r="D1970" s="73" t="s">
        <v>153</v>
      </c>
      <c r="E1970" s="73" t="s">
        <v>152</v>
      </c>
      <c r="F1970" s="73">
        <v>200915</v>
      </c>
      <c r="G1970" s="4" t="str">
        <f t="shared" si="32"/>
        <v>프로젝트21 홈페이지안심스프레이안심스프레이 1개(31%off)200915</v>
      </c>
      <c r="H1970" s="73">
        <v>3000</v>
      </c>
      <c r="I1970" s="2">
        <v>0.01</v>
      </c>
      <c r="J1970" s="73">
        <v>300</v>
      </c>
      <c r="K1970" s="73"/>
      <c r="L1970" s="73"/>
      <c r="M1970" s="73"/>
      <c r="N1970" s="73"/>
      <c r="O1970" s="73"/>
      <c r="P1970" s="73"/>
    </row>
    <row r="1971" spans="2:16" x14ac:dyDescent="0.3">
      <c r="B1971" s="73" t="s">
        <v>93</v>
      </c>
      <c r="C1971" s="73" t="s">
        <v>152</v>
      </c>
      <c r="D1971" s="73" t="s">
        <v>154</v>
      </c>
      <c r="E1971" s="73" t="s">
        <v>152</v>
      </c>
      <c r="F1971" s="73">
        <v>200915</v>
      </c>
      <c r="G1971" s="4" t="str">
        <f t="shared" si="32"/>
        <v>프로젝트21 홈페이지안심스프레이안심스프레이 3+1개(35%off) - 무료배송200915</v>
      </c>
      <c r="H1971" s="73">
        <v>4000</v>
      </c>
      <c r="I1971" s="2">
        <v>0.01</v>
      </c>
      <c r="J1971" s="73">
        <v>380</v>
      </c>
      <c r="K1971" s="73"/>
      <c r="L1971" s="73"/>
      <c r="M1971" s="73"/>
      <c r="N1971" s="73"/>
      <c r="O1971" s="73"/>
      <c r="P1971" s="73"/>
    </row>
    <row r="1972" spans="2:16" x14ac:dyDescent="0.3">
      <c r="B1972" s="73" t="s">
        <v>134</v>
      </c>
      <c r="C1972" s="73" t="s">
        <v>152</v>
      </c>
      <c r="D1972" s="73" t="s">
        <v>153</v>
      </c>
      <c r="E1972" s="73" t="s">
        <v>152</v>
      </c>
      <c r="F1972" s="73">
        <v>200915</v>
      </c>
      <c r="G1972" s="4" t="str">
        <f t="shared" si="32"/>
        <v>프로젝트21 CS안심스프레이안심스프레이 1개(31%off)200915</v>
      </c>
      <c r="H1972" s="73">
        <v>0</v>
      </c>
      <c r="I1972" s="2">
        <v>0</v>
      </c>
      <c r="J1972" s="73">
        <v>300</v>
      </c>
      <c r="K1972" s="73"/>
      <c r="L1972" s="73"/>
      <c r="M1972" s="73"/>
      <c r="N1972" s="73"/>
      <c r="O1972" s="73"/>
      <c r="P1972" s="73"/>
    </row>
    <row r="1973" spans="2:16" x14ac:dyDescent="0.3">
      <c r="B1973" s="73" t="s">
        <v>134</v>
      </c>
      <c r="C1973" s="73" t="s">
        <v>152</v>
      </c>
      <c r="D1973" s="73" t="s">
        <v>154</v>
      </c>
      <c r="E1973" s="73" t="s">
        <v>152</v>
      </c>
      <c r="F1973" s="73">
        <v>200915</v>
      </c>
      <c r="G1973" s="4" t="str">
        <f t="shared" si="32"/>
        <v>프로젝트21 CS안심스프레이안심스프레이 3+1개(35%off) - 무료배송200915</v>
      </c>
      <c r="H1973" s="73">
        <v>0</v>
      </c>
      <c r="I1973" s="2">
        <v>0</v>
      </c>
      <c r="J1973" s="73">
        <v>380</v>
      </c>
      <c r="K1973" s="73"/>
      <c r="L1973" s="73"/>
      <c r="M1973" s="73"/>
      <c r="N1973" s="73"/>
      <c r="O1973" s="73"/>
      <c r="P1973" s="73"/>
    </row>
    <row r="1974" spans="2:16" x14ac:dyDescent="0.3">
      <c r="B1974" s="73" t="s">
        <v>134</v>
      </c>
      <c r="C1974" s="73" t="s">
        <v>152</v>
      </c>
      <c r="D1974" s="73" t="s">
        <v>155</v>
      </c>
      <c r="E1974" s="73" t="s">
        <v>152</v>
      </c>
      <c r="F1974" s="73">
        <v>200915</v>
      </c>
      <c r="G1974" s="4" t="str">
        <f t="shared" si="32"/>
        <v>프로젝트21 CS안심스프레이안심 탈취 스프레이200915</v>
      </c>
      <c r="H1974" s="73">
        <v>0</v>
      </c>
      <c r="I1974" s="2">
        <v>0</v>
      </c>
      <c r="J1974" s="73">
        <v>300</v>
      </c>
      <c r="K1974" s="73"/>
      <c r="L1974" s="73"/>
      <c r="M1974" s="73"/>
      <c r="N1974" s="73"/>
      <c r="O1974" s="73"/>
      <c r="P1974" s="73"/>
    </row>
    <row r="1975" spans="2:16" x14ac:dyDescent="0.3">
      <c r="B1975" s="73" t="s">
        <v>0</v>
      </c>
      <c r="C1975" s="73" t="s">
        <v>11</v>
      </c>
      <c r="D1975" s="24" t="s">
        <v>156</v>
      </c>
      <c r="E1975" s="73" t="s">
        <v>11</v>
      </c>
      <c r="F1975" s="73">
        <v>200915</v>
      </c>
      <c r="G1975" s="4" t="str">
        <f t="shared" si="32"/>
        <v>프로젝트21 홈페이지리얼스틱정기배송 옵션=오로라연어 6팩(15%off)200915</v>
      </c>
      <c r="H1975" s="73">
        <v>4000</v>
      </c>
      <c r="I1975" s="2">
        <v>0.01</v>
      </c>
      <c r="J1975" s="73">
        <v>380</v>
      </c>
      <c r="K1975" s="73"/>
      <c r="L1975" s="73"/>
      <c r="M1975" s="73"/>
      <c r="N1975" s="73"/>
      <c r="O1975" s="73"/>
      <c r="P1975" s="73"/>
    </row>
    <row r="1976" spans="2:16" x14ac:dyDescent="0.3">
      <c r="B1976" s="73" t="s">
        <v>0</v>
      </c>
      <c r="C1976" s="73" t="s">
        <v>11</v>
      </c>
      <c r="D1976" s="24" t="s">
        <v>157</v>
      </c>
      <c r="E1976" s="73" t="s">
        <v>11</v>
      </c>
      <c r="F1976" s="73">
        <v>200915</v>
      </c>
      <c r="G1976" s="4" t="str">
        <f t="shared" si="32"/>
        <v>프로젝트21 홈페이지리얼스틱정기배송 옵션=조선토종닭 6팩(15%off)200915</v>
      </c>
      <c r="H1976" s="73">
        <v>4000</v>
      </c>
      <c r="I1976" s="2">
        <v>0.01</v>
      </c>
      <c r="J1976" s="73">
        <v>360</v>
      </c>
      <c r="K1976" s="73"/>
      <c r="L1976" s="73"/>
      <c r="M1976" s="73"/>
      <c r="N1976" s="73"/>
      <c r="O1976" s="73"/>
      <c r="P1976" s="73"/>
    </row>
    <row r="1977" spans="2:16" x14ac:dyDescent="0.3">
      <c r="B1977" s="73" t="s">
        <v>0</v>
      </c>
      <c r="C1977" s="73" t="s">
        <v>11</v>
      </c>
      <c r="D1977" s="24" t="s">
        <v>158</v>
      </c>
      <c r="E1977" s="73" t="s">
        <v>11</v>
      </c>
      <c r="F1977" s="73">
        <v>200915</v>
      </c>
      <c r="G1977" s="4" t="str">
        <f t="shared" si="32"/>
        <v>프로젝트21 홈페이지리얼스틱정기배송 옵션=서호주청정양 6팩(15%off)200915</v>
      </c>
      <c r="H1977" s="73">
        <v>4000</v>
      </c>
      <c r="I1977" s="2">
        <v>0.01</v>
      </c>
      <c r="J1977" s="73">
        <v>380</v>
      </c>
      <c r="K1977" s="73"/>
      <c r="L1977" s="73"/>
      <c r="M1977" s="73"/>
      <c r="N1977" s="73"/>
      <c r="O1977" s="73"/>
      <c r="P1977" s="73"/>
    </row>
    <row r="1978" spans="2:16" x14ac:dyDescent="0.3">
      <c r="B1978" s="73" t="s">
        <v>0</v>
      </c>
      <c r="C1978" s="73" t="s">
        <v>11</v>
      </c>
      <c r="D1978" s="24" t="s">
        <v>159</v>
      </c>
      <c r="E1978" s="73" t="s">
        <v>11</v>
      </c>
      <c r="F1978" s="73">
        <v>200915</v>
      </c>
      <c r="G1978" s="4" t="str">
        <f t="shared" si="32"/>
        <v>프로젝트21 홈페이지리얼스틱정기배송 옵션=우리땅오리 6팩(15%off)200915</v>
      </c>
      <c r="H1978" s="73">
        <v>4000</v>
      </c>
      <c r="I1978" s="2">
        <v>0.01</v>
      </c>
      <c r="J1978" s="73">
        <v>360</v>
      </c>
      <c r="K1978" s="73"/>
      <c r="L1978" s="73"/>
      <c r="M1978" s="73"/>
      <c r="N1978" s="73"/>
      <c r="O1978" s="73"/>
      <c r="P1978" s="73"/>
    </row>
    <row r="1979" spans="2:16" x14ac:dyDescent="0.3">
      <c r="B1979" s="73" t="s">
        <v>0</v>
      </c>
      <c r="C1979" s="73" t="s">
        <v>67</v>
      </c>
      <c r="D1979" s="74" t="s">
        <v>160</v>
      </c>
      <c r="E1979" s="73" t="s">
        <v>67</v>
      </c>
      <c r="F1979" s="73">
        <v>200915</v>
      </c>
      <c r="G1979" s="4" t="str">
        <f t="shared" si="32"/>
        <v>프로젝트21 홈페이지리얼스틱정기배송 옵션=오로라연어 12팩(25%off)200915</v>
      </c>
      <c r="H1979" s="73">
        <v>5000</v>
      </c>
      <c r="I1979" s="2">
        <v>0.01</v>
      </c>
      <c r="J1979" s="73">
        <v>390</v>
      </c>
      <c r="K1979" s="73"/>
      <c r="L1979" s="73"/>
      <c r="M1979" s="73"/>
      <c r="N1979" s="73"/>
      <c r="O1979" s="73"/>
      <c r="P1979" s="73"/>
    </row>
    <row r="1980" spans="2:16" x14ac:dyDescent="0.3">
      <c r="B1980" s="73" t="s">
        <v>0</v>
      </c>
      <c r="C1980" s="73" t="s">
        <v>11</v>
      </c>
      <c r="D1980" s="24" t="s">
        <v>161</v>
      </c>
      <c r="E1980" s="73" t="s">
        <v>11</v>
      </c>
      <c r="F1980" s="73">
        <v>200915</v>
      </c>
      <c r="G1980" s="4" t="str">
        <f t="shared" si="32"/>
        <v>프로젝트21 홈페이지리얼스틱정기배송 옵션=조선토종닭 12팩(25%off)200915</v>
      </c>
      <c r="H1980" s="73">
        <v>4000</v>
      </c>
      <c r="I1980" s="2">
        <v>0.01</v>
      </c>
      <c r="J1980" s="73">
        <v>380</v>
      </c>
      <c r="K1980" s="73"/>
      <c r="L1980" s="73"/>
      <c r="M1980" s="73"/>
      <c r="N1980" s="73"/>
      <c r="O1980" s="73"/>
      <c r="P1980" s="73"/>
    </row>
    <row r="1981" spans="2:16" x14ac:dyDescent="0.3">
      <c r="B1981" s="73" t="s">
        <v>0</v>
      </c>
      <c r="C1981" s="73" t="s">
        <v>11</v>
      </c>
      <c r="D1981" s="24" t="s">
        <v>162</v>
      </c>
      <c r="E1981" s="73" t="s">
        <v>11</v>
      </c>
      <c r="F1981" s="73">
        <v>200915</v>
      </c>
      <c r="G1981" s="4" t="str">
        <f t="shared" si="32"/>
        <v>프로젝트21 홈페이지리얼스틱정기배송 옵션=뉴질랜드참돔 12팩(25%off)200915</v>
      </c>
      <c r="H1981" s="73">
        <v>5000</v>
      </c>
      <c r="I1981" s="2">
        <v>0.01</v>
      </c>
      <c r="J1981" s="73">
        <v>390</v>
      </c>
      <c r="K1981" s="73"/>
      <c r="L1981" s="73"/>
      <c r="M1981" s="73"/>
      <c r="N1981" s="73"/>
      <c r="O1981" s="73"/>
      <c r="P1981" s="73"/>
    </row>
    <row r="1982" spans="2:16" x14ac:dyDescent="0.3">
      <c r="B1982" s="73" t="s">
        <v>0</v>
      </c>
      <c r="C1982" s="73" t="s">
        <v>11</v>
      </c>
      <c r="D1982" s="24" t="s">
        <v>163</v>
      </c>
      <c r="E1982" s="73" t="s">
        <v>11</v>
      </c>
      <c r="F1982" s="73">
        <v>200915</v>
      </c>
      <c r="G1982" s="4" t="str">
        <f t="shared" si="32"/>
        <v>프로젝트21 홈페이지리얼스틱정기배송 옵션=북태평양눈다랑어 12팩(25%off)200915</v>
      </c>
      <c r="H1982" s="73">
        <v>4000</v>
      </c>
      <c r="I1982" s="2">
        <v>0.01</v>
      </c>
      <c r="J1982" s="73">
        <v>380</v>
      </c>
      <c r="K1982" s="73"/>
      <c r="L1982" s="73"/>
      <c r="M1982" s="73"/>
      <c r="N1982" s="73"/>
      <c r="O1982" s="73"/>
      <c r="P1982" s="73"/>
    </row>
    <row r="1983" spans="2:16" x14ac:dyDescent="0.3">
      <c r="B1983" s="73" t="s">
        <v>0</v>
      </c>
      <c r="C1983" s="73" t="s">
        <v>11</v>
      </c>
      <c r="D1983" s="24" t="s">
        <v>164</v>
      </c>
      <c r="E1983" s="73" t="s">
        <v>11</v>
      </c>
      <c r="F1983" s="73">
        <v>200915</v>
      </c>
      <c r="G1983" s="4" t="str">
        <f t="shared" si="32"/>
        <v>프로젝트21 홈페이지리얼스틱정기배송 옵션=서호주청정양 12팩(25%off)200915</v>
      </c>
      <c r="H1983" s="73">
        <v>5000</v>
      </c>
      <c r="I1983" s="2">
        <v>0.01</v>
      </c>
      <c r="J1983" s="73">
        <v>390</v>
      </c>
      <c r="K1983" s="73"/>
      <c r="L1983" s="73"/>
      <c r="M1983" s="73"/>
      <c r="N1983" s="73"/>
      <c r="O1983" s="73"/>
      <c r="P1983" s="73"/>
    </row>
    <row r="1984" spans="2:16" x14ac:dyDescent="0.3">
      <c r="B1984" s="73" t="s">
        <v>0</v>
      </c>
      <c r="C1984" s="73" t="s">
        <v>11</v>
      </c>
      <c r="D1984" s="24" t="s">
        <v>165</v>
      </c>
      <c r="E1984" s="73" t="s">
        <v>11</v>
      </c>
      <c r="F1984" s="73">
        <v>200915</v>
      </c>
      <c r="G1984" s="4" t="str">
        <f t="shared" si="32"/>
        <v>프로젝트21 홈페이지리얼스틱정기배송 옵션=우리땅오리 12팩(25%off)200915</v>
      </c>
      <c r="H1984" s="73">
        <v>4000</v>
      </c>
      <c r="I1984" s="2">
        <v>0.01</v>
      </c>
      <c r="J1984" s="73">
        <v>380</v>
      </c>
      <c r="K1984" s="73"/>
      <c r="L1984" s="73"/>
      <c r="M1984" s="73"/>
      <c r="N1984" s="73"/>
      <c r="O1984" s="73"/>
      <c r="P1984" s="73"/>
    </row>
    <row r="1985" spans="2:16" x14ac:dyDescent="0.3">
      <c r="B1985" s="73" t="s">
        <v>0</v>
      </c>
      <c r="C1985" s="73" t="s">
        <v>11</v>
      </c>
      <c r="D1985" s="24" t="s">
        <v>166</v>
      </c>
      <c r="E1985" s="73" t="s">
        <v>11</v>
      </c>
      <c r="F1985" s="73">
        <v>200915</v>
      </c>
      <c r="G1985" s="4" t="str">
        <f t="shared" si="32"/>
        <v>프로젝트21 홈페이지리얼스틱정기배송 옵션=북태평양눈다랑어 6팩(15%off)200915</v>
      </c>
      <c r="H1985" s="73">
        <v>4000</v>
      </c>
      <c r="I1985" s="2">
        <v>0.01</v>
      </c>
      <c r="J1985" s="73">
        <v>360</v>
      </c>
      <c r="K1985" s="73"/>
      <c r="L1985" s="73"/>
      <c r="M1985" s="73"/>
      <c r="N1985" s="73"/>
      <c r="O1985" s="73"/>
      <c r="P1985" s="73"/>
    </row>
    <row r="1986" spans="2:16" x14ac:dyDescent="0.3">
      <c r="B1986" s="73" t="s">
        <v>0</v>
      </c>
      <c r="C1986" s="73" t="s">
        <v>11</v>
      </c>
      <c r="D1986" s="24" t="s">
        <v>167</v>
      </c>
      <c r="E1986" s="73" t="s">
        <v>11</v>
      </c>
      <c r="F1986" s="73">
        <v>200915</v>
      </c>
      <c r="G1986" s="4" t="str">
        <f t="shared" si="32"/>
        <v>프로젝트21 홈페이지리얼스틱정기배송 옵션=뉴질랜드참돔 6팩(15%off)200915</v>
      </c>
      <c r="H1986" s="73">
        <v>4000</v>
      </c>
      <c r="I1986" s="2">
        <v>0.01</v>
      </c>
      <c r="J1986" s="73">
        <v>380</v>
      </c>
      <c r="K1986" s="73"/>
      <c r="L1986" s="73"/>
      <c r="M1986" s="73"/>
      <c r="N1986" s="73"/>
      <c r="O1986" s="73"/>
      <c r="P1986" s="73"/>
    </row>
    <row r="1987" spans="2:16" x14ac:dyDescent="0.3">
      <c r="B1987" s="24" t="s">
        <v>93</v>
      </c>
      <c r="C1987" s="24" t="s">
        <v>105</v>
      </c>
      <c r="D1987" s="24" t="s">
        <v>168</v>
      </c>
      <c r="E1987" s="24" t="s">
        <v>105</v>
      </c>
      <c r="F1987" s="73">
        <v>200915</v>
      </c>
      <c r="G1987" s="4" t="str">
        <f t="shared" si="32"/>
        <v>프로젝트21 홈페이지리얼스틱정기배송 옵션=6종세트(맛별1팩)(15%off)200915</v>
      </c>
      <c r="H1987" s="73">
        <v>4000</v>
      </c>
      <c r="I1987" s="2">
        <v>0.01</v>
      </c>
      <c r="J1987" s="73">
        <v>370</v>
      </c>
      <c r="K1987" s="73"/>
      <c r="L1987" s="73"/>
      <c r="M1987" s="73"/>
      <c r="N1987" s="73"/>
      <c r="O1987" s="73"/>
      <c r="P1987" s="73"/>
    </row>
    <row r="1988" spans="2:16" x14ac:dyDescent="0.3">
      <c r="B1988" s="24" t="s">
        <v>0</v>
      </c>
      <c r="C1988" s="24" t="s">
        <v>105</v>
      </c>
      <c r="D1988" s="24" t="s">
        <v>169</v>
      </c>
      <c r="E1988" s="24" t="s">
        <v>105</v>
      </c>
      <c r="F1988" s="73">
        <v>200915</v>
      </c>
      <c r="G1988" s="4" t="str">
        <f t="shared" si="32"/>
        <v>프로젝트21 홈페이지리얼스틱정기배송 옵션=6종세트x2(맛별2팩)(25%off)200915</v>
      </c>
      <c r="H1988" s="73">
        <v>4000</v>
      </c>
      <c r="I1988" s="2">
        <v>0.01</v>
      </c>
      <c r="J1988" s="73">
        <v>390</v>
      </c>
      <c r="K1988" s="73"/>
      <c r="L1988" s="73"/>
      <c r="M1988" s="73"/>
      <c r="N1988" s="73"/>
      <c r="O1988" s="73"/>
      <c r="P1988" s="73"/>
    </row>
    <row r="1989" spans="2:16" x14ac:dyDescent="0.3">
      <c r="B1989" s="74" t="s">
        <v>0</v>
      </c>
      <c r="C1989" s="73" t="s">
        <v>152</v>
      </c>
      <c r="D1989" s="73" t="s">
        <v>170</v>
      </c>
      <c r="E1989" s="73" t="s">
        <v>152</v>
      </c>
      <c r="F1989" s="73">
        <v>200915</v>
      </c>
      <c r="G1989" s="4" t="str">
        <f t="shared" si="32"/>
        <v>프로젝트21 홈페이지안심스프레이안심스프레이 옵션선택=안심스프레이 4개(35%off) - 무료배송200915</v>
      </c>
      <c r="H1989" s="73">
        <v>4000</v>
      </c>
      <c r="I1989" s="2">
        <v>0.01</v>
      </c>
      <c r="J1989" s="73">
        <v>380</v>
      </c>
      <c r="K1989" s="73"/>
      <c r="L1989" s="73"/>
      <c r="M1989" s="73"/>
      <c r="N1989" s="73"/>
      <c r="O1989" s="73"/>
      <c r="P1989" s="73"/>
    </row>
    <row r="1990" spans="2:16" x14ac:dyDescent="0.3">
      <c r="B1990" s="73" t="s">
        <v>93</v>
      </c>
      <c r="C1990" s="73" t="s">
        <v>152</v>
      </c>
      <c r="D1990" s="73" t="s">
        <v>171</v>
      </c>
      <c r="E1990" s="73" t="s">
        <v>152</v>
      </c>
      <c r="F1990" s="73">
        <v>200915</v>
      </c>
      <c r="G1990" s="4" t="str">
        <f t="shared" si="32"/>
        <v>프로젝트21 홈페이지안심스프레이안심스프레이 옵션선택=안심스프레이 1개(31%off)200915</v>
      </c>
      <c r="H1990" s="73">
        <v>3000</v>
      </c>
      <c r="I1990" s="2">
        <v>0.01</v>
      </c>
      <c r="J1990" s="73">
        <v>300</v>
      </c>
      <c r="K1990" s="73"/>
      <c r="L1990" s="73"/>
      <c r="M1990" s="73"/>
      <c r="N1990" s="73"/>
      <c r="O1990" s="73"/>
      <c r="P1990" s="73"/>
    </row>
    <row r="1991" spans="2:16" x14ac:dyDescent="0.3">
      <c r="B1991" s="74" t="s">
        <v>28</v>
      </c>
      <c r="C1991" s="74" t="s">
        <v>34</v>
      </c>
      <c r="D1991" s="74" t="s">
        <v>172</v>
      </c>
      <c r="E1991" s="74" t="s">
        <v>34</v>
      </c>
      <c r="F1991" s="73">
        <v>200915</v>
      </c>
      <c r="G1991" s="4" t="str">
        <f t="shared" si="32"/>
        <v>위메프(2.0)선인장정수기 부속드라이매트200915</v>
      </c>
      <c r="H1991" s="73">
        <v>4000</v>
      </c>
      <c r="I1991" s="29">
        <v>0.02</v>
      </c>
      <c r="J1991" s="73">
        <v>370</v>
      </c>
      <c r="K1991" s="73"/>
      <c r="L1991" s="73"/>
      <c r="M1991" s="73"/>
      <c r="N1991" s="73"/>
      <c r="O1991" s="73"/>
      <c r="P1991" s="73"/>
    </row>
    <row r="1992" spans="2:16" x14ac:dyDescent="0.3">
      <c r="B1992" s="73" t="s">
        <v>32</v>
      </c>
      <c r="C1992" s="73" t="s">
        <v>11</v>
      </c>
      <c r="D1992" s="74" t="s">
        <v>62</v>
      </c>
      <c r="E1992" s="73" t="s">
        <v>11</v>
      </c>
      <c r="F1992" s="26">
        <v>200915</v>
      </c>
      <c r="G1992" s="4" t="str">
        <f t="shared" si="32"/>
        <v>펫프렌즈리얼스틱리얼스틱_서호주청정양200915</v>
      </c>
      <c r="H1992" s="73">
        <v>3000</v>
      </c>
      <c r="I1992" s="29">
        <v>0.03</v>
      </c>
      <c r="J1992" s="73">
        <v>260</v>
      </c>
      <c r="K1992" s="73"/>
      <c r="L1992" s="73"/>
      <c r="M1992" s="73"/>
      <c r="N1992" s="73"/>
      <c r="O1992" s="73"/>
      <c r="P1992" s="73"/>
    </row>
    <row r="1993" spans="2:16" x14ac:dyDescent="0.3">
      <c r="B1993" s="73" t="s">
        <v>32</v>
      </c>
      <c r="C1993" s="73" t="s">
        <v>11</v>
      </c>
      <c r="D1993" s="74" t="s">
        <v>63</v>
      </c>
      <c r="E1993" s="73" t="s">
        <v>11</v>
      </c>
      <c r="F1993" s="26">
        <v>200915</v>
      </c>
      <c r="G1993" s="4" t="str">
        <f t="shared" si="32"/>
        <v>펫프렌즈리얼스틱리얼스틱_지리산우리땅오리200915</v>
      </c>
      <c r="H1993" s="73">
        <v>3000</v>
      </c>
      <c r="I1993" s="29">
        <v>0.03</v>
      </c>
      <c r="J1993" s="73">
        <v>180</v>
      </c>
      <c r="K1993" s="73"/>
      <c r="L1993" s="73"/>
      <c r="M1993" s="73"/>
      <c r="N1993" s="73"/>
      <c r="O1993" s="73"/>
      <c r="P1993" s="73"/>
    </row>
    <row r="1994" spans="2:16" x14ac:dyDescent="0.3">
      <c r="B1994" s="25" t="s">
        <v>85</v>
      </c>
      <c r="C1994" s="73" t="s">
        <v>173</v>
      </c>
      <c r="D1994" s="74" t="s">
        <v>174</v>
      </c>
      <c r="E1994" s="73" t="s">
        <v>173</v>
      </c>
      <c r="F1994" s="73">
        <v>200915</v>
      </c>
      <c r="G1994" s="4" t="str">
        <f t="shared" si="32"/>
        <v>프로젝트21 CS하루채움하루채움_국내산 무항생제 닭200915</v>
      </c>
      <c r="H1994" s="73">
        <v>0</v>
      </c>
      <c r="I1994" s="2">
        <v>0</v>
      </c>
      <c r="J1994" s="73">
        <v>330</v>
      </c>
      <c r="K1994" s="73"/>
      <c r="L1994" s="73"/>
      <c r="M1994" s="73"/>
      <c r="N1994" s="73"/>
      <c r="O1994" s="73"/>
      <c r="P1994" s="73"/>
    </row>
    <row r="1995" spans="2:16" x14ac:dyDescent="0.3">
      <c r="B1995" s="25" t="s">
        <v>85</v>
      </c>
      <c r="C1995" s="73" t="s">
        <v>173</v>
      </c>
      <c r="D1995" s="74" t="s">
        <v>175</v>
      </c>
      <c r="E1995" s="73" t="s">
        <v>173</v>
      </c>
      <c r="F1995" s="73">
        <v>200915</v>
      </c>
      <c r="G1995" s="4" t="str">
        <f t="shared" si="32"/>
        <v>프로젝트21 CS하루채움하루채움_자연산 가자미200915</v>
      </c>
      <c r="H1995" s="73">
        <v>0</v>
      </c>
      <c r="I1995" s="2">
        <v>0</v>
      </c>
      <c r="J1995" s="73">
        <v>330</v>
      </c>
      <c r="K1995" s="73"/>
      <c r="L1995" s="73"/>
      <c r="M1995" s="73"/>
      <c r="N1995" s="73"/>
      <c r="O1995" s="73"/>
      <c r="P1995" s="73"/>
    </row>
    <row r="1996" spans="2:16" x14ac:dyDescent="0.3">
      <c r="B1996" s="25" t="s">
        <v>29</v>
      </c>
      <c r="C1996" s="25" t="s">
        <v>34</v>
      </c>
      <c r="D1996" s="25" t="s">
        <v>39</v>
      </c>
      <c r="E1996" s="25" t="s">
        <v>34</v>
      </c>
      <c r="F1996" s="26">
        <v>200915</v>
      </c>
      <c r="G1996" s="4" t="str">
        <f t="shared" si="32"/>
        <v>롯데아이몰(신)선인장정수기 부속드라이매트200915</v>
      </c>
      <c r="H1996" s="73">
        <v>4000</v>
      </c>
      <c r="I1996" s="29">
        <v>0.02</v>
      </c>
      <c r="J1996" s="73">
        <v>370</v>
      </c>
      <c r="K1996" s="73"/>
      <c r="L1996" s="73"/>
      <c r="M1996" s="73"/>
      <c r="N1996" s="73"/>
      <c r="O1996" s="73"/>
      <c r="P1996" s="73"/>
    </row>
    <row r="1997" spans="2:16" x14ac:dyDescent="0.3">
      <c r="B1997" s="73" t="s">
        <v>93</v>
      </c>
      <c r="C1997" s="74" t="s">
        <v>121</v>
      </c>
      <c r="D1997" s="73" t="s">
        <v>176</v>
      </c>
      <c r="E1997" s="74" t="s">
        <v>121</v>
      </c>
      <c r="F1997" s="73">
        <v>200915</v>
      </c>
      <c r="G1997" s="4" t="str">
        <f t="shared" si="32"/>
        <v>프로젝트21 홈페이지고양이 유산균유산균1박스(최저가)200915</v>
      </c>
      <c r="H1997" s="73">
        <v>4000</v>
      </c>
      <c r="I1997" s="2">
        <v>0.01</v>
      </c>
      <c r="J1997" s="73">
        <v>370</v>
      </c>
      <c r="K1997" s="73"/>
      <c r="L1997" s="73"/>
      <c r="M1997" s="73"/>
      <c r="N1997" s="73"/>
      <c r="O1997" s="73"/>
      <c r="P1997" s="73"/>
    </row>
    <row r="1998" spans="2:16" x14ac:dyDescent="0.3">
      <c r="B1998" s="73" t="s">
        <v>93</v>
      </c>
      <c r="C1998" s="74" t="s">
        <v>121</v>
      </c>
      <c r="D1998" s="73" t="s">
        <v>177</v>
      </c>
      <c r="E1998" s="74" t="s">
        <v>121</v>
      </c>
      <c r="F1998" s="73">
        <v>200915</v>
      </c>
      <c r="G1998" s="4" t="str">
        <f t="shared" si="32"/>
        <v>프로젝트21 홈페이지고양이 유산균유산균2박스(최저가)200915</v>
      </c>
      <c r="H1998" s="73">
        <v>5000</v>
      </c>
      <c r="I1998" s="2">
        <v>0.01</v>
      </c>
      <c r="J1998" s="73">
        <v>390</v>
      </c>
      <c r="K1998" s="73"/>
      <c r="L1998" s="73"/>
      <c r="M1998" s="73"/>
      <c r="N1998" s="73"/>
      <c r="O1998" s="73"/>
      <c r="P1998" s="73"/>
    </row>
    <row r="1999" spans="2:16" x14ac:dyDescent="0.3">
      <c r="B1999" s="73" t="s">
        <v>93</v>
      </c>
      <c r="C1999" s="74" t="s">
        <v>121</v>
      </c>
      <c r="D1999" s="73" t="s">
        <v>178</v>
      </c>
      <c r="E1999" s="74" t="s">
        <v>121</v>
      </c>
      <c r="F1999" s="73">
        <v>200915</v>
      </c>
      <c r="G1999" s="4" t="str">
        <f t="shared" si="32"/>
        <v>프로젝트21 홈페이지고양이 유산균유산균3박스(최저가)200915</v>
      </c>
      <c r="H1999" s="73">
        <v>6000</v>
      </c>
      <c r="I1999" s="2">
        <v>0.01</v>
      </c>
      <c r="J1999" s="73">
        <v>390</v>
      </c>
      <c r="K1999" s="73"/>
      <c r="L1999" s="73"/>
      <c r="M1999" s="73"/>
      <c r="N1999" s="73"/>
      <c r="O1999" s="73"/>
      <c r="P1999" s="73"/>
    </row>
    <row r="2000" spans="2:16" x14ac:dyDescent="0.3">
      <c r="B2000" s="73" t="s">
        <v>179</v>
      </c>
      <c r="C2000" s="73" t="s">
        <v>8</v>
      </c>
      <c r="D2000" s="73" t="s">
        <v>24</v>
      </c>
      <c r="E2000" s="73" t="s">
        <v>8</v>
      </c>
      <c r="F2000" s="73">
        <v>200915</v>
      </c>
      <c r="G2000" s="4" t="str">
        <f t="shared" si="32"/>
        <v>고양이대통령선인장정수기선인장정수기 젠민트200915</v>
      </c>
      <c r="H2000" s="73">
        <v>6000</v>
      </c>
      <c r="I2000" s="29">
        <v>0.04</v>
      </c>
      <c r="J2000" s="73">
        <v>390</v>
      </c>
      <c r="K2000" s="73"/>
      <c r="L2000" s="73"/>
      <c r="M2000" s="73"/>
      <c r="N2000" s="73"/>
      <c r="O2000" s="73"/>
      <c r="P2000" s="73"/>
    </row>
    <row r="2001" spans="2:16" x14ac:dyDescent="0.3">
      <c r="B2001" s="73" t="s">
        <v>179</v>
      </c>
      <c r="C2001" s="73" t="s">
        <v>9</v>
      </c>
      <c r="D2001" s="73" t="s">
        <v>39</v>
      </c>
      <c r="E2001" s="73" t="s">
        <v>9</v>
      </c>
      <c r="F2001" s="73">
        <v>200915</v>
      </c>
      <c r="G2001" s="4" t="str">
        <f t="shared" si="32"/>
        <v>고양이대통령선인장정수기 부속드라이매트200915</v>
      </c>
      <c r="H2001" s="73">
        <v>3000</v>
      </c>
      <c r="I2001" s="29">
        <v>0.04</v>
      </c>
      <c r="J2001" s="73">
        <v>370</v>
      </c>
      <c r="K2001" s="73"/>
      <c r="L2001" s="73"/>
      <c r="M2001" s="73"/>
      <c r="N2001" s="73"/>
      <c r="O2001" s="73"/>
      <c r="P2001" s="73"/>
    </row>
    <row r="2002" spans="2:16" x14ac:dyDescent="0.3">
      <c r="B2002" s="73" t="s">
        <v>179</v>
      </c>
      <c r="C2002" s="73" t="s">
        <v>11</v>
      </c>
      <c r="D2002" s="73" t="s">
        <v>57</v>
      </c>
      <c r="E2002" s="73" t="s">
        <v>11</v>
      </c>
      <c r="F2002" s="73">
        <v>200915</v>
      </c>
      <c r="G2002" s="4" t="str">
        <f t="shared" si="32"/>
        <v>고양이대통령리얼스틱리얼스틱_오로라연어200915</v>
      </c>
      <c r="H2002" s="73">
        <v>3000</v>
      </c>
      <c r="I2002" s="29">
        <v>0.04</v>
      </c>
      <c r="J2002" s="73">
        <v>250</v>
      </c>
      <c r="K2002" s="73"/>
      <c r="L2002" s="73"/>
      <c r="M2002" s="73"/>
      <c r="N2002" s="73"/>
      <c r="O2002" s="73"/>
      <c r="P2002" s="73"/>
    </row>
    <row r="2003" spans="2:16" x14ac:dyDescent="0.3">
      <c r="B2003" s="73" t="s">
        <v>179</v>
      </c>
      <c r="C2003" s="73" t="s">
        <v>11</v>
      </c>
      <c r="D2003" s="73" t="s">
        <v>58</v>
      </c>
      <c r="E2003" s="73" t="s">
        <v>11</v>
      </c>
      <c r="F2003" s="73">
        <v>200915</v>
      </c>
      <c r="G2003" s="4" t="str">
        <f t="shared" si="32"/>
        <v>고양이대통령리얼스틱리얼스틱_조선토종닭200915</v>
      </c>
      <c r="H2003" s="73">
        <v>3000</v>
      </c>
      <c r="I2003" s="29">
        <v>0.04</v>
      </c>
      <c r="J2003" s="73">
        <v>180</v>
      </c>
      <c r="K2003" s="73"/>
      <c r="L2003" s="73"/>
      <c r="M2003" s="73"/>
      <c r="N2003" s="73"/>
      <c r="O2003" s="73"/>
      <c r="P2003" s="73"/>
    </row>
    <row r="2004" spans="2:16" x14ac:dyDescent="0.3">
      <c r="B2004" s="73" t="s">
        <v>179</v>
      </c>
      <c r="C2004" s="73" t="s">
        <v>11</v>
      </c>
      <c r="D2004" s="73" t="s">
        <v>59</v>
      </c>
      <c r="E2004" s="73" t="s">
        <v>11</v>
      </c>
      <c r="F2004" s="73">
        <v>200915</v>
      </c>
      <c r="G2004" s="4" t="str">
        <f t="shared" si="32"/>
        <v>고양이대통령리얼스틱리얼스틱_뉴질랜드참돔200915</v>
      </c>
      <c r="H2004" s="73">
        <v>3000</v>
      </c>
      <c r="I2004" s="29">
        <v>0.04</v>
      </c>
      <c r="J2004" s="73">
        <v>240</v>
      </c>
      <c r="K2004" s="73"/>
      <c r="L2004" s="73"/>
      <c r="M2004" s="73"/>
      <c r="N2004" s="73"/>
      <c r="O2004" s="73"/>
      <c r="P2004" s="73"/>
    </row>
    <row r="2005" spans="2:16" x14ac:dyDescent="0.3">
      <c r="B2005" s="73" t="s">
        <v>179</v>
      </c>
      <c r="C2005" s="73" t="s">
        <v>11</v>
      </c>
      <c r="D2005" s="73" t="s">
        <v>60</v>
      </c>
      <c r="E2005" s="73" t="s">
        <v>11</v>
      </c>
      <c r="F2005" s="73">
        <v>200915</v>
      </c>
      <c r="G2005" s="4" t="str">
        <f t="shared" si="32"/>
        <v>고양이대통령리얼스틱리얼스틱_북태평양 눈다랑어200915</v>
      </c>
      <c r="H2005" s="73">
        <v>3000</v>
      </c>
      <c r="I2005" s="29">
        <v>0.04</v>
      </c>
      <c r="J2005" s="73">
        <v>170</v>
      </c>
      <c r="K2005" s="73"/>
      <c r="L2005" s="73"/>
      <c r="M2005" s="73"/>
      <c r="N2005" s="73"/>
      <c r="O2005" s="73"/>
      <c r="P2005" s="73"/>
    </row>
    <row r="2006" spans="2:16" x14ac:dyDescent="0.3">
      <c r="B2006" s="73" t="s">
        <v>179</v>
      </c>
      <c r="C2006" s="73" t="s">
        <v>11</v>
      </c>
      <c r="D2006" s="73" t="s">
        <v>62</v>
      </c>
      <c r="E2006" s="73" t="s">
        <v>11</v>
      </c>
      <c r="F2006" s="73">
        <v>200915</v>
      </c>
      <c r="G2006" s="4" t="str">
        <f t="shared" si="32"/>
        <v>고양이대통령리얼스틱리얼스틱_서호주청정양200915</v>
      </c>
      <c r="H2006" s="73">
        <v>3000</v>
      </c>
      <c r="I2006" s="29">
        <v>0.04</v>
      </c>
      <c r="J2006" s="73">
        <v>260</v>
      </c>
      <c r="K2006" s="73"/>
      <c r="L2006" s="73"/>
      <c r="M2006" s="73"/>
      <c r="N2006" s="73"/>
      <c r="O2006" s="73"/>
      <c r="P2006" s="73"/>
    </row>
    <row r="2007" spans="2:16" x14ac:dyDescent="0.3">
      <c r="B2007" s="73" t="s">
        <v>179</v>
      </c>
      <c r="C2007" s="73" t="s">
        <v>11</v>
      </c>
      <c r="D2007" s="73" t="s">
        <v>63</v>
      </c>
      <c r="E2007" s="73" t="s">
        <v>11</v>
      </c>
      <c r="F2007" s="73">
        <v>200915</v>
      </c>
      <c r="G2007" s="4" t="str">
        <f t="shared" si="32"/>
        <v>고양이대통령리얼스틱리얼스틱_지리산우리땅오리200915</v>
      </c>
      <c r="H2007" s="73">
        <v>3000</v>
      </c>
      <c r="I2007" s="29">
        <v>0.04</v>
      </c>
      <c r="J2007" s="73">
        <v>180</v>
      </c>
      <c r="K2007" s="73"/>
      <c r="L2007" s="73"/>
      <c r="M2007" s="73"/>
      <c r="N2007" s="73"/>
      <c r="O2007" s="73"/>
      <c r="P2007" s="73"/>
    </row>
    <row r="2008" spans="2:16" x14ac:dyDescent="0.3">
      <c r="B2008" s="73" t="s">
        <v>179</v>
      </c>
      <c r="C2008" s="73" t="s">
        <v>11</v>
      </c>
      <c r="D2008" s="73" t="s">
        <v>83</v>
      </c>
      <c r="E2008" s="73" t="s">
        <v>11</v>
      </c>
      <c r="F2008" s="73">
        <v>200915</v>
      </c>
      <c r="G2008" s="4" t="str">
        <f t="shared" si="32"/>
        <v>고양이대통령리얼스틱리얼스틱_맛보기샘플(6종)200915</v>
      </c>
      <c r="H2008" s="73">
        <v>3000</v>
      </c>
      <c r="I2008" s="29">
        <v>0.04</v>
      </c>
      <c r="J2008" s="73">
        <v>270</v>
      </c>
      <c r="K2008" s="73"/>
      <c r="L2008" s="73"/>
      <c r="M2008" s="73"/>
      <c r="N2008" s="73"/>
      <c r="O2008" s="73"/>
      <c r="P2008" s="73"/>
    </row>
    <row r="2009" spans="2:16" x14ac:dyDescent="0.3">
      <c r="B2009" s="73" t="s">
        <v>179</v>
      </c>
      <c r="C2009" s="73" t="s">
        <v>7</v>
      </c>
      <c r="D2009" s="73" t="s">
        <v>41</v>
      </c>
      <c r="E2009" s="73" t="s">
        <v>7</v>
      </c>
      <c r="F2009" s="73">
        <v>200915</v>
      </c>
      <c r="G2009" s="4" t="str">
        <f t="shared" si="32"/>
        <v>고양이대통령눕눕백눕눕백(중형)_네이비(DN)200915</v>
      </c>
      <c r="H2009" s="73">
        <v>7000</v>
      </c>
      <c r="I2009" s="29">
        <v>0.04</v>
      </c>
      <c r="J2009" s="73">
        <v>400</v>
      </c>
      <c r="K2009" s="73"/>
      <c r="L2009" s="73"/>
      <c r="M2009" s="73"/>
      <c r="N2009" s="73"/>
      <c r="O2009" s="73"/>
      <c r="P2009" s="73"/>
    </row>
    <row r="2010" spans="2:16" x14ac:dyDescent="0.3">
      <c r="B2010" s="73" t="s">
        <v>179</v>
      </c>
      <c r="C2010" s="73" t="s">
        <v>7</v>
      </c>
      <c r="D2010" s="73" t="s">
        <v>42</v>
      </c>
      <c r="E2010" s="73" t="s">
        <v>7</v>
      </c>
      <c r="F2010" s="73">
        <v>200915</v>
      </c>
      <c r="G2010" s="4" t="str">
        <f t="shared" si="32"/>
        <v>고양이대통령눕눕백눕눕백(중형)_그레이(LG)200915</v>
      </c>
      <c r="H2010" s="73">
        <v>7000</v>
      </c>
      <c r="I2010" s="29">
        <v>0.04</v>
      </c>
      <c r="J2010" s="73">
        <v>400</v>
      </c>
      <c r="K2010" s="73"/>
      <c r="L2010" s="73"/>
      <c r="M2010" s="73"/>
      <c r="N2010" s="73"/>
      <c r="O2010" s="73"/>
      <c r="P2010" s="73"/>
    </row>
    <row r="2011" spans="2:16" x14ac:dyDescent="0.3">
      <c r="B2011" s="73" t="s">
        <v>179</v>
      </c>
      <c r="C2011" s="73" t="s">
        <v>7</v>
      </c>
      <c r="D2011" s="73" t="s">
        <v>43</v>
      </c>
      <c r="E2011" s="73" t="s">
        <v>7</v>
      </c>
      <c r="F2011" s="73">
        <v>200915</v>
      </c>
      <c r="G2011" s="4" t="str">
        <f t="shared" si="32"/>
        <v>고양이대통령눕눕백눕눕백_패드(중형)_스크래쳐200915</v>
      </c>
      <c r="H2011" s="73">
        <v>3000</v>
      </c>
      <c r="I2011" s="29">
        <v>0.04</v>
      </c>
      <c r="J2011" s="73">
        <v>330</v>
      </c>
      <c r="K2011" s="73"/>
      <c r="L2011" s="73"/>
      <c r="M2011" s="73"/>
      <c r="N2011" s="73"/>
      <c r="O2011" s="73"/>
      <c r="P2011" s="73"/>
    </row>
    <row r="2012" spans="2:16" x14ac:dyDescent="0.3">
      <c r="B2012" s="73" t="s">
        <v>179</v>
      </c>
      <c r="C2012" s="73" t="s">
        <v>7</v>
      </c>
      <c r="D2012" s="73" t="s">
        <v>44</v>
      </c>
      <c r="E2012" s="73" t="s">
        <v>7</v>
      </c>
      <c r="F2012" s="73">
        <v>200915</v>
      </c>
      <c r="G2012" s="4" t="str">
        <f t="shared" si="32"/>
        <v>고양이대통령눕눕백눕눕백_패드(중형)_극세사200915</v>
      </c>
      <c r="H2012" s="73">
        <v>3000</v>
      </c>
      <c r="I2012" s="29">
        <v>0.04</v>
      </c>
      <c r="J2012" s="73">
        <v>350</v>
      </c>
      <c r="K2012" s="73"/>
      <c r="L2012" s="73"/>
      <c r="M2012" s="73"/>
      <c r="N2012" s="73"/>
      <c r="O2012" s="73"/>
      <c r="P2012" s="73"/>
    </row>
    <row r="2013" spans="2:16" x14ac:dyDescent="0.3">
      <c r="B2013" s="73" t="s">
        <v>179</v>
      </c>
      <c r="C2013" s="73" t="s">
        <v>7</v>
      </c>
      <c r="D2013" s="73" t="s">
        <v>45</v>
      </c>
      <c r="E2013" s="73" t="s">
        <v>7</v>
      </c>
      <c r="F2013" s="73">
        <v>200915</v>
      </c>
      <c r="G2013" s="4" t="str">
        <f t="shared" si="32"/>
        <v>고양이대통령눕눕백눕눕백_패드(중형)_방수200915</v>
      </c>
      <c r="H2013" s="73">
        <v>4000</v>
      </c>
      <c r="I2013" s="29">
        <v>0.04</v>
      </c>
      <c r="J2013" s="73">
        <v>370</v>
      </c>
      <c r="K2013" s="73"/>
      <c r="L2013" s="73"/>
      <c r="M2013" s="73"/>
      <c r="N2013" s="73"/>
      <c r="O2013" s="73"/>
      <c r="P2013" s="73"/>
    </row>
    <row r="2014" spans="2:16" x14ac:dyDescent="0.3">
      <c r="B2014" s="73" t="s">
        <v>179</v>
      </c>
      <c r="C2014" s="73" t="s">
        <v>7</v>
      </c>
      <c r="D2014" s="73" t="s">
        <v>46</v>
      </c>
      <c r="E2014" s="73" t="s">
        <v>7</v>
      </c>
      <c r="F2014" s="73">
        <v>200915</v>
      </c>
      <c r="G2014" s="4" t="str">
        <f t="shared" si="32"/>
        <v>고양이대통령눕눕백눕눕백_패드(중형)_인견200915</v>
      </c>
      <c r="H2014" s="73">
        <v>3000</v>
      </c>
      <c r="I2014" s="29">
        <v>0.04</v>
      </c>
      <c r="J2014" s="73">
        <v>340</v>
      </c>
      <c r="K2014" s="73"/>
      <c r="L2014" s="73"/>
      <c r="M2014" s="73"/>
      <c r="N2014" s="73"/>
      <c r="O2014" s="73"/>
      <c r="P2014" s="73"/>
    </row>
    <row r="2015" spans="2:16" x14ac:dyDescent="0.3">
      <c r="B2015" s="73" t="s">
        <v>179</v>
      </c>
      <c r="C2015" s="73" t="s">
        <v>7</v>
      </c>
      <c r="D2015" s="73" t="s">
        <v>47</v>
      </c>
      <c r="E2015" s="73" t="s">
        <v>7</v>
      </c>
      <c r="F2015" s="73">
        <v>200915</v>
      </c>
      <c r="G2015" s="4" t="str">
        <f t="shared" si="32"/>
        <v>고양이대통령눕눕백눕눕백(대형)_그레이(LG)200915</v>
      </c>
      <c r="H2015" s="73">
        <v>7000</v>
      </c>
      <c r="I2015" s="29">
        <v>0.04</v>
      </c>
      <c r="J2015" s="73">
        <v>400</v>
      </c>
      <c r="K2015" s="73"/>
      <c r="L2015" s="73"/>
      <c r="M2015" s="73"/>
      <c r="N2015" s="73"/>
      <c r="O2015" s="73"/>
      <c r="P2015" s="73"/>
    </row>
    <row r="2016" spans="2:16" x14ac:dyDescent="0.3">
      <c r="B2016" s="73" t="s">
        <v>179</v>
      </c>
      <c r="C2016" s="73" t="s">
        <v>48</v>
      </c>
      <c r="D2016" s="73" t="s">
        <v>49</v>
      </c>
      <c r="E2016" s="73" t="s">
        <v>48</v>
      </c>
      <c r="F2016" s="73">
        <v>200915</v>
      </c>
      <c r="G2016" s="4" t="str">
        <f t="shared" si="32"/>
        <v>고양이대통령눕눕백눕눕백(대형)_네이비(DN)200915</v>
      </c>
      <c r="H2016" s="73">
        <v>7000</v>
      </c>
      <c r="I2016" s="29">
        <v>0.04</v>
      </c>
      <c r="J2016" s="73">
        <v>400</v>
      </c>
      <c r="K2016" s="73"/>
      <c r="L2016" s="73"/>
      <c r="M2016" s="73"/>
      <c r="N2016" s="73"/>
      <c r="O2016" s="73"/>
      <c r="P2016" s="73"/>
    </row>
    <row r="2017" spans="2:16" x14ac:dyDescent="0.3">
      <c r="B2017" s="73" t="s">
        <v>179</v>
      </c>
      <c r="C2017" s="73" t="s">
        <v>7</v>
      </c>
      <c r="D2017" s="73" t="s">
        <v>50</v>
      </c>
      <c r="E2017" s="73" t="s">
        <v>7</v>
      </c>
      <c r="F2017" s="73">
        <v>200915</v>
      </c>
      <c r="G2017" s="4" t="str">
        <f t="shared" si="32"/>
        <v>고양이대통령눕눕백눕눕백_패드(대형)_스크래쳐200915</v>
      </c>
      <c r="H2017" s="73">
        <v>3000</v>
      </c>
      <c r="I2017" s="29">
        <v>0.04</v>
      </c>
      <c r="J2017" s="73">
        <v>340</v>
      </c>
      <c r="K2017" s="73"/>
      <c r="L2017" s="73"/>
      <c r="M2017" s="73"/>
      <c r="N2017" s="73"/>
      <c r="O2017" s="73"/>
      <c r="P2017" s="73"/>
    </row>
    <row r="2018" spans="2:16" x14ac:dyDescent="0.3">
      <c r="B2018" s="73" t="s">
        <v>179</v>
      </c>
      <c r="C2018" s="73" t="s">
        <v>7</v>
      </c>
      <c r="D2018" s="73" t="s">
        <v>51</v>
      </c>
      <c r="E2018" s="73" t="s">
        <v>7</v>
      </c>
      <c r="F2018" s="73">
        <v>200915</v>
      </c>
      <c r="G2018" s="4" t="str">
        <f t="shared" si="32"/>
        <v>고양이대통령눕눕백눕눕백_패드(대형)_극세사200915</v>
      </c>
      <c r="H2018" s="73">
        <v>3000</v>
      </c>
      <c r="I2018" s="29">
        <v>0.04</v>
      </c>
      <c r="J2018" s="73">
        <v>360</v>
      </c>
      <c r="K2018" s="73"/>
      <c r="L2018" s="73"/>
      <c r="M2018" s="73"/>
      <c r="N2018" s="73"/>
      <c r="O2018" s="73"/>
      <c r="P2018" s="73"/>
    </row>
    <row r="2019" spans="2:16" x14ac:dyDescent="0.3">
      <c r="B2019" s="73" t="s">
        <v>179</v>
      </c>
      <c r="C2019" s="73" t="s">
        <v>7</v>
      </c>
      <c r="D2019" s="73" t="s">
        <v>52</v>
      </c>
      <c r="E2019" s="73" t="s">
        <v>7</v>
      </c>
      <c r="F2019" s="73">
        <v>200915</v>
      </c>
      <c r="G2019" s="4" t="str">
        <f t="shared" si="32"/>
        <v>고양이대통령눕눕백눕눕백_패드(대형)_방수200915</v>
      </c>
      <c r="H2019" s="73">
        <v>4000</v>
      </c>
      <c r="I2019" s="29">
        <v>0.04</v>
      </c>
      <c r="J2019" s="73">
        <v>380</v>
      </c>
      <c r="K2019" s="73"/>
      <c r="L2019" s="73"/>
      <c r="M2019" s="73"/>
      <c r="N2019" s="73"/>
      <c r="O2019" s="73"/>
      <c r="P2019" s="73"/>
    </row>
    <row r="2020" spans="2:16" x14ac:dyDescent="0.3">
      <c r="B2020" s="73" t="s">
        <v>179</v>
      </c>
      <c r="C2020" s="73" t="s">
        <v>7</v>
      </c>
      <c r="D2020" s="73" t="s">
        <v>53</v>
      </c>
      <c r="E2020" s="73" t="s">
        <v>7</v>
      </c>
      <c r="F2020" s="73">
        <v>200915</v>
      </c>
      <c r="G2020" s="4" t="str">
        <f t="shared" si="32"/>
        <v>고양이대통령눕눕백눕눕백_패드(대형)_인견200915</v>
      </c>
      <c r="H2020" s="73">
        <v>3000</v>
      </c>
      <c r="I2020" s="29">
        <v>0.04</v>
      </c>
      <c r="J2020" s="73">
        <v>350</v>
      </c>
      <c r="K2020" s="73"/>
      <c r="L2020" s="73"/>
      <c r="M2020" s="73"/>
      <c r="N2020" s="73"/>
      <c r="O2020" s="73"/>
      <c r="P2020" s="73"/>
    </row>
    <row r="2021" spans="2:16" x14ac:dyDescent="0.3">
      <c r="B2021" s="73" t="s">
        <v>93</v>
      </c>
      <c r="C2021" s="74" t="s">
        <v>121</v>
      </c>
      <c r="D2021" s="73" t="s">
        <v>180</v>
      </c>
      <c r="E2021" s="74" t="s">
        <v>121</v>
      </c>
      <c r="F2021" s="73">
        <v>200915</v>
      </c>
      <c r="G2021" s="4" t="str">
        <f t="shared" si="32"/>
        <v>프로젝트21 홈페이지고양이 유산균유산균1박스(정기배송)200915</v>
      </c>
      <c r="H2021" s="73">
        <v>4000</v>
      </c>
      <c r="I2021" s="2">
        <v>0.01</v>
      </c>
      <c r="J2021" s="73">
        <v>370</v>
      </c>
      <c r="K2021" s="73"/>
      <c r="L2021" s="73"/>
      <c r="M2021" s="73"/>
      <c r="N2021" s="73"/>
      <c r="O2021" s="73"/>
      <c r="P2021" s="73"/>
    </row>
    <row r="2022" spans="2:16" x14ac:dyDescent="0.3">
      <c r="B2022" s="73" t="s">
        <v>93</v>
      </c>
      <c r="C2022" s="74" t="s">
        <v>121</v>
      </c>
      <c r="D2022" s="73" t="s">
        <v>181</v>
      </c>
      <c r="E2022" s="74" t="s">
        <v>121</v>
      </c>
      <c r="F2022" s="73">
        <v>200915</v>
      </c>
      <c r="G2022" s="4" t="str">
        <f t="shared" si="32"/>
        <v>프로젝트21 홈페이지고양이 유산균유산균2박스(정기배송)200915</v>
      </c>
      <c r="H2022" s="73">
        <v>5000</v>
      </c>
      <c r="I2022" s="2">
        <v>0.01</v>
      </c>
      <c r="J2022" s="73">
        <v>390</v>
      </c>
      <c r="K2022" s="73"/>
      <c r="L2022" s="73"/>
      <c r="M2022" s="73"/>
      <c r="N2022" s="73"/>
      <c r="O2022" s="73"/>
      <c r="P2022" s="73"/>
    </row>
    <row r="2023" spans="2:16" x14ac:dyDescent="0.3">
      <c r="B2023" s="73" t="s">
        <v>93</v>
      </c>
      <c r="C2023" s="74" t="s">
        <v>121</v>
      </c>
      <c r="D2023" s="73" t="s">
        <v>182</v>
      </c>
      <c r="E2023" s="74" t="s">
        <v>121</v>
      </c>
      <c r="F2023" s="73">
        <v>200915</v>
      </c>
      <c r="G2023" s="4" t="str">
        <f t="shared" si="32"/>
        <v>프로젝트21 홈페이지고양이 유산균유산균3박스(정기배송)200915</v>
      </c>
      <c r="H2023" s="73">
        <v>6000</v>
      </c>
      <c r="I2023" s="2">
        <v>0.01</v>
      </c>
      <c r="J2023" s="73">
        <v>390</v>
      </c>
      <c r="K2023" s="73"/>
      <c r="L2023" s="73"/>
      <c r="M2023" s="73"/>
      <c r="N2023" s="73"/>
      <c r="O2023" s="73"/>
      <c r="P2023" s="73"/>
    </row>
    <row r="2024" spans="2:16" x14ac:dyDescent="0.3">
      <c r="B2024" s="73" t="s">
        <v>32</v>
      </c>
      <c r="C2024" s="73" t="s">
        <v>11</v>
      </c>
      <c r="D2024" s="73" t="s">
        <v>183</v>
      </c>
      <c r="E2024" s="73" t="s">
        <v>11</v>
      </c>
      <c r="F2024" s="26">
        <v>200915</v>
      </c>
      <c r="G2024" s="4" t="str">
        <f t="shared" si="32"/>
        <v>펫프렌즈리얼스틱리얼스틱_6종세트200915</v>
      </c>
      <c r="H2024" s="73">
        <v>4000</v>
      </c>
      <c r="I2024" s="29">
        <v>0.03</v>
      </c>
      <c r="J2024" s="73">
        <v>370</v>
      </c>
      <c r="K2024" s="73"/>
      <c r="L2024" s="73"/>
      <c r="M2024" s="73"/>
      <c r="N2024" s="73"/>
      <c r="O2024" s="73"/>
      <c r="P2024" s="73"/>
    </row>
    <row r="2025" spans="2:16" x14ac:dyDescent="0.3">
      <c r="B2025" s="73" t="s">
        <v>0</v>
      </c>
      <c r="C2025" s="73" t="s">
        <v>184</v>
      </c>
      <c r="D2025" s="73" t="s">
        <v>185</v>
      </c>
      <c r="E2025" s="73" t="s">
        <v>184</v>
      </c>
      <c r="F2025" s="73">
        <v>200915</v>
      </c>
      <c r="G2025" s="4" t="str">
        <f t="shared" si="32"/>
        <v>프로젝트21 홈페이지하루채움옵션=국내산 무항생제 닭 1박스200915</v>
      </c>
      <c r="H2025" s="73">
        <v>3000</v>
      </c>
      <c r="I2025" s="2">
        <v>0.01</v>
      </c>
      <c r="J2025" s="73">
        <v>330</v>
      </c>
      <c r="K2025" s="73"/>
      <c r="L2025" s="73"/>
      <c r="M2025" s="73"/>
      <c r="N2025" s="73"/>
      <c r="O2025" s="73"/>
      <c r="P2025" s="73"/>
    </row>
    <row r="2026" spans="2:16" x14ac:dyDescent="0.3">
      <c r="B2026" s="73" t="s">
        <v>0</v>
      </c>
      <c r="C2026" s="73" t="s">
        <v>184</v>
      </c>
      <c r="D2026" s="73" t="s">
        <v>186</v>
      </c>
      <c r="E2026" s="73" t="s">
        <v>184</v>
      </c>
      <c r="F2026" s="73">
        <v>200915</v>
      </c>
      <c r="G2026" s="4" t="str">
        <f t="shared" si="32"/>
        <v>프로젝트21 홈페이지하루채움옵션=(무료배송)국내산 무항생제 닭 2박스200915</v>
      </c>
      <c r="H2026" s="73">
        <v>4000</v>
      </c>
      <c r="I2026" s="2">
        <v>0.01</v>
      </c>
      <c r="J2026" s="73">
        <v>370</v>
      </c>
      <c r="K2026" s="73"/>
      <c r="L2026" s="73"/>
      <c r="M2026" s="73"/>
      <c r="N2026" s="73"/>
      <c r="O2026" s="73"/>
      <c r="P2026" s="73"/>
    </row>
    <row r="2027" spans="2:16" x14ac:dyDescent="0.3">
      <c r="B2027" s="73" t="s">
        <v>0</v>
      </c>
      <c r="C2027" s="73" t="s">
        <v>184</v>
      </c>
      <c r="D2027" s="73" t="s">
        <v>187</v>
      </c>
      <c r="E2027" s="73" t="s">
        <v>184</v>
      </c>
      <c r="F2027" s="73">
        <v>200915</v>
      </c>
      <c r="G2027" s="4" t="str">
        <f t="shared" ref="G2027:G2090" si="33">B2027&amp;C2027&amp;D2027&amp;F2027</f>
        <v>프로젝트21 홈페이지하루채움옵션=자연산 가자미 1박스200915</v>
      </c>
      <c r="H2027" s="73">
        <v>3000</v>
      </c>
      <c r="I2027" s="2">
        <v>0.01</v>
      </c>
      <c r="J2027" s="73">
        <v>330</v>
      </c>
      <c r="K2027" s="73"/>
      <c r="L2027" s="73"/>
      <c r="M2027" s="73"/>
      <c r="N2027" s="73"/>
      <c r="O2027" s="73"/>
      <c r="P2027" s="73"/>
    </row>
    <row r="2028" spans="2:16" x14ac:dyDescent="0.3">
      <c r="B2028" s="73" t="s">
        <v>0</v>
      </c>
      <c r="C2028" s="73" t="s">
        <v>184</v>
      </c>
      <c r="D2028" s="73" t="s">
        <v>188</v>
      </c>
      <c r="E2028" s="73" t="s">
        <v>184</v>
      </c>
      <c r="F2028" s="73">
        <v>200915</v>
      </c>
      <c r="G2028" s="4" t="str">
        <f t="shared" si="33"/>
        <v>프로젝트21 홈페이지하루채움옵션=(무료배송)자연산 가자미 2박스200915</v>
      </c>
      <c r="H2028" s="73">
        <v>4000</v>
      </c>
      <c r="I2028" s="2">
        <v>0.01</v>
      </c>
      <c r="J2028" s="73">
        <v>370</v>
      </c>
      <c r="K2028" s="73"/>
      <c r="L2028" s="73"/>
      <c r="M2028" s="73"/>
      <c r="N2028" s="73"/>
      <c r="O2028" s="73"/>
      <c r="P2028" s="73"/>
    </row>
    <row r="2029" spans="2:16" x14ac:dyDescent="0.3">
      <c r="B2029" s="73" t="s">
        <v>0</v>
      </c>
      <c r="C2029" s="73" t="s">
        <v>184</v>
      </c>
      <c r="D2029" s="73" t="s">
        <v>189</v>
      </c>
      <c r="E2029" s="73" t="s">
        <v>184</v>
      </c>
      <c r="F2029" s="73">
        <v>200915</v>
      </c>
      <c r="G2029" s="4" t="str">
        <f t="shared" si="33"/>
        <v>프로젝트21 홈페이지하루채움옵션=(무료배송)국내산 닭 1박스 + 자연산 가자미 1박스200915</v>
      </c>
      <c r="H2029" s="73">
        <v>4000</v>
      </c>
      <c r="I2029" s="2">
        <v>0.01</v>
      </c>
      <c r="J2029" s="73">
        <v>370</v>
      </c>
      <c r="K2029" s="73"/>
      <c r="L2029" s="73"/>
      <c r="M2029" s="73"/>
      <c r="N2029" s="73"/>
      <c r="O2029" s="73"/>
      <c r="P2029" s="73"/>
    </row>
    <row r="2030" spans="2:16" x14ac:dyDescent="0.3">
      <c r="B2030" s="73" t="s">
        <v>0</v>
      </c>
      <c r="C2030" s="73" t="s">
        <v>184</v>
      </c>
      <c r="D2030" s="73" t="s">
        <v>190</v>
      </c>
      <c r="E2030" s="73" t="s">
        <v>184</v>
      </c>
      <c r="F2030" s="73">
        <v>200915</v>
      </c>
      <c r="G2030" s="4" t="str">
        <f t="shared" si="33"/>
        <v>프로젝트21 홈페이지하루채움옵션=하루채움 샘플팩(1인 3개 제한)200915</v>
      </c>
      <c r="H2030" s="73">
        <v>2000</v>
      </c>
      <c r="I2030" s="2">
        <v>0.01</v>
      </c>
      <c r="J2030" s="73">
        <v>130</v>
      </c>
      <c r="K2030" s="73"/>
      <c r="L2030" s="73"/>
      <c r="M2030" s="73"/>
      <c r="N2030" s="73"/>
      <c r="O2030" s="73"/>
      <c r="P2030" s="73"/>
    </row>
    <row r="2031" spans="2:16" x14ac:dyDescent="0.3">
      <c r="B2031" s="73" t="s">
        <v>85</v>
      </c>
      <c r="C2031" s="73" t="s">
        <v>184</v>
      </c>
      <c r="D2031" s="73" t="s">
        <v>185</v>
      </c>
      <c r="E2031" s="73" t="s">
        <v>184</v>
      </c>
      <c r="F2031" s="73">
        <v>200915</v>
      </c>
      <c r="G2031" s="4" t="str">
        <f t="shared" si="33"/>
        <v>프로젝트21 CS하루채움옵션=국내산 무항생제 닭 1박스200915</v>
      </c>
      <c r="H2031" s="73">
        <v>0</v>
      </c>
      <c r="I2031" s="2">
        <v>0</v>
      </c>
      <c r="J2031" s="73">
        <v>330</v>
      </c>
      <c r="K2031" s="73"/>
      <c r="L2031" s="73"/>
      <c r="M2031" s="73"/>
      <c r="N2031" s="73"/>
      <c r="O2031" s="73"/>
      <c r="P2031" s="73"/>
    </row>
    <row r="2032" spans="2:16" x14ac:dyDescent="0.3">
      <c r="B2032" s="73" t="s">
        <v>85</v>
      </c>
      <c r="C2032" s="73" t="s">
        <v>184</v>
      </c>
      <c r="D2032" s="73" t="s">
        <v>186</v>
      </c>
      <c r="E2032" s="73" t="s">
        <v>184</v>
      </c>
      <c r="F2032" s="73">
        <v>200915</v>
      </c>
      <c r="G2032" s="4" t="str">
        <f t="shared" si="33"/>
        <v>프로젝트21 CS하루채움옵션=(무료배송)국내산 무항생제 닭 2박스200915</v>
      </c>
      <c r="H2032" s="73">
        <v>0</v>
      </c>
      <c r="I2032" s="2">
        <v>0</v>
      </c>
      <c r="J2032" s="73">
        <v>370</v>
      </c>
      <c r="K2032" s="73"/>
      <c r="L2032" s="73"/>
      <c r="M2032" s="73"/>
      <c r="N2032" s="73"/>
      <c r="O2032" s="73"/>
      <c r="P2032" s="73"/>
    </row>
    <row r="2033" spans="2:16" x14ac:dyDescent="0.3">
      <c r="B2033" s="73" t="s">
        <v>85</v>
      </c>
      <c r="C2033" s="73" t="s">
        <v>184</v>
      </c>
      <c r="D2033" s="73" t="s">
        <v>187</v>
      </c>
      <c r="E2033" s="73" t="s">
        <v>184</v>
      </c>
      <c r="F2033" s="73">
        <v>200915</v>
      </c>
      <c r="G2033" s="4" t="str">
        <f t="shared" si="33"/>
        <v>프로젝트21 CS하루채움옵션=자연산 가자미 1박스200915</v>
      </c>
      <c r="H2033" s="73">
        <v>0</v>
      </c>
      <c r="I2033" s="2">
        <v>0</v>
      </c>
      <c r="J2033" s="73">
        <v>330</v>
      </c>
      <c r="K2033" s="73"/>
      <c r="L2033" s="73"/>
      <c r="M2033" s="73"/>
      <c r="N2033" s="73"/>
      <c r="O2033" s="73"/>
      <c r="P2033" s="73"/>
    </row>
    <row r="2034" spans="2:16" x14ac:dyDescent="0.3">
      <c r="B2034" s="73" t="s">
        <v>85</v>
      </c>
      <c r="C2034" s="73" t="s">
        <v>184</v>
      </c>
      <c r="D2034" s="73" t="s">
        <v>188</v>
      </c>
      <c r="E2034" s="73" t="s">
        <v>184</v>
      </c>
      <c r="F2034" s="73">
        <v>200915</v>
      </c>
      <c r="G2034" s="4" t="str">
        <f t="shared" si="33"/>
        <v>프로젝트21 CS하루채움옵션=(무료배송)자연산 가자미 2박스200915</v>
      </c>
      <c r="H2034" s="73">
        <v>0</v>
      </c>
      <c r="I2034" s="2">
        <v>0</v>
      </c>
      <c r="J2034" s="73">
        <v>370</v>
      </c>
      <c r="K2034" s="73"/>
      <c r="L2034" s="73"/>
      <c r="M2034" s="73"/>
      <c r="N2034" s="73"/>
      <c r="O2034" s="73"/>
      <c r="P2034" s="73"/>
    </row>
    <row r="2035" spans="2:16" x14ac:dyDescent="0.3">
      <c r="B2035" s="73" t="s">
        <v>85</v>
      </c>
      <c r="C2035" s="73" t="s">
        <v>184</v>
      </c>
      <c r="D2035" s="73" t="s">
        <v>189</v>
      </c>
      <c r="E2035" s="73" t="s">
        <v>184</v>
      </c>
      <c r="F2035" s="73">
        <v>200915</v>
      </c>
      <c r="G2035" s="4" t="str">
        <f t="shared" si="33"/>
        <v>프로젝트21 CS하루채움옵션=(무료배송)국내산 닭 1박스 + 자연산 가자미 1박스200915</v>
      </c>
      <c r="H2035" s="73">
        <v>0</v>
      </c>
      <c r="I2035" s="2">
        <v>0</v>
      </c>
      <c r="J2035" s="73">
        <v>370</v>
      </c>
      <c r="K2035" s="73"/>
      <c r="L2035" s="73"/>
      <c r="M2035" s="73"/>
      <c r="N2035" s="73"/>
      <c r="O2035" s="73"/>
      <c r="P2035" s="73"/>
    </row>
    <row r="2036" spans="2:16" x14ac:dyDescent="0.3">
      <c r="B2036" s="73" t="s">
        <v>85</v>
      </c>
      <c r="C2036" s="73" t="s">
        <v>184</v>
      </c>
      <c r="D2036" s="73" t="s">
        <v>190</v>
      </c>
      <c r="E2036" s="73" t="s">
        <v>184</v>
      </c>
      <c r="F2036" s="73">
        <v>200915</v>
      </c>
      <c r="G2036" s="4" t="str">
        <f t="shared" si="33"/>
        <v>프로젝트21 CS하루채움옵션=하루채움 샘플팩(1인 3개 제한)200915</v>
      </c>
      <c r="H2036" s="73">
        <v>0</v>
      </c>
      <c r="I2036" s="2">
        <v>0</v>
      </c>
      <c r="J2036" s="73">
        <v>130</v>
      </c>
      <c r="K2036" s="73"/>
      <c r="L2036" s="73"/>
      <c r="M2036" s="73"/>
      <c r="N2036" s="73"/>
      <c r="O2036" s="73"/>
      <c r="P2036" s="73"/>
    </row>
    <row r="2037" spans="2:16" x14ac:dyDescent="0.3">
      <c r="B2037" s="73" t="s">
        <v>0</v>
      </c>
      <c r="C2037" s="73" t="s">
        <v>184</v>
      </c>
      <c r="D2037" s="73" t="s">
        <v>191</v>
      </c>
      <c r="E2037" s="73" t="s">
        <v>184</v>
      </c>
      <c r="F2037" s="73">
        <v>200915</v>
      </c>
      <c r="G2037" s="4" t="str">
        <f t="shared" si="33"/>
        <v>프로젝트21 홈페이지하루채움국내산 무항생제 닭 1박스200915</v>
      </c>
      <c r="H2037" s="73">
        <v>4000</v>
      </c>
      <c r="I2037" s="2">
        <v>0.01</v>
      </c>
      <c r="J2037" s="73">
        <v>330</v>
      </c>
      <c r="K2037" s="73"/>
      <c r="L2037" s="73"/>
      <c r="M2037" s="73"/>
      <c r="N2037" s="73"/>
      <c r="O2037" s="73"/>
      <c r="P2037" s="73"/>
    </row>
    <row r="2038" spans="2:16" x14ac:dyDescent="0.3">
      <c r="B2038" s="73" t="s">
        <v>0</v>
      </c>
      <c r="C2038" s="73" t="s">
        <v>184</v>
      </c>
      <c r="D2038" s="73" t="s">
        <v>192</v>
      </c>
      <c r="E2038" s="73" t="s">
        <v>184</v>
      </c>
      <c r="F2038" s="73">
        <v>200915</v>
      </c>
      <c r="G2038" s="4" t="str">
        <f t="shared" si="33"/>
        <v>프로젝트21 홈페이지하루채움국내산 무항생제 닭 2박스200915</v>
      </c>
      <c r="H2038" s="73">
        <v>4000</v>
      </c>
      <c r="I2038" s="2">
        <v>0.01</v>
      </c>
      <c r="J2038" s="73">
        <v>370</v>
      </c>
      <c r="K2038" s="73"/>
      <c r="L2038" s="73"/>
      <c r="M2038" s="73"/>
      <c r="N2038" s="73"/>
      <c r="O2038" s="73"/>
      <c r="P2038" s="73"/>
    </row>
    <row r="2039" spans="2:16" x14ac:dyDescent="0.3">
      <c r="B2039" s="73" t="s">
        <v>0</v>
      </c>
      <c r="C2039" s="73" t="s">
        <v>184</v>
      </c>
      <c r="D2039" s="73" t="s">
        <v>193</v>
      </c>
      <c r="E2039" s="73" t="s">
        <v>184</v>
      </c>
      <c r="F2039" s="73">
        <v>200915</v>
      </c>
      <c r="G2039" s="4" t="str">
        <f t="shared" si="33"/>
        <v>프로젝트21 홈페이지하루채움자연산 가자미 1박스200915</v>
      </c>
      <c r="H2039" s="73">
        <v>4000</v>
      </c>
      <c r="I2039" s="2">
        <v>0.01</v>
      </c>
      <c r="J2039" s="73">
        <v>330</v>
      </c>
      <c r="K2039" s="73"/>
      <c r="L2039" s="73"/>
      <c r="M2039" s="73"/>
      <c r="N2039" s="73"/>
      <c r="O2039" s="73"/>
      <c r="P2039" s="73"/>
    </row>
    <row r="2040" spans="2:16" x14ac:dyDescent="0.3">
      <c r="B2040" s="73" t="s">
        <v>0</v>
      </c>
      <c r="C2040" s="73" t="s">
        <v>184</v>
      </c>
      <c r="D2040" s="73" t="s">
        <v>194</v>
      </c>
      <c r="E2040" s="73" t="s">
        <v>184</v>
      </c>
      <c r="F2040" s="73">
        <v>200915</v>
      </c>
      <c r="G2040" s="4" t="str">
        <f t="shared" si="33"/>
        <v>프로젝트21 홈페이지하루채움자연산 가자미 2박스200915</v>
      </c>
      <c r="H2040" s="73">
        <v>4000</v>
      </c>
      <c r="I2040" s="2">
        <v>0.01</v>
      </c>
      <c r="J2040" s="73">
        <v>370</v>
      </c>
      <c r="K2040" s="73"/>
      <c r="L2040" s="73"/>
      <c r="M2040" s="73"/>
      <c r="N2040" s="73"/>
      <c r="O2040" s="73"/>
      <c r="P2040" s="73"/>
    </row>
    <row r="2041" spans="2:16" x14ac:dyDescent="0.3">
      <c r="B2041" s="73" t="s">
        <v>0</v>
      </c>
      <c r="C2041" s="73" t="s">
        <v>184</v>
      </c>
      <c r="D2041" s="73" t="s">
        <v>195</v>
      </c>
      <c r="E2041" s="73" t="s">
        <v>184</v>
      </c>
      <c r="F2041" s="73">
        <v>200915</v>
      </c>
      <c r="G2041" s="4" t="str">
        <f t="shared" si="33"/>
        <v>프로젝트21 홈페이지하루채움국내산 닭 1박스 + 자연산 가자미 1박스200915</v>
      </c>
      <c r="H2041" s="73">
        <v>4000</v>
      </c>
      <c r="I2041" s="2">
        <v>0.01</v>
      </c>
      <c r="J2041" s="73">
        <v>370</v>
      </c>
      <c r="K2041" s="73"/>
      <c r="L2041" s="73"/>
      <c r="M2041" s="73"/>
      <c r="N2041" s="73"/>
      <c r="O2041" s="73"/>
      <c r="P2041" s="73"/>
    </row>
    <row r="2042" spans="2:16" x14ac:dyDescent="0.3">
      <c r="B2042" s="73" t="s">
        <v>0</v>
      </c>
      <c r="C2042" s="73" t="s">
        <v>184</v>
      </c>
      <c r="D2042" s="73" t="s">
        <v>196</v>
      </c>
      <c r="E2042" s="73" t="s">
        <v>184</v>
      </c>
      <c r="F2042" s="73">
        <v>200915</v>
      </c>
      <c r="G2042" s="4" t="str">
        <f t="shared" si="33"/>
        <v>프로젝트21 홈페이지하루채움하루채움_샘플2종200915</v>
      </c>
      <c r="H2042" s="73">
        <v>3000</v>
      </c>
      <c r="I2042" s="2">
        <v>0.01</v>
      </c>
      <c r="J2042" s="73">
        <v>130</v>
      </c>
      <c r="K2042" s="73"/>
      <c r="L2042" s="73"/>
      <c r="M2042" s="73"/>
      <c r="N2042" s="73"/>
      <c r="O2042" s="73"/>
      <c r="P2042" s="73"/>
    </row>
    <row r="2043" spans="2:16" x14ac:dyDescent="0.3">
      <c r="B2043" s="73" t="s">
        <v>85</v>
      </c>
      <c r="C2043" s="73" t="s">
        <v>184</v>
      </c>
      <c r="D2043" s="73" t="s">
        <v>191</v>
      </c>
      <c r="E2043" s="73" t="s">
        <v>184</v>
      </c>
      <c r="F2043" s="73">
        <v>200915</v>
      </c>
      <c r="G2043" s="4" t="str">
        <f t="shared" si="33"/>
        <v>프로젝트21 CS하루채움국내산 무항생제 닭 1박스200915</v>
      </c>
      <c r="H2043" s="73">
        <v>0</v>
      </c>
      <c r="I2043" s="2">
        <v>0</v>
      </c>
      <c r="J2043" s="73">
        <v>330</v>
      </c>
      <c r="K2043" s="73"/>
      <c r="L2043" s="73"/>
      <c r="M2043" s="73"/>
      <c r="N2043" s="73"/>
      <c r="O2043" s="73"/>
      <c r="P2043" s="73"/>
    </row>
    <row r="2044" spans="2:16" x14ac:dyDescent="0.3">
      <c r="B2044" s="73" t="s">
        <v>85</v>
      </c>
      <c r="C2044" s="73" t="s">
        <v>184</v>
      </c>
      <c r="D2044" s="73" t="s">
        <v>192</v>
      </c>
      <c r="E2044" s="73" t="s">
        <v>184</v>
      </c>
      <c r="F2044" s="73">
        <v>200915</v>
      </c>
      <c r="G2044" s="4" t="str">
        <f t="shared" si="33"/>
        <v>프로젝트21 CS하루채움국내산 무항생제 닭 2박스200915</v>
      </c>
      <c r="H2044" s="73">
        <v>0</v>
      </c>
      <c r="I2044" s="2">
        <v>0</v>
      </c>
      <c r="J2044" s="73">
        <v>370</v>
      </c>
      <c r="K2044" s="73"/>
      <c r="L2044" s="73"/>
      <c r="M2044" s="73"/>
      <c r="N2044" s="73"/>
      <c r="O2044" s="73"/>
      <c r="P2044" s="73"/>
    </row>
    <row r="2045" spans="2:16" x14ac:dyDescent="0.3">
      <c r="B2045" s="73" t="s">
        <v>85</v>
      </c>
      <c r="C2045" s="73" t="s">
        <v>184</v>
      </c>
      <c r="D2045" s="73" t="s">
        <v>193</v>
      </c>
      <c r="E2045" s="73" t="s">
        <v>184</v>
      </c>
      <c r="F2045" s="73">
        <v>200915</v>
      </c>
      <c r="G2045" s="4" t="str">
        <f t="shared" si="33"/>
        <v>프로젝트21 CS하루채움자연산 가자미 1박스200915</v>
      </c>
      <c r="H2045" s="73">
        <v>0</v>
      </c>
      <c r="I2045" s="2">
        <v>0</v>
      </c>
      <c r="J2045" s="73">
        <v>330</v>
      </c>
      <c r="K2045" s="73"/>
      <c r="L2045" s="73"/>
      <c r="M2045" s="73"/>
      <c r="N2045" s="73"/>
      <c r="O2045" s="73"/>
      <c r="P2045" s="73"/>
    </row>
    <row r="2046" spans="2:16" x14ac:dyDescent="0.3">
      <c r="B2046" s="73" t="s">
        <v>85</v>
      </c>
      <c r="C2046" s="73" t="s">
        <v>184</v>
      </c>
      <c r="D2046" s="73" t="s">
        <v>194</v>
      </c>
      <c r="E2046" s="73" t="s">
        <v>184</v>
      </c>
      <c r="F2046" s="73">
        <v>200915</v>
      </c>
      <c r="G2046" s="4" t="str">
        <f t="shared" si="33"/>
        <v>프로젝트21 CS하루채움자연산 가자미 2박스200915</v>
      </c>
      <c r="H2046" s="73">
        <v>0</v>
      </c>
      <c r="I2046" s="2">
        <v>0</v>
      </c>
      <c r="J2046" s="73">
        <v>370</v>
      </c>
      <c r="K2046" s="73"/>
      <c r="L2046" s="73"/>
      <c r="M2046" s="73"/>
      <c r="N2046" s="73"/>
      <c r="O2046" s="73"/>
      <c r="P2046" s="73"/>
    </row>
    <row r="2047" spans="2:16" x14ac:dyDescent="0.3">
      <c r="B2047" s="73" t="s">
        <v>85</v>
      </c>
      <c r="C2047" s="73" t="s">
        <v>184</v>
      </c>
      <c r="D2047" s="73" t="s">
        <v>195</v>
      </c>
      <c r="E2047" s="73" t="s">
        <v>184</v>
      </c>
      <c r="F2047" s="73">
        <v>200915</v>
      </c>
      <c r="G2047" s="4" t="str">
        <f t="shared" si="33"/>
        <v>프로젝트21 CS하루채움국내산 닭 1박스 + 자연산 가자미 1박스200915</v>
      </c>
      <c r="H2047" s="73">
        <v>0</v>
      </c>
      <c r="I2047" s="2">
        <v>0</v>
      </c>
      <c r="J2047" s="73">
        <v>370</v>
      </c>
      <c r="K2047" s="73"/>
      <c r="L2047" s="73"/>
      <c r="M2047" s="73"/>
      <c r="N2047" s="73"/>
      <c r="O2047" s="73"/>
      <c r="P2047" s="73"/>
    </row>
    <row r="2048" spans="2:16" x14ac:dyDescent="0.3">
      <c r="B2048" s="73" t="s">
        <v>85</v>
      </c>
      <c r="C2048" s="73" t="s">
        <v>184</v>
      </c>
      <c r="D2048" s="73" t="s">
        <v>196</v>
      </c>
      <c r="E2048" s="73" t="s">
        <v>184</v>
      </c>
      <c r="F2048" s="73">
        <v>200915</v>
      </c>
      <c r="G2048" s="4" t="str">
        <f t="shared" si="33"/>
        <v>프로젝트21 CS하루채움하루채움_샘플2종200915</v>
      </c>
      <c r="H2048" s="73">
        <v>0</v>
      </c>
      <c r="I2048" s="2">
        <v>0</v>
      </c>
      <c r="J2048" s="73">
        <v>130</v>
      </c>
      <c r="K2048" s="73"/>
      <c r="L2048" s="73"/>
      <c r="M2048" s="73"/>
      <c r="N2048" s="73"/>
      <c r="O2048" s="73"/>
      <c r="P2048" s="73"/>
    </row>
    <row r="2049" spans="2:16" x14ac:dyDescent="0.3">
      <c r="B2049" s="73" t="s">
        <v>222</v>
      </c>
      <c r="C2049" s="73" t="s">
        <v>11</v>
      </c>
      <c r="D2049" s="73" t="s">
        <v>57</v>
      </c>
      <c r="E2049" s="73" t="s">
        <v>11</v>
      </c>
      <c r="F2049" s="73">
        <v>200915</v>
      </c>
      <c r="G2049" s="4" t="str">
        <f t="shared" si="33"/>
        <v>심콩캣리얼스틱리얼스틱_오로라연어200915</v>
      </c>
      <c r="H2049" s="73">
        <v>3000</v>
      </c>
      <c r="I2049" s="29">
        <v>0</v>
      </c>
      <c r="J2049" s="73">
        <v>250</v>
      </c>
      <c r="K2049" s="73"/>
      <c r="L2049" s="73"/>
      <c r="M2049" s="73"/>
      <c r="N2049" s="73"/>
      <c r="O2049" s="73"/>
      <c r="P2049" s="73"/>
    </row>
    <row r="2050" spans="2:16" x14ac:dyDescent="0.3">
      <c r="B2050" s="73" t="s">
        <v>222</v>
      </c>
      <c r="C2050" s="73" t="s">
        <v>11</v>
      </c>
      <c r="D2050" s="73" t="s">
        <v>58</v>
      </c>
      <c r="E2050" s="73" t="s">
        <v>11</v>
      </c>
      <c r="F2050" s="73">
        <v>200915</v>
      </c>
      <c r="G2050" s="4" t="str">
        <f t="shared" si="33"/>
        <v>심콩캣리얼스틱리얼스틱_조선토종닭200915</v>
      </c>
      <c r="H2050" s="73">
        <v>3000</v>
      </c>
      <c r="I2050" s="29">
        <v>0</v>
      </c>
      <c r="J2050" s="73">
        <v>180</v>
      </c>
      <c r="K2050" s="73"/>
      <c r="L2050" s="73"/>
      <c r="M2050" s="73"/>
      <c r="N2050" s="73"/>
      <c r="O2050" s="73"/>
      <c r="P2050" s="73"/>
    </row>
    <row r="2051" spans="2:16" x14ac:dyDescent="0.3">
      <c r="B2051" s="73" t="s">
        <v>222</v>
      </c>
      <c r="C2051" s="73" t="s">
        <v>11</v>
      </c>
      <c r="D2051" s="73" t="s">
        <v>59</v>
      </c>
      <c r="E2051" s="73" t="s">
        <v>11</v>
      </c>
      <c r="F2051" s="73">
        <v>200915</v>
      </c>
      <c r="G2051" s="4" t="str">
        <f t="shared" si="33"/>
        <v>심콩캣리얼스틱리얼스틱_뉴질랜드참돔200915</v>
      </c>
      <c r="H2051" s="73">
        <v>3000</v>
      </c>
      <c r="I2051" s="29">
        <v>0</v>
      </c>
      <c r="J2051" s="73">
        <v>240</v>
      </c>
      <c r="K2051" s="73"/>
      <c r="L2051" s="73"/>
      <c r="M2051" s="73"/>
      <c r="N2051" s="73"/>
      <c r="O2051" s="73"/>
      <c r="P2051" s="73"/>
    </row>
    <row r="2052" spans="2:16" x14ac:dyDescent="0.3">
      <c r="B2052" s="73" t="s">
        <v>222</v>
      </c>
      <c r="C2052" s="73" t="s">
        <v>11</v>
      </c>
      <c r="D2052" s="73" t="s">
        <v>60</v>
      </c>
      <c r="E2052" s="73" t="s">
        <v>11</v>
      </c>
      <c r="F2052" s="73">
        <v>200915</v>
      </c>
      <c r="G2052" s="4" t="str">
        <f t="shared" si="33"/>
        <v>심콩캣리얼스틱리얼스틱_북태평양 눈다랑어200915</v>
      </c>
      <c r="H2052" s="73">
        <v>3000</v>
      </c>
      <c r="I2052" s="29">
        <v>0</v>
      </c>
      <c r="J2052" s="73">
        <v>170</v>
      </c>
      <c r="K2052" s="73"/>
      <c r="L2052" s="73"/>
      <c r="M2052" s="73"/>
      <c r="N2052" s="73"/>
      <c r="O2052" s="73"/>
      <c r="P2052" s="73"/>
    </row>
    <row r="2053" spans="2:16" x14ac:dyDescent="0.3">
      <c r="B2053" s="73" t="s">
        <v>222</v>
      </c>
      <c r="C2053" s="73" t="s">
        <v>11</v>
      </c>
      <c r="D2053" s="73" t="s">
        <v>62</v>
      </c>
      <c r="E2053" s="73" t="s">
        <v>11</v>
      </c>
      <c r="F2053" s="73">
        <v>200915</v>
      </c>
      <c r="G2053" s="4" t="str">
        <f t="shared" si="33"/>
        <v>심콩캣리얼스틱리얼스틱_서호주청정양200915</v>
      </c>
      <c r="H2053" s="73">
        <v>3000</v>
      </c>
      <c r="I2053" s="29">
        <v>0</v>
      </c>
      <c r="J2053" s="73">
        <v>260</v>
      </c>
      <c r="K2053" s="73"/>
      <c r="L2053" s="73"/>
      <c r="M2053" s="73"/>
      <c r="N2053" s="73"/>
      <c r="O2053" s="73"/>
      <c r="P2053" s="73"/>
    </row>
    <row r="2054" spans="2:16" x14ac:dyDescent="0.3">
      <c r="B2054" s="73" t="s">
        <v>222</v>
      </c>
      <c r="C2054" s="73" t="s">
        <v>11</v>
      </c>
      <c r="D2054" s="73" t="s">
        <v>63</v>
      </c>
      <c r="E2054" s="73" t="s">
        <v>11</v>
      </c>
      <c r="F2054" s="73">
        <v>200915</v>
      </c>
      <c r="G2054" s="4" t="str">
        <f t="shared" si="33"/>
        <v>심콩캣리얼스틱리얼스틱_지리산우리땅오리200915</v>
      </c>
      <c r="H2054" s="73">
        <v>3000</v>
      </c>
      <c r="I2054" s="29">
        <v>0</v>
      </c>
      <c r="J2054" s="73">
        <v>180</v>
      </c>
      <c r="K2054" s="73"/>
      <c r="L2054" s="73"/>
      <c r="M2054" s="73"/>
      <c r="N2054" s="73"/>
      <c r="O2054" s="73"/>
      <c r="P2054" s="73"/>
    </row>
    <row r="2055" spans="2:16" x14ac:dyDescent="0.3">
      <c r="B2055" s="74" t="s">
        <v>223</v>
      </c>
      <c r="C2055" s="74" t="s">
        <v>87</v>
      </c>
      <c r="D2055" s="74" t="s">
        <v>24</v>
      </c>
      <c r="E2055" s="74" t="s">
        <v>87</v>
      </c>
      <c r="F2055" s="73">
        <v>200915</v>
      </c>
      <c r="G2055" s="4" t="str">
        <f t="shared" si="33"/>
        <v>심콩캣선인장정수기선인장정수기 젠민트200915</v>
      </c>
      <c r="H2055" s="73">
        <v>6000</v>
      </c>
      <c r="I2055" s="29">
        <v>0</v>
      </c>
      <c r="J2055" s="73">
        <v>390</v>
      </c>
      <c r="K2055" s="73"/>
      <c r="L2055" s="73"/>
      <c r="M2055" s="73"/>
      <c r="N2055" s="73"/>
      <c r="O2055" s="73"/>
      <c r="P2055" s="73"/>
    </row>
    <row r="2056" spans="2:16" x14ac:dyDescent="0.3">
      <c r="B2056" s="73" t="s">
        <v>222</v>
      </c>
      <c r="C2056" s="73" t="s">
        <v>48</v>
      </c>
      <c r="D2056" s="73" t="s">
        <v>41</v>
      </c>
      <c r="E2056" s="73" t="s">
        <v>48</v>
      </c>
      <c r="F2056" s="73">
        <v>200915</v>
      </c>
      <c r="G2056" s="4" t="str">
        <f t="shared" si="33"/>
        <v>심콩캣눕눕백눕눕백(중형)_네이비(DN)200915</v>
      </c>
      <c r="H2056" s="73">
        <v>6000</v>
      </c>
      <c r="I2056" s="29">
        <v>0</v>
      </c>
      <c r="J2056" s="73">
        <v>400</v>
      </c>
      <c r="K2056" s="73"/>
      <c r="L2056" s="73"/>
      <c r="M2056" s="73"/>
      <c r="N2056" s="73"/>
      <c r="O2056" s="73"/>
      <c r="P2056" s="73"/>
    </row>
    <row r="2057" spans="2:16" x14ac:dyDescent="0.3">
      <c r="B2057" s="73" t="s">
        <v>222</v>
      </c>
      <c r="C2057" s="73" t="s">
        <v>48</v>
      </c>
      <c r="D2057" s="73" t="s">
        <v>42</v>
      </c>
      <c r="E2057" s="73" t="s">
        <v>48</v>
      </c>
      <c r="F2057" s="73">
        <v>200915</v>
      </c>
      <c r="G2057" s="4" t="str">
        <f t="shared" si="33"/>
        <v>심콩캣눕눕백눕눕백(중형)_그레이(LG)200915</v>
      </c>
      <c r="H2057" s="73">
        <v>6000</v>
      </c>
      <c r="I2057" s="29">
        <v>0</v>
      </c>
      <c r="J2057" s="73">
        <v>400</v>
      </c>
      <c r="K2057" s="73"/>
      <c r="L2057" s="73"/>
      <c r="M2057" s="73"/>
      <c r="N2057" s="73"/>
      <c r="O2057" s="73"/>
      <c r="P2057" s="73"/>
    </row>
    <row r="2058" spans="2:16" x14ac:dyDescent="0.3">
      <c r="B2058" s="73" t="s">
        <v>222</v>
      </c>
      <c r="C2058" s="73" t="s">
        <v>48</v>
      </c>
      <c r="D2058" s="73" t="s">
        <v>43</v>
      </c>
      <c r="E2058" s="73" t="s">
        <v>48</v>
      </c>
      <c r="F2058" s="73">
        <v>200915</v>
      </c>
      <c r="G2058" s="4" t="str">
        <f t="shared" si="33"/>
        <v>심콩캣눕눕백눕눕백_패드(중형)_스크래쳐200915</v>
      </c>
      <c r="H2058" s="73">
        <v>3000</v>
      </c>
      <c r="I2058" s="29">
        <v>0</v>
      </c>
      <c r="J2058" s="73">
        <v>330</v>
      </c>
      <c r="K2058" s="73"/>
      <c r="L2058" s="73"/>
      <c r="M2058" s="73"/>
      <c r="N2058" s="73"/>
      <c r="O2058" s="73"/>
      <c r="P2058" s="73"/>
    </row>
    <row r="2059" spans="2:16" x14ac:dyDescent="0.3">
      <c r="B2059" s="73" t="s">
        <v>222</v>
      </c>
      <c r="C2059" s="73" t="s">
        <v>48</v>
      </c>
      <c r="D2059" s="73" t="s">
        <v>44</v>
      </c>
      <c r="E2059" s="73" t="s">
        <v>48</v>
      </c>
      <c r="F2059" s="73">
        <v>200915</v>
      </c>
      <c r="G2059" s="4" t="str">
        <f t="shared" si="33"/>
        <v>심콩캣눕눕백눕눕백_패드(중형)_극세사200915</v>
      </c>
      <c r="H2059" s="73">
        <v>3000</v>
      </c>
      <c r="I2059" s="29">
        <v>0</v>
      </c>
      <c r="J2059" s="73">
        <v>350</v>
      </c>
      <c r="K2059" s="73"/>
      <c r="L2059" s="73"/>
      <c r="M2059" s="73"/>
      <c r="N2059" s="73"/>
      <c r="O2059" s="73"/>
      <c r="P2059" s="73"/>
    </row>
    <row r="2060" spans="2:16" x14ac:dyDescent="0.3">
      <c r="B2060" s="73" t="s">
        <v>222</v>
      </c>
      <c r="C2060" s="73" t="s">
        <v>48</v>
      </c>
      <c r="D2060" s="73" t="s">
        <v>45</v>
      </c>
      <c r="E2060" s="73" t="s">
        <v>48</v>
      </c>
      <c r="F2060" s="73">
        <v>200915</v>
      </c>
      <c r="G2060" s="4" t="str">
        <f t="shared" si="33"/>
        <v>심콩캣눕눕백눕눕백_패드(중형)_방수200915</v>
      </c>
      <c r="H2060" s="73">
        <v>3000</v>
      </c>
      <c r="I2060" s="29">
        <v>0</v>
      </c>
      <c r="J2060" s="73">
        <v>370</v>
      </c>
      <c r="K2060" s="73"/>
      <c r="L2060" s="73"/>
      <c r="M2060" s="73"/>
      <c r="N2060" s="73"/>
      <c r="O2060" s="73"/>
      <c r="P2060" s="73"/>
    </row>
    <row r="2061" spans="2:16" x14ac:dyDescent="0.3">
      <c r="B2061" s="73" t="s">
        <v>222</v>
      </c>
      <c r="C2061" s="73" t="s">
        <v>48</v>
      </c>
      <c r="D2061" s="73" t="s">
        <v>46</v>
      </c>
      <c r="E2061" s="73" t="s">
        <v>48</v>
      </c>
      <c r="F2061" s="73">
        <v>200915</v>
      </c>
      <c r="G2061" s="4" t="str">
        <f t="shared" si="33"/>
        <v>심콩캣눕눕백눕눕백_패드(중형)_인견200915</v>
      </c>
      <c r="H2061" s="73">
        <v>3000</v>
      </c>
      <c r="I2061" s="29">
        <v>0</v>
      </c>
      <c r="J2061" s="73">
        <v>340</v>
      </c>
      <c r="K2061" s="73"/>
      <c r="L2061" s="73"/>
      <c r="M2061" s="73"/>
      <c r="N2061" s="73"/>
      <c r="O2061" s="73"/>
      <c r="P2061" s="73"/>
    </row>
    <row r="2062" spans="2:16" x14ac:dyDescent="0.3">
      <c r="B2062" s="73" t="s">
        <v>222</v>
      </c>
      <c r="C2062" s="73" t="s">
        <v>48</v>
      </c>
      <c r="D2062" s="73" t="s">
        <v>47</v>
      </c>
      <c r="E2062" s="73" t="s">
        <v>48</v>
      </c>
      <c r="F2062" s="73">
        <v>200915</v>
      </c>
      <c r="G2062" s="4" t="str">
        <f t="shared" si="33"/>
        <v>심콩캣눕눕백눕눕백(대형)_그레이(LG)200915</v>
      </c>
      <c r="H2062" s="73">
        <v>7000</v>
      </c>
      <c r="I2062" s="29">
        <v>0</v>
      </c>
      <c r="J2062" s="73">
        <v>400</v>
      </c>
      <c r="K2062" s="73"/>
      <c r="L2062" s="73"/>
      <c r="M2062" s="73"/>
      <c r="N2062" s="73"/>
      <c r="O2062" s="73"/>
      <c r="P2062" s="73"/>
    </row>
    <row r="2063" spans="2:16" x14ac:dyDescent="0.3">
      <c r="B2063" s="73" t="s">
        <v>222</v>
      </c>
      <c r="C2063" s="73" t="s">
        <v>48</v>
      </c>
      <c r="D2063" s="73" t="s">
        <v>49</v>
      </c>
      <c r="E2063" s="73" t="s">
        <v>48</v>
      </c>
      <c r="F2063" s="73">
        <v>200915</v>
      </c>
      <c r="G2063" s="4" t="str">
        <f t="shared" si="33"/>
        <v>심콩캣눕눕백눕눕백(대형)_네이비(DN)200915</v>
      </c>
      <c r="H2063" s="73">
        <v>7000</v>
      </c>
      <c r="I2063" s="29">
        <v>0</v>
      </c>
      <c r="J2063" s="73">
        <v>400</v>
      </c>
      <c r="K2063" s="73"/>
      <c r="L2063" s="73"/>
      <c r="M2063" s="73"/>
      <c r="N2063" s="73"/>
      <c r="O2063" s="73"/>
      <c r="P2063" s="73"/>
    </row>
    <row r="2064" spans="2:16" x14ac:dyDescent="0.3">
      <c r="B2064" s="73" t="s">
        <v>222</v>
      </c>
      <c r="C2064" s="73" t="s">
        <v>48</v>
      </c>
      <c r="D2064" s="73" t="s">
        <v>50</v>
      </c>
      <c r="E2064" s="73" t="s">
        <v>48</v>
      </c>
      <c r="F2064" s="73">
        <v>200915</v>
      </c>
      <c r="G2064" s="4" t="str">
        <f t="shared" si="33"/>
        <v>심콩캣눕눕백눕눕백_패드(대형)_스크래쳐200915</v>
      </c>
      <c r="H2064" s="73">
        <v>3000</v>
      </c>
      <c r="I2064" s="29">
        <v>0</v>
      </c>
      <c r="J2064" s="73">
        <v>340</v>
      </c>
      <c r="K2064" s="73"/>
      <c r="L2064" s="73"/>
      <c r="M2064" s="73"/>
      <c r="N2064" s="73"/>
      <c r="O2064" s="73"/>
      <c r="P2064" s="73"/>
    </row>
    <row r="2065" spans="2:16" x14ac:dyDescent="0.3">
      <c r="B2065" s="73" t="s">
        <v>222</v>
      </c>
      <c r="C2065" s="73" t="s">
        <v>48</v>
      </c>
      <c r="D2065" s="73" t="s">
        <v>51</v>
      </c>
      <c r="E2065" s="73" t="s">
        <v>48</v>
      </c>
      <c r="F2065" s="73">
        <v>200915</v>
      </c>
      <c r="G2065" s="4" t="str">
        <f t="shared" si="33"/>
        <v>심콩캣눕눕백눕눕백_패드(대형)_극세사200915</v>
      </c>
      <c r="H2065" s="73">
        <v>3000</v>
      </c>
      <c r="I2065" s="29">
        <v>0</v>
      </c>
      <c r="J2065" s="73">
        <v>360</v>
      </c>
      <c r="K2065" s="73"/>
      <c r="L2065" s="73"/>
      <c r="M2065" s="73"/>
      <c r="N2065" s="73"/>
      <c r="O2065" s="73"/>
      <c r="P2065" s="73"/>
    </row>
    <row r="2066" spans="2:16" x14ac:dyDescent="0.3">
      <c r="B2066" s="73" t="s">
        <v>222</v>
      </c>
      <c r="C2066" s="73" t="s">
        <v>48</v>
      </c>
      <c r="D2066" s="73" t="s">
        <v>52</v>
      </c>
      <c r="E2066" s="73" t="s">
        <v>48</v>
      </c>
      <c r="F2066" s="73">
        <v>200915</v>
      </c>
      <c r="G2066" s="4" t="str">
        <f t="shared" si="33"/>
        <v>심콩캣눕눕백눕눕백_패드(대형)_방수200915</v>
      </c>
      <c r="H2066" s="73">
        <v>3000</v>
      </c>
      <c r="I2066" s="29">
        <v>0</v>
      </c>
      <c r="J2066" s="73">
        <v>380</v>
      </c>
      <c r="K2066" s="73"/>
      <c r="L2066" s="73"/>
      <c r="M2066" s="73"/>
      <c r="N2066" s="73"/>
      <c r="O2066" s="73"/>
      <c r="P2066" s="73"/>
    </row>
    <row r="2067" spans="2:16" x14ac:dyDescent="0.3">
      <c r="B2067" s="73" t="s">
        <v>222</v>
      </c>
      <c r="C2067" s="73" t="s">
        <v>48</v>
      </c>
      <c r="D2067" s="73" t="s">
        <v>53</v>
      </c>
      <c r="E2067" s="73" t="s">
        <v>48</v>
      </c>
      <c r="F2067" s="73">
        <v>200915</v>
      </c>
      <c r="G2067" s="4" t="str">
        <f t="shared" si="33"/>
        <v>심콩캣눕눕백눕눕백_패드(대형)_인견200915</v>
      </c>
      <c r="H2067" s="73">
        <v>3000</v>
      </c>
      <c r="I2067" s="29">
        <v>0</v>
      </c>
      <c r="J2067" s="73">
        <v>350</v>
      </c>
      <c r="K2067" s="73"/>
      <c r="L2067" s="73"/>
      <c r="M2067" s="73"/>
      <c r="N2067" s="73"/>
      <c r="O2067" s="73"/>
      <c r="P2067" s="73"/>
    </row>
    <row r="2068" spans="2:16" x14ac:dyDescent="0.3">
      <c r="B2068" s="73" t="s">
        <v>93</v>
      </c>
      <c r="C2068" s="73" t="s">
        <v>152</v>
      </c>
      <c r="D2068" s="74" t="s">
        <v>224</v>
      </c>
      <c r="E2068" s="73" t="s">
        <v>152</v>
      </c>
      <c r="F2068" s="73">
        <v>200915</v>
      </c>
      <c r="G2068" s="4" t="str">
        <f t="shared" si="33"/>
        <v>프로젝트21 홈페이지안심스프레이안심스프레이 옵션선택=안심스프레이 4개(43%off)200915</v>
      </c>
      <c r="H2068" s="73">
        <v>4000</v>
      </c>
      <c r="I2068" s="2">
        <v>0.01</v>
      </c>
      <c r="J2068" s="73">
        <v>380</v>
      </c>
      <c r="K2068" s="73"/>
      <c r="L2068" s="73"/>
      <c r="M2068" s="73"/>
      <c r="N2068" s="73"/>
      <c r="O2068" s="73"/>
      <c r="P2068" s="73"/>
    </row>
    <row r="2069" spans="2:16" x14ac:dyDescent="0.3">
      <c r="B2069" s="73" t="s">
        <v>93</v>
      </c>
      <c r="C2069" s="73" t="s">
        <v>152</v>
      </c>
      <c r="D2069" s="74" t="s">
        <v>225</v>
      </c>
      <c r="E2069" s="73" t="s">
        <v>152</v>
      </c>
      <c r="F2069" s="73">
        <v>200915</v>
      </c>
      <c r="G2069" s="4" t="str">
        <f t="shared" si="33"/>
        <v>프로젝트21 홈페이지안심스프레이안심스프레이 옵션선택=안심스프레이 1개(24%off)200915</v>
      </c>
      <c r="H2069" s="73">
        <v>3000</v>
      </c>
      <c r="I2069" s="2">
        <v>0.01</v>
      </c>
      <c r="J2069" s="73">
        <v>300</v>
      </c>
      <c r="K2069" s="73"/>
      <c r="L2069" s="73"/>
      <c r="M2069" s="73"/>
      <c r="N2069" s="73"/>
      <c r="O2069" s="73"/>
      <c r="P2069" s="73"/>
    </row>
    <row r="2070" spans="2:16" x14ac:dyDescent="0.3">
      <c r="B2070" s="73" t="s">
        <v>93</v>
      </c>
      <c r="C2070" s="73" t="s">
        <v>152</v>
      </c>
      <c r="D2070" s="74" t="s">
        <v>226</v>
      </c>
      <c r="E2070" s="73" t="s">
        <v>152</v>
      </c>
      <c r="F2070" s="73">
        <v>200915</v>
      </c>
      <c r="G2070" s="4" t="str">
        <f t="shared" si="33"/>
        <v>프로젝트21 홈페이지안심스프레이안심스프레이 옵션선택=안심스프레이 2개(39%off)200915</v>
      </c>
      <c r="H2070" s="73">
        <v>3000</v>
      </c>
      <c r="I2070" s="2">
        <v>0.01</v>
      </c>
      <c r="J2070" s="73">
        <v>340</v>
      </c>
      <c r="K2070" s="73"/>
      <c r="L2070" s="73"/>
      <c r="M2070" s="73"/>
      <c r="N2070" s="73"/>
      <c r="O2070" s="73"/>
      <c r="P2070" s="73"/>
    </row>
    <row r="2071" spans="2:16" x14ac:dyDescent="0.3">
      <c r="B2071" s="73" t="s">
        <v>93</v>
      </c>
      <c r="C2071" s="73" t="s">
        <v>34</v>
      </c>
      <c r="D2071" s="74" t="s">
        <v>227</v>
      </c>
      <c r="E2071" s="73" t="s">
        <v>34</v>
      </c>
      <c r="F2071" s="73">
        <v>200915</v>
      </c>
      <c r="G2071" s="4" t="str">
        <f t="shared" si="33"/>
        <v>프로젝트21 홈페이지선인장정수기 부속정기배송 옵션=정수필터(3p) &amp; 폼필터(3p) - 30%off200915</v>
      </c>
      <c r="H2071" s="73">
        <v>3000</v>
      </c>
      <c r="I2071" s="2">
        <v>0.01</v>
      </c>
      <c r="J2071" s="73">
        <v>350</v>
      </c>
      <c r="K2071" s="73"/>
      <c r="L2071" s="73"/>
      <c r="M2071" s="73"/>
      <c r="N2071" s="73"/>
      <c r="O2071" s="73"/>
      <c r="P2071" s="73"/>
    </row>
    <row r="2072" spans="2:16" x14ac:dyDescent="0.3">
      <c r="B2072" s="73" t="s">
        <v>228</v>
      </c>
      <c r="C2072" s="73" t="s">
        <v>184</v>
      </c>
      <c r="D2072" s="74" t="s">
        <v>174</v>
      </c>
      <c r="E2072" s="73" t="s">
        <v>184</v>
      </c>
      <c r="F2072" s="73">
        <v>200915</v>
      </c>
      <c r="G2072" s="4" t="str">
        <f t="shared" si="33"/>
        <v>펫프렌즈하루채움하루채움_국내산 무항생제 닭200915</v>
      </c>
      <c r="H2072" s="73">
        <v>3000</v>
      </c>
      <c r="I2072" s="29">
        <v>0.03</v>
      </c>
      <c r="J2072" s="73">
        <v>330</v>
      </c>
      <c r="K2072" s="73"/>
      <c r="L2072" s="73"/>
      <c r="M2072" s="73"/>
      <c r="N2072" s="73"/>
      <c r="O2072" s="73"/>
      <c r="P2072" s="73"/>
    </row>
    <row r="2073" spans="2:16" x14ac:dyDescent="0.3">
      <c r="B2073" s="73" t="s">
        <v>228</v>
      </c>
      <c r="C2073" s="73" t="s">
        <v>184</v>
      </c>
      <c r="D2073" s="74" t="s">
        <v>175</v>
      </c>
      <c r="E2073" s="73" t="s">
        <v>184</v>
      </c>
      <c r="F2073" s="73">
        <v>200915</v>
      </c>
      <c r="G2073" s="4" t="str">
        <f t="shared" si="33"/>
        <v>펫프렌즈하루채움하루채움_자연산 가자미200915</v>
      </c>
      <c r="H2073" s="73">
        <v>3000</v>
      </c>
      <c r="I2073" s="29">
        <v>0.03</v>
      </c>
      <c r="J2073" s="73">
        <v>330</v>
      </c>
      <c r="K2073" s="73"/>
      <c r="L2073" s="73"/>
      <c r="M2073" s="73"/>
      <c r="N2073" s="73"/>
      <c r="O2073" s="73"/>
      <c r="P2073" s="73"/>
    </row>
    <row r="2074" spans="2:16" x14ac:dyDescent="0.3">
      <c r="B2074" s="73" t="s">
        <v>85</v>
      </c>
      <c r="C2074" s="73" t="s">
        <v>229</v>
      </c>
      <c r="D2074" s="73" t="s">
        <v>229</v>
      </c>
      <c r="E2074" s="73" t="s">
        <v>229</v>
      </c>
      <c r="F2074" s="73">
        <v>200915</v>
      </c>
      <c r="G2074" s="4" t="str">
        <f t="shared" si="33"/>
        <v>프로젝트21 CS태평양 수반태평양 수반200915</v>
      </c>
      <c r="H2074" s="73">
        <v>0</v>
      </c>
      <c r="I2074" s="2">
        <v>0</v>
      </c>
      <c r="J2074" s="73">
        <v>380</v>
      </c>
      <c r="K2074" s="73"/>
      <c r="L2074" s="73"/>
      <c r="M2074" s="73"/>
      <c r="N2074" s="73"/>
      <c r="O2074" s="73"/>
      <c r="P2074" s="73"/>
    </row>
    <row r="2075" spans="2:16" x14ac:dyDescent="0.3">
      <c r="B2075" s="73" t="s">
        <v>93</v>
      </c>
      <c r="C2075" s="73" t="s">
        <v>229</v>
      </c>
      <c r="D2075" s="74" t="s">
        <v>229</v>
      </c>
      <c r="E2075" s="73" t="s">
        <v>229</v>
      </c>
      <c r="F2075" s="73">
        <v>200915</v>
      </c>
      <c r="G2075" s="4" t="str">
        <f t="shared" si="33"/>
        <v>프로젝트21 홈페이지태평양 수반태평양 수반200915</v>
      </c>
      <c r="H2075" s="73">
        <v>4000</v>
      </c>
      <c r="I2075" s="2">
        <v>0.01</v>
      </c>
      <c r="J2075" s="73">
        <v>380</v>
      </c>
      <c r="K2075" s="73" t="s">
        <v>230</v>
      </c>
      <c r="L2075" s="73" t="s">
        <v>231</v>
      </c>
      <c r="M2075" s="73"/>
      <c r="N2075" s="73"/>
      <c r="O2075" s="73"/>
      <c r="P2075" s="73"/>
    </row>
    <row r="2076" spans="2:16" x14ac:dyDescent="0.3">
      <c r="B2076" s="73" t="s">
        <v>93</v>
      </c>
      <c r="C2076" s="73" t="s">
        <v>229</v>
      </c>
      <c r="D2076" s="74" t="s">
        <v>232</v>
      </c>
      <c r="E2076" s="73" t="s">
        <v>229</v>
      </c>
      <c r="F2076" s="73">
        <v>200915</v>
      </c>
      <c r="G2076" s="4" t="str">
        <f t="shared" si="33"/>
        <v>프로젝트21 홈페이지태평양 수반태평양 수반_유리그릇200915</v>
      </c>
      <c r="H2076" s="73">
        <v>3000</v>
      </c>
      <c r="I2076" s="2">
        <v>0.01</v>
      </c>
      <c r="J2076" s="73">
        <v>320</v>
      </c>
      <c r="K2076" s="73" t="s">
        <v>230</v>
      </c>
      <c r="L2076" s="73" t="s">
        <v>231</v>
      </c>
      <c r="M2076" s="73"/>
      <c r="N2076" s="73"/>
      <c r="O2076" s="73"/>
      <c r="P2076" s="73"/>
    </row>
    <row r="2077" spans="2:16" x14ac:dyDescent="0.3">
      <c r="B2077" s="73" t="s">
        <v>93</v>
      </c>
      <c r="C2077" s="73" t="s">
        <v>229</v>
      </c>
      <c r="D2077" s="74" t="s">
        <v>233</v>
      </c>
      <c r="E2077" s="73" t="s">
        <v>229</v>
      </c>
      <c r="F2077" s="73">
        <v>200915</v>
      </c>
      <c r="G2077" s="4" t="str">
        <f t="shared" si="33"/>
        <v>프로젝트21 홈페이지태평양 수반태평양 수반_바디200915</v>
      </c>
      <c r="H2077" s="73">
        <v>3000</v>
      </c>
      <c r="I2077" s="2">
        <v>0.01</v>
      </c>
      <c r="J2077" s="73">
        <v>350</v>
      </c>
      <c r="K2077" s="73" t="s">
        <v>230</v>
      </c>
      <c r="L2077" s="73" t="s">
        <v>231</v>
      </c>
      <c r="M2077" s="73"/>
      <c r="N2077" s="73"/>
      <c r="O2077" s="73"/>
      <c r="P2077" s="73"/>
    </row>
    <row r="2078" spans="2:16" x14ac:dyDescent="0.3">
      <c r="B2078" s="73" t="s">
        <v>85</v>
      </c>
      <c r="C2078" s="73" t="s">
        <v>229</v>
      </c>
      <c r="D2078" s="74" t="s">
        <v>232</v>
      </c>
      <c r="E2078" s="73" t="s">
        <v>229</v>
      </c>
      <c r="F2078" s="73">
        <v>200915</v>
      </c>
      <c r="G2078" s="4" t="str">
        <f t="shared" si="33"/>
        <v>프로젝트21 CS태평양 수반태평양 수반_유리그릇200915</v>
      </c>
      <c r="H2078" s="73">
        <v>0</v>
      </c>
      <c r="I2078" s="2">
        <v>0</v>
      </c>
      <c r="J2078" s="73">
        <v>320</v>
      </c>
      <c r="K2078" s="73"/>
      <c r="L2078" s="73"/>
      <c r="M2078" s="73"/>
      <c r="N2078" s="73"/>
      <c r="O2078" s="73"/>
      <c r="P2078" s="73"/>
    </row>
    <row r="2079" spans="2:16" x14ac:dyDescent="0.3">
      <c r="B2079" s="73" t="s">
        <v>134</v>
      </c>
      <c r="C2079" s="73" t="s">
        <v>229</v>
      </c>
      <c r="D2079" s="74" t="s">
        <v>233</v>
      </c>
      <c r="E2079" s="73" t="s">
        <v>229</v>
      </c>
      <c r="F2079" s="73">
        <v>200915</v>
      </c>
      <c r="G2079" s="4" t="str">
        <f t="shared" si="33"/>
        <v>프로젝트21 CS태평양 수반태평양 수반_바디200915</v>
      </c>
      <c r="H2079" s="73">
        <v>0</v>
      </c>
      <c r="I2079" s="2">
        <v>0</v>
      </c>
      <c r="J2079" s="73">
        <v>350</v>
      </c>
      <c r="K2079" s="73"/>
      <c r="L2079" s="73"/>
      <c r="M2079" s="73"/>
      <c r="N2079" s="73"/>
      <c r="O2079" s="73"/>
      <c r="P2079" s="73"/>
    </row>
    <row r="2080" spans="2:16" x14ac:dyDescent="0.3">
      <c r="B2080" s="32" t="s">
        <v>93</v>
      </c>
      <c r="C2080" s="32" t="s">
        <v>229</v>
      </c>
      <c r="D2080" s="33" t="s">
        <v>234</v>
      </c>
      <c r="E2080" s="32" t="s">
        <v>229</v>
      </c>
      <c r="F2080" s="32">
        <v>200915</v>
      </c>
      <c r="G2080" s="45" t="str">
        <f t="shared" si="33"/>
        <v>프로젝트21 홈페이지태평양 수반할인가_태평양 수반200915</v>
      </c>
      <c r="H2080" s="73">
        <v>4000</v>
      </c>
      <c r="I2080" s="2">
        <v>0.01</v>
      </c>
      <c r="J2080" s="73">
        <v>380</v>
      </c>
      <c r="K2080" s="32" t="s">
        <v>235</v>
      </c>
      <c r="L2080" s="73"/>
      <c r="M2080" s="73"/>
      <c r="N2080" s="73"/>
      <c r="O2080" s="73"/>
      <c r="P2080" s="73"/>
    </row>
    <row r="2081" spans="2:16" x14ac:dyDescent="0.3">
      <c r="B2081" s="32" t="s">
        <v>93</v>
      </c>
      <c r="C2081" s="32" t="s">
        <v>229</v>
      </c>
      <c r="D2081" s="33" t="s">
        <v>236</v>
      </c>
      <c r="E2081" s="32" t="s">
        <v>229</v>
      </c>
      <c r="F2081" s="32">
        <v>200915</v>
      </c>
      <c r="G2081" s="45" t="str">
        <f t="shared" si="33"/>
        <v>프로젝트21 홈페이지태평양 수반할인가_태평양 수반+유리그릇 SET200915</v>
      </c>
      <c r="H2081" s="73">
        <v>4000</v>
      </c>
      <c r="I2081" s="2">
        <v>0.01</v>
      </c>
      <c r="J2081" s="73">
        <v>380</v>
      </c>
      <c r="K2081" s="32" t="s">
        <v>235</v>
      </c>
      <c r="L2081" s="73"/>
      <c r="M2081" s="73"/>
      <c r="N2081" s="73"/>
      <c r="O2081" s="73"/>
      <c r="P2081" s="73"/>
    </row>
    <row r="2082" spans="2:16" x14ac:dyDescent="0.3">
      <c r="B2082" s="32" t="s">
        <v>93</v>
      </c>
      <c r="C2082" s="32" t="s">
        <v>229</v>
      </c>
      <c r="D2082" s="33" t="s">
        <v>237</v>
      </c>
      <c r="E2082" s="32" t="s">
        <v>229</v>
      </c>
      <c r="F2082" s="32">
        <v>200915</v>
      </c>
      <c r="G2082" s="45" t="str">
        <f t="shared" si="33"/>
        <v>프로젝트21 홈페이지태평양 수반할인가_태평양 수반_유리그릇200915</v>
      </c>
      <c r="H2082" s="73">
        <v>3000</v>
      </c>
      <c r="I2082" s="2">
        <v>0.01</v>
      </c>
      <c r="J2082" s="73">
        <v>320</v>
      </c>
      <c r="K2082" s="32" t="s">
        <v>235</v>
      </c>
      <c r="L2082" s="73"/>
      <c r="M2082" s="73"/>
      <c r="N2082" s="73"/>
      <c r="O2082" s="73"/>
      <c r="P2082" s="73"/>
    </row>
    <row r="2083" spans="2:16" x14ac:dyDescent="0.3">
      <c r="B2083" s="32" t="s">
        <v>93</v>
      </c>
      <c r="C2083" s="32" t="s">
        <v>229</v>
      </c>
      <c r="D2083" s="33" t="s">
        <v>238</v>
      </c>
      <c r="E2083" s="32" t="s">
        <v>229</v>
      </c>
      <c r="F2083" s="32">
        <v>200915</v>
      </c>
      <c r="G2083" s="45" t="str">
        <f t="shared" si="33"/>
        <v>프로젝트21 홈페이지태평양 수반할인가_태평양 수반_바디200915</v>
      </c>
      <c r="H2083" s="73">
        <v>3000</v>
      </c>
      <c r="I2083" s="2">
        <v>0.01</v>
      </c>
      <c r="J2083" s="73">
        <v>350</v>
      </c>
      <c r="K2083" s="32" t="s">
        <v>235</v>
      </c>
      <c r="L2083" s="73"/>
      <c r="M2083" s="73"/>
      <c r="N2083" s="73"/>
      <c r="O2083" s="73"/>
      <c r="P2083" s="73"/>
    </row>
    <row r="2084" spans="2:16" x14ac:dyDescent="0.3">
      <c r="B2084" s="32" t="s">
        <v>93</v>
      </c>
      <c r="C2084" s="32" t="s">
        <v>229</v>
      </c>
      <c r="D2084" s="33" t="s">
        <v>239</v>
      </c>
      <c r="E2084" s="32" t="s">
        <v>229</v>
      </c>
      <c r="F2084" s="32">
        <v>200915</v>
      </c>
      <c r="G2084" s="45" t="str">
        <f t="shared" si="33"/>
        <v>프로젝트21 홈페이지태평양 수반할인가_태평양 수반 2SET200915</v>
      </c>
      <c r="H2084" s="73">
        <v>4000</v>
      </c>
      <c r="I2084" s="2">
        <v>0.01</v>
      </c>
      <c r="J2084" s="73">
        <v>390</v>
      </c>
      <c r="K2084" s="32" t="s">
        <v>235</v>
      </c>
      <c r="L2084" s="73"/>
      <c r="M2084" s="73"/>
      <c r="N2084" s="73"/>
      <c r="O2084" s="73"/>
      <c r="P2084" s="73"/>
    </row>
    <row r="2085" spans="2:16" x14ac:dyDescent="0.3">
      <c r="B2085" s="30" t="s">
        <v>134</v>
      </c>
      <c r="C2085" s="30" t="s">
        <v>240</v>
      </c>
      <c r="D2085" s="31" t="s">
        <v>241</v>
      </c>
      <c r="E2085" s="30" t="s">
        <v>240</v>
      </c>
      <c r="F2085" s="30">
        <v>200915</v>
      </c>
      <c r="G2085" s="4" t="str">
        <f t="shared" si="33"/>
        <v>프로젝트21 CS츄르짜개츄르짜개 (2P)200915</v>
      </c>
      <c r="H2085" s="30">
        <v>0</v>
      </c>
      <c r="I2085" s="2">
        <v>0</v>
      </c>
      <c r="J2085" s="73">
        <v>100</v>
      </c>
      <c r="K2085" s="30"/>
      <c r="L2085" s="30"/>
      <c r="M2085" s="30"/>
      <c r="N2085" s="30"/>
      <c r="O2085" s="30"/>
      <c r="P2085" s="30"/>
    </row>
    <row r="2086" spans="2:16" x14ac:dyDescent="0.3">
      <c r="B2086" s="30" t="s">
        <v>89</v>
      </c>
      <c r="C2086" s="34" t="s">
        <v>67</v>
      </c>
      <c r="D2086" s="34" t="s">
        <v>183</v>
      </c>
      <c r="E2086" s="34" t="s">
        <v>67</v>
      </c>
      <c r="F2086" s="30">
        <v>200915</v>
      </c>
      <c r="G2086" s="4" t="str">
        <f t="shared" si="33"/>
        <v>쿠팡리얼스틱리얼스틱_6종세트200915</v>
      </c>
      <c r="H2086" s="73">
        <v>4000</v>
      </c>
      <c r="I2086" s="29">
        <v>0.03</v>
      </c>
      <c r="J2086" s="73">
        <v>370</v>
      </c>
      <c r="K2086" s="73"/>
      <c r="L2086" s="73"/>
      <c r="M2086" s="73"/>
      <c r="N2086" s="73"/>
      <c r="O2086" s="73"/>
      <c r="P2086" s="73"/>
    </row>
    <row r="2087" spans="2:16" x14ac:dyDescent="0.3">
      <c r="B2087" s="31" t="s">
        <v>242</v>
      </c>
      <c r="C2087" s="34" t="s">
        <v>229</v>
      </c>
      <c r="D2087" s="34" t="s">
        <v>229</v>
      </c>
      <c r="E2087" s="34" t="s">
        <v>229</v>
      </c>
      <c r="F2087" s="30">
        <v>200915</v>
      </c>
      <c r="G2087" s="4" t="str">
        <f t="shared" si="33"/>
        <v>롯데백화점 zipsa태평양 수반태평양 수반200915</v>
      </c>
      <c r="H2087" s="73">
        <v>4000</v>
      </c>
      <c r="I2087" s="29">
        <v>0.05</v>
      </c>
      <c r="J2087" s="73">
        <v>380</v>
      </c>
      <c r="K2087" s="73"/>
      <c r="L2087" s="73"/>
      <c r="M2087" s="73"/>
      <c r="N2087" s="73"/>
      <c r="O2087" s="73"/>
      <c r="P2087" s="73"/>
    </row>
    <row r="2088" spans="2:16" x14ac:dyDescent="0.3">
      <c r="B2088" s="31" t="s">
        <v>93</v>
      </c>
      <c r="C2088" s="34" t="s">
        <v>240</v>
      </c>
      <c r="D2088" s="34" t="s">
        <v>241</v>
      </c>
      <c r="E2088" s="34" t="s">
        <v>240</v>
      </c>
      <c r="F2088" s="30">
        <v>200915</v>
      </c>
      <c r="G2088" s="4" t="str">
        <f t="shared" si="33"/>
        <v>프로젝트21 홈페이지츄르짜개츄르짜개 (2P)200915</v>
      </c>
      <c r="H2088" s="73">
        <v>2000</v>
      </c>
      <c r="I2088" s="2">
        <v>0.01</v>
      </c>
      <c r="J2088" s="73">
        <v>100</v>
      </c>
      <c r="K2088" s="73"/>
      <c r="L2088" s="73"/>
      <c r="M2088" s="73"/>
      <c r="N2088" s="73"/>
      <c r="O2088" s="73"/>
      <c r="P2088" s="73"/>
    </row>
    <row r="2089" spans="2:16" x14ac:dyDescent="0.3">
      <c r="B2089" s="32" t="s">
        <v>243</v>
      </c>
      <c r="C2089" s="32" t="s">
        <v>67</v>
      </c>
      <c r="D2089" s="33" t="s">
        <v>244</v>
      </c>
      <c r="E2089" s="32" t="s">
        <v>67</v>
      </c>
      <c r="F2089" s="32">
        <v>200915</v>
      </c>
      <c r="G2089" s="45" t="str">
        <f t="shared" si="33"/>
        <v>온누리스토어리얼스틱리얼스틱_오로라연어200915</v>
      </c>
      <c r="H2089" s="73">
        <v>3000</v>
      </c>
      <c r="I2089" s="29">
        <v>0.03</v>
      </c>
      <c r="J2089" s="73">
        <v>250</v>
      </c>
      <c r="K2089" s="73"/>
      <c r="L2089" s="73"/>
      <c r="M2089" s="73"/>
      <c r="N2089" s="73"/>
      <c r="O2089" s="73"/>
      <c r="P2089" s="73"/>
    </row>
    <row r="2090" spans="2:16" x14ac:dyDescent="0.3">
      <c r="B2090" s="32" t="s">
        <v>243</v>
      </c>
      <c r="C2090" s="32" t="s">
        <v>67</v>
      </c>
      <c r="D2090" s="33" t="s">
        <v>245</v>
      </c>
      <c r="E2090" s="32" t="s">
        <v>67</v>
      </c>
      <c r="F2090" s="32">
        <v>200915</v>
      </c>
      <c r="G2090" s="45" t="str">
        <f t="shared" si="33"/>
        <v>온누리스토어리얼스틱리얼스틱_조선토종닭200915</v>
      </c>
      <c r="H2090" s="73">
        <v>3000</v>
      </c>
      <c r="I2090" s="29">
        <v>0.03</v>
      </c>
      <c r="J2090" s="73">
        <v>180</v>
      </c>
      <c r="K2090" s="73"/>
      <c r="L2090" s="73"/>
      <c r="M2090" s="73"/>
      <c r="N2090" s="73"/>
      <c r="O2090" s="73"/>
      <c r="P2090" s="73"/>
    </row>
    <row r="2091" spans="2:16" x14ac:dyDescent="0.3">
      <c r="B2091" s="32" t="s">
        <v>243</v>
      </c>
      <c r="C2091" s="32" t="s">
        <v>67</v>
      </c>
      <c r="D2091" s="33" t="s">
        <v>246</v>
      </c>
      <c r="E2091" s="32" t="s">
        <v>67</v>
      </c>
      <c r="F2091" s="32">
        <v>200915</v>
      </c>
      <c r="G2091" s="45" t="str">
        <f t="shared" ref="G2091:G2154" si="34">B2091&amp;C2091&amp;D2091&amp;F2091</f>
        <v>온누리스토어리얼스틱리얼스틱_뉴질랜드참돔200915</v>
      </c>
      <c r="H2091" s="73">
        <v>3000</v>
      </c>
      <c r="I2091" s="29">
        <v>0.03</v>
      </c>
      <c r="J2091" s="73">
        <v>240</v>
      </c>
      <c r="K2091" s="73"/>
      <c r="L2091" s="73"/>
      <c r="M2091" s="73"/>
      <c r="N2091" s="73"/>
      <c r="O2091" s="73"/>
      <c r="P2091" s="73"/>
    </row>
    <row r="2092" spans="2:16" x14ac:dyDescent="0.3">
      <c r="B2092" s="32" t="s">
        <v>243</v>
      </c>
      <c r="C2092" s="32" t="s">
        <v>67</v>
      </c>
      <c r="D2092" s="33" t="s">
        <v>247</v>
      </c>
      <c r="E2092" s="32" t="s">
        <v>67</v>
      </c>
      <c r="F2092" s="32">
        <v>200915</v>
      </c>
      <c r="G2092" s="45" t="str">
        <f t="shared" si="34"/>
        <v>온누리스토어리얼스틱리얼스틱_북태평양 눈다랑어200915</v>
      </c>
      <c r="H2092" s="73">
        <v>3000</v>
      </c>
      <c r="I2092" s="29">
        <v>0.03</v>
      </c>
      <c r="J2092" s="73">
        <v>170</v>
      </c>
      <c r="K2092" s="73"/>
      <c r="L2092" s="73"/>
      <c r="M2092" s="73"/>
      <c r="N2092" s="73"/>
      <c r="O2092" s="73"/>
      <c r="P2092" s="73"/>
    </row>
    <row r="2093" spans="2:16" x14ac:dyDescent="0.3">
      <c r="B2093" s="32" t="s">
        <v>243</v>
      </c>
      <c r="C2093" s="32" t="s">
        <v>67</v>
      </c>
      <c r="D2093" s="33" t="s">
        <v>248</v>
      </c>
      <c r="E2093" s="32" t="s">
        <v>67</v>
      </c>
      <c r="F2093" s="32">
        <v>200915</v>
      </c>
      <c r="G2093" s="45" t="str">
        <f t="shared" si="34"/>
        <v>온누리스토어리얼스틱리얼스틱_서호주청정양200915</v>
      </c>
      <c r="H2093" s="73">
        <v>3000</v>
      </c>
      <c r="I2093" s="29">
        <v>0.03</v>
      </c>
      <c r="J2093" s="73">
        <v>260</v>
      </c>
      <c r="K2093" s="73"/>
      <c r="L2093" s="73"/>
      <c r="M2093" s="73"/>
      <c r="N2093" s="73"/>
      <c r="O2093" s="73"/>
      <c r="P2093" s="73"/>
    </row>
    <row r="2094" spans="2:16" x14ac:dyDescent="0.3">
      <c r="B2094" s="32" t="s">
        <v>243</v>
      </c>
      <c r="C2094" s="32" t="s">
        <v>67</v>
      </c>
      <c r="D2094" s="33" t="s">
        <v>249</v>
      </c>
      <c r="E2094" s="32" t="s">
        <v>67</v>
      </c>
      <c r="F2094" s="32">
        <v>200915</v>
      </c>
      <c r="G2094" s="45" t="str">
        <f t="shared" si="34"/>
        <v>온누리스토어리얼스틱리얼스틱_지리산우리땅오리200915</v>
      </c>
      <c r="H2094" s="73">
        <v>3000</v>
      </c>
      <c r="I2094" s="29">
        <v>0.03</v>
      </c>
      <c r="J2094" s="73">
        <v>180</v>
      </c>
      <c r="K2094" s="73"/>
      <c r="L2094" s="73"/>
      <c r="M2094" s="73"/>
      <c r="N2094" s="73"/>
      <c r="O2094" s="73"/>
      <c r="P2094" s="73"/>
    </row>
    <row r="2095" spans="2:16" x14ac:dyDescent="0.3">
      <c r="B2095" s="32" t="s">
        <v>243</v>
      </c>
      <c r="C2095" s="32" t="s">
        <v>67</v>
      </c>
      <c r="D2095" s="33" t="s">
        <v>250</v>
      </c>
      <c r="E2095" s="32" t="s">
        <v>67</v>
      </c>
      <c r="F2095" s="32">
        <v>200915</v>
      </c>
      <c r="G2095" s="45" t="str">
        <f t="shared" si="34"/>
        <v>온누리스토어리얼스틱리얼스틱_맛보기샘플(6종)200915</v>
      </c>
      <c r="H2095" s="73">
        <v>3000</v>
      </c>
      <c r="I2095" s="29">
        <v>0.03</v>
      </c>
      <c r="J2095" s="73">
        <v>270</v>
      </c>
      <c r="K2095" s="73"/>
      <c r="L2095" s="73"/>
      <c r="M2095" s="73"/>
      <c r="N2095" s="73"/>
      <c r="O2095" s="73"/>
      <c r="P2095" s="73"/>
    </row>
    <row r="2096" spans="2:16" x14ac:dyDescent="0.3">
      <c r="B2096" s="74" t="s">
        <v>134</v>
      </c>
      <c r="C2096" s="75" t="s">
        <v>67</v>
      </c>
      <c r="D2096" s="73" t="s">
        <v>82</v>
      </c>
      <c r="E2096" s="75" t="s">
        <v>67</v>
      </c>
      <c r="F2096" s="73">
        <v>200915</v>
      </c>
      <c r="G2096" s="4" t="str">
        <f t="shared" si="34"/>
        <v>프로젝트21 CS리얼스틱리얼스틱_샘플(4종)200915</v>
      </c>
      <c r="H2096" s="73">
        <v>0</v>
      </c>
      <c r="I2096" s="2">
        <v>0</v>
      </c>
      <c r="J2096" s="73">
        <v>280</v>
      </c>
      <c r="K2096" s="73"/>
      <c r="L2096" s="73"/>
      <c r="M2096" s="73"/>
      <c r="N2096" s="73"/>
      <c r="O2096" s="73"/>
      <c r="P2096" s="73"/>
    </row>
    <row r="2097" spans="2:16" x14ac:dyDescent="0.3">
      <c r="B2097" s="73" t="s">
        <v>134</v>
      </c>
      <c r="C2097" s="73" t="s">
        <v>9</v>
      </c>
      <c r="D2097" s="73" t="s">
        <v>84</v>
      </c>
      <c r="E2097" s="73" t="s">
        <v>9</v>
      </c>
      <c r="F2097" s="30">
        <v>200915</v>
      </c>
      <c r="G2097" s="4" t="str">
        <f t="shared" si="34"/>
        <v>프로젝트21 CS선인장정수기 부속가이드스틱200915</v>
      </c>
      <c r="H2097" s="30">
        <v>0</v>
      </c>
      <c r="I2097" s="2">
        <v>0</v>
      </c>
      <c r="J2097" s="73">
        <v>110</v>
      </c>
      <c r="K2097" s="73"/>
      <c r="L2097" s="73"/>
      <c r="M2097" s="73"/>
      <c r="N2097" s="73"/>
      <c r="O2097" s="73"/>
      <c r="P2097" s="73"/>
    </row>
    <row r="2098" spans="2:16" x14ac:dyDescent="0.3">
      <c r="B2098" s="73" t="s">
        <v>251</v>
      </c>
      <c r="C2098" s="3" t="s">
        <v>11</v>
      </c>
      <c r="D2098" s="3" t="s">
        <v>62</v>
      </c>
      <c r="E2098" s="3" t="s">
        <v>11</v>
      </c>
      <c r="F2098" s="3">
        <v>200915</v>
      </c>
      <c r="G2098" s="40" t="str">
        <f t="shared" si="34"/>
        <v>마켓컬리리얼스틱리얼스틱_서호주청정양200915</v>
      </c>
      <c r="H2098" s="73">
        <v>3000</v>
      </c>
      <c r="I2098" s="29"/>
      <c r="J2098" s="73">
        <v>260</v>
      </c>
      <c r="K2098" s="73"/>
      <c r="L2098" s="73">
        <v>200818</v>
      </c>
      <c r="M2098" s="73"/>
      <c r="N2098" s="73"/>
      <c r="O2098" s="73"/>
      <c r="P2098" s="73"/>
    </row>
    <row r="2099" spans="2:16" x14ac:dyDescent="0.3">
      <c r="B2099" s="73" t="s">
        <v>251</v>
      </c>
      <c r="C2099" s="3" t="s">
        <v>11</v>
      </c>
      <c r="D2099" s="3" t="s">
        <v>63</v>
      </c>
      <c r="E2099" s="3" t="s">
        <v>11</v>
      </c>
      <c r="F2099" s="3">
        <v>200915</v>
      </c>
      <c r="G2099" s="40" t="str">
        <f t="shared" si="34"/>
        <v>마켓컬리리얼스틱리얼스틱_지리산우리땅오리200915</v>
      </c>
      <c r="H2099" s="73">
        <v>3000</v>
      </c>
      <c r="I2099" s="29"/>
      <c r="J2099" s="73">
        <v>180</v>
      </c>
      <c r="K2099" s="73"/>
      <c r="L2099" s="73">
        <v>200818</v>
      </c>
      <c r="M2099" s="73"/>
      <c r="N2099" s="73"/>
      <c r="O2099" s="73"/>
      <c r="P2099" s="73"/>
    </row>
    <row r="2100" spans="2:16" x14ac:dyDescent="0.3">
      <c r="B2100" s="73" t="s">
        <v>251</v>
      </c>
      <c r="C2100" s="3" t="s">
        <v>11</v>
      </c>
      <c r="D2100" s="3" t="s">
        <v>83</v>
      </c>
      <c r="E2100" s="3" t="s">
        <v>11</v>
      </c>
      <c r="F2100" s="3">
        <v>200915</v>
      </c>
      <c r="G2100" s="40" t="str">
        <f t="shared" si="34"/>
        <v>마켓컬리리얼스틱리얼스틱_맛보기샘플(6종)200915</v>
      </c>
      <c r="H2100" s="73">
        <v>3000</v>
      </c>
      <c r="I2100" s="29"/>
      <c r="J2100" s="73">
        <v>270</v>
      </c>
      <c r="K2100" s="73"/>
      <c r="L2100" s="73">
        <v>200818</v>
      </c>
      <c r="M2100" s="73"/>
      <c r="N2100" s="73"/>
      <c r="O2100" s="73"/>
      <c r="P2100" s="73"/>
    </row>
    <row r="2101" spans="2:16" x14ac:dyDescent="0.3">
      <c r="B2101" s="35" t="s">
        <v>119</v>
      </c>
      <c r="C2101" s="5" t="s">
        <v>7</v>
      </c>
      <c r="D2101" s="5" t="s">
        <v>41</v>
      </c>
      <c r="E2101" s="5" t="s">
        <v>7</v>
      </c>
      <c r="F2101" s="5">
        <v>200915</v>
      </c>
      <c r="G2101" s="46" t="str">
        <f t="shared" si="34"/>
        <v>롯데백화점 zipsa눕눕백눕눕백(중형)_네이비(DN)200915</v>
      </c>
      <c r="H2101" s="73">
        <v>7000</v>
      </c>
      <c r="I2101" s="29">
        <v>0.05</v>
      </c>
      <c r="J2101" s="73">
        <v>400</v>
      </c>
      <c r="K2101" s="73"/>
      <c r="L2101" s="73"/>
      <c r="M2101" s="73"/>
      <c r="N2101" s="73"/>
      <c r="O2101" s="73"/>
      <c r="P2101" s="73"/>
    </row>
    <row r="2102" spans="2:16" x14ac:dyDescent="0.3">
      <c r="B2102" s="35" t="s">
        <v>119</v>
      </c>
      <c r="C2102" s="5" t="s">
        <v>7</v>
      </c>
      <c r="D2102" s="5" t="s">
        <v>42</v>
      </c>
      <c r="E2102" s="5" t="s">
        <v>7</v>
      </c>
      <c r="F2102" s="5">
        <v>200915</v>
      </c>
      <c r="G2102" s="46" t="str">
        <f t="shared" si="34"/>
        <v>롯데백화점 zipsa눕눕백눕눕백(중형)_그레이(LG)200915</v>
      </c>
      <c r="H2102" s="73">
        <v>7000</v>
      </c>
      <c r="I2102" s="29">
        <v>0.05</v>
      </c>
      <c r="J2102" s="73">
        <v>400</v>
      </c>
      <c r="K2102" s="73"/>
      <c r="L2102" s="73"/>
      <c r="M2102" s="73"/>
      <c r="N2102" s="73"/>
      <c r="O2102" s="73"/>
      <c r="P2102" s="73"/>
    </row>
    <row r="2103" spans="2:16" x14ac:dyDescent="0.3">
      <c r="B2103" s="35" t="s">
        <v>119</v>
      </c>
      <c r="C2103" s="5" t="s">
        <v>7</v>
      </c>
      <c r="D2103" s="5" t="s">
        <v>43</v>
      </c>
      <c r="E2103" s="5" t="s">
        <v>7</v>
      </c>
      <c r="F2103" s="5">
        <v>200915</v>
      </c>
      <c r="G2103" s="46" t="str">
        <f t="shared" si="34"/>
        <v>롯데백화점 zipsa눕눕백눕눕백_패드(중형)_스크래쳐200915</v>
      </c>
      <c r="H2103" s="73">
        <v>3000</v>
      </c>
      <c r="I2103" s="29">
        <v>0.05</v>
      </c>
      <c r="J2103" s="73">
        <v>330</v>
      </c>
      <c r="K2103" s="73"/>
      <c r="L2103" s="73"/>
      <c r="M2103" s="73"/>
      <c r="N2103" s="73"/>
      <c r="O2103" s="73"/>
      <c r="P2103" s="73"/>
    </row>
    <row r="2104" spans="2:16" x14ac:dyDescent="0.3">
      <c r="B2104" s="35" t="s">
        <v>119</v>
      </c>
      <c r="C2104" s="5" t="s">
        <v>7</v>
      </c>
      <c r="D2104" s="5" t="s">
        <v>44</v>
      </c>
      <c r="E2104" s="5" t="s">
        <v>7</v>
      </c>
      <c r="F2104" s="5">
        <v>200915</v>
      </c>
      <c r="G2104" s="46" t="str">
        <f t="shared" si="34"/>
        <v>롯데백화점 zipsa눕눕백눕눕백_패드(중형)_극세사200915</v>
      </c>
      <c r="H2104" s="73">
        <v>3000</v>
      </c>
      <c r="I2104" s="29">
        <v>0.05</v>
      </c>
      <c r="J2104" s="73">
        <v>350</v>
      </c>
      <c r="K2104" s="73"/>
      <c r="L2104" s="73"/>
      <c r="M2104" s="73"/>
      <c r="N2104" s="73"/>
      <c r="O2104" s="73"/>
      <c r="P2104" s="73"/>
    </row>
    <row r="2105" spans="2:16" x14ac:dyDescent="0.3">
      <c r="B2105" s="35" t="s">
        <v>119</v>
      </c>
      <c r="C2105" s="5" t="s">
        <v>7</v>
      </c>
      <c r="D2105" s="5" t="s">
        <v>45</v>
      </c>
      <c r="E2105" s="5" t="s">
        <v>7</v>
      </c>
      <c r="F2105" s="5">
        <v>200915</v>
      </c>
      <c r="G2105" s="46" t="str">
        <f t="shared" si="34"/>
        <v>롯데백화점 zipsa눕눕백눕눕백_패드(중형)_방수200915</v>
      </c>
      <c r="H2105" s="73">
        <v>4000</v>
      </c>
      <c r="I2105" s="29">
        <v>0.05</v>
      </c>
      <c r="J2105" s="73">
        <v>370</v>
      </c>
      <c r="K2105" s="73"/>
      <c r="L2105" s="73"/>
      <c r="M2105" s="73"/>
      <c r="N2105" s="73"/>
      <c r="O2105" s="73"/>
      <c r="P2105" s="73"/>
    </row>
    <row r="2106" spans="2:16" x14ac:dyDescent="0.3">
      <c r="B2106" s="35" t="s">
        <v>119</v>
      </c>
      <c r="C2106" s="5" t="s">
        <v>7</v>
      </c>
      <c r="D2106" s="5" t="s">
        <v>46</v>
      </c>
      <c r="E2106" s="5" t="s">
        <v>7</v>
      </c>
      <c r="F2106" s="5">
        <v>200915</v>
      </c>
      <c r="G2106" s="46" t="str">
        <f t="shared" si="34"/>
        <v>롯데백화점 zipsa눕눕백눕눕백_패드(중형)_인견200915</v>
      </c>
      <c r="H2106" s="73">
        <v>3000</v>
      </c>
      <c r="I2106" s="29">
        <v>0.05</v>
      </c>
      <c r="J2106" s="73">
        <v>340</v>
      </c>
      <c r="K2106" s="73"/>
      <c r="L2106" s="73"/>
      <c r="M2106" s="73"/>
      <c r="N2106" s="73"/>
      <c r="O2106" s="73"/>
      <c r="P2106" s="73"/>
    </row>
    <row r="2107" spans="2:16" x14ac:dyDescent="0.3">
      <c r="B2107" s="35" t="s">
        <v>119</v>
      </c>
      <c r="C2107" s="5" t="s">
        <v>7</v>
      </c>
      <c r="D2107" s="5" t="s">
        <v>47</v>
      </c>
      <c r="E2107" s="5" t="s">
        <v>7</v>
      </c>
      <c r="F2107" s="5">
        <v>200915</v>
      </c>
      <c r="G2107" s="46" t="str">
        <f t="shared" si="34"/>
        <v>롯데백화점 zipsa눕눕백눕눕백(대형)_그레이(LG)200915</v>
      </c>
      <c r="H2107" s="73">
        <v>7000</v>
      </c>
      <c r="I2107" s="29">
        <v>0.05</v>
      </c>
      <c r="J2107" s="73">
        <v>400</v>
      </c>
      <c r="K2107" s="73"/>
      <c r="L2107" s="73"/>
      <c r="M2107" s="73"/>
      <c r="N2107" s="73"/>
      <c r="O2107" s="73"/>
      <c r="P2107" s="73"/>
    </row>
    <row r="2108" spans="2:16" x14ac:dyDescent="0.3">
      <c r="B2108" s="35" t="s">
        <v>119</v>
      </c>
      <c r="C2108" s="5" t="s">
        <v>48</v>
      </c>
      <c r="D2108" s="5" t="s">
        <v>49</v>
      </c>
      <c r="E2108" s="5" t="s">
        <v>48</v>
      </c>
      <c r="F2108" s="5">
        <v>200915</v>
      </c>
      <c r="G2108" s="46" t="str">
        <f t="shared" si="34"/>
        <v>롯데백화점 zipsa눕눕백눕눕백(대형)_네이비(DN)200915</v>
      </c>
      <c r="H2108" s="73">
        <v>7000</v>
      </c>
      <c r="I2108" s="29">
        <v>0.05</v>
      </c>
      <c r="J2108" s="73">
        <v>400</v>
      </c>
      <c r="K2108" s="73"/>
      <c r="L2108" s="73"/>
      <c r="M2108" s="73"/>
      <c r="N2108" s="73"/>
      <c r="O2108" s="73"/>
      <c r="P2108" s="73"/>
    </row>
    <row r="2109" spans="2:16" x14ac:dyDescent="0.3">
      <c r="B2109" s="35" t="s">
        <v>119</v>
      </c>
      <c r="C2109" s="5" t="s">
        <v>7</v>
      </c>
      <c r="D2109" s="5" t="s">
        <v>50</v>
      </c>
      <c r="E2109" s="5" t="s">
        <v>7</v>
      </c>
      <c r="F2109" s="5">
        <v>200915</v>
      </c>
      <c r="G2109" s="46" t="str">
        <f t="shared" si="34"/>
        <v>롯데백화점 zipsa눕눕백눕눕백_패드(대형)_스크래쳐200915</v>
      </c>
      <c r="H2109" s="73">
        <v>3000</v>
      </c>
      <c r="I2109" s="29">
        <v>0.05</v>
      </c>
      <c r="J2109" s="73">
        <v>340</v>
      </c>
      <c r="K2109" s="73"/>
      <c r="L2109" s="73"/>
      <c r="M2109" s="73"/>
      <c r="N2109" s="73"/>
      <c r="O2109" s="73"/>
      <c r="P2109" s="73"/>
    </row>
    <row r="2110" spans="2:16" x14ac:dyDescent="0.3">
      <c r="B2110" s="35" t="s">
        <v>119</v>
      </c>
      <c r="C2110" s="5" t="s">
        <v>7</v>
      </c>
      <c r="D2110" s="5" t="s">
        <v>51</v>
      </c>
      <c r="E2110" s="5" t="s">
        <v>7</v>
      </c>
      <c r="F2110" s="5">
        <v>200915</v>
      </c>
      <c r="G2110" s="46" t="str">
        <f t="shared" si="34"/>
        <v>롯데백화점 zipsa눕눕백눕눕백_패드(대형)_극세사200915</v>
      </c>
      <c r="H2110" s="73">
        <v>4000</v>
      </c>
      <c r="I2110" s="29">
        <v>0.05</v>
      </c>
      <c r="J2110" s="73">
        <v>360</v>
      </c>
      <c r="K2110" s="73"/>
      <c r="L2110" s="73"/>
      <c r="M2110" s="73"/>
      <c r="N2110" s="73"/>
      <c r="O2110" s="73"/>
      <c r="P2110" s="73"/>
    </row>
    <row r="2111" spans="2:16" x14ac:dyDescent="0.3">
      <c r="B2111" s="35" t="s">
        <v>119</v>
      </c>
      <c r="C2111" s="5" t="s">
        <v>7</v>
      </c>
      <c r="D2111" s="5" t="s">
        <v>52</v>
      </c>
      <c r="E2111" s="5" t="s">
        <v>7</v>
      </c>
      <c r="F2111" s="5">
        <v>200915</v>
      </c>
      <c r="G2111" s="46" t="str">
        <f t="shared" si="34"/>
        <v>롯데백화점 zipsa눕눕백눕눕백_패드(대형)_방수200915</v>
      </c>
      <c r="H2111" s="73">
        <v>4000</v>
      </c>
      <c r="I2111" s="29">
        <v>0.05</v>
      </c>
      <c r="J2111" s="73">
        <v>380</v>
      </c>
      <c r="K2111" s="73"/>
      <c r="L2111" s="73"/>
      <c r="M2111" s="73"/>
      <c r="N2111" s="73"/>
      <c r="O2111" s="73"/>
      <c r="P2111" s="73"/>
    </row>
    <row r="2112" spans="2:16" x14ac:dyDescent="0.3">
      <c r="B2112" s="35" t="s">
        <v>119</v>
      </c>
      <c r="C2112" s="5" t="s">
        <v>7</v>
      </c>
      <c r="D2112" s="5" t="s">
        <v>53</v>
      </c>
      <c r="E2112" s="5" t="s">
        <v>7</v>
      </c>
      <c r="F2112" s="5">
        <v>200915</v>
      </c>
      <c r="G2112" s="46" t="str">
        <f t="shared" si="34"/>
        <v>롯데백화점 zipsa눕눕백눕눕백_패드(대형)_인견200915</v>
      </c>
      <c r="H2112" s="73">
        <v>3000</v>
      </c>
      <c r="I2112" s="29">
        <v>0.05</v>
      </c>
      <c r="J2112" s="73">
        <v>350</v>
      </c>
      <c r="K2112" s="73"/>
      <c r="L2112" s="73"/>
      <c r="M2112" s="73"/>
      <c r="N2112" s="73"/>
      <c r="O2112" s="73"/>
      <c r="P2112" s="73"/>
    </row>
    <row r="2113" spans="2:16" x14ac:dyDescent="0.3">
      <c r="B2113" s="37" t="s">
        <v>93</v>
      </c>
      <c r="C2113" s="37" t="s">
        <v>184</v>
      </c>
      <c r="D2113" s="33" t="s">
        <v>252</v>
      </c>
      <c r="E2113" s="37" t="s">
        <v>184</v>
      </c>
      <c r="F2113" s="37">
        <v>200915</v>
      </c>
      <c r="G2113" s="44" t="str">
        <f t="shared" si="34"/>
        <v>프로젝트21 홈페이지하루채움정기배송_출시할인_국내산 무항생제 닭 1박스200915</v>
      </c>
      <c r="H2113" s="73">
        <v>3000</v>
      </c>
      <c r="I2113" s="2">
        <v>0.01</v>
      </c>
      <c r="J2113" s="73">
        <v>330</v>
      </c>
      <c r="K2113" s="73"/>
      <c r="L2113" s="73"/>
      <c r="M2113" s="73"/>
      <c r="N2113" s="73"/>
      <c r="O2113" s="73"/>
      <c r="P2113" s="73"/>
    </row>
    <row r="2114" spans="2:16" x14ac:dyDescent="0.3">
      <c r="B2114" s="37" t="s">
        <v>93</v>
      </c>
      <c r="C2114" s="37" t="s">
        <v>184</v>
      </c>
      <c r="D2114" s="33" t="s">
        <v>253</v>
      </c>
      <c r="E2114" s="37" t="s">
        <v>184</v>
      </c>
      <c r="F2114" s="37">
        <v>200915</v>
      </c>
      <c r="G2114" s="44" t="str">
        <f t="shared" si="34"/>
        <v>프로젝트21 홈페이지하루채움정기배송_출시할인_국내산 무항생제 닭 2박스200915</v>
      </c>
      <c r="H2114" s="73">
        <v>4000</v>
      </c>
      <c r="I2114" s="2">
        <v>0.01</v>
      </c>
      <c r="J2114" s="73">
        <v>370</v>
      </c>
      <c r="K2114" s="73"/>
      <c r="L2114" s="73"/>
      <c r="M2114" s="73"/>
      <c r="N2114" s="73"/>
      <c r="O2114" s="73"/>
      <c r="P2114" s="73"/>
    </row>
    <row r="2115" spans="2:16" x14ac:dyDescent="0.3">
      <c r="B2115" s="37" t="s">
        <v>93</v>
      </c>
      <c r="C2115" s="37" t="s">
        <v>184</v>
      </c>
      <c r="D2115" s="33" t="s">
        <v>254</v>
      </c>
      <c r="E2115" s="37" t="s">
        <v>184</v>
      </c>
      <c r="F2115" s="37">
        <v>200915</v>
      </c>
      <c r="G2115" s="44" t="str">
        <f t="shared" si="34"/>
        <v>프로젝트21 홈페이지하루채움정기배송_출시할인_자연산 가자미 1박스200915</v>
      </c>
      <c r="H2115" s="73">
        <v>3000</v>
      </c>
      <c r="I2115" s="2">
        <v>0.01</v>
      </c>
      <c r="J2115" s="73">
        <v>330</v>
      </c>
      <c r="K2115" s="73"/>
      <c r="L2115" s="73"/>
      <c r="M2115" s="73"/>
      <c r="N2115" s="73"/>
      <c r="O2115" s="73"/>
      <c r="P2115" s="73"/>
    </row>
    <row r="2116" spans="2:16" x14ac:dyDescent="0.3">
      <c r="B2116" s="37" t="s">
        <v>93</v>
      </c>
      <c r="C2116" s="37" t="s">
        <v>184</v>
      </c>
      <c r="D2116" s="33" t="s">
        <v>255</v>
      </c>
      <c r="E2116" s="37" t="s">
        <v>184</v>
      </c>
      <c r="F2116" s="37">
        <v>200915</v>
      </c>
      <c r="G2116" s="44" t="str">
        <f t="shared" si="34"/>
        <v>프로젝트21 홈페이지하루채움정기배송_출시할인_자연산 가자미 2박스200915</v>
      </c>
      <c r="H2116" s="73">
        <v>4000</v>
      </c>
      <c r="I2116" s="2">
        <v>0.01</v>
      </c>
      <c r="J2116" s="73">
        <v>370</v>
      </c>
      <c r="K2116" s="73"/>
      <c r="L2116" s="73"/>
      <c r="M2116" s="73"/>
      <c r="N2116" s="73"/>
      <c r="O2116" s="73"/>
      <c r="P2116" s="73"/>
    </row>
    <row r="2117" spans="2:16" x14ac:dyDescent="0.3">
      <c r="B2117" s="37" t="s">
        <v>93</v>
      </c>
      <c r="C2117" s="37" t="s">
        <v>184</v>
      </c>
      <c r="D2117" s="33" t="s">
        <v>256</v>
      </c>
      <c r="E2117" s="37" t="s">
        <v>184</v>
      </c>
      <c r="F2117" s="37">
        <v>200915</v>
      </c>
      <c r="G2117" s="44" t="str">
        <f t="shared" si="34"/>
        <v>프로젝트21 홈페이지하루채움정기배송_출시할인_국내산 닭 1박스 + 자연산 가자미 1박스200915</v>
      </c>
      <c r="H2117" s="73">
        <v>4000</v>
      </c>
      <c r="I2117" s="2">
        <v>0.01</v>
      </c>
      <c r="J2117" s="73">
        <v>370</v>
      </c>
      <c r="K2117" s="73"/>
      <c r="L2117" s="73"/>
      <c r="M2117" s="73"/>
      <c r="N2117" s="73"/>
      <c r="O2117" s="73"/>
      <c r="P2117" s="73"/>
    </row>
    <row r="2118" spans="2:16" x14ac:dyDescent="0.3">
      <c r="B2118" s="6" t="s">
        <v>93</v>
      </c>
      <c r="C2118" s="6" t="s">
        <v>184</v>
      </c>
      <c r="D2118" s="39" t="s">
        <v>257</v>
      </c>
      <c r="E2118" s="6" t="s">
        <v>184</v>
      </c>
      <c r="F2118" s="6">
        <v>200915</v>
      </c>
      <c r="G2118" s="47" t="str">
        <f t="shared" si="34"/>
        <v>프로젝트21 홈페이지하루채움정기배송_국내산 무항생제 닭 1박스200915</v>
      </c>
      <c r="H2118" s="73">
        <v>3000</v>
      </c>
      <c r="I2118" s="2">
        <v>0.01</v>
      </c>
      <c r="J2118" s="73">
        <v>330</v>
      </c>
      <c r="K2118" s="73"/>
      <c r="L2118" s="73"/>
      <c r="M2118" s="73"/>
      <c r="N2118" s="73"/>
      <c r="O2118" s="73"/>
      <c r="P2118" s="73"/>
    </row>
    <row r="2119" spans="2:16" x14ac:dyDescent="0.3">
      <c r="B2119" s="6" t="s">
        <v>93</v>
      </c>
      <c r="C2119" s="6" t="s">
        <v>184</v>
      </c>
      <c r="D2119" s="39" t="s">
        <v>258</v>
      </c>
      <c r="E2119" s="6" t="s">
        <v>184</v>
      </c>
      <c r="F2119" s="6">
        <v>200915</v>
      </c>
      <c r="G2119" s="47" t="str">
        <f t="shared" si="34"/>
        <v>프로젝트21 홈페이지하루채움정기배송_국내산 무항생제 닭 2박스200915</v>
      </c>
      <c r="H2119" s="73">
        <v>4000</v>
      </c>
      <c r="I2119" s="2">
        <v>0.01</v>
      </c>
      <c r="J2119" s="73">
        <v>370</v>
      </c>
      <c r="K2119" s="73"/>
      <c r="L2119" s="73"/>
      <c r="M2119" s="73"/>
      <c r="N2119" s="73"/>
      <c r="O2119" s="73"/>
      <c r="P2119" s="73"/>
    </row>
    <row r="2120" spans="2:16" x14ac:dyDescent="0.3">
      <c r="B2120" s="6" t="s">
        <v>93</v>
      </c>
      <c r="C2120" s="6" t="s">
        <v>184</v>
      </c>
      <c r="D2120" s="39" t="s">
        <v>259</v>
      </c>
      <c r="E2120" s="6" t="s">
        <v>184</v>
      </c>
      <c r="F2120" s="6">
        <v>200915</v>
      </c>
      <c r="G2120" s="47" t="str">
        <f t="shared" si="34"/>
        <v>프로젝트21 홈페이지하루채움정기배송_자연산 가자미 1박스200915</v>
      </c>
      <c r="H2120" s="73">
        <v>3000</v>
      </c>
      <c r="I2120" s="2">
        <v>0.01</v>
      </c>
      <c r="J2120" s="73">
        <v>330</v>
      </c>
      <c r="K2120" s="73"/>
      <c r="L2120" s="73"/>
      <c r="M2120" s="73"/>
      <c r="N2120" s="73"/>
      <c r="O2120" s="73"/>
      <c r="P2120" s="73"/>
    </row>
    <row r="2121" spans="2:16" x14ac:dyDescent="0.3">
      <c r="B2121" s="6" t="s">
        <v>93</v>
      </c>
      <c r="C2121" s="6" t="s">
        <v>184</v>
      </c>
      <c r="D2121" s="39" t="s">
        <v>260</v>
      </c>
      <c r="E2121" s="6" t="s">
        <v>184</v>
      </c>
      <c r="F2121" s="6">
        <v>200915</v>
      </c>
      <c r="G2121" s="47" t="str">
        <f t="shared" si="34"/>
        <v>프로젝트21 홈페이지하루채움정기배송_자연산 가자미 2박스200915</v>
      </c>
      <c r="H2121" s="73">
        <v>4000</v>
      </c>
      <c r="I2121" s="2">
        <v>0.01</v>
      </c>
      <c r="J2121" s="73">
        <v>370</v>
      </c>
      <c r="K2121" s="73"/>
      <c r="L2121" s="73"/>
      <c r="M2121" s="73"/>
      <c r="N2121" s="73"/>
      <c r="O2121" s="73"/>
      <c r="P2121" s="73"/>
    </row>
    <row r="2122" spans="2:16" x14ac:dyDescent="0.3">
      <c r="B2122" s="6" t="s">
        <v>93</v>
      </c>
      <c r="C2122" s="6" t="s">
        <v>184</v>
      </c>
      <c r="D2122" s="39" t="s">
        <v>261</v>
      </c>
      <c r="E2122" s="6" t="s">
        <v>184</v>
      </c>
      <c r="F2122" s="6">
        <v>200915</v>
      </c>
      <c r="G2122" s="47" t="str">
        <f t="shared" si="34"/>
        <v>프로젝트21 홈페이지하루채움정기배송_국내산 닭 1박스 + 자연산 가자미 1박스200915</v>
      </c>
      <c r="H2122" s="73">
        <v>4000</v>
      </c>
      <c r="I2122" s="2">
        <v>0.01</v>
      </c>
      <c r="J2122" s="73">
        <v>370</v>
      </c>
      <c r="K2122" s="73"/>
      <c r="L2122" s="73"/>
      <c r="M2122" s="73"/>
      <c r="N2122" s="73"/>
      <c r="O2122" s="73"/>
      <c r="P2122" s="73"/>
    </row>
    <row r="2123" spans="2:16" x14ac:dyDescent="0.3">
      <c r="B2123" s="73" t="s">
        <v>93</v>
      </c>
      <c r="C2123" s="73" t="s">
        <v>67</v>
      </c>
      <c r="D2123" s="73" t="s">
        <v>262</v>
      </c>
      <c r="E2123" s="73" t="s">
        <v>67</v>
      </c>
      <c r="F2123" s="73">
        <v>200915</v>
      </c>
      <c r="G2123" s="4" t="str">
        <f t="shared" si="34"/>
        <v>프로젝트21 홈페이지리얼스틱고양이놀이터(특수B2B)=옵션 선택=닭 6팩(30스틱)200915</v>
      </c>
      <c r="H2123" s="73">
        <v>3000</v>
      </c>
      <c r="I2123" s="2">
        <v>0.01</v>
      </c>
      <c r="J2123" s="73">
        <v>360</v>
      </c>
      <c r="K2123" s="73"/>
      <c r="L2123" s="73"/>
      <c r="M2123" s="73"/>
      <c r="N2123" s="73"/>
      <c r="O2123" s="73"/>
      <c r="P2123" s="73"/>
    </row>
    <row r="2124" spans="2:16" x14ac:dyDescent="0.3">
      <c r="B2124" s="73" t="s">
        <v>93</v>
      </c>
      <c r="C2124" s="73" t="s">
        <v>67</v>
      </c>
      <c r="D2124" s="73" t="s">
        <v>263</v>
      </c>
      <c r="E2124" s="73" t="s">
        <v>67</v>
      </c>
      <c r="F2124" s="73">
        <v>200915</v>
      </c>
      <c r="G2124" s="4" t="str">
        <f t="shared" si="34"/>
        <v>프로젝트21 홈페이지리얼스틱고양이놀이터(특수B2B)=옵션 선택=다랑어 6팩(30스틱)200915</v>
      </c>
      <c r="H2124" s="73">
        <v>3000</v>
      </c>
      <c r="I2124" s="2">
        <v>0.01</v>
      </c>
      <c r="J2124" s="73">
        <v>360</v>
      </c>
      <c r="K2124" s="73"/>
      <c r="L2124" s="73"/>
      <c r="M2124" s="73"/>
      <c r="N2124" s="73"/>
      <c r="O2124" s="73"/>
      <c r="P2124" s="73"/>
    </row>
    <row r="2125" spans="2:16" x14ac:dyDescent="0.3">
      <c r="B2125" s="73" t="s">
        <v>93</v>
      </c>
      <c r="C2125" s="73" t="s">
        <v>67</v>
      </c>
      <c r="D2125" s="73" t="s">
        <v>264</v>
      </c>
      <c r="E2125" s="73" t="s">
        <v>67</v>
      </c>
      <c r="F2125" s="73">
        <v>200915</v>
      </c>
      <c r="G2125" s="4" t="str">
        <f t="shared" si="34"/>
        <v>프로젝트21 홈페이지리얼스틱고양이놀이터(특수B2B)=옵션 선택=오리 6팩(30스틱)200915</v>
      </c>
      <c r="H2125" s="73">
        <v>3000</v>
      </c>
      <c r="I2125" s="2">
        <v>0.01</v>
      </c>
      <c r="J2125" s="73">
        <v>360</v>
      </c>
      <c r="K2125" s="73"/>
      <c r="L2125" s="73"/>
      <c r="M2125" s="73"/>
      <c r="N2125" s="73"/>
      <c r="O2125" s="73"/>
      <c r="P2125" s="73"/>
    </row>
    <row r="2126" spans="2:16" x14ac:dyDescent="0.3">
      <c r="B2126" s="73" t="s">
        <v>93</v>
      </c>
      <c r="C2126" s="73" t="s">
        <v>67</v>
      </c>
      <c r="D2126" s="73" t="s">
        <v>265</v>
      </c>
      <c r="E2126" s="73" t="s">
        <v>67</v>
      </c>
      <c r="F2126" s="73">
        <v>200915</v>
      </c>
      <c r="G2126" s="4" t="str">
        <f t="shared" si="34"/>
        <v>프로젝트21 홈페이지리얼스틱고양이놀이터(특수B2B)=옵션 선택=연어 6팩(30스틱)200915</v>
      </c>
      <c r="H2126" s="73">
        <v>3000</v>
      </c>
      <c r="I2126" s="2">
        <v>0.01</v>
      </c>
      <c r="J2126" s="73">
        <v>380</v>
      </c>
      <c r="K2126" s="73"/>
      <c r="L2126" s="73"/>
      <c r="M2126" s="73"/>
      <c r="N2126" s="73"/>
      <c r="O2126" s="73"/>
      <c r="P2126" s="73"/>
    </row>
    <row r="2127" spans="2:16" x14ac:dyDescent="0.3">
      <c r="B2127" s="73" t="s">
        <v>93</v>
      </c>
      <c r="C2127" s="73" t="s">
        <v>67</v>
      </c>
      <c r="D2127" s="73" t="s">
        <v>266</v>
      </c>
      <c r="E2127" s="73" t="s">
        <v>67</v>
      </c>
      <c r="F2127" s="73">
        <v>200915</v>
      </c>
      <c r="G2127" s="4" t="str">
        <f t="shared" si="34"/>
        <v>프로젝트21 홈페이지리얼스틱고양이놀이터(특수B2B)=옵션 선택=참돔 6팩(30스틱)200915</v>
      </c>
      <c r="H2127" s="73">
        <v>3000</v>
      </c>
      <c r="I2127" s="2">
        <v>0.01</v>
      </c>
      <c r="J2127" s="73">
        <v>380</v>
      </c>
      <c r="K2127" s="73"/>
      <c r="L2127" s="73"/>
      <c r="M2127" s="73"/>
      <c r="N2127" s="73"/>
      <c r="O2127" s="73"/>
      <c r="P2127" s="73"/>
    </row>
    <row r="2128" spans="2:16" x14ac:dyDescent="0.3">
      <c r="B2128" s="73" t="s">
        <v>93</v>
      </c>
      <c r="C2128" s="73" t="s">
        <v>67</v>
      </c>
      <c r="D2128" s="73" t="s">
        <v>267</v>
      </c>
      <c r="E2128" s="73" t="s">
        <v>67</v>
      </c>
      <c r="F2128" s="73">
        <v>200915</v>
      </c>
      <c r="G2128" s="4" t="str">
        <f t="shared" si="34"/>
        <v>프로젝트21 홈페이지리얼스틱고양이놀이터(특수B2B)=옵션 선택=양 5팩(30스틱)200915</v>
      </c>
      <c r="H2128" s="73">
        <v>3000</v>
      </c>
      <c r="I2128" s="2">
        <v>0.01</v>
      </c>
      <c r="J2128" s="73">
        <v>380</v>
      </c>
      <c r="K2128" s="73"/>
      <c r="L2128" s="73"/>
      <c r="M2128" s="73"/>
      <c r="N2128" s="73"/>
      <c r="O2128" s="73"/>
      <c r="P2128" s="73"/>
    </row>
    <row r="2129" spans="2:16" x14ac:dyDescent="0.3">
      <c r="B2129" s="73" t="s">
        <v>0</v>
      </c>
      <c r="C2129" s="73" t="s">
        <v>7</v>
      </c>
      <c r="D2129" s="73" t="s">
        <v>268</v>
      </c>
      <c r="E2129" s="73" t="s">
        <v>7</v>
      </c>
      <c r="F2129" s="73">
        <v>200915</v>
      </c>
      <c r="G2129" s="4" t="str">
        <f t="shared" si="34"/>
        <v>프로젝트21 홈페이지눕눕백사이즈=레귤러, 색상=다크 네이비, 기본 패드=스크래쳐 패드200915</v>
      </c>
      <c r="H2129" s="73">
        <v>7000</v>
      </c>
      <c r="I2129" s="2">
        <v>0.01</v>
      </c>
      <c r="J2129" s="73">
        <v>400</v>
      </c>
      <c r="K2129" s="52" t="s">
        <v>269</v>
      </c>
      <c r="L2129" s="73"/>
      <c r="M2129" s="73"/>
      <c r="N2129" s="73"/>
      <c r="O2129" s="73"/>
      <c r="P2129" s="73"/>
    </row>
    <row r="2130" spans="2:16" x14ac:dyDescent="0.3">
      <c r="B2130" s="73" t="s">
        <v>0</v>
      </c>
      <c r="C2130" s="73" t="s">
        <v>7</v>
      </c>
      <c r="D2130" s="73" t="s">
        <v>270</v>
      </c>
      <c r="E2130" s="73" t="s">
        <v>7</v>
      </c>
      <c r="F2130" s="73">
        <v>200915</v>
      </c>
      <c r="G2130" s="4" t="str">
        <f t="shared" si="34"/>
        <v>프로젝트21 홈페이지눕눕백사이즈=레귤러, 색상=다크 네이비, 기본 패드=극세사 패드200915</v>
      </c>
      <c r="H2130" s="73">
        <v>7000</v>
      </c>
      <c r="I2130" s="2">
        <v>0.01</v>
      </c>
      <c r="J2130" s="73">
        <v>400</v>
      </c>
      <c r="K2130" s="52" t="s">
        <v>269</v>
      </c>
      <c r="L2130" s="73"/>
      <c r="M2130" s="73"/>
      <c r="N2130" s="73"/>
      <c r="O2130" s="73"/>
      <c r="P2130" s="73"/>
    </row>
    <row r="2131" spans="2:16" x14ac:dyDescent="0.3">
      <c r="B2131" s="73" t="s">
        <v>0</v>
      </c>
      <c r="C2131" s="73" t="s">
        <v>7</v>
      </c>
      <c r="D2131" s="73" t="s">
        <v>271</v>
      </c>
      <c r="E2131" s="73" t="s">
        <v>7</v>
      </c>
      <c r="F2131" s="73">
        <v>200915</v>
      </c>
      <c r="G2131" s="4" t="str">
        <f t="shared" si="34"/>
        <v>프로젝트21 홈페이지눕눕백사이즈=레귤러, 색상=다크 네이비, 기본 패드=방수 패드200915</v>
      </c>
      <c r="H2131" s="73">
        <v>7000</v>
      </c>
      <c r="I2131" s="2">
        <v>0.01</v>
      </c>
      <c r="J2131" s="73">
        <v>400</v>
      </c>
      <c r="K2131" s="52" t="s">
        <v>269</v>
      </c>
      <c r="L2131" s="73"/>
      <c r="M2131" s="73"/>
      <c r="N2131" s="73"/>
      <c r="O2131" s="73"/>
      <c r="P2131" s="73"/>
    </row>
    <row r="2132" spans="2:16" x14ac:dyDescent="0.3">
      <c r="B2132" s="73" t="s">
        <v>0</v>
      </c>
      <c r="C2132" s="73" t="s">
        <v>7</v>
      </c>
      <c r="D2132" s="73" t="s">
        <v>272</v>
      </c>
      <c r="E2132" s="73" t="s">
        <v>7</v>
      </c>
      <c r="F2132" s="73">
        <v>200915</v>
      </c>
      <c r="G2132" s="4" t="str">
        <f t="shared" si="34"/>
        <v>프로젝트21 홈페이지눕눕백사이즈=레귤러, 색상=다크 네이비, 기본 패드=인견 패드200915</v>
      </c>
      <c r="H2132" s="73">
        <v>7000</v>
      </c>
      <c r="I2132" s="2">
        <v>0.01</v>
      </c>
      <c r="J2132" s="73">
        <v>400</v>
      </c>
      <c r="K2132" s="52" t="s">
        <v>269</v>
      </c>
      <c r="L2132" s="73"/>
      <c r="M2132" s="73"/>
      <c r="N2132" s="73"/>
      <c r="O2132" s="73"/>
      <c r="P2132" s="73"/>
    </row>
    <row r="2133" spans="2:16" x14ac:dyDescent="0.3">
      <c r="B2133" s="73" t="s">
        <v>0</v>
      </c>
      <c r="C2133" s="73" t="s">
        <v>7</v>
      </c>
      <c r="D2133" s="73" t="s">
        <v>273</v>
      </c>
      <c r="E2133" s="73" t="s">
        <v>7</v>
      </c>
      <c r="F2133" s="73">
        <v>200915</v>
      </c>
      <c r="G2133" s="4" t="str">
        <f t="shared" si="34"/>
        <v>프로젝트21 홈페이지눕눕백사이즈=레귤러, 색상=라이트 그레이, 기본 패드=스크래쳐 패드200915</v>
      </c>
      <c r="H2133" s="73">
        <v>7000</v>
      </c>
      <c r="I2133" s="2">
        <v>0.01</v>
      </c>
      <c r="J2133" s="73">
        <v>400</v>
      </c>
      <c r="K2133" s="52" t="s">
        <v>269</v>
      </c>
      <c r="L2133" s="73"/>
      <c r="M2133" s="73"/>
      <c r="N2133" s="73"/>
      <c r="O2133" s="73"/>
      <c r="P2133" s="73"/>
    </row>
    <row r="2134" spans="2:16" x14ac:dyDescent="0.3">
      <c r="B2134" s="73" t="s">
        <v>0</v>
      </c>
      <c r="C2134" s="73" t="s">
        <v>7</v>
      </c>
      <c r="D2134" s="73" t="s">
        <v>274</v>
      </c>
      <c r="E2134" s="73" t="s">
        <v>7</v>
      </c>
      <c r="F2134" s="73">
        <v>200915</v>
      </c>
      <c r="G2134" s="4" t="str">
        <f t="shared" si="34"/>
        <v>프로젝트21 홈페이지눕눕백사이즈=레귤러, 색상=라이트 그레이, 기본 패드=극세사 패드200915</v>
      </c>
      <c r="H2134" s="73">
        <v>7000</v>
      </c>
      <c r="I2134" s="2">
        <v>0.01</v>
      </c>
      <c r="J2134" s="73">
        <v>400</v>
      </c>
      <c r="K2134" s="52" t="s">
        <v>269</v>
      </c>
      <c r="L2134" s="73"/>
      <c r="M2134" s="73"/>
      <c r="N2134" s="73"/>
      <c r="O2134" s="73"/>
      <c r="P2134" s="73"/>
    </row>
    <row r="2135" spans="2:16" x14ac:dyDescent="0.3">
      <c r="B2135" s="73" t="s">
        <v>0</v>
      </c>
      <c r="C2135" s="73" t="s">
        <v>7</v>
      </c>
      <c r="D2135" s="73" t="s">
        <v>275</v>
      </c>
      <c r="E2135" s="73" t="s">
        <v>7</v>
      </c>
      <c r="F2135" s="73">
        <v>200915</v>
      </c>
      <c r="G2135" s="4" t="str">
        <f t="shared" si="34"/>
        <v>프로젝트21 홈페이지눕눕백사이즈=레귤러, 색상=라이트 그레이, 기본 패드=방수 패드200915</v>
      </c>
      <c r="H2135" s="73">
        <v>7000</v>
      </c>
      <c r="I2135" s="2">
        <v>0.01</v>
      </c>
      <c r="J2135" s="73">
        <v>400</v>
      </c>
      <c r="K2135" s="52" t="s">
        <v>269</v>
      </c>
      <c r="L2135" s="73"/>
      <c r="M2135" s="73"/>
      <c r="N2135" s="73"/>
      <c r="O2135" s="73"/>
      <c r="P2135" s="73"/>
    </row>
    <row r="2136" spans="2:16" x14ac:dyDescent="0.3">
      <c r="B2136" s="73" t="s">
        <v>0</v>
      </c>
      <c r="C2136" s="73" t="s">
        <v>7</v>
      </c>
      <c r="D2136" s="73" t="s">
        <v>276</v>
      </c>
      <c r="E2136" s="73" t="s">
        <v>7</v>
      </c>
      <c r="F2136" s="73">
        <v>200915</v>
      </c>
      <c r="G2136" s="4" t="str">
        <f t="shared" si="34"/>
        <v>프로젝트21 홈페이지눕눕백사이즈=레귤러, 색상=라이트 그레이, 기본 패드=인견 패드200915</v>
      </c>
      <c r="H2136" s="73">
        <v>7000</v>
      </c>
      <c r="I2136" s="2">
        <v>0.01</v>
      </c>
      <c r="J2136" s="73">
        <v>400</v>
      </c>
      <c r="K2136" s="52" t="s">
        <v>269</v>
      </c>
      <c r="L2136" s="73"/>
      <c r="M2136" s="73"/>
      <c r="N2136" s="73"/>
      <c r="O2136" s="73"/>
      <c r="P2136" s="73"/>
    </row>
    <row r="2137" spans="2:16" x14ac:dyDescent="0.3">
      <c r="B2137" s="73" t="s">
        <v>0</v>
      </c>
      <c r="C2137" s="73" t="s">
        <v>7</v>
      </c>
      <c r="D2137" s="73" t="s">
        <v>277</v>
      </c>
      <c r="E2137" s="73" t="s">
        <v>7</v>
      </c>
      <c r="F2137" s="73">
        <v>200915</v>
      </c>
      <c r="G2137" s="4" t="str">
        <f t="shared" si="34"/>
        <v>프로젝트21 홈페이지눕눕백사이즈=점보, 색상=다크 네이비, 기본 패드=스크래쳐 패드200915</v>
      </c>
      <c r="H2137" s="73">
        <v>7000</v>
      </c>
      <c r="I2137" s="2">
        <v>0.01</v>
      </c>
      <c r="J2137" s="73">
        <v>400</v>
      </c>
      <c r="K2137" s="52" t="s">
        <v>269</v>
      </c>
      <c r="L2137" s="73"/>
      <c r="M2137" s="73"/>
      <c r="N2137" s="73"/>
      <c r="O2137" s="73"/>
      <c r="P2137" s="73"/>
    </row>
    <row r="2138" spans="2:16" x14ac:dyDescent="0.3">
      <c r="B2138" s="73" t="s">
        <v>0</v>
      </c>
      <c r="C2138" s="73" t="s">
        <v>7</v>
      </c>
      <c r="D2138" s="73" t="s">
        <v>278</v>
      </c>
      <c r="E2138" s="73" t="s">
        <v>7</v>
      </c>
      <c r="F2138" s="73">
        <v>200915</v>
      </c>
      <c r="G2138" s="4" t="str">
        <f t="shared" si="34"/>
        <v>프로젝트21 홈페이지눕눕백사이즈=점보, 색상=다크 네이비, 기본 패드=극세사 패드200915</v>
      </c>
      <c r="H2138" s="73">
        <v>7000</v>
      </c>
      <c r="I2138" s="2">
        <v>0.01</v>
      </c>
      <c r="J2138" s="73">
        <v>400</v>
      </c>
      <c r="K2138" s="52" t="s">
        <v>269</v>
      </c>
      <c r="L2138" s="73"/>
      <c r="M2138" s="73"/>
      <c r="N2138" s="73"/>
      <c r="O2138" s="73"/>
      <c r="P2138" s="73"/>
    </row>
    <row r="2139" spans="2:16" x14ac:dyDescent="0.3">
      <c r="B2139" s="73" t="s">
        <v>0</v>
      </c>
      <c r="C2139" s="73" t="s">
        <v>7</v>
      </c>
      <c r="D2139" s="73" t="s">
        <v>279</v>
      </c>
      <c r="E2139" s="73" t="s">
        <v>7</v>
      </c>
      <c r="F2139" s="73">
        <v>200915</v>
      </c>
      <c r="G2139" s="4" t="str">
        <f t="shared" si="34"/>
        <v>프로젝트21 홈페이지눕눕백사이즈=점보, 색상=다크 네이비, 기본 패드=방수 패드200915</v>
      </c>
      <c r="H2139" s="73">
        <v>7000</v>
      </c>
      <c r="I2139" s="2">
        <v>0.01</v>
      </c>
      <c r="J2139" s="73">
        <v>400</v>
      </c>
      <c r="K2139" s="52" t="s">
        <v>269</v>
      </c>
      <c r="L2139" s="73"/>
      <c r="M2139" s="73"/>
      <c r="N2139" s="73"/>
      <c r="O2139" s="73"/>
      <c r="P2139" s="73"/>
    </row>
    <row r="2140" spans="2:16" x14ac:dyDescent="0.3">
      <c r="B2140" s="73" t="s">
        <v>0</v>
      </c>
      <c r="C2140" s="73" t="s">
        <v>7</v>
      </c>
      <c r="D2140" s="73" t="s">
        <v>280</v>
      </c>
      <c r="E2140" s="73" t="s">
        <v>7</v>
      </c>
      <c r="F2140" s="73">
        <v>200915</v>
      </c>
      <c r="G2140" s="4" t="str">
        <f t="shared" si="34"/>
        <v>프로젝트21 홈페이지눕눕백사이즈=점보, 색상=다크 네이비, 기본 패드=인견 패드200915</v>
      </c>
      <c r="H2140" s="73">
        <v>7000</v>
      </c>
      <c r="I2140" s="2">
        <v>0.01</v>
      </c>
      <c r="J2140" s="73">
        <v>400</v>
      </c>
      <c r="K2140" s="52" t="s">
        <v>269</v>
      </c>
      <c r="L2140" s="73"/>
      <c r="M2140" s="73"/>
      <c r="N2140" s="73"/>
      <c r="O2140" s="73"/>
      <c r="P2140" s="73"/>
    </row>
    <row r="2141" spans="2:16" x14ac:dyDescent="0.3">
      <c r="B2141" s="73" t="s">
        <v>0</v>
      </c>
      <c r="C2141" s="73" t="s">
        <v>7</v>
      </c>
      <c r="D2141" s="73" t="s">
        <v>281</v>
      </c>
      <c r="E2141" s="73" t="s">
        <v>7</v>
      </c>
      <c r="F2141" s="73">
        <v>200915</v>
      </c>
      <c r="G2141" s="4" t="str">
        <f t="shared" si="34"/>
        <v>프로젝트21 홈페이지눕눕백사이즈=점보, 색상=라이트 그레이, 기본 패드=스크래쳐 패드200915</v>
      </c>
      <c r="H2141" s="73">
        <v>7000</v>
      </c>
      <c r="I2141" s="2">
        <v>0.01</v>
      </c>
      <c r="J2141" s="73">
        <v>400</v>
      </c>
      <c r="K2141" s="52" t="s">
        <v>269</v>
      </c>
      <c r="L2141" s="73"/>
      <c r="M2141" s="73"/>
      <c r="N2141" s="73"/>
      <c r="O2141" s="73"/>
      <c r="P2141" s="73"/>
    </row>
    <row r="2142" spans="2:16" x14ac:dyDescent="0.3">
      <c r="B2142" s="73" t="s">
        <v>0</v>
      </c>
      <c r="C2142" s="73" t="s">
        <v>7</v>
      </c>
      <c r="D2142" s="73" t="s">
        <v>282</v>
      </c>
      <c r="E2142" s="73" t="s">
        <v>7</v>
      </c>
      <c r="F2142" s="73">
        <v>200915</v>
      </c>
      <c r="G2142" s="4" t="str">
        <f t="shared" si="34"/>
        <v>프로젝트21 홈페이지눕눕백사이즈=점보, 색상=라이트 그레이, 기본 패드=극세사 패드200915</v>
      </c>
      <c r="H2142" s="73">
        <v>7000</v>
      </c>
      <c r="I2142" s="2">
        <v>0.01</v>
      </c>
      <c r="J2142" s="73">
        <v>400</v>
      </c>
      <c r="K2142" s="52" t="s">
        <v>269</v>
      </c>
      <c r="L2142" s="73"/>
      <c r="M2142" s="73"/>
      <c r="N2142" s="73"/>
      <c r="O2142" s="73"/>
      <c r="P2142" s="73"/>
    </row>
    <row r="2143" spans="2:16" x14ac:dyDescent="0.3">
      <c r="B2143" s="73" t="s">
        <v>0</v>
      </c>
      <c r="C2143" s="73" t="s">
        <v>7</v>
      </c>
      <c r="D2143" s="73" t="s">
        <v>283</v>
      </c>
      <c r="E2143" s="73" t="s">
        <v>7</v>
      </c>
      <c r="F2143" s="73">
        <v>200915</v>
      </c>
      <c r="G2143" s="4" t="str">
        <f t="shared" si="34"/>
        <v>프로젝트21 홈페이지눕눕백사이즈=점보, 색상=라이트 그레이, 기본 패드=방수 패드200915</v>
      </c>
      <c r="H2143" s="73">
        <v>7000</v>
      </c>
      <c r="I2143" s="2">
        <v>0.01</v>
      </c>
      <c r="J2143" s="73">
        <v>400</v>
      </c>
      <c r="K2143" s="52" t="s">
        <v>269</v>
      </c>
      <c r="L2143" s="73"/>
      <c r="M2143" s="73"/>
      <c r="N2143" s="73"/>
      <c r="O2143" s="73"/>
      <c r="P2143" s="73"/>
    </row>
    <row r="2144" spans="2:16" x14ac:dyDescent="0.3">
      <c r="B2144" s="73" t="s">
        <v>0</v>
      </c>
      <c r="C2144" s="73" t="s">
        <v>7</v>
      </c>
      <c r="D2144" s="73" t="s">
        <v>284</v>
      </c>
      <c r="E2144" s="73" t="s">
        <v>7</v>
      </c>
      <c r="F2144" s="73">
        <v>200915</v>
      </c>
      <c r="G2144" s="4" t="str">
        <f t="shared" si="34"/>
        <v>프로젝트21 홈페이지눕눕백사이즈=점보, 색상=라이트 그레이, 기본 패드=인견 패드200915</v>
      </c>
      <c r="H2144" s="73">
        <v>7000</v>
      </c>
      <c r="I2144" s="2">
        <v>0.01</v>
      </c>
      <c r="J2144" s="73">
        <v>400</v>
      </c>
      <c r="K2144" s="52" t="s">
        <v>269</v>
      </c>
      <c r="L2144" s="73"/>
      <c r="M2144" s="73"/>
      <c r="N2144" s="73"/>
      <c r="O2144" s="73"/>
      <c r="P2144" s="73"/>
    </row>
    <row r="2145" spans="2:16" x14ac:dyDescent="0.3">
      <c r="B2145" s="37" t="s">
        <v>0</v>
      </c>
      <c r="C2145" s="37" t="s">
        <v>184</v>
      </c>
      <c r="D2145" s="37" t="s">
        <v>285</v>
      </c>
      <c r="E2145" s="37" t="s">
        <v>184</v>
      </c>
      <c r="F2145" s="37">
        <v>200915</v>
      </c>
      <c r="G2145" s="44" t="str">
        <f t="shared" si="34"/>
        <v>프로젝트21 홈페이지하루채움★샘플팩 증정★=국내산 무항생제 닭 1박스200915</v>
      </c>
      <c r="H2145" s="73">
        <v>4000</v>
      </c>
      <c r="I2145" s="2">
        <v>0.01</v>
      </c>
      <c r="J2145" s="73">
        <v>330</v>
      </c>
      <c r="K2145" s="37"/>
      <c r="L2145" s="37"/>
      <c r="M2145" s="37"/>
      <c r="N2145" s="37"/>
      <c r="O2145" s="37"/>
      <c r="P2145" s="37"/>
    </row>
    <row r="2146" spans="2:16" x14ac:dyDescent="0.3">
      <c r="B2146" s="37" t="s">
        <v>0</v>
      </c>
      <c r="C2146" s="37" t="s">
        <v>184</v>
      </c>
      <c r="D2146" s="37" t="s">
        <v>286</v>
      </c>
      <c r="E2146" s="37" t="s">
        <v>184</v>
      </c>
      <c r="F2146" s="37">
        <v>200915</v>
      </c>
      <c r="G2146" s="44" t="str">
        <f t="shared" si="34"/>
        <v>프로젝트21 홈페이지하루채움★샘플팩 증정★=국내산 무항생제 닭 2박스200915</v>
      </c>
      <c r="H2146" s="73">
        <v>4000</v>
      </c>
      <c r="I2146" s="2">
        <v>0.01</v>
      </c>
      <c r="J2146" s="73">
        <v>370</v>
      </c>
      <c r="K2146" s="37"/>
      <c r="L2146" s="37"/>
      <c r="M2146" s="37"/>
      <c r="N2146" s="37"/>
      <c r="O2146" s="37"/>
      <c r="P2146" s="37"/>
    </row>
    <row r="2147" spans="2:16" x14ac:dyDescent="0.3">
      <c r="B2147" s="37" t="s">
        <v>0</v>
      </c>
      <c r="C2147" s="37" t="s">
        <v>184</v>
      </c>
      <c r="D2147" s="37" t="s">
        <v>287</v>
      </c>
      <c r="E2147" s="37" t="s">
        <v>184</v>
      </c>
      <c r="F2147" s="37">
        <v>200915</v>
      </c>
      <c r="G2147" s="44" t="str">
        <f t="shared" si="34"/>
        <v>프로젝트21 홈페이지하루채움★샘플팩 증정★=자연산 가자미 1박스200915</v>
      </c>
      <c r="H2147" s="73">
        <v>4000</v>
      </c>
      <c r="I2147" s="2">
        <v>0.01</v>
      </c>
      <c r="J2147" s="73">
        <v>330</v>
      </c>
      <c r="K2147" s="37"/>
      <c r="L2147" s="37"/>
      <c r="M2147" s="37"/>
      <c r="N2147" s="37"/>
      <c r="O2147" s="37"/>
      <c r="P2147" s="37"/>
    </row>
    <row r="2148" spans="2:16" x14ac:dyDescent="0.3">
      <c r="B2148" s="37" t="s">
        <v>0</v>
      </c>
      <c r="C2148" s="37" t="s">
        <v>184</v>
      </c>
      <c r="D2148" s="37" t="s">
        <v>288</v>
      </c>
      <c r="E2148" s="37" t="s">
        <v>184</v>
      </c>
      <c r="F2148" s="37">
        <v>200915</v>
      </c>
      <c r="G2148" s="44" t="str">
        <f t="shared" si="34"/>
        <v>프로젝트21 홈페이지하루채움★샘플팩 증정★=자연산 가자미 2박스200915</v>
      </c>
      <c r="H2148" s="73">
        <v>4000</v>
      </c>
      <c r="I2148" s="2">
        <v>0.01</v>
      </c>
      <c r="J2148" s="73">
        <v>370</v>
      </c>
      <c r="K2148" s="37"/>
      <c r="L2148" s="37"/>
      <c r="M2148" s="37"/>
      <c r="N2148" s="37"/>
      <c r="O2148" s="37"/>
      <c r="P2148" s="37"/>
    </row>
    <row r="2149" spans="2:16" x14ac:dyDescent="0.3">
      <c r="B2149" s="37" t="s">
        <v>0</v>
      </c>
      <c r="C2149" s="37" t="s">
        <v>184</v>
      </c>
      <c r="D2149" s="37" t="s">
        <v>289</v>
      </c>
      <c r="E2149" s="37" t="s">
        <v>184</v>
      </c>
      <c r="F2149" s="37">
        <v>200915</v>
      </c>
      <c r="G2149" s="44" t="str">
        <f t="shared" si="34"/>
        <v>프로젝트21 홈페이지하루채움★샘플팩 증정★=국내산 닭 1박스 + 자연산 가자미 1박스200915</v>
      </c>
      <c r="H2149" s="73">
        <v>4000</v>
      </c>
      <c r="I2149" s="2">
        <v>0.01</v>
      </c>
      <c r="J2149" s="73">
        <v>370</v>
      </c>
      <c r="K2149" s="37"/>
      <c r="L2149" s="37"/>
      <c r="M2149" s="37"/>
      <c r="N2149" s="37"/>
      <c r="O2149" s="37"/>
      <c r="P2149" s="37"/>
    </row>
    <row r="2150" spans="2:16" x14ac:dyDescent="0.3">
      <c r="B2150" s="37" t="s">
        <v>0</v>
      </c>
      <c r="C2150" s="37" t="s">
        <v>184</v>
      </c>
      <c r="D2150" s="37" t="s">
        <v>290</v>
      </c>
      <c r="E2150" s="37" t="s">
        <v>184</v>
      </c>
      <c r="F2150" s="37">
        <v>200915</v>
      </c>
      <c r="G2150" s="44" t="str">
        <f t="shared" si="34"/>
        <v>프로젝트21 홈페이지하루채움★샘플팩 증정★=하루채움_샘플2종200915</v>
      </c>
      <c r="H2150" s="37">
        <v>0</v>
      </c>
      <c r="I2150" s="2">
        <v>0.01</v>
      </c>
      <c r="J2150" s="73">
        <v>130</v>
      </c>
      <c r="K2150" s="37"/>
      <c r="L2150" s="37"/>
      <c r="M2150" s="37"/>
      <c r="N2150" s="37"/>
      <c r="O2150" s="37"/>
      <c r="P2150" s="37"/>
    </row>
    <row r="2151" spans="2:16" s="30" customFormat="1" x14ac:dyDescent="0.3">
      <c r="B2151" s="5" t="s">
        <v>0</v>
      </c>
      <c r="C2151" s="5" t="s">
        <v>7</v>
      </c>
      <c r="D2151" s="50" t="s">
        <v>293</v>
      </c>
      <c r="E2151" s="5" t="s">
        <v>7</v>
      </c>
      <c r="F2151" s="5">
        <v>200915</v>
      </c>
      <c r="G2151" s="46" t="str">
        <f t="shared" si="34"/>
        <v>프로젝트21 홈페이지눕눕백눕눕백_ver.2_(중형)_네이비(DN)200915</v>
      </c>
      <c r="H2151" s="73">
        <v>7000</v>
      </c>
      <c r="I2151" s="2">
        <v>0.01</v>
      </c>
      <c r="J2151" s="73">
        <v>390</v>
      </c>
      <c r="K2151" s="51" t="s">
        <v>294</v>
      </c>
      <c r="L2151" s="5"/>
      <c r="M2151" s="5"/>
      <c r="N2151" s="5"/>
      <c r="O2151" s="5"/>
      <c r="P2151" s="5"/>
    </row>
    <row r="2152" spans="2:16" s="30" customFormat="1" x14ac:dyDescent="0.3">
      <c r="B2152" s="5" t="s">
        <v>0</v>
      </c>
      <c r="C2152" s="5" t="s">
        <v>7</v>
      </c>
      <c r="D2152" s="50" t="s">
        <v>295</v>
      </c>
      <c r="E2152" s="5" t="s">
        <v>7</v>
      </c>
      <c r="F2152" s="5">
        <v>200915</v>
      </c>
      <c r="G2152" s="46" t="str">
        <f t="shared" si="34"/>
        <v>프로젝트21 홈페이지눕눕백눕눕백_ver.2_(중형)_그레이(LG)200915</v>
      </c>
      <c r="H2152" s="73">
        <v>7000</v>
      </c>
      <c r="I2152" s="2">
        <v>0.01</v>
      </c>
      <c r="J2152" s="73">
        <v>390</v>
      </c>
      <c r="K2152" s="51" t="s">
        <v>294</v>
      </c>
      <c r="L2152" s="5"/>
      <c r="M2152" s="5"/>
      <c r="N2152" s="5"/>
      <c r="O2152" s="5"/>
      <c r="P2152" s="5"/>
    </row>
    <row r="2153" spans="2:16" s="30" customFormat="1" x14ac:dyDescent="0.3">
      <c r="B2153" s="5" t="s">
        <v>0</v>
      </c>
      <c r="C2153" s="5" t="s">
        <v>7</v>
      </c>
      <c r="D2153" s="5" t="s">
        <v>296</v>
      </c>
      <c r="E2153" s="5" t="s">
        <v>7</v>
      </c>
      <c r="F2153" s="5">
        <v>200915</v>
      </c>
      <c r="G2153" s="46" t="str">
        <f t="shared" si="34"/>
        <v>프로젝트21 홈페이지눕눕백눕눕백_패드(중형)_스크래쳐200915</v>
      </c>
      <c r="H2153" s="73">
        <v>3000</v>
      </c>
      <c r="I2153" s="2">
        <v>0.01</v>
      </c>
      <c r="J2153" s="73">
        <v>330</v>
      </c>
      <c r="K2153" s="49"/>
      <c r="L2153" s="5"/>
      <c r="M2153" s="5"/>
      <c r="N2153" s="5"/>
      <c r="O2153" s="5"/>
      <c r="P2153" s="5"/>
    </row>
    <row r="2154" spans="2:16" s="30" customFormat="1" x14ac:dyDescent="0.3">
      <c r="B2154" s="5" t="s">
        <v>0</v>
      </c>
      <c r="C2154" s="5" t="s">
        <v>7</v>
      </c>
      <c r="D2154" s="5" t="s">
        <v>297</v>
      </c>
      <c r="E2154" s="5" t="s">
        <v>7</v>
      </c>
      <c r="F2154" s="5">
        <v>200915</v>
      </c>
      <c r="G2154" s="46" t="str">
        <f t="shared" si="34"/>
        <v>프로젝트21 홈페이지눕눕백눕눕백_패드(중형)_극세사200915</v>
      </c>
      <c r="H2154" s="73">
        <v>3000</v>
      </c>
      <c r="I2154" s="2">
        <v>0.01</v>
      </c>
      <c r="J2154" s="73">
        <v>340</v>
      </c>
      <c r="K2154" s="49"/>
      <c r="L2154" s="5"/>
      <c r="M2154" s="5"/>
      <c r="N2154" s="5"/>
      <c r="O2154" s="5"/>
      <c r="P2154" s="5"/>
    </row>
    <row r="2155" spans="2:16" s="30" customFormat="1" x14ac:dyDescent="0.3">
      <c r="B2155" s="5" t="s">
        <v>0</v>
      </c>
      <c r="C2155" s="5" t="s">
        <v>7</v>
      </c>
      <c r="D2155" s="5" t="s">
        <v>298</v>
      </c>
      <c r="E2155" s="5" t="s">
        <v>7</v>
      </c>
      <c r="F2155" s="5">
        <v>200915</v>
      </c>
      <c r="G2155" s="46" t="str">
        <f t="shared" ref="G2155:G2166" si="35">B2155&amp;C2155&amp;D2155&amp;F2155</f>
        <v>프로젝트21 홈페이지눕눕백눕눕백_패드(중형)_방수200915</v>
      </c>
      <c r="H2155" s="73">
        <v>3000</v>
      </c>
      <c r="I2155" s="2">
        <v>0.01</v>
      </c>
      <c r="J2155" s="73">
        <v>330</v>
      </c>
      <c r="K2155" s="49"/>
      <c r="L2155" s="5"/>
      <c r="M2155" s="5"/>
      <c r="N2155" s="5"/>
      <c r="O2155" s="5"/>
      <c r="P2155" s="5"/>
    </row>
    <row r="2156" spans="2:16" s="30" customFormat="1" x14ac:dyDescent="0.3">
      <c r="B2156" s="5" t="s">
        <v>0</v>
      </c>
      <c r="C2156" s="5" t="s">
        <v>7</v>
      </c>
      <c r="D2156" s="5" t="s">
        <v>299</v>
      </c>
      <c r="E2156" s="5" t="s">
        <v>7</v>
      </c>
      <c r="F2156" s="5">
        <v>200915</v>
      </c>
      <c r="G2156" s="46" t="str">
        <f t="shared" si="35"/>
        <v>프로젝트21 홈페이지눕눕백눕눕백_패드(중형)_인견200915</v>
      </c>
      <c r="H2156" s="73">
        <v>3000</v>
      </c>
      <c r="I2156" s="2">
        <v>0.01</v>
      </c>
      <c r="J2156" s="73">
        <v>340</v>
      </c>
      <c r="K2156" s="49"/>
      <c r="L2156" s="5"/>
      <c r="M2156" s="5"/>
      <c r="N2156" s="5"/>
      <c r="O2156" s="5"/>
      <c r="P2156" s="5"/>
    </row>
    <row r="2157" spans="2:16" s="30" customFormat="1" x14ac:dyDescent="0.3">
      <c r="B2157" s="5" t="s">
        <v>0</v>
      </c>
      <c r="C2157" s="5" t="s">
        <v>7</v>
      </c>
      <c r="D2157" s="50" t="s">
        <v>300</v>
      </c>
      <c r="E2157" s="5" t="s">
        <v>7</v>
      </c>
      <c r="F2157" s="5">
        <v>200915</v>
      </c>
      <c r="G2157" s="46" t="str">
        <f t="shared" si="35"/>
        <v>프로젝트21 홈페이지눕눕백눕눕백_ver.2_(대형)_네이비(DN)200915</v>
      </c>
      <c r="H2157" s="73">
        <v>7000</v>
      </c>
      <c r="I2157" s="2">
        <v>0.01</v>
      </c>
      <c r="J2157" s="73">
        <v>390</v>
      </c>
      <c r="K2157" s="51" t="s">
        <v>294</v>
      </c>
      <c r="L2157" s="5"/>
      <c r="M2157" s="5"/>
      <c r="N2157" s="5"/>
      <c r="O2157" s="5"/>
      <c r="P2157" s="5"/>
    </row>
    <row r="2158" spans="2:16" s="30" customFormat="1" x14ac:dyDescent="0.3">
      <c r="B2158" s="5" t="s">
        <v>0</v>
      </c>
      <c r="C2158" s="5" t="s">
        <v>48</v>
      </c>
      <c r="D2158" s="50" t="s">
        <v>301</v>
      </c>
      <c r="E2158" s="5" t="s">
        <v>48</v>
      </c>
      <c r="F2158" s="5">
        <v>200915</v>
      </c>
      <c r="G2158" s="46" t="str">
        <f t="shared" si="35"/>
        <v>프로젝트21 홈페이지눕눕백눕눕백_ver.2_(대형)_그레이(LG)200915</v>
      </c>
      <c r="H2158" s="73">
        <v>7000</v>
      </c>
      <c r="I2158" s="2">
        <v>0.01</v>
      </c>
      <c r="J2158" s="73">
        <v>390</v>
      </c>
      <c r="K2158" s="51" t="s">
        <v>294</v>
      </c>
      <c r="L2158" s="5"/>
      <c r="M2158" s="5"/>
      <c r="N2158" s="5"/>
      <c r="O2158" s="5"/>
      <c r="P2158" s="5"/>
    </row>
    <row r="2159" spans="2:16" s="30" customFormat="1" x14ac:dyDescent="0.3">
      <c r="B2159" s="5" t="s">
        <v>0</v>
      </c>
      <c r="C2159" s="5" t="s">
        <v>7</v>
      </c>
      <c r="D2159" s="5" t="s">
        <v>302</v>
      </c>
      <c r="E2159" s="5" t="s">
        <v>7</v>
      </c>
      <c r="F2159" s="5">
        <v>200915</v>
      </c>
      <c r="G2159" s="46" t="str">
        <f t="shared" si="35"/>
        <v>프로젝트21 홈페이지눕눕백눕눕백_패드(대형)_스크래쳐200915</v>
      </c>
      <c r="H2159" s="73">
        <v>3000</v>
      </c>
      <c r="I2159" s="2">
        <v>0.01</v>
      </c>
      <c r="J2159" s="73">
        <v>340</v>
      </c>
      <c r="K2159" s="49"/>
      <c r="L2159" s="5"/>
      <c r="M2159" s="5"/>
      <c r="N2159" s="5"/>
      <c r="O2159" s="5"/>
      <c r="P2159" s="5"/>
    </row>
    <row r="2160" spans="2:16" s="30" customFormat="1" x14ac:dyDescent="0.3">
      <c r="B2160" s="5" t="s">
        <v>0</v>
      </c>
      <c r="C2160" s="5" t="s">
        <v>7</v>
      </c>
      <c r="D2160" s="5" t="s">
        <v>303</v>
      </c>
      <c r="E2160" s="5" t="s">
        <v>7</v>
      </c>
      <c r="F2160" s="5">
        <v>200915</v>
      </c>
      <c r="G2160" s="46" t="str">
        <f t="shared" si="35"/>
        <v>프로젝트21 홈페이지눕눕백눕눕백_패드(대형)_극세사200915</v>
      </c>
      <c r="H2160" s="73">
        <v>4000</v>
      </c>
      <c r="I2160" s="2">
        <v>0.01</v>
      </c>
      <c r="J2160" s="73">
        <v>350</v>
      </c>
      <c r="K2160" s="49"/>
      <c r="L2160" s="5"/>
      <c r="M2160" s="5"/>
      <c r="N2160" s="5"/>
      <c r="O2160" s="5"/>
      <c r="P2160" s="5"/>
    </row>
    <row r="2161" spans="2:16" s="30" customFormat="1" x14ac:dyDescent="0.3">
      <c r="B2161" s="5" t="s">
        <v>0</v>
      </c>
      <c r="C2161" s="5" t="s">
        <v>7</v>
      </c>
      <c r="D2161" s="5" t="s">
        <v>304</v>
      </c>
      <c r="E2161" s="5" t="s">
        <v>7</v>
      </c>
      <c r="F2161" s="5">
        <v>200915</v>
      </c>
      <c r="G2161" s="46" t="str">
        <f t="shared" si="35"/>
        <v>프로젝트21 홈페이지눕눕백눕눕백_패드(대형)_방수200915</v>
      </c>
      <c r="H2161" s="73">
        <v>3000</v>
      </c>
      <c r="I2161" s="2">
        <v>0.01</v>
      </c>
      <c r="J2161" s="73">
        <v>330</v>
      </c>
      <c r="K2161" s="49"/>
      <c r="L2161" s="5"/>
      <c r="M2161" s="5"/>
      <c r="N2161" s="5"/>
      <c r="O2161" s="5"/>
      <c r="P2161" s="5"/>
    </row>
    <row r="2162" spans="2:16" s="30" customFormat="1" x14ac:dyDescent="0.3">
      <c r="B2162" s="5" t="s">
        <v>0</v>
      </c>
      <c r="C2162" s="5" t="s">
        <v>7</v>
      </c>
      <c r="D2162" s="5" t="s">
        <v>305</v>
      </c>
      <c r="E2162" s="5" t="s">
        <v>7</v>
      </c>
      <c r="F2162" s="5">
        <v>200915</v>
      </c>
      <c r="G2162" s="46" t="str">
        <f>B2162&amp;C2162&amp;D2162&amp;F2162</f>
        <v>프로젝트21 홈페이지눕눕백눕눕백_패드(대형)_인견200915</v>
      </c>
      <c r="H2162" s="73">
        <v>3000</v>
      </c>
      <c r="I2162" s="2">
        <v>0.01</v>
      </c>
      <c r="J2162" s="73">
        <v>350</v>
      </c>
      <c r="K2162" s="49"/>
      <c r="L2162" s="5"/>
      <c r="M2162" s="5"/>
      <c r="N2162" s="5"/>
      <c r="O2162" s="5"/>
      <c r="P2162" s="5"/>
    </row>
    <row r="2163" spans="2:16" s="30" customFormat="1" x14ac:dyDescent="0.3">
      <c r="B2163" s="5" t="s">
        <v>0</v>
      </c>
      <c r="C2163" s="5" t="s">
        <v>48</v>
      </c>
      <c r="D2163" s="5" t="s">
        <v>106</v>
      </c>
      <c r="E2163" s="5" t="s">
        <v>48</v>
      </c>
      <c r="F2163" s="5">
        <v>200915</v>
      </c>
      <c r="G2163" s="46" t="str">
        <f t="shared" si="35"/>
        <v>프로젝트21 홈페이지눕눕백눕눕백_턱받침패드(중형)_극세사200915</v>
      </c>
      <c r="H2163" s="73">
        <v>3000</v>
      </c>
      <c r="I2163" s="2">
        <v>0.01</v>
      </c>
      <c r="J2163" s="73">
        <v>320</v>
      </c>
      <c r="K2163" s="49"/>
      <c r="L2163" s="5"/>
      <c r="M2163" s="5"/>
      <c r="N2163" s="5"/>
      <c r="O2163" s="5"/>
      <c r="P2163" s="5"/>
    </row>
    <row r="2164" spans="2:16" s="30" customFormat="1" x14ac:dyDescent="0.3">
      <c r="B2164" s="5" t="s">
        <v>0</v>
      </c>
      <c r="C2164" s="5" t="s">
        <v>48</v>
      </c>
      <c r="D2164" s="5" t="s">
        <v>107</v>
      </c>
      <c r="E2164" s="5" t="s">
        <v>48</v>
      </c>
      <c r="F2164" s="5">
        <v>200915</v>
      </c>
      <c r="G2164" s="46" t="str">
        <f t="shared" si="35"/>
        <v>프로젝트21 홈페이지눕눕백눕눕백_턱받침패드(중형)_인견200915</v>
      </c>
      <c r="H2164" s="73">
        <v>3000</v>
      </c>
      <c r="I2164" s="2">
        <v>0.01</v>
      </c>
      <c r="J2164" s="73">
        <v>330</v>
      </c>
      <c r="K2164" s="49"/>
      <c r="L2164" s="5"/>
      <c r="M2164" s="5"/>
      <c r="N2164" s="5"/>
      <c r="O2164" s="5"/>
      <c r="P2164" s="5"/>
    </row>
    <row r="2165" spans="2:16" s="30" customFormat="1" x14ac:dyDescent="0.3">
      <c r="B2165" s="5" t="s">
        <v>0</v>
      </c>
      <c r="C2165" s="5" t="s">
        <v>48</v>
      </c>
      <c r="D2165" s="5" t="s">
        <v>108</v>
      </c>
      <c r="E2165" s="5" t="s">
        <v>48</v>
      </c>
      <c r="F2165" s="5">
        <v>200915</v>
      </c>
      <c r="G2165" s="46" t="str">
        <f t="shared" si="35"/>
        <v>프로젝트21 홈페이지눕눕백눕눕백_턱받침패드(대형)_극세사200915</v>
      </c>
      <c r="H2165" s="73">
        <v>3000</v>
      </c>
      <c r="I2165" s="2">
        <v>0.01</v>
      </c>
      <c r="J2165" s="73">
        <v>330</v>
      </c>
      <c r="K2165" s="49"/>
      <c r="L2165" s="5"/>
      <c r="M2165" s="5"/>
      <c r="N2165" s="5"/>
      <c r="O2165" s="5"/>
      <c r="P2165" s="5"/>
    </row>
    <row r="2166" spans="2:16" s="30" customFormat="1" x14ac:dyDescent="0.3">
      <c r="B2166" s="5" t="s">
        <v>0</v>
      </c>
      <c r="C2166" s="5" t="s">
        <v>48</v>
      </c>
      <c r="D2166" s="5" t="s">
        <v>109</v>
      </c>
      <c r="E2166" s="5" t="s">
        <v>48</v>
      </c>
      <c r="F2166" s="5">
        <v>200915</v>
      </c>
      <c r="G2166" s="46" t="str">
        <f t="shared" si="35"/>
        <v>프로젝트21 홈페이지눕눕백눕눕백_턱받침패드(대형)_인견200915</v>
      </c>
      <c r="H2166" s="73">
        <v>3000</v>
      </c>
      <c r="I2166" s="2">
        <v>0.01</v>
      </c>
      <c r="J2166" s="73">
        <v>340</v>
      </c>
      <c r="K2166" s="49"/>
      <c r="L2166" s="5"/>
      <c r="M2166" s="5"/>
      <c r="N2166" s="5"/>
      <c r="O2166" s="5"/>
      <c r="P2166" s="5"/>
    </row>
    <row r="2167" spans="2:16" x14ac:dyDescent="0.3">
      <c r="B2167" s="35" t="s">
        <v>85</v>
      </c>
      <c r="C2167" s="5" t="s">
        <v>7</v>
      </c>
      <c r="D2167" s="50" t="s">
        <v>293</v>
      </c>
      <c r="E2167" s="5" t="s">
        <v>7</v>
      </c>
      <c r="F2167" s="5">
        <v>200915</v>
      </c>
      <c r="G2167" s="46" t="str">
        <f>B2167&amp;C2167&amp;D2167&amp;F2167</f>
        <v>프로젝트21 CS눕눕백눕눕백_ver.2_(중형)_네이비(DN)200915</v>
      </c>
      <c r="H2167" s="5">
        <v>0</v>
      </c>
      <c r="I2167" s="48">
        <v>0</v>
      </c>
      <c r="J2167" s="73">
        <v>390</v>
      </c>
      <c r="K2167" s="9"/>
      <c r="L2167" s="73"/>
      <c r="M2167" s="73"/>
      <c r="N2167" s="73"/>
      <c r="O2167" s="73"/>
      <c r="P2167" s="73"/>
    </row>
    <row r="2168" spans="2:16" x14ac:dyDescent="0.3">
      <c r="B2168" s="35" t="s">
        <v>85</v>
      </c>
      <c r="C2168" s="5" t="s">
        <v>7</v>
      </c>
      <c r="D2168" s="50" t="s">
        <v>295</v>
      </c>
      <c r="E2168" s="5" t="s">
        <v>7</v>
      </c>
      <c r="F2168" s="5">
        <v>200915</v>
      </c>
      <c r="G2168" s="46" t="str">
        <f t="shared" ref="G2168:G2182" si="36">B2168&amp;C2168&amp;D2168&amp;F2168</f>
        <v>프로젝트21 CS눕눕백눕눕백_ver.2_(중형)_그레이(LG)200915</v>
      </c>
      <c r="H2168" s="5">
        <v>0</v>
      </c>
      <c r="I2168" s="48">
        <v>0</v>
      </c>
      <c r="J2168" s="73">
        <v>390</v>
      </c>
      <c r="K2168" s="73"/>
      <c r="L2168" s="73"/>
      <c r="M2168" s="73"/>
      <c r="N2168" s="73"/>
      <c r="O2168" s="73"/>
      <c r="P2168" s="73"/>
    </row>
    <row r="2169" spans="2:16" x14ac:dyDescent="0.3">
      <c r="B2169" s="35" t="s">
        <v>85</v>
      </c>
      <c r="C2169" s="5" t="s">
        <v>7</v>
      </c>
      <c r="D2169" s="5" t="s">
        <v>296</v>
      </c>
      <c r="E2169" s="5" t="s">
        <v>7</v>
      </c>
      <c r="F2169" s="5">
        <v>200915</v>
      </c>
      <c r="G2169" s="46" t="str">
        <f t="shared" si="36"/>
        <v>프로젝트21 CS눕눕백눕눕백_패드(중형)_스크래쳐200915</v>
      </c>
      <c r="H2169" s="5">
        <v>0</v>
      </c>
      <c r="I2169" s="48">
        <v>0</v>
      </c>
      <c r="J2169" s="73">
        <v>330</v>
      </c>
      <c r="K2169" s="73"/>
      <c r="L2169" s="73"/>
      <c r="M2169" s="73"/>
      <c r="N2169" s="73"/>
      <c r="O2169" s="73"/>
      <c r="P2169" s="73"/>
    </row>
    <row r="2170" spans="2:16" x14ac:dyDescent="0.3">
      <c r="B2170" s="35" t="s">
        <v>85</v>
      </c>
      <c r="C2170" s="5" t="s">
        <v>7</v>
      </c>
      <c r="D2170" s="5" t="s">
        <v>297</v>
      </c>
      <c r="E2170" s="5" t="s">
        <v>7</v>
      </c>
      <c r="F2170" s="5">
        <v>200915</v>
      </c>
      <c r="G2170" s="46" t="str">
        <f t="shared" si="36"/>
        <v>프로젝트21 CS눕눕백눕눕백_패드(중형)_극세사200915</v>
      </c>
      <c r="H2170" s="5">
        <v>0</v>
      </c>
      <c r="I2170" s="48">
        <v>0</v>
      </c>
      <c r="J2170" s="73">
        <v>340</v>
      </c>
      <c r="K2170" s="73"/>
      <c r="L2170" s="73"/>
      <c r="M2170" s="73"/>
      <c r="N2170" s="73"/>
      <c r="O2170" s="73"/>
      <c r="P2170" s="73"/>
    </row>
    <row r="2171" spans="2:16" x14ac:dyDescent="0.3">
      <c r="B2171" s="35" t="s">
        <v>85</v>
      </c>
      <c r="C2171" s="5" t="s">
        <v>7</v>
      </c>
      <c r="D2171" s="5" t="s">
        <v>298</v>
      </c>
      <c r="E2171" s="5" t="s">
        <v>7</v>
      </c>
      <c r="F2171" s="5">
        <v>200915</v>
      </c>
      <c r="G2171" s="46" t="str">
        <f t="shared" si="36"/>
        <v>프로젝트21 CS눕눕백눕눕백_패드(중형)_방수200915</v>
      </c>
      <c r="H2171" s="5">
        <v>0</v>
      </c>
      <c r="I2171" s="48">
        <v>0</v>
      </c>
      <c r="J2171" s="73">
        <v>330</v>
      </c>
      <c r="K2171" s="73"/>
      <c r="L2171" s="73"/>
      <c r="M2171" s="73"/>
      <c r="N2171" s="73"/>
      <c r="O2171" s="73"/>
      <c r="P2171" s="73"/>
    </row>
    <row r="2172" spans="2:16" x14ac:dyDescent="0.3">
      <c r="B2172" s="35" t="s">
        <v>85</v>
      </c>
      <c r="C2172" s="5" t="s">
        <v>7</v>
      </c>
      <c r="D2172" s="5" t="s">
        <v>299</v>
      </c>
      <c r="E2172" s="5" t="s">
        <v>7</v>
      </c>
      <c r="F2172" s="5">
        <v>200915</v>
      </c>
      <c r="G2172" s="46" t="str">
        <f t="shared" si="36"/>
        <v>프로젝트21 CS눕눕백눕눕백_패드(중형)_인견200915</v>
      </c>
      <c r="H2172" s="5">
        <v>0</v>
      </c>
      <c r="I2172" s="48">
        <v>0</v>
      </c>
      <c r="J2172" s="73">
        <v>340</v>
      </c>
      <c r="K2172" s="73"/>
      <c r="L2172" s="73"/>
      <c r="M2172" s="73"/>
      <c r="N2172" s="73"/>
      <c r="O2172" s="73"/>
      <c r="P2172" s="73"/>
    </row>
    <row r="2173" spans="2:16" x14ac:dyDescent="0.3">
      <c r="B2173" s="35" t="s">
        <v>85</v>
      </c>
      <c r="C2173" s="5" t="s">
        <v>7</v>
      </c>
      <c r="D2173" s="50" t="s">
        <v>300</v>
      </c>
      <c r="E2173" s="5" t="s">
        <v>7</v>
      </c>
      <c r="F2173" s="5">
        <v>200915</v>
      </c>
      <c r="G2173" s="46" t="str">
        <f t="shared" si="36"/>
        <v>프로젝트21 CS눕눕백눕눕백_ver.2_(대형)_네이비(DN)200915</v>
      </c>
      <c r="H2173" s="5">
        <v>0</v>
      </c>
      <c r="I2173" s="48">
        <v>0</v>
      </c>
      <c r="J2173" s="73">
        <v>390</v>
      </c>
      <c r="K2173" s="73"/>
      <c r="L2173" s="73"/>
      <c r="M2173" s="73"/>
      <c r="N2173" s="73"/>
      <c r="O2173" s="73"/>
      <c r="P2173" s="73"/>
    </row>
    <row r="2174" spans="2:16" x14ac:dyDescent="0.3">
      <c r="B2174" s="35" t="s">
        <v>85</v>
      </c>
      <c r="C2174" s="5" t="s">
        <v>48</v>
      </c>
      <c r="D2174" s="50" t="s">
        <v>301</v>
      </c>
      <c r="E2174" s="5" t="s">
        <v>48</v>
      </c>
      <c r="F2174" s="5">
        <v>200915</v>
      </c>
      <c r="G2174" s="46" t="str">
        <f t="shared" si="36"/>
        <v>프로젝트21 CS눕눕백눕눕백_ver.2_(대형)_그레이(LG)200915</v>
      </c>
      <c r="H2174" s="5">
        <v>0</v>
      </c>
      <c r="I2174" s="48">
        <v>0</v>
      </c>
      <c r="J2174" s="73">
        <v>390</v>
      </c>
      <c r="K2174" s="73"/>
      <c r="L2174" s="73"/>
      <c r="M2174" s="73"/>
      <c r="N2174" s="73"/>
      <c r="O2174" s="73"/>
      <c r="P2174" s="73"/>
    </row>
    <row r="2175" spans="2:16" x14ac:dyDescent="0.3">
      <c r="B2175" s="35" t="s">
        <v>85</v>
      </c>
      <c r="C2175" s="5" t="s">
        <v>7</v>
      </c>
      <c r="D2175" s="5" t="s">
        <v>302</v>
      </c>
      <c r="E2175" s="5" t="s">
        <v>7</v>
      </c>
      <c r="F2175" s="5">
        <v>200915</v>
      </c>
      <c r="G2175" s="46" t="str">
        <f t="shared" si="36"/>
        <v>프로젝트21 CS눕눕백눕눕백_패드(대형)_스크래쳐200915</v>
      </c>
      <c r="H2175" s="5">
        <v>0</v>
      </c>
      <c r="I2175" s="48">
        <v>0</v>
      </c>
      <c r="J2175" s="73">
        <v>340</v>
      </c>
      <c r="K2175" s="73"/>
      <c r="L2175" s="73"/>
      <c r="M2175" s="73"/>
      <c r="N2175" s="73"/>
      <c r="O2175" s="73"/>
      <c r="P2175" s="73"/>
    </row>
    <row r="2176" spans="2:16" x14ac:dyDescent="0.3">
      <c r="B2176" s="35" t="s">
        <v>85</v>
      </c>
      <c r="C2176" s="5" t="s">
        <v>7</v>
      </c>
      <c r="D2176" s="5" t="s">
        <v>303</v>
      </c>
      <c r="E2176" s="5" t="s">
        <v>7</v>
      </c>
      <c r="F2176" s="5">
        <v>200915</v>
      </c>
      <c r="G2176" s="46" t="str">
        <f t="shared" si="36"/>
        <v>프로젝트21 CS눕눕백눕눕백_패드(대형)_극세사200915</v>
      </c>
      <c r="H2176" s="5">
        <v>0</v>
      </c>
      <c r="I2176" s="48">
        <v>0</v>
      </c>
      <c r="J2176" s="73">
        <v>350</v>
      </c>
      <c r="K2176" s="73"/>
      <c r="L2176" s="73"/>
      <c r="M2176" s="73"/>
      <c r="N2176" s="73"/>
      <c r="O2176" s="73"/>
      <c r="P2176" s="73"/>
    </row>
    <row r="2177" spans="2:10" x14ac:dyDescent="0.3">
      <c r="B2177" s="35" t="s">
        <v>85</v>
      </c>
      <c r="C2177" s="5" t="s">
        <v>7</v>
      </c>
      <c r="D2177" s="5" t="s">
        <v>304</v>
      </c>
      <c r="E2177" s="5" t="s">
        <v>7</v>
      </c>
      <c r="F2177" s="5">
        <v>200915</v>
      </c>
      <c r="G2177" s="46" t="str">
        <f t="shared" si="36"/>
        <v>프로젝트21 CS눕눕백눕눕백_패드(대형)_방수200915</v>
      </c>
      <c r="H2177" s="5">
        <v>0</v>
      </c>
      <c r="I2177" s="48">
        <v>0</v>
      </c>
      <c r="J2177" s="73">
        <v>330</v>
      </c>
    </row>
    <row r="2178" spans="2:10" x14ac:dyDescent="0.3">
      <c r="B2178" s="35" t="s">
        <v>85</v>
      </c>
      <c r="C2178" s="5" t="s">
        <v>7</v>
      </c>
      <c r="D2178" s="5" t="s">
        <v>305</v>
      </c>
      <c r="E2178" s="5" t="s">
        <v>7</v>
      </c>
      <c r="F2178" s="5">
        <v>200915</v>
      </c>
      <c r="G2178" s="46" t="str">
        <f t="shared" si="36"/>
        <v>프로젝트21 CS눕눕백눕눕백_패드(대형)_인견200915</v>
      </c>
      <c r="H2178" s="5">
        <v>0</v>
      </c>
      <c r="I2178" s="48">
        <v>0</v>
      </c>
      <c r="J2178" s="73">
        <v>350</v>
      </c>
    </row>
    <row r="2179" spans="2:10" x14ac:dyDescent="0.3">
      <c r="B2179" s="35" t="s">
        <v>85</v>
      </c>
      <c r="C2179" s="5" t="s">
        <v>48</v>
      </c>
      <c r="D2179" s="5" t="s">
        <v>106</v>
      </c>
      <c r="E2179" s="5" t="s">
        <v>48</v>
      </c>
      <c r="F2179" s="5">
        <v>200915</v>
      </c>
      <c r="G2179" s="46" t="str">
        <f t="shared" si="36"/>
        <v>프로젝트21 CS눕눕백눕눕백_턱받침패드(중형)_극세사200915</v>
      </c>
      <c r="H2179" s="5">
        <v>0</v>
      </c>
      <c r="I2179" s="48">
        <v>0</v>
      </c>
      <c r="J2179" s="73">
        <v>320</v>
      </c>
    </row>
    <row r="2180" spans="2:10" x14ac:dyDescent="0.3">
      <c r="B2180" s="35" t="s">
        <v>85</v>
      </c>
      <c r="C2180" s="5" t="s">
        <v>48</v>
      </c>
      <c r="D2180" s="5" t="s">
        <v>107</v>
      </c>
      <c r="E2180" s="5" t="s">
        <v>48</v>
      </c>
      <c r="F2180" s="5">
        <v>200915</v>
      </c>
      <c r="G2180" s="46" t="str">
        <f t="shared" si="36"/>
        <v>프로젝트21 CS눕눕백눕눕백_턱받침패드(중형)_인견200915</v>
      </c>
      <c r="H2180" s="5">
        <v>0</v>
      </c>
      <c r="I2180" s="48">
        <v>0</v>
      </c>
      <c r="J2180" s="73">
        <v>330</v>
      </c>
    </row>
    <row r="2181" spans="2:10" x14ac:dyDescent="0.3">
      <c r="B2181" s="35" t="s">
        <v>85</v>
      </c>
      <c r="C2181" s="5" t="s">
        <v>48</v>
      </c>
      <c r="D2181" s="5" t="s">
        <v>108</v>
      </c>
      <c r="E2181" s="5" t="s">
        <v>48</v>
      </c>
      <c r="F2181" s="5">
        <v>200915</v>
      </c>
      <c r="G2181" s="46" t="str">
        <f t="shared" si="36"/>
        <v>프로젝트21 CS눕눕백눕눕백_턱받침패드(대형)_극세사200915</v>
      </c>
      <c r="H2181" s="5">
        <v>0</v>
      </c>
      <c r="I2181" s="48">
        <v>0</v>
      </c>
      <c r="J2181" s="73">
        <v>330</v>
      </c>
    </row>
    <row r="2182" spans="2:10" x14ac:dyDescent="0.3">
      <c r="B2182" s="35" t="s">
        <v>85</v>
      </c>
      <c r="C2182" s="5" t="s">
        <v>48</v>
      </c>
      <c r="D2182" s="5" t="s">
        <v>109</v>
      </c>
      <c r="E2182" s="5" t="s">
        <v>48</v>
      </c>
      <c r="F2182" s="5">
        <v>200915</v>
      </c>
      <c r="G2182" s="46" t="str">
        <f t="shared" si="36"/>
        <v>프로젝트21 CS눕눕백눕눕백_턱받침패드(대형)_인견200915</v>
      </c>
      <c r="H2182" s="5">
        <v>0</v>
      </c>
      <c r="I2182" s="48">
        <v>0</v>
      </c>
      <c r="J2182" s="73">
        <v>340</v>
      </c>
    </row>
    <row r="2183" spans="2:10" s="3" customFormat="1" x14ac:dyDescent="0.3">
      <c r="B2183" s="3" t="s">
        <v>0</v>
      </c>
      <c r="C2183" s="3" t="s">
        <v>7</v>
      </c>
      <c r="D2183" s="3" t="s">
        <v>41</v>
      </c>
      <c r="E2183" s="3" t="s">
        <v>7</v>
      </c>
      <c r="F2183" s="3">
        <v>200921</v>
      </c>
      <c r="G2183" s="40" t="str">
        <f>B2183&amp;C2183&amp;D2183&amp;F2183</f>
        <v>프로젝트21 홈페이지눕눕백눕눕백(중형)_네이비(DN)200921</v>
      </c>
      <c r="H2183" s="73">
        <v>7000</v>
      </c>
      <c r="I2183" s="2">
        <v>0.01</v>
      </c>
      <c r="J2183" s="73">
        <v>400</v>
      </c>
    </row>
    <row r="2184" spans="2:10" s="22" customFormat="1" x14ac:dyDescent="0.3">
      <c r="B2184" s="73" t="s">
        <v>26</v>
      </c>
      <c r="C2184" s="73" t="s">
        <v>7</v>
      </c>
      <c r="D2184" s="73" t="s">
        <v>41</v>
      </c>
      <c r="E2184" s="73" t="s">
        <v>7</v>
      </c>
      <c r="F2184" s="73">
        <v>200921</v>
      </c>
      <c r="G2184" s="4" t="str">
        <f t="shared" ref="G2184:G2247" si="37">B2184&amp;C2184&amp;D2184&amp;F2184</f>
        <v>CJ몰눕눕백눕눕백(중형)_네이비(DN)200921</v>
      </c>
      <c r="H2184" s="73">
        <v>7000</v>
      </c>
      <c r="I2184" s="29">
        <v>0.02</v>
      </c>
      <c r="J2184" s="73">
        <v>400</v>
      </c>
    </row>
    <row r="2185" spans="2:10" s="22" customFormat="1" x14ac:dyDescent="0.3">
      <c r="B2185" s="73" t="s">
        <v>28</v>
      </c>
      <c r="C2185" s="73" t="s">
        <v>7</v>
      </c>
      <c r="D2185" s="73" t="s">
        <v>41</v>
      </c>
      <c r="E2185" s="73" t="s">
        <v>7</v>
      </c>
      <c r="F2185" s="73">
        <v>200921</v>
      </c>
      <c r="G2185" s="4" t="str">
        <f t="shared" si="37"/>
        <v>위메프(2.0)눕눕백눕눕백(중형)_네이비(DN)200921</v>
      </c>
      <c r="H2185" s="73">
        <v>7000</v>
      </c>
      <c r="I2185" s="29">
        <v>0.02</v>
      </c>
      <c r="J2185" s="73">
        <v>400</v>
      </c>
    </row>
    <row r="2186" spans="2:10" s="22" customFormat="1" x14ac:dyDescent="0.3">
      <c r="B2186" s="73" t="s">
        <v>29</v>
      </c>
      <c r="C2186" s="73" t="s">
        <v>7</v>
      </c>
      <c r="D2186" s="73" t="s">
        <v>41</v>
      </c>
      <c r="E2186" s="73" t="s">
        <v>7</v>
      </c>
      <c r="F2186" s="73">
        <v>200921</v>
      </c>
      <c r="G2186" s="4" t="str">
        <f t="shared" si="37"/>
        <v>롯데아이몰(신)눕눕백눕눕백(중형)_네이비(DN)200921</v>
      </c>
      <c r="H2186" s="73">
        <v>7000</v>
      </c>
      <c r="I2186" s="29">
        <v>0.02</v>
      </c>
      <c r="J2186" s="73">
        <v>400</v>
      </c>
    </row>
    <row r="2187" spans="2:10" s="22" customFormat="1" x14ac:dyDescent="0.3">
      <c r="B2187" s="73" t="s">
        <v>30</v>
      </c>
      <c r="C2187" s="73" t="s">
        <v>7</v>
      </c>
      <c r="D2187" s="73" t="s">
        <v>41</v>
      </c>
      <c r="E2187" s="73" t="s">
        <v>7</v>
      </c>
      <c r="F2187" s="73">
        <v>200921</v>
      </c>
      <c r="G2187" s="4" t="str">
        <f t="shared" si="37"/>
        <v>텐바이텐눕눕백눕눕백(중형)_네이비(DN)200921</v>
      </c>
      <c r="H2187" s="73">
        <v>7000</v>
      </c>
      <c r="I2187" s="29">
        <v>0.02</v>
      </c>
      <c r="J2187" s="73">
        <v>400</v>
      </c>
    </row>
    <row r="2188" spans="2:10" s="22" customFormat="1" x14ac:dyDescent="0.3">
      <c r="B2188" s="73" t="s">
        <v>32</v>
      </c>
      <c r="C2188" s="73" t="s">
        <v>7</v>
      </c>
      <c r="D2188" s="73" t="s">
        <v>41</v>
      </c>
      <c r="E2188" s="73" t="s">
        <v>7</v>
      </c>
      <c r="F2188" s="73">
        <v>200921</v>
      </c>
      <c r="G2188" s="4" t="str">
        <f t="shared" si="37"/>
        <v>펫프렌즈눕눕백눕눕백(중형)_네이비(DN)200921</v>
      </c>
      <c r="H2188" s="73">
        <v>7000</v>
      </c>
      <c r="I2188" s="29">
        <v>0.03</v>
      </c>
      <c r="J2188" s="73">
        <v>400</v>
      </c>
    </row>
    <row r="2189" spans="2:10" s="3" customFormat="1" x14ac:dyDescent="0.3">
      <c r="B2189" s="3" t="s">
        <v>0</v>
      </c>
      <c r="C2189" s="3" t="s">
        <v>7</v>
      </c>
      <c r="D2189" s="3" t="s">
        <v>42</v>
      </c>
      <c r="E2189" s="3" t="s">
        <v>7</v>
      </c>
      <c r="F2189" s="3">
        <v>200921</v>
      </c>
      <c r="G2189" s="40" t="str">
        <f t="shared" si="37"/>
        <v>프로젝트21 홈페이지눕눕백눕눕백(중형)_그레이(LG)200921</v>
      </c>
      <c r="H2189" s="73">
        <v>7000</v>
      </c>
      <c r="I2189" s="2">
        <v>0.01</v>
      </c>
      <c r="J2189" s="73">
        <v>400</v>
      </c>
    </row>
    <row r="2190" spans="2:10" s="22" customFormat="1" x14ac:dyDescent="0.3">
      <c r="B2190" s="73" t="s">
        <v>26</v>
      </c>
      <c r="C2190" s="73" t="s">
        <v>7</v>
      </c>
      <c r="D2190" s="73" t="s">
        <v>42</v>
      </c>
      <c r="E2190" s="73" t="s">
        <v>7</v>
      </c>
      <c r="F2190" s="73">
        <v>200921</v>
      </c>
      <c r="G2190" s="4" t="str">
        <f t="shared" si="37"/>
        <v>CJ몰눕눕백눕눕백(중형)_그레이(LG)200921</v>
      </c>
      <c r="H2190" s="73">
        <v>7000</v>
      </c>
      <c r="I2190" s="29">
        <v>0.02</v>
      </c>
      <c r="J2190" s="73">
        <v>400</v>
      </c>
    </row>
    <row r="2191" spans="2:10" s="22" customFormat="1" x14ac:dyDescent="0.3">
      <c r="B2191" s="73" t="s">
        <v>27</v>
      </c>
      <c r="C2191" s="73" t="s">
        <v>7</v>
      </c>
      <c r="D2191" s="73" t="s">
        <v>42</v>
      </c>
      <c r="E2191" s="73" t="s">
        <v>7</v>
      </c>
      <c r="F2191" s="73">
        <v>200921</v>
      </c>
      <c r="G2191" s="4" t="str">
        <f t="shared" si="37"/>
        <v>쿠팡눕눕백눕눕백(중형)_그레이(LG)200921</v>
      </c>
      <c r="H2191" s="73">
        <v>7000</v>
      </c>
      <c r="I2191" s="29">
        <v>0.03</v>
      </c>
      <c r="J2191" s="73">
        <v>400</v>
      </c>
    </row>
    <row r="2192" spans="2:10" s="22" customFormat="1" x14ac:dyDescent="0.3">
      <c r="B2192" s="73" t="s">
        <v>28</v>
      </c>
      <c r="C2192" s="73" t="s">
        <v>7</v>
      </c>
      <c r="D2192" s="73" t="s">
        <v>42</v>
      </c>
      <c r="E2192" s="73" t="s">
        <v>7</v>
      </c>
      <c r="F2192" s="73">
        <v>200921</v>
      </c>
      <c r="G2192" s="4" t="str">
        <f t="shared" si="37"/>
        <v>위메프(2.0)눕눕백눕눕백(중형)_그레이(LG)200921</v>
      </c>
      <c r="H2192" s="73">
        <v>7000</v>
      </c>
      <c r="I2192" s="29">
        <v>0.02</v>
      </c>
      <c r="J2192" s="73">
        <v>400</v>
      </c>
    </row>
    <row r="2193" spans="2:10" s="22" customFormat="1" x14ac:dyDescent="0.3">
      <c r="B2193" s="73" t="s">
        <v>29</v>
      </c>
      <c r="C2193" s="73" t="s">
        <v>7</v>
      </c>
      <c r="D2193" s="73" t="s">
        <v>42</v>
      </c>
      <c r="E2193" s="73" t="s">
        <v>7</v>
      </c>
      <c r="F2193" s="73">
        <v>200921</v>
      </c>
      <c r="G2193" s="4" t="str">
        <f t="shared" si="37"/>
        <v>롯데아이몰(신)눕눕백눕눕백(중형)_그레이(LG)200921</v>
      </c>
      <c r="H2193" s="73">
        <v>7000</v>
      </c>
      <c r="I2193" s="29">
        <v>0.02</v>
      </c>
      <c r="J2193" s="73">
        <v>400</v>
      </c>
    </row>
    <row r="2194" spans="2:10" s="22" customFormat="1" x14ac:dyDescent="0.3">
      <c r="B2194" s="73" t="s">
        <v>30</v>
      </c>
      <c r="C2194" s="73" t="s">
        <v>7</v>
      </c>
      <c r="D2194" s="73" t="s">
        <v>42</v>
      </c>
      <c r="E2194" s="73" t="s">
        <v>7</v>
      </c>
      <c r="F2194" s="73">
        <v>200921</v>
      </c>
      <c r="G2194" s="4" t="str">
        <f t="shared" si="37"/>
        <v>텐바이텐눕눕백눕눕백(중형)_그레이(LG)200921</v>
      </c>
      <c r="H2194" s="73">
        <v>7000</v>
      </c>
      <c r="I2194" s="29">
        <v>0.02</v>
      </c>
      <c r="J2194" s="73">
        <v>400</v>
      </c>
    </row>
    <row r="2195" spans="2:10" s="22" customFormat="1" x14ac:dyDescent="0.3">
      <c r="B2195" s="73" t="s">
        <v>32</v>
      </c>
      <c r="C2195" s="73" t="s">
        <v>7</v>
      </c>
      <c r="D2195" s="73" t="s">
        <v>42</v>
      </c>
      <c r="E2195" s="73" t="s">
        <v>7</v>
      </c>
      <c r="F2195" s="73">
        <v>200921</v>
      </c>
      <c r="G2195" s="4" t="str">
        <f t="shared" si="37"/>
        <v>펫프렌즈눕눕백눕눕백(중형)_그레이(LG)200921</v>
      </c>
      <c r="H2195" s="73">
        <v>7000</v>
      </c>
      <c r="I2195" s="29">
        <v>0.03</v>
      </c>
      <c r="J2195" s="73">
        <v>400</v>
      </c>
    </row>
    <row r="2196" spans="2:10" s="22" customFormat="1" x14ac:dyDescent="0.3">
      <c r="B2196" s="73" t="s">
        <v>26</v>
      </c>
      <c r="C2196" s="73" t="s">
        <v>7</v>
      </c>
      <c r="D2196" s="73" t="s">
        <v>43</v>
      </c>
      <c r="E2196" s="73" t="s">
        <v>7</v>
      </c>
      <c r="F2196" s="73">
        <v>200921</v>
      </c>
      <c r="G2196" s="4" t="str">
        <f t="shared" si="37"/>
        <v>CJ몰눕눕백눕눕백_패드(중형)_스크래쳐200921</v>
      </c>
      <c r="H2196" s="73">
        <v>3000</v>
      </c>
      <c r="I2196" s="29">
        <v>0.02</v>
      </c>
      <c r="J2196" s="73">
        <v>330</v>
      </c>
    </row>
    <row r="2197" spans="2:10" s="22" customFormat="1" x14ac:dyDescent="0.3">
      <c r="B2197" s="73" t="s">
        <v>27</v>
      </c>
      <c r="C2197" s="73" t="s">
        <v>7</v>
      </c>
      <c r="D2197" s="73" t="s">
        <v>43</v>
      </c>
      <c r="E2197" s="73" t="s">
        <v>7</v>
      </c>
      <c r="F2197" s="73">
        <v>200921</v>
      </c>
      <c r="G2197" s="4" t="str">
        <f t="shared" si="37"/>
        <v>쿠팡눕눕백눕눕백_패드(중형)_스크래쳐200921</v>
      </c>
      <c r="H2197" s="73">
        <v>3000</v>
      </c>
      <c r="I2197" s="29">
        <v>0.03</v>
      </c>
      <c r="J2197" s="73">
        <v>330</v>
      </c>
    </row>
    <row r="2198" spans="2:10" s="22" customFormat="1" x14ac:dyDescent="0.3">
      <c r="B2198" s="73" t="s">
        <v>28</v>
      </c>
      <c r="C2198" s="73" t="s">
        <v>7</v>
      </c>
      <c r="D2198" s="73" t="s">
        <v>43</v>
      </c>
      <c r="E2198" s="73" t="s">
        <v>7</v>
      </c>
      <c r="F2198" s="73">
        <v>200921</v>
      </c>
      <c r="G2198" s="4" t="str">
        <f t="shared" si="37"/>
        <v>위메프(2.0)눕눕백눕눕백_패드(중형)_스크래쳐200921</v>
      </c>
      <c r="H2198" s="73">
        <v>3000</v>
      </c>
      <c r="I2198" s="29">
        <v>0.02</v>
      </c>
      <c r="J2198" s="73">
        <v>330</v>
      </c>
    </row>
    <row r="2199" spans="2:10" s="22" customFormat="1" x14ac:dyDescent="0.3">
      <c r="B2199" s="73" t="s">
        <v>29</v>
      </c>
      <c r="C2199" s="73" t="s">
        <v>7</v>
      </c>
      <c r="D2199" s="73" t="s">
        <v>43</v>
      </c>
      <c r="E2199" s="73" t="s">
        <v>7</v>
      </c>
      <c r="F2199" s="73">
        <v>200921</v>
      </c>
      <c r="G2199" s="4" t="str">
        <f t="shared" si="37"/>
        <v>롯데아이몰(신)눕눕백눕눕백_패드(중형)_스크래쳐200921</v>
      </c>
      <c r="H2199" s="73">
        <v>3000</v>
      </c>
      <c r="I2199" s="29">
        <v>0.02</v>
      </c>
      <c r="J2199" s="73">
        <v>330</v>
      </c>
    </row>
    <row r="2200" spans="2:10" s="22" customFormat="1" x14ac:dyDescent="0.3">
      <c r="B2200" s="73" t="s">
        <v>30</v>
      </c>
      <c r="C2200" s="73" t="s">
        <v>7</v>
      </c>
      <c r="D2200" s="73" t="s">
        <v>43</v>
      </c>
      <c r="E2200" s="73" t="s">
        <v>7</v>
      </c>
      <c r="F2200" s="73">
        <v>200921</v>
      </c>
      <c r="G2200" s="4" t="str">
        <f t="shared" si="37"/>
        <v>텐바이텐눕눕백눕눕백_패드(중형)_스크래쳐200921</v>
      </c>
      <c r="H2200" s="73">
        <v>3000</v>
      </c>
      <c r="I2200" s="29">
        <v>0.02</v>
      </c>
      <c r="J2200" s="73">
        <v>330</v>
      </c>
    </row>
    <row r="2201" spans="2:10" s="22" customFormat="1" x14ac:dyDescent="0.3">
      <c r="B2201" s="73" t="s">
        <v>32</v>
      </c>
      <c r="C2201" s="73" t="s">
        <v>7</v>
      </c>
      <c r="D2201" s="73" t="s">
        <v>43</v>
      </c>
      <c r="E2201" s="73" t="s">
        <v>7</v>
      </c>
      <c r="F2201" s="73">
        <v>200921</v>
      </c>
      <c r="G2201" s="4" t="str">
        <f t="shared" si="37"/>
        <v>펫프렌즈눕눕백눕눕백_패드(중형)_스크래쳐200921</v>
      </c>
      <c r="H2201" s="73">
        <v>3000</v>
      </c>
      <c r="I2201" s="29">
        <v>0.03</v>
      </c>
      <c r="J2201" s="73">
        <v>330</v>
      </c>
    </row>
    <row r="2202" spans="2:10" s="22" customFormat="1" x14ac:dyDescent="0.3">
      <c r="B2202" s="73" t="s">
        <v>26</v>
      </c>
      <c r="C2202" s="73" t="s">
        <v>7</v>
      </c>
      <c r="D2202" s="73" t="s">
        <v>44</v>
      </c>
      <c r="E2202" s="73" t="s">
        <v>7</v>
      </c>
      <c r="F2202" s="73">
        <v>200921</v>
      </c>
      <c r="G2202" s="4" t="str">
        <f t="shared" si="37"/>
        <v>CJ몰눕눕백눕눕백_패드(중형)_극세사200921</v>
      </c>
      <c r="H2202" s="73">
        <v>3000</v>
      </c>
      <c r="I2202" s="29">
        <v>0.02</v>
      </c>
      <c r="J2202" s="73">
        <v>350</v>
      </c>
    </row>
    <row r="2203" spans="2:10" s="22" customFormat="1" x14ac:dyDescent="0.3">
      <c r="B2203" s="73" t="s">
        <v>27</v>
      </c>
      <c r="C2203" s="73" t="s">
        <v>7</v>
      </c>
      <c r="D2203" s="73" t="s">
        <v>44</v>
      </c>
      <c r="E2203" s="73" t="s">
        <v>7</v>
      </c>
      <c r="F2203" s="73">
        <v>200921</v>
      </c>
      <c r="G2203" s="4" t="str">
        <f t="shared" si="37"/>
        <v>쿠팡눕눕백눕눕백_패드(중형)_극세사200921</v>
      </c>
      <c r="H2203" s="73">
        <v>3000</v>
      </c>
      <c r="I2203" s="29">
        <v>0.03</v>
      </c>
      <c r="J2203" s="73">
        <v>340</v>
      </c>
    </row>
    <row r="2204" spans="2:10" s="22" customFormat="1" x14ac:dyDescent="0.3">
      <c r="B2204" s="73" t="s">
        <v>28</v>
      </c>
      <c r="C2204" s="73" t="s">
        <v>7</v>
      </c>
      <c r="D2204" s="73" t="s">
        <v>44</v>
      </c>
      <c r="E2204" s="73" t="s">
        <v>7</v>
      </c>
      <c r="F2204" s="73">
        <v>200921</v>
      </c>
      <c r="G2204" s="4" t="str">
        <f t="shared" si="37"/>
        <v>위메프(2.0)눕눕백눕눕백_패드(중형)_극세사200921</v>
      </c>
      <c r="H2204" s="73">
        <v>3000</v>
      </c>
      <c r="I2204" s="29">
        <v>0.02</v>
      </c>
      <c r="J2204" s="73">
        <v>350</v>
      </c>
    </row>
    <row r="2205" spans="2:10" s="22" customFormat="1" x14ac:dyDescent="0.3">
      <c r="B2205" s="73" t="s">
        <v>29</v>
      </c>
      <c r="C2205" s="73" t="s">
        <v>7</v>
      </c>
      <c r="D2205" s="73" t="s">
        <v>44</v>
      </c>
      <c r="E2205" s="73" t="s">
        <v>7</v>
      </c>
      <c r="F2205" s="73">
        <v>200921</v>
      </c>
      <c r="G2205" s="4" t="str">
        <f t="shared" si="37"/>
        <v>롯데아이몰(신)눕눕백눕눕백_패드(중형)_극세사200921</v>
      </c>
      <c r="H2205" s="73">
        <v>3000</v>
      </c>
      <c r="I2205" s="29">
        <v>0.02</v>
      </c>
      <c r="J2205" s="73">
        <v>350</v>
      </c>
    </row>
    <row r="2206" spans="2:10" s="22" customFormat="1" x14ac:dyDescent="0.3">
      <c r="B2206" s="73" t="s">
        <v>30</v>
      </c>
      <c r="C2206" s="73" t="s">
        <v>7</v>
      </c>
      <c r="D2206" s="73" t="s">
        <v>44</v>
      </c>
      <c r="E2206" s="73" t="s">
        <v>7</v>
      </c>
      <c r="F2206" s="73">
        <v>200921</v>
      </c>
      <c r="G2206" s="4" t="str">
        <f t="shared" si="37"/>
        <v>텐바이텐눕눕백눕눕백_패드(중형)_극세사200921</v>
      </c>
      <c r="H2206" s="73">
        <v>3000</v>
      </c>
      <c r="I2206" s="29">
        <v>0.02</v>
      </c>
      <c r="J2206" s="73">
        <v>350</v>
      </c>
    </row>
    <row r="2207" spans="2:10" s="22" customFormat="1" x14ac:dyDescent="0.3">
      <c r="B2207" s="73" t="s">
        <v>32</v>
      </c>
      <c r="C2207" s="73" t="s">
        <v>7</v>
      </c>
      <c r="D2207" s="73" t="s">
        <v>44</v>
      </c>
      <c r="E2207" s="73" t="s">
        <v>7</v>
      </c>
      <c r="F2207" s="73">
        <v>200921</v>
      </c>
      <c r="G2207" s="4" t="str">
        <f t="shared" si="37"/>
        <v>펫프렌즈눕눕백눕눕백_패드(중형)_극세사200921</v>
      </c>
      <c r="H2207" s="73">
        <v>3000</v>
      </c>
      <c r="I2207" s="29">
        <v>0.03</v>
      </c>
      <c r="J2207" s="73">
        <v>350</v>
      </c>
    </row>
    <row r="2208" spans="2:10" s="3" customFormat="1" x14ac:dyDescent="0.3">
      <c r="B2208" s="3" t="s">
        <v>0</v>
      </c>
      <c r="C2208" s="3" t="s">
        <v>7</v>
      </c>
      <c r="D2208" s="3" t="s">
        <v>291</v>
      </c>
      <c r="E2208" s="3" t="s">
        <v>7</v>
      </c>
      <c r="F2208" s="3">
        <v>200921</v>
      </c>
      <c r="G2208" s="40" t="str">
        <f t="shared" si="37"/>
        <v>프로젝트21 홈페이지눕눕백리뉴얼 전=눕눕백_패드(중형)_방수200921</v>
      </c>
      <c r="H2208" s="73">
        <v>4000</v>
      </c>
      <c r="I2208" s="2">
        <v>0.01</v>
      </c>
      <c r="J2208" s="73">
        <v>370</v>
      </c>
    </row>
    <row r="2209" spans="2:10" s="22" customFormat="1" x14ac:dyDescent="0.3">
      <c r="B2209" s="73" t="s">
        <v>26</v>
      </c>
      <c r="C2209" s="73" t="s">
        <v>7</v>
      </c>
      <c r="D2209" s="73" t="s">
        <v>45</v>
      </c>
      <c r="E2209" s="73" t="s">
        <v>7</v>
      </c>
      <c r="F2209" s="73">
        <v>200921</v>
      </c>
      <c r="G2209" s="4" t="str">
        <f t="shared" si="37"/>
        <v>CJ몰눕눕백눕눕백_패드(중형)_방수200921</v>
      </c>
      <c r="H2209" s="73">
        <v>4000</v>
      </c>
      <c r="I2209" s="29">
        <v>0.02</v>
      </c>
      <c r="J2209" s="73">
        <v>370</v>
      </c>
    </row>
    <row r="2210" spans="2:10" s="22" customFormat="1" x14ac:dyDescent="0.3">
      <c r="B2210" s="73" t="s">
        <v>27</v>
      </c>
      <c r="C2210" s="73" t="s">
        <v>7</v>
      </c>
      <c r="D2210" s="73" t="s">
        <v>45</v>
      </c>
      <c r="E2210" s="73" t="s">
        <v>7</v>
      </c>
      <c r="F2210" s="73">
        <v>200921</v>
      </c>
      <c r="G2210" s="4" t="str">
        <f t="shared" si="37"/>
        <v>쿠팡눕눕백눕눕백_패드(중형)_방수200921</v>
      </c>
      <c r="H2210" s="73">
        <v>4000</v>
      </c>
      <c r="I2210" s="29">
        <v>0.03</v>
      </c>
      <c r="J2210" s="73">
        <v>330</v>
      </c>
    </row>
    <row r="2211" spans="2:10" s="22" customFormat="1" x14ac:dyDescent="0.3">
      <c r="B2211" s="73" t="s">
        <v>28</v>
      </c>
      <c r="C2211" s="73" t="s">
        <v>7</v>
      </c>
      <c r="D2211" s="73" t="s">
        <v>45</v>
      </c>
      <c r="E2211" s="73" t="s">
        <v>7</v>
      </c>
      <c r="F2211" s="73">
        <v>200921</v>
      </c>
      <c r="G2211" s="4" t="str">
        <f t="shared" si="37"/>
        <v>위메프(2.0)눕눕백눕눕백_패드(중형)_방수200921</v>
      </c>
      <c r="H2211" s="73">
        <v>4000</v>
      </c>
      <c r="I2211" s="29">
        <v>0.02</v>
      </c>
      <c r="J2211" s="73">
        <v>370</v>
      </c>
    </row>
    <row r="2212" spans="2:10" s="22" customFormat="1" x14ac:dyDescent="0.3">
      <c r="B2212" s="73" t="s">
        <v>29</v>
      </c>
      <c r="C2212" s="73" t="s">
        <v>7</v>
      </c>
      <c r="D2212" s="73" t="s">
        <v>45</v>
      </c>
      <c r="E2212" s="73" t="s">
        <v>7</v>
      </c>
      <c r="F2212" s="73">
        <v>200921</v>
      </c>
      <c r="G2212" s="4" t="str">
        <f t="shared" si="37"/>
        <v>롯데아이몰(신)눕눕백눕눕백_패드(중형)_방수200921</v>
      </c>
      <c r="H2212" s="73">
        <v>4000</v>
      </c>
      <c r="I2212" s="29">
        <v>0.02</v>
      </c>
      <c r="J2212" s="73">
        <v>370</v>
      </c>
    </row>
    <row r="2213" spans="2:10" s="22" customFormat="1" x14ac:dyDescent="0.3">
      <c r="B2213" s="73" t="s">
        <v>30</v>
      </c>
      <c r="C2213" s="73" t="s">
        <v>7</v>
      </c>
      <c r="D2213" s="73" t="s">
        <v>45</v>
      </c>
      <c r="E2213" s="73" t="s">
        <v>7</v>
      </c>
      <c r="F2213" s="73">
        <v>200921</v>
      </c>
      <c r="G2213" s="4" t="str">
        <f t="shared" si="37"/>
        <v>텐바이텐눕눕백눕눕백_패드(중형)_방수200921</v>
      </c>
      <c r="H2213" s="73">
        <v>4000</v>
      </c>
      <c r="I2213" s="29">
        <v>0.02</v>
      </c>
      <c r="J2213" s="73">
        <v>370</v>
      </c>
    </row>
    <row r="2214" spans="2:10" s="22" customFormat="1" x14ac:dyDescent="0.3">
      <c r="B2214" s="73" t="s">
        <v>32</v>
      </c>
      <c r="C2214" s="73" t="s">
        <v>7</v>
      </c>
      <c r="D2214" s="73" t="s">
        <v>45</v>
      </c>
      <c r="E2214" s="73" t="s">
        <v>7</v>
      </c>
      <c r="F2214" s="73">
        <v>200921</v>
      </c>
      <c r="G2214" s="4" t="str">
        <f t="shared" si="37"/>
        <v>펫프렌즈눕눕백눕눕백_패드(중형)_방수200921</v>
      </c>
      <c r="H2214" s="73">
        <v>4000</v>
      </c>
      <c r="I2214" s="29">
        <v>0.03</v>
      </c>
      <c r="J2214" s="73">
        <v>370</v>
      </c>
    </row>
    <row r="2215" spans="2:10" s="22" customFormat="1" x14ac:dyDescent="0.3">
      <c r="B2215" s="73" t="s">
        <v>26</v>
      </c>
      <c r="C2215" s="73" t="s">
        <v>7</v>
      </c>
      <c r="D2215" s="73" t="s">
        <v>46</v>
      </c>
      <c r="E2215" s="73" t="s">
        <v>7</v>
      </c>
      <c r="F2215" s="73">
        <v>200921</v>
      </c>
      <c r="G2215" s="4" t="str">
        <f t="shared" si="37"/>
        <v>CJ몰눕눕백눕눕백_패드(중형)_인견200921</v>
      </c>
      <c r="H2215" s="73">
        <v>3000</v>
      </c>
      <c r="I2215" s="29">
        <v>0.02</v>
      </c>
      <c r="J2215" s="73">
        <v>340</v>
      </c>
    </row>
    <row r="2216" spans="2:10" s="22" customFormat="1" x14ac:dyDescent="0.3">
      <c r="B2216" s="73" t="s">
        <v>27</v>
      </c>
      <c r="C2216" s="73" t="s">
        <v>7</v>
      </c>
      <c r="D2216" s="73" t="s">
        <v>46</v>
      </c>
      <c r="E2216" s="73" t="s">
        <v>7</v>
      </c>
      <c r="F2216" s="73">
        <v>200921</v>
      </c>
      <c r="G2216" s="4" t="str">
        <f t="shared" si="37"/>
        <v>쿠팡눕눕백눕눕백_패드(중형)_인견200921</v>
      </c>
      <c r="H2216" s="73">
        <v>3000</v>
      </c>
      <c r="I2216" s="29">
        <v>0.03</v>
      </c>
      <c r="J2216" s="73">
        <v>340</v>
      </c>
    </row>
    <row r="2217" spans="2:10" s="22" customFormat="1" x14ac:dyDescent="0.3">
      <c r="B2217" s="73" t="s">
        <v>28</v>
      </c>
      <c r="C2217" s="73" t="s">
        <v>7</v>
      </c>
      <c r="D2217" s="73" t="s">
        <v>46</v>
      </c>
      <c r="E2217" s="73" t="s">
        <v>7</v>
      </c>
      <c r="F2217" s="73">
        <v>200921</v>
      </c>
      <c r="G2217" s="4" t="str">
        <f t="shared" si="37"/>
        <v>위메프(2.0)눕눕백눕눕백_패드(중형)_인견200921</v>
      </c>
      <c r="H2217" s="73">
        <v>3000</v>
      </c>
      <c r="I2217" s="29">
        <v>0.02</v>
      </c>
      <c r="J2217" s="73">
        <v>340</v>
      </c>
    </row>
    <row r="2218" spans="2:10" s="22" customFormat="1" x14ac:dyDescent="0.3">
      <c r="B2218" s="73" t="s">
        <v>29</v>
      </c>
      <c r="C2218" s="73" t="s">
        <v>7</v>
      </c>
      <c r="D2218" s="73" t="s">
        <v>46</v>
      </c>
      <c r="E2218" s="73" t="s">
        <v>7</v>
      </c>
      <c r="F2218" s="73">
        <v>200921</v>
      </c>
      <c r="G2218" s="4" t="str">
        <f t="shared" si="37"/>
        <v>롯데아이몰(신)눕눕백눕눕백_패드(중형)_인견200921</v>
      </c>
      <c r="H2218" s="73">
        <v>3000</v>
      </c>
      <c r="I2218" s="29">
        <v>0.02</v>
      </c>
      <c r="J2218" s="73">
        <v>340</v>
      </c>
    </row>
    <row r="2219" spans="2:10" s="22" customFormat="1" x14ac:dyDescent="0.3">
      <c r="B2219" s="73" t="s">
        <v>30</v>
      </c>
      <c r="C2219" s="73" t="s">
        <v>7</v>
      </c>
      <c r="D2219" s="73" t="s">
        <v>46</v>
      </c>
      <c r="E2219" s="73" t="s">
        <v>7</v>
      </c>
      <c r="F2219" s="73">
        <v>200921</v>
      </c>
      <c r="G2219" s="4" t="str">
        <f t="shared" si="37"/>
        <v>텐바이텐눕눕백눕눕백_패드(중형)_인견200921</v>
      </c>
      <c r="H2219" s="73">
        <v>3000</v>
      </c>
      <c r="I2219" s="29">
        <v>0.02</v>
      </c>
      <c r="J2219" s="73">
        <v>340</v>
      </c>
    </row>
    <row r="2220" spans="2:10" s="3" customFormat="1" x14ac:dyDescent="0.3">
      <c r="B2220" s="3" t="s">
        <v>0</v>
      </c>
      <c r="C2220" s="3" t="s">
        <v>7</v>
      </c>
      <c r="D2220" s="3" t="s">
        <v>47</v>
      </c>
      <c r="E2220" s="3" t="s">
        <v>7</v>
      </c>
      <c r="F2220" s="3">
        <v>200921</v>
      </c>
      <c r="G2220" s="40" t="str">
        <f t="shared" si="37"/>
        <v>프로젝트21 홈페이지눕눕백눕눕백(대형)_그레이(LG)200921</v>
      </c>
      <c r="H2220" s="73">
        <v>7000</v>
      </c>
      <c r="I2220" s="2">
        <v>0.01</v>
      </c>
      <c r="J2220" s="73">
        <v>400</v>
      </c>
    </row>
    <row r="2221" spans="2:10" s="3" customFormat="1" x14ac:dyDescent="0.3">
      <c r="B2221" s="3" t="s">
        <v>0</v>
      </c>
      <c r="C2221" s="3" t="s">
        <v>48</v>
      </c>
      <c r="D2221" s="3" t="s">
        <v>49</v>
      </c>
      <c r="E2221" s="3" t="s">
        <v>48</v>
      </c>
      <c r="F2221" s="3">
        <v>200921</v>
      </c>
      <c r="G2221" s="40" t="str">
        <f t="shared" si="37"/>
        <v>프로젝트21 홈페이지눕눕백눕눕백(대형)_네이비(DN)200921</v>
      </c>
      <c r="H2221" s="73">
        <v>7000</v>
      </c>
      <c r="I2221" s="2">
        <v>0.01</v>
      </c>
      <c r="J2221" s="73">
        <v>400</v>
      </c>
    </row>
    <row r="2222" spans="2:10" s="22" customFormat="1" x14ac:dyDescent="0.3">
      <c r="B2222" s="73" t="s">
        <v>26</v>
      </c>
      <c r="C2222" s="73" t="s">
        <v>7</v>
      </c>
      <c r="D2222" s="73" t="s">
        <v>47</v>
      </c>
      <c r="E2222" s="73" t="s">
        <v>7</v>
      </c>
      <c r="F2222" s="73">
        <v>200921</v>
      </c>
      <c r="G2222" s="4" t="str">
        <f t="shared" si="37"/>
        <v>CJ몰눕눕백눕눕백(대형)_그레이(LG)200921</v>
      </c>
      <c r="H2222" s="73">
        <v>7000</v>
      </c>
      <c r="I2222" s="29">
        <v>0.02</v>
      </c>
      <c r="J2222" s="73">
        <v>400</v>
      </c>
    </row>
    <row r="2223" spans="2:10" s="22" customFormat="1" x14ac:dyDescent="0.3">
      <c r="B2223" s="73" t="s">
        <v>26</v>
      </c>
      <c r="C2223" s="73" t="s">
        <v>7</v>
      </c>
      <c r="D2223" s="73" t="s">
        <v>49</v>
      </c>
      <c r="E2223" s="73" t="s">
        <v>7</v>
      </c>
      <c r="F2223" s="73">
        <v>200921</v>
      </c>
      <c r="G2223" s="4" t="str">
        <f t="shared" si="37"/>
        <v>CJ몰눕눕백눕눕백(대형)_네이비(DN)200921</v>
      </c>
      <c r="H2223" s="73">
        <v>7000</v>
      </c>
      <c r="I2223" s="29">
        <v>0.02</v>
      </c>
      <c r="J2223" s="73">
        <v>400</v>
      </c>
    </row>
    <row r="2224" spans="2:10" s="22" customFormat="1" x14ac:dyDescent="0.3">
      <c r="B2224" s="73" t="s">
        <v>27</v>
      </c>
      <c r="C2224" s="73" t="s">
        <v>7</v>
      </c>
      <c r="D2224" s="73" t="s">
        <v>47</v>
      </c>
      <c r="E2224" s="73" t="s">
        <v>7</v>
      </c>
      <c r="F2224" s="73">
        <v>200921</v>
      </c>
      <c r="G2224" s="4" t="str">
        <f t="shared" si="37"/>
        <v>쿠팡눕눕백눕눕백(대형)_그레이(LG)200921</v>
      </c>
      <c r="H2224" s="73">
        <v>7000</v>
      </c>
      <c r="I2224" s="29">
        <v>0.03</v>
      </c>
      <c r="J2224" s="73">
        <v>400</v>
      </c>
    </row>
    <row r="2225" spans="2:10" s="22" customFormat="1" x14ac:dyDescent="0.3">
      <c r="B2225" s="73" t="s">
        <v>27</v>
      </c>
      <c r="C2225" s="73" t="s">
        <v>7</v>
      </c>
      <c r="D2225" s="73" t="s">
        <v>49</v>
      </c>
      <c r="E2225" s="73" t="s">
        <v>7</v>
      </c>
      <c r="F2225" s="73">
        <v>200921</v>
      </c>
      <c r="G2225" s="4" t="str">
        <f t="shared" si="37"/>
        <v>쿠팡눕눕백눕눕백(대형)_네이비(DN)200921</v>
      </c>
      <c r="H2225" s="73">
        <v>7000</v>
      </c>
      <c r="I2225" s="29">
        <v>0.03</v>
      </c>
      <c r="J2225" s="73">
        <v>400</v>
      </c>
    </row>
    <row r="2226" spans="2:10" s="22" customFormat="1" x14ac:dyDescent="0.3">
      <c r="B2226" s="73" t="s">
        <v>28</v>
      </c>
      <c r="C2226" s="73" t="s">
        <v>7</v>
      </c>
      <c r="D2226" s="73" t="s">
        <v>47</v>
      </c>
      <c r="E2226" s="73" t="s">
        <v>7</v>
      </c>
      <c r="F2226" s="73">
        <v>200921</v>
      </c>
      <c r="G2226" s="4" t="str">
        <f t="shared" si="37"/>
        <v>위메프(2.0)눕눕백눕눕백(대형)_그레이(LG)200921</v>
      </c>
      <c r="H2226" s="73">
        <v>7000</v>
      </c>
      <c r="I2226" s="29">
        <v>0.02</v>
      </c>
      <c r="J2226" s="73">
        <v>400</v>
      </c>
    </row>
    <row r="2227" spans="2:10" s="22" customFormat="1" x14ac:dyDescent="0.3">
      <c r="B2227" s="73" t="s">
        <v>28</v>
      </c>
      <c r="C2227" s="73" t="s">
        <v>7</v>
      </c>
      <c r="D2227" s="73" t="s">
        <v>49</v>
      </c>
      <c r="E2227" s="73" t="s">
        <v>7</v>
      </c>
      <c r="F2227" s="73">
        <v>200921</v>
      </c>
      <c r="G2227" s="4" t="str">
        <f t="shared" si="37"/>
        <v>위메프(2.0)눕눕백눕눕백(대형)_네이비(DN)200921</v>
      </c>
      <c r="H2227" s="73">
        <v>7000</v>
      </c>
      <c r="I2227" s="29">
        <v>0.02</v>
      </c>
      <c r="J2227" s="73">
        <v>400</v>
      </c>
    </row>
    <row r="2228" spans="2:10" s="22" customFormat="1" x14ac:dyDescent="0.3">
      <c r="B2228" s="73" t="s">
        <v>29</v>
      </c>
      <c r="C2228" s="73" t="s">
        <v>7</v>
      </c>
      <c r="D2228" s="73" t="s">
        <v>47</v>
      </c>
      <c r="E2228" s="73" t="s">
        <v>7</v>
      </c>
      <c r="F2228" s="73">
        <v>200921</v>
      </c>
      <c r="G2228" s="4" t="str">
        <f t="shared" si="37"/>
        <v>롯데아이몰(신)눕눕백눕눕백(대형)_그레이(LG)200921</v>
      </c>
      <c r="H2228" s="73">
        <v>7000</v>
      </c>
      <c r="I2228" s="29">
        <v>0.02</v>
      </c>
      <c r="J2228" s="73">
        <v>400</v>
      </c>
    </row>
    <row r="2229" spans="2:10" s="22" customFormat="1" x14ac:dyDescent="0.3">
      <c r="B2229" s="73" t="s">
        <v>29</v>
      </c>
      <c r="C2229" s="73" t="s">
        <v>7</v>
      </c>
      <c r="D2229" s="73" t="s">
        <v>49</v>
      </c>
      <c r="E2229" s="73" t="s">
        <v>7</v>
      </c>
      <c r="F2229" s="73">
        <v>200921</v>
      </c>
      <c r="G2229" s="4" t="str">
        <f t="shared" si="37"/>
        <v>롯데아이몰(신)눕눕백눕눕백(대형)_네이비(DN)200921</v>
      </c>
      <c r="H2229" s="73">
        <v>7000</v>
      </c>
      <c r="I2229" s="29">
        <v>0.02</v>
      </c>
      <c r="J2229" s="73">
        <v>400</v>
      </c>
    </row>
    <row r="2230" spans="2:10" s="22" customFormat="1" x14ac:dyDescent="0.3">
      <c r="B2230" s="73" t="s">
        <v>30</v>
      </c>
      <c r="C2230" s="73" t="s">
        <v>7</v>
      </c>
      <c r="D2230" s="73" t="s">
        <v>47</v>
      </c>
      <c r="E2230" s="73" t="s">
        <v>7</v>
      </c>
      <c r="F2230" s="73">
        <v>200921</v>
      </c>
      <c r="G2230" s="4" t="str">
        <f t="shared" si="37"/>
        <v>텐바이텐눕눕백눕눕백(대형)_그레이(LG)200921</v>
      </c>
      <c r="H2230" s="73">
        <v>7000</v>
      </c>
      <c r="I2230" s="29">
        <v>0.02</v>
      </c>
      <c r="J2230" s="73">
        <v>400</v>
      </c>
    </row>
    <row r="2231" spans="2:10" s="22" customFormat="1" x14ac:dyDescent="0.3">
      <c r="B2231" s="73" t="s">
        <v>30</v>
      </c>
      <c r="C2231" s="73" t="s">
        <v>7</v>
      </c>
      <c r="D2231" s="73" t="s">
        <v>49</v>
      </c>
      <c r="E2231" s="73" t="s">
        <v>7</v>
      </c>
      <c r="F2231" s="73">
        <v>200921</v>
      </c>
      <c r="G2231" s="4" t="str">
        <f t="shared" si="37"/>
        <v>텐바이텐눕눕백눕눕백(대형)_네이비(DN)200921</v>
      </c>
      <c r="H2231" s="73">
        <v>7000</v>
      </c>
      <c r="I2231" s="29">
        <v>0.02</v>
      </c>
      <c r="J2231" s="73">
        <v>400</v>
      </c>
    </row>
    <row r="2232" spans="2:10" s="22" customFormat="1" x14ac:dyDescent="0.3">
      <c r="B2232" s="73" t="s">
        <v>32</v>
      </c>
      <c r="C2232" s="73" t="s">
        <v>7</v>
      </c>
      <c r="D2232" s="73" t="s">
        <v>47</v>
      </c>
      <c r="E2232" s="73" t="s">
        <v>7</v>
      </c>
      <c r="F2232" s="73">
        <v>200921</v>
      </c>
      <c r="G2232" s="4" t="str">
        <f t="shared" si="37"/>
        <v>펫프렌즈눕눕백눕눕백(대형)_그레이(LG)200921</v>
      </c>
      <c r="H2232" s="73">
        <v>7000</v>
      </c>
      <c r="I2232" s="29">
        <v>0.03</v>
      </c>
      <c r="J2232" s="73">
        <v>400</v>
      </c>
    </row>
    <row r="2233" spans="2:10" s="22" customFormat="1" x14ac:dyDescent="0.3">
      <c r="B2233" s="73" t="s">
        <v>32</v>
      </c>
      <c r="C2233" s="73" t="s">
        <v>7</v>
      </c>
      <c r="D2233" s="73" t="s">
        <v>49</v>
      </c>
      <c r="E2233" s="73" t="s">
        <v>7</v>
      </c>
      <c r="F2233" s="73">
        <v>200921</v>
      </c>
      <c r="G2233" s="4" t="str">
        <f t="shared" si="37"/>
        <v>펫프렌즈눕눕백눕눕백(대형)_네이비(DN)200921</v>
      </c>
      <c r="H2233" s="73">
        <v>7000</v>
      </c>
      <c r="I2233" s="29">
        <v>0.03</v>
      </c>
      <c r="J2233" s="73">
        <v>400</v>
      </c>
    </row>
    <row r="2234" spans="2:10" s="22" customFormat="1" x14ac:dyDescent="0.3">
      <c r="B2234" s="73" t="s">
        <v>26</v>
      </c>
      <c r="C2234" s="73" t="s">
        <v>7</v>
      </c>
      <c r="D2234" s="73" t="s">
        <v>50</v>
      </c>
      <c r="E2234" s="73" t="s">
        <v>7</v>
      </c>
      <c r="F2234" s="73">
        <v>200921</v>
      </c>
      <c r="G2234" s="4" t="str">
        <f t="shared" si="37"/>
        <v>CJ몰눕눕백눕눕백_패드(대형)_스크래쳐200921</v>
      </c>
      <c r="H2234" s="73">
        <v>3000</v>
      </c>
      <c r="I2234" s="29">
        <v>0.02</v>
      </c>
      <c r="J2234" s="73">
        <v>340</v>
      </c>
    </row>
    <row r="2235" spans="2:10" s="22" customFormat="1" x14ac:dyDescent="0.3">
      <c r="B2235" s="73" t="s">
        <v>27</v>
      </c>
      <c r="C2235" s="73" t="s">
        <v>7</v>
      </c>
      <c r="D2235" s="73" t="s">
        <v>50</v>
      </c>
      <c r="E2235" s="73" t="s">
        <v>7</v>
      </c>
      <c r="F2235" s="73">
        <v>200921</v>
      </c>
      <c r="G2235" s="4" t="str">
        <f t="shared" si="37"/>
        <v>쿠팡눕눕백눕눕백_패드(대형)_스크래쳐200921</v>
      </c>
      <c r="H2235" s="73">
        <v>3000</v>
      </c>
      <c r="I2235" s="29">
        <v>0.03</v>
      </c>
      <c r="J2235" s="73">
        <v>340</v>
      </c>
    </row>
    <row r="2236" spans="2:10" s="22" customFormat="1" x14ac:dyDescent="0.3">
      <c r="B2236" s="73" t="s">
        <v>28</v>
      </c>
      <c r="C2236" s="73" t="s">
        <v>7</v>
      </c>
      <c r="D2236" s="73" t="s">
        <v>50</v>
      </c>
      <c r="E2236" s="73" t="s">
        <v>7</v>
      </c>
      <c r="F2236" s="73">
        <v>200921</v>
      </c>
      <c r="G2236" s="4" t="str">
        <f t="shared" si="37"/>
        <v>위메프(2.0)눕눕백눕눕백_패드(대형)_스크래쳐200921</v>
      </c>
      <c r="H2236" s="73">
        <v>3000</v>
      </c>
      <c r="I2236" s="29">
        <v>0.02</v>
      </c>
      <c r="J2236" s="73">
        <v>340</v>
      </c>
    </row>
    <row r="2237" spans="2:10" s="22" customFormat="1" x14ac:dyDescent="0.3">
      <c r="B2237" s="73" t="s">
        <v>29</v>
      </c>
      <c r="C2237" s="73" t="s">
        <v>7</v>
      </c>
      <c r="D2237" s="73" t="s">
        <v>50</v>
      </c>
      <c r="E2237" s="73" t="s">
        <v>7</v>
      </c>
      <c r="F2237" s="73">
        <v>200921</v>
      </c>
      <c r="G2237" s="4" t="str">
        <f t="shared" si="37"/>
        <v>롯데아이몰(신)눕눕백눕눕백_패드(대형)_스크래쳐200921</v>
      </c>
      <c r="H2237" s="73">
        <v>3000</v>
      </c>
      <c r="I2237" s="29">
        <v>0.02</v>
      </c>
      <c r="J2237" s="73">
        <v>340</v>
      </c>
    </row>
    <row r="2238" spans="2:10" s="22" customFormat="1" x14ac:dyDescent="0.3">
      <c r="B2238" s="73" t="s">
        <v>30</v>
      </c>
      <c r="C2238" s="73" t="s">
        <v>7</v>
      </c>
      <c r="D2238" s="73" t="s">
        <v>50</v>
      </c>
      <c r="E2238" s="73" t="s">
        <v>7</v>
      </c>
      <c r="F2238" s="73">
        <v>200921</v>
      </c>
      <c r="G2238" s="4" t="str">
        <f t="shared" si="37"/>
        <v>텐바이텐눕눕백눕눕백_패드(대형)_스크래쳐200921</v>
      </c>
      <c r="H2238" s="73">
        <v>3000</v>
      </c>
      <c r="I2238" s="29">
        <v>0.02</v>
      </c>
      <c r="J2238" s="73">
        <v>340</v>
      </c>
    </row>
    <row r="2239" spans="2:10" s="22" customFormat="1" x14ac:dyDescent="0.3">
      <c r="B2239" s="73" t="s">
        <v>32</v>
      </c>
      <c r="C2239" s="73" t="s">
        <v>7</v>
      </c>
      <c r="D2239" s="73" t="s">
        <v>50</v>
      </c>
      <c r="E2239" s="73" t="s">
        <v>7</v>
      </c>
      <c r="F2239" s="73">
        <v>200921</v>
      </c>
      <c r="G2239" s="4" t="str">
        <f t="shared" si="37"/>
        <v>펫프렌즈눕눕백눕눕백_패드(대형)_스크래쳐200921</v>
      </c>
      <c r="H2239" s="73">
        <v>3000</v>
      </c>
      <c r="I2239" s="29">
        <v>0.03</v>
      </c>
      <c r="J2239" s="73">
        <v>340</v>
      </c>
    </row>
    <row r="2240" spans="2:10" s="22" customFormat="1" x14ac:dyDescent="0.3">
      <c r="B2240" s="73" t="s">
        <v>26</v>
      </c>
      <c r="C2240" s="73" t="s">
        <v>7</v>
      </c>
      <c r="D2240" s="73" t="s">
        <v>51</v>
      </c>
      <c r="E2240" s="73" t="s">
        <v>7</v>
      </c>
      <c r="F2240" s="73">
        <v>200921</v>
      </c>
      <c r="G2240" s="4" t="str">
        <f t="shared" si="37"/>
        <v>CJ몰눕눕백눕눕백_패드(대형)_극세사200921</v>
      </c>
      <c r="H2240" s="73">
        <v>4000</v>
      </c>
      <c r="I2240" s="29">
        <v>0.02</v>
      </c>
      <c r="J2240" s="73">
        <v>360</v>
      </c>
    </row>
    <row r="2241" spans="2:10" s="22" customFormat="1" x14ac:dyDescent="0.3">
      <c r="B2241" s="73" t="s">
        <v>27</v>
      </c>
      <c r="C2241" s="73" t="s">
        <v>7</v>
      </c>
      <c r="D2241" s="73" t="s">
        <v>51</v>
      </c>
      <c r="E2241" s="73" t="s">
        <v>7</v>
      </c>
      <c r="F2241" s="73">
        <v>200921</v>
      </c>
      <c r="G2241" s="4" t="str">
        <f t="shared" si="37"/>
        <v>쿠팡눕눕백눕눕백_패드(대형)_극세사200921</v>
      </c>
      <c r="H2241" s="73">
        <v>4000</v>
      </c>
      <c r="I2241" s="29">
        <v>0.03</v>
      </c>
      <c r="J2241" s="73">
        <v>350</v>
      </c>
    </row>
    <row r="2242" spans="2:10" s="22" customFormat="1" x14ac:dyDescent="0.3">
      <c r="B2242" s="73" t="s">
        <v>28</v>
      </c>
      <c r="C2242" s="73" t="s">
        <v>7</v>
      </c>
      <c r="D2242" s="73" t="s">
        <v>51</v>
      </c>
      <c r="E2242" s="73" t="s">
        <v>7</v>
      </c>
      <c r="F2242" s="73">
        <v>200921</v>
      </c>
      <c r="G2242" s="4" t="str">
        <f t="shared" si="37"/>
        <v>위메프(2.0)눕눕백눕눕백_패드(대형)_극세사200921</v>
      </c>
      <c r="H2242" s="73">
        <v>4000</v>
      </c>
      <c r="I2242" s="29">
        <v>0.02</v>
      </c>
      <c r="J2242" s="73">
        <v>360</v>
      </c>
    </row>
    <row r="2243" spans="2:10" s="22" customFormat="1" x14ac:dyDescent="0.3">
      <c r="B2243" s="73" t="s">
        <v>29</v>
      </c>
      <c r="C2243" s="73" t="s">
        <v>7</v>
      </c>
      <c r="D2243" s="73" t="s">
        <v>51</v>
      </c>
      <c r="E2243" s="73" t="s">
        <v>7</v>
      </c>
      <c r="F2243" s="73">
        <v>200921</v>
      </c>
      <c r="G2243" s="4" t="str">
        <f t="shared" si="37"/>
        <v>롯데아이몰(신)눕눕백눕눕백_패드(대형)_극세사200921</v>
      </c>
      <c r="H2243" s="73">
        <v>4000</v>
      </c>
      <c r="I2243" s="29">
        <v>0.02</v>
      </c>
      <c r="J2243" s="73">
        <v>360</v>
      </c>
    </row>
    <row r="2244" spans="2:10" s="22" customFormat="1" x14ac:dyDescent="0.3">
      <c r="B2244" s="73" t="s">
        <v>30</v>
      </c>
      <c r="C2244" s="73" t="s">
        <v>7</v>
      </c>
      <c r="D2244" s="73" t="s">
        <v>51</v>
      </c>
      <c r="E2244" s="73" t="s">
        <v>7</v>
      </c>
      <c r="F2244" s="73">
        <v>200921</v>
      </c>
      <c r="G2244" s="4" t="str">
        <f t="shared" si="37"/>
        <v>텐바이텐눕눕백눕눕백_패드(대형)_극세사200921</v>
      </c>
      <c r="H2244" s="73">
        <v>4000</v>
      </c>
      <c r="I2244" s="29">
        <v>0.02</v>
      </c>
      <c r="J2244" s="73">
        <v>360</v>
      </c>
    </row>
    <row r="2245" spans="2:10" s="22" customFormat="1" x14ac:dyDescent="0.3">
      <c r="B2245" s="73" t="s">
        <v>32</v>
      </c>
      <c r="C2245" s="73" t="s">
        <v>7</v>
      </c>
      <c r="D2245" s="73" t="s">
        <v>51</v>
      </c>
      <c r="E2245" s="73" t="s">
        <v>7</v>
      </c>
      <c r="F2245" s="73">
        <v>200921</v>
      </c>
      <c r="G2245" s="4" t="str">
        <f t="shared" si="37"/>
        <v>펫프렌즈눕눕백눕눕백_패드(대형)_극세사200921</v>
      </c>
      <c r="H2245" s="73">
        <v>4000</v>
      </c>
      <c r="I2245" s="29">
        <v>0.03</v>
      </c>
      <c r="J2245" s="73">
        <v>360</v>
      </c>
    </row>
    <row r="2246" spans="2:10" s="3" customFormat="1" x14ac:dyDescent="0.3">
      <c r="B2246" s="3" t="s">
        <v>0</v>
      </c>
      <c r="C2246" s="3" t="s">
        <v>7</v>
      </c>
      <c r="D2246" s="3" t="s">
        <v>292</v>
      </c>
      <c r="E2246" s="3" t="s">
        <v>7</v>
      </c>
      <c r="F2246" s="3">
        <v>200921</v>
      </c>
      <c r="G2246" s="40" t="str">
        <f t="shared" si="37"/>
        <v>프로젝트21 홈페이지눕눕백리뉴얼 전=눕눕백_패드(대형)_방수200921</v>
      </c>
      <c r="H2246" s="73">
        <v>4000</v>
      </c>
      <c r="I2246" s="2">
        <v>0.01</v>
      </c>
      <c r="J2246" s="73">
        <v>380</v>
      </c>
    </row>
    <row r="2247" spans="2:10" s="22" customFormat="1" x14ac:dyDescent="0.3">
      <c r="B2247" s="73" t="s">
        <v>26</v>
      </c>
      <c r="C2247" s="73" t="s">
        <v>7</v>
      </c>
      <c r="D2247" s="73" t="s">
        <v>52</v>
      </c>
      <c r="E2247" s="73" t="s">
        <v>7</v>
      </c>
      <c r="F2247" s="73">
        <v>200921</v>
      </c>
      <c r="G2247" s="4" t="str">
        <f t="shared" si="37"/>
        <v>CJ몰눕눕백눕눕백_패드(대형)_방수200921</v>
      </c>
      <c r="H2247" s="73">
        <v>4000</v>
      </c>
      <c r="I2247" s="29">
        <v>0.02</v>
      </c>
      <c r="J2247" s="73">
        <v>380</v>
      </c>
    </row>
    <row r="2248" spans="2:10" s="22" customFormat="1" x14ac:dyDescent="0.3">
      <c r="B2248" s="73" t="s">
        <v>27</v>
      </c>
      <c r="C2248" s="73" t="s">
        <v>7</v>
      </c>
      <c r="D2248" s="73" t="s">
        <v>52</v>
      </c>
      <c r="E2248" s="73" t="s">
        <v>7</v>
      </c>
      <c r="F2248" s="73">
        <v>200921</v>
      </c>
      <c r="G2248" s="4" t="str">
        <f t="shared" ref="G2248:G2311" si="38">B2248&amp;C2248&amp;D2248&amp;F2248</f>
        <v>쿠팡눕눕백눕눕백_패드(대형)_방수200921</v>
      </c>
      <c r="H2248" s="73">
        <v>4000</v>
      </c>
      <c r="I2248" s="29">
        <v>0.03</v>
      </c>
      <c r="J2248" s="73">
        <v>330</v>
      </c>
    </row>
    <row r="2249" spans="2:10" s="22" customFormat="1" x14ac:dyDescent="0.3">
      <c r="B2249" s="73" t="s">
        <v>28</v>
      </c>
      <c r="C2249" s="73" t="s">
        <v>7</v>
      </c>
      <c r="D2249" s="73" t="s">
        <v>52</v>
      </c>
      <c r="E2249" s="73" t="s">
        <v>7</v>
      </c>
      <c r="F2249" s="73">
        <v>200921</v>
      </c>
      <c r="G2249" s="4" t="str">
        <f t="shared" si="38"/>
        <v>위메프(2.0)눕눕백눕눕백_패드(대형)_방수200921</v>
      </c>
      <c r="H2249" s="73">
        <v>4000</v>
      </c>
      <c r="I2249" s="29">
        <v>0.02</v>
      </c>
      <c r="J2249" s="73">
        <v>380</v>
      </c>
    </row>
    <row r="2250" spans="2:10" s="22" customFormat="1" x14ac:dyDescent="0.3">
      <c r="B2250" s="73" t="s">
        <v>29</v>
      </c>
      <c r="C2250" s="73" t="s">
        <v>7</v>
      </c>
      <c r="D2250" s="73" t="s">
        <v>52</v>
      </c>
      <c r="E2250" s="73" t="s">
        <v>7</v>
      </c>
      <c r="F2250" s="73">
        <v>200921</v>
      </c>
      <c r="G2250" s="4" t="str">
        <f t="shared" si="38"/>
        <v>롯데아이몰(신)눕눕백눕눕백_패드(대형)_방수200921</v>
      </c>
      <c r="H2250" s="73">
        <v>4000</v>
      </c>
      <c r="I2250" s="29">
        <v>0.02</v>
      </c>
      <c r="J2250" s="73">
        <v>380</v>
      </c>
    </row>
    <row r="2251" spans="2:10" s="22" customFormat="1" x14ac:dyDescent="0.3">
      <c r="B2251" s="73" t="s">
        <v>30</v>
      </c>
      <c r="C2251" s="73" t="s">
        <v>7</v>
      </c>
      <c r="D2251" s="73" t="s">
        <v>52</v>
      </c>
      <c r="E2251" s="73" t="s">
        <v>7</v>
      </c>
      <c r="F2251" s="73">
        <v>200921</v>
      </c>
      <c r="G2251" s="4" t="str">
        <f t="shared" si="38"/>
        <v>텐바이텐눕눕백눕눕백_패드(대형)_방수200921</v>
      </c>
      <c r="H2251" s="73">
        <v>4000</v>
      </c>
      <c r="I2251" s="29">
        <v>0.02</v>
      </c>
      <c r="J2251" s="73">
        <v>380</v>
      </c>
    </row>
    <row r="2252" spans="2:10" s="22" customFormat="1" x14ac:dyDescent="0.3">
      <c r="B2252" s="73" t="s">
        <v>32</v>
      </c>
      <c r="C2252" s="73" t="s">
        <v>7</v>
      </c>
      <c r="D2252" s="73" t="s">
        <v>52</v>
      </c>
      <c r="E2252" s="73" t="s">
        <v>7</v>
      </c>
      <c r="F2252" s="73">
        <v>200921</v>
      </c>
      <c r="G2252" s="4" t="str">
        <f t="shared" si="38"/>
        <v>펫프렌즈눕눕백눕눕백_패드(대형)_방수200921</v>
      </c>
      <c r="H2252" s="73">
        <v>4000</v>
      </c>
      <c r="I2252" s="29">
        <v>0.03</v>
      </c>
      <c r="J2252" s="73">
        <v>380</v>
      </c>
    </row>
    <row r="2253" spans="2:10" s="22" customFormat="1" x14ac:dyDescent="0.3">
      <c r="B2253" s="73" t="s">
        <v>26</v>
      </c>
      <c r="C2253" s="73" t="s">
        <v>7</v>
      </c>
      <c r="D2253" s="73" t="s">
        <v>53</v>
      </c>
      <c r="E2253" s="73" t="s">
        <v>7</v>
      </c>
      <c r="F2253" s="73">
        <v>200921</v>
      </c>
      <c r="G2253" s="4" t="str">
        <f t="shared" si="38"/>
        <v>CJ몰눕눕백눕눕백_패드(대형)_인견200921</v>
      </c>
      <c r="H2253" s="73">
        <v>3000</v>
      </c>
      <c r="I2253" s="29">
        <v>0.02</v>
      </c>
      <c r="J2253" s="73">
        <v>350</v>
      </c>
    </row>
    <row r="2254" spans="2:10" s="22" customFormat="1" x14ac:dyDescent="0.3">
      <c r="B2254" s="73" t="s">
        <v>27</v>
      </c>
      <c r="C2254" s="73" t="s">
        <v>7</v>
      </c>
      <c r="D2254" s="73" t="s">
        <v>53</v>
      </c>
      <c r="E2254" s="73" t="s">
        <v>7</v>
      </c>
      <c r="F2254" s="73">
        <v>200921</v>
      </c>
      <c r="G2254" s="4" t="str">
        <f t="shared" si="38"/>
        <v>쿠팡눕눕백눕눕백_패드(대형)_인견200921</v>
      </c>
      <c r="H2254" s="73">
        <v>3000</v>
      </c>
      <c r="I2254" s="29">
        <v>0.03</v>
      </c>
      <c r="J2254" s="73">
        <v>350</v>
      </c>
    </row>
    <row r="2255" spans="2:10" s="22" customFormat="1" x14ac:dyDescent="0.3">
      <c r="B2255" s="73" t="s">
        <v>28</v>
      </c>
      <c r="C2255" s="73" t="s">
        <v>7</v>
      </c>
      <c r="D2255" s="73" t="s">
        <v>53</v>
      </c>
      <c r="E2255" s="73" t="s">
        <v>7</v>
      </c>
      <c r="F2255" s="73">
        <v>200921</v>
      </c>
      <c r="G2255" s="4" t="str">
        <f t="shared" si="38"/>
        <v>위메프(2.0)눕눕백눕눕백_패드(대형)_인견200921</v>
      </c>
      <c r="H2255" s="73">
        <v>3000</v>
      </c>
      <c r="I2255" s="29">
        <v>0.02</v>
      </c>
      <c r="J2255" s="73">
        <v>350</v>
      </c>
    </row>
    <row r="2256" spans="2:10" s="22" customFormat="1" x14ac:dyDescent="0.3">
      <c r="B2256" s="73" t="s">
        <v>29</v>
      </c>
      <c r="C2256" s="73" t="s">
        <v>7</v>
      </c>
      <c r="D2256" s="73" t="s">
        <v>53</v>
      </c>
      <c r="E2256" s="73" t="s">
        <v>7</v>
      </c>
      <c r="F2256" s="73">
        <v>200921</v>
      </c>
      <c r="G2256" s="4" t="str">
        <f t="shared" si="38"/>
        <v>롯데아이몰(신)눕눕백눕눕백_패드(대형)_인견200921</v>
      </c>
      <c r="H2256" s="73">
        <v>3000</v>
      </c>
      <c r="I2256" s="29">
        <v>0.02</v>
      </c>
      <c r="J2256" s="73">
        <v>350</v>
      </c>
    </row>
    <row r="2257" spans="2:10" s="22" customFormat="1" x14ac:dyDescent="0.3">
      <c r="B2257" s="73" t="s">
        <v>30</v>
      </c>
      <c r="C2257" s="73" t="s">
        <v>7</v>
      </c>
      <c r="D2257" s="73" t="s">
        <v>53</v>
      </c>
      <c r="E2257" s="73" t="s">
        <v>7</v>
      </c>
      <c r="F2257" s="73">
        <v>200921</v>
      </c>
      <c r="G2257" s="4" t="str">
        <f t="shared" si="38"/>
        <v>텐바이텐눕눕백눕눕백_패드(대형)_인견200921</v>
      </c>
      <c r="H2257" s="73">
        <v>3000</v>
      </c>
      <c r="I2257" s="29">
        <v>0.02</v>
      </c>
      <c r="J2257" s="73">
        <v>350</v>
      </c>
    </row>
    <row r="2258" spans="2:10" s="3" customFormat="1" x14ac:dyDescent="0.3">
      <c r="B2258" s="3" t="s">
        <v>0</v>
      </c>
      <c r="C2258" s="3" t="s">
        <v>8</v>
      </c>
      <c r="D2258" s="3" t="s">
        <v>24</v>
      </c>
      <c r="E2258" s="3" t="s">
        <v>8</v>
      </c>
      <c r="F2258" s="3">
        <v>200921</v>
      </c>
      <c r="G2258" s="40" t="str">
        <f t="shared" si="38"/>
        <v>프로젝트21 홈페이지선인장정수기선인장정수기 젠민트200921</v>
      </c>
      <c r="H2258" s="73">
        <v>6000</v>
      </c>
      <c r="I2258" s="2">
        <v>0.01</v>
      </c>
      <c r="J2258" s="73">
        <v>390</v>
      </c>
    </row>
    <row r="2259" spans="2:10" s="22" customFormat="1" x14ac:dyDescent="0.3">
      <c r="B2259" s="73" t="s">
        <v>26</v>
      </c>
      <c r="C2259" s="73" t="s">
        <v>8</v>
      </c>
      <c r="D2259" s="73" t="s">
        <v>24</v>
      </c>
      <c r="E2259" s="73" t="s">
        <v>8</v>
      </c>
      <c r="F2259" s="73">
        <v>200921</v>
      </c>
      <c r="G2259" s="4" t="str">
        <f t="shared" si="38"/>
        <v>CJ몰선인장정수기선인장정수기 젠민트200921</v>
      </c>
      <c r="H2259" s="73">
        <v>6000</v>
      </c>
      <c r="I2259" s="29">
        <v>0.02</v>
      </c>
      <c r="J2259" s="73">
        <v>390</v>
      </c>
    </row>
    <row r="2260" spans="2:10" s="22" customFormat="1" x14ac:dyDescent="0.3">
      <c r="B2260" s="73" t="s">
        <v>27</v>
      </c>
      <c r="C2260" s="73" t="s">
        <v>8</v>
      </c>
      <c r="D2260" s="73" t="s">
        <v>24</v>
      </c>
      <c r="E2260" s="73" t="s">
        <v>8</v>
      </c>
      <c r="F2260" s="73">
        <v>200921</v>
      </c>
      <c r="G2260" s="4" t="str">
        <f t="shared" si="38"/>
        <v>쿠팡선인장정수기선인장정수기 젠민트200921</v>
      </c>
      <c r="H2260" s="73">
        <v>6000</v>
      </c>
      <c r="I2260" s="29">
        <v>0.03</v>
      </c>
      <c r="J2260" s="73">
        <v>390</v>
      </c>
    </row>
    <row r="2261" spans="2:10" s="22" customFormat="1" x14ac:dyDescent="0.3">
      <c r="B2261" s="73" t="s">
        <v>28</v>
      </c>
      <c r="C2261" s="73" t="s">
        <v>8</v>
      </c>
      <c r="D2261" s="73" t="s">
        <v>24</v>
      </c>
      <c r="E2261" s="73" t="s">
        <v>8</v>
      </c>
      <c r="F2261" s="73">
        <v>200921</v>
      </c>
      <c r="G2261" s="4" t="str">
        <f t="shared" si="38"/>
        <v>위메프(2.0)선인장정수기선인장정수기 젠민트200921</v>
      </c>
      <c r="H2261" s="73">
        <v>6000</v>
      </c>
      <c r="I2261" s="29">
        <v>0.02</v>
      </c>
      <c r="J2261" s="73">
        <v>390</v>
      </c>
    </row>
    <row r="2262" spans="2:10" s="22" customFormat="1" x14ac:dyDescent="0.3">
      <c r="B2262" s="73" t="s">
        <v>29</v>
      </c>
      <c r="C2262" s="73" t="s">
        <v>8</v>
      </c>
      <c r="D2262" s="73" t="s">
        <v>24</v>
      </c>
      <c r="E2262" s="73" t="s">
        <v>8</v>
      </c>
      <c r="F2262" s="73">
        <v>200921</v>
      </c>
      <c r="G2262" s="4" t="str">
        <f t="shared" si="38"/>
        <v>롯데아이몰(신)선인장정수기선인장정수기 젠민트200921</v>
      </c>
      <c r="H2262" s="73">
        <v>6000</v>
      </c>
      <c r="I2262" s="29">
        <v>0.02</v>
      </c>
      <c r="J2262" s="73">
        <v>390</v>
      </c>
    </row>
    <row r="2263" spans="2:10" s="22" customFormat="1" x14ac:dyDescent="0.3">
      <c r="B2263" s="73" t="s">
        <v>30</v>
      </c>
      <c r="C2263" s="73" t="s">
        <v>8</v>
      </c>
      <c r="D2263" s="73" t="s">
        <v>24</v>
      </c>
      <c r="E2263" s="73" t="s">
        <v>8</v>
      </c>
      <c r="F2263" s="73">
        <v>200921</v>
      </c>
      <c r="G2263" s="4" t="str">
        <f t="shared" si="38"/>
        <v>텐바이텐선인장정수기선인장정수기 젠민트200921</v>
      </c>
      <c r="H2263" s="73">
        <v>6000</v>
      </c>
      <c r="I2263" s="29">
        <v>0.02</v>
      </c>
      <c r="J2263" s="73">
        <v>390</v>
      </c>
    </row>
    <row r="2264" spans="2:10" s="22" customFormat="1" x14ac:dyDescent="0.3">
      <c r="B2264" s="73" t="s">
        <v>32</v>
      </c>
      <c r="C2264" s="73" t="s">
        <v>8</v>
      </c>
      <c r="D2264" s="73" t="s">
        <v>24</v>
      </c>
      <c r="E2264" s="73" t="s">
        <v>8</v>
      </c>
      <c r="F2264" s="73">
        <v>200921</v>
      </c>
      <c r="G2264" s="4" t="str">
        <f t="shared" si="38"/>
        <v>펫프렌즈선인장정수기선인장정수기 젠민트200921</v>
      </c>
      <c r="H2264" s="73">
        <v>6000</v>
      </c>
      <c r="I2264" s="29">
        <v>0.03</v>
      </c>
      <c r="J2264" s="73">
        <v>390</v>
      </c>
    </row>
    <row r="2265" spans="2:10" s="22" customFormat="1" x14ac:dyDescent="0.3">
      <c r="B2265" s="73" t="s">
        <v>26</v>
      </c>
      <c r="C2265" s="73" t="s">
        <v>8</v>
      </c>
      <c r="D2265" s="73" t="s">
        <v>33</v>
      </c>
      <c r="E2265" s="73" t="s">
        <v>8</v>
      </c>
      <c r="F2265" s="73">
        <v>200921</v>
      </c>
      <c r="G2265" s="4" t="str">
        <f t="shared" si="38"/>
        <v>CJ몰선인장정수기선인장정수기 젠핑크200921</v>
      </c>
      <c r="H2265" s="73">
        <v>6000</v>
      </c>
      <c r="I2265" s="29">
        <v>0.02</v>
      </c>
      <c r="J2265" s="73">
        <v>390</v>
      </c>
    </row>
    <row r="2266" spans="2:10" s="3" customFormat="1" x14ac:dyDescent="0.3">
      <c r="B2266" s="3" t="s">
        <v>0</v>
      </c>
      <c r="C2266" s="3" t="s">
        <v>9</v>
      </c>
      <c r="D2266" s="3" t="s">
        <v>54</v>
      </c>
      <c r="E2266" s="3" t="s">
        <v>9</v>
      </c>
      <c r="F2266" s="3">
        <v>200921</v>
      </c>
      <c r="G2266" s="40" t="str">
        <f t="shared" si="38"/>
        <v>프로젝트21 홈페이지선인장정수기 부속정수 필터 (3p)200921</v>
      </c>
      <c r="H2266" s="73">
        <v>3000</v>
      </c>
      <c r="I2266" s="2">
        <v>0.01</v>
      </c>
      <c r="J2266" s="73">
        <v>340</v>
      </c>
    </row>
    <row r="2267" spans="2:10" s="3" customFormat="1" x14ac:dyDescent="0.3">
      <c r="B2267" s="3" t="s">
        <v>0</v>
      </c>
      <c r="C2267" s="3" t="s">
        <v>9</v>
      </c>
      <c r="D2267" s="3" t="s">
        <v>36</v>
      </c>
      <c r="E2267" s="3" t="s">
        <v>9</v>
      </c>
      <c r="F2267" s="3">
        <v>200921</v>
      </c>
      <c r="G2267" s="40" t="str">
        <f t="shared" si="38"/>
        <v>프로젝트21 홈페이지선인장정수기 부속폼 필터 (3p)200921</v>
      </c>
      <c r="H2267" s="73">
        <v>3000</v>
      </c>
      <c r="I2267" s="2">
        <v>0.01</v>
      </c>
      <c r="J2267" s="73">
        <v>230</v>
      </c>
    </row>
    <row r="2268" spans="2:10" s="3" customFormat="1" x14ac:dyDescent="0.3">
      <c r="B2268" s="3" t="s">
        <v>0</v>
      </c>
      <c r="C2268" s="3" t="s">
        <v>9</v>
      </c>
      <c r="D2268" s="3" t="s">
        <v>37</v>
      </c>
      <c r="E2268" s="3" t="s">
        <v>9</v>
      </c>
      <c r="F2268" s="3">
        <v>200921</v>
      </c>
      <c r="G2268" s="40" t="str">
        <f t="shared" si="38"/>
        <v>프로젝트21 홈페이지선인장정수기 부속실리콘 호스 (3p)200921</v>
      </c>
      <c r="H2268" s="73">
        <v>3000</v>
      </c>
      <c r="I2268" s="2">
        <v>0.01</v>
      </c>
      <c r="J2268" s="73">
        <v>290</v>
      </c>
    </row>
    <row r="2269" spans="2:10" s="3" customFormat="1" x14ac:dyDescent="0.3">
      <c r="B2269" s="3" t="s">
        <v>0</v>
      </c>
      <c r="C2269" s="3" t="s">
        <v>9</v>
      </c>
      <c r="D2269" s="3" t="s">
        <v>38</v>
      </c>
      <c r="E2269" s="3" t="s">
        <v>9</v>
      </c>
      <c r="F2269" s="3">
        <v>200921</v>
      </c>
      <c r="G2269" s="40" t="str">
        <f t="shared" si="38"/>
        <v>프로젝트21 홈페이지선인장정수기 부속수중펌프 (white)200921</v>
      </c>
      <c r="H2269" s="73">
        <v>3000</v>
      </c>
      <c r="I2269" s="2">
        <v>0.01</v>
      </c>
      <c r="J2269" s="73">
        <v>320</v>
      </c>
    </row>
    <row r="2270" spans="2:10" s="3" customFormat="1" x14ac:dyDescent="0.3">
      <c r="B2270" s="3" t="s">
        <v>0</v>
      </c>
      <c r="C2270" s="3" t="s">
        <v>9</v>
      </c>
      <c r="D2270" s="3" t="s">
        <v>39</v>
      </c>
      <c r="E2270" s="3" t="s">
        <v>9</v>
      </c>
      <c r="F2270" s="3">
        <v>200921</v>
      </c>
      <c r="G2270" s="40" t="str">
        <f t="shared" si="38"/>
        <v>프로젝트21 홈페이지선인장정수기 부속드라이매트200921</v>
      </c>
      <c r="H2270" s="73">
        <v>4000</v>
      </c>
      <c r="I2270" s="2">
        <v>0.01</v>
      </c>
      <c r="J2270" s="73">
        <v>370</v>
      </c>
    </row>
    <row r="2271" spans="2:10" s="3" customFormat="1" x14ac:dyDescent="0.3">
      <c r="B2271" s="3" t="s">
        <v>0</v>
      </c>
      <c r="C2271" s="3" t="s">
        <v>9</v>
      </c>
      <c r="D2271" s="3" t="s">
        <v>55</v>
      </c>
      <c r="E2271" s="3" t="s">
        <v>9</v>
      </c>
      <c r="F2271" s="3">
        <v>200921</v>
      </c>
      <c r="G2271" s="40" t="str">
        <f t="shared" si="38"/>
        <v>프로젝트21 홈페이지선인장정수기 부속정수필터 &amp; 폼필터 세트 (30% 할인)200921</v>
      </c>
      <c r="H2271" s="73">
        <v>3000</v>
      </c>
      <c r="I2271" s="2">
        <v>0.01</v>
      </c>
      <c r="J2271" s="73">
        <v>350</v>
      </c>
    </row>
    <row r="2272" spans="2:10" s="3" customFormat="1" x14ac:dyDescent="0.3">
      <c r="B2272" s="3" t="s">
        <v>0</v>
      </c>
      <c r="C2272" s="3" t="s">
        <v>11</v>
      </c>
      <c r="D2272" s="3" t="s">
        <v>57</v>
      </c>
      <c r="E2272" s="3" t="s">
        <v>11</v>
      </c>
      <c r="F2272" s="3">
        <v>200921</v>
      </c>
      <c r="G2272" s="40" t="str">
        <f t="shared" si="38"/>
        <v>프로젝트21 홈페이지리얼스틱리얼스틱_오로라연어200921</v>
      </c>
      <c r="H2272" s="73">
        <v>3000</v>
      </c>
      <c r="I2272" s="2">
        <v>0.01</v>
      </c>
      <c r="J2272" s="73">
        <v>250</v>
      </c>
    </row>
    <row r="2273" spans="2:12" s="22" customFormat="1" x14ac:dyDescent="0.3">
      <c r="B2273" s="73" t="s">
        <v>31</v>
      </c>
      <c r="C2273" s="3" t="s">
        <v>11</v>
      </c>
      <c r="D2273" s="3" t="s">
        <v>57</v>
      </c>
      <c r="E2273" s="3" t="s">
        <v>11</v>
      </c>
      <c r="F2273" s="3">
        <v>200921</v>
      </c>
      <c r="G2273" s="40" t="str">
        <f t="shared" si="38"/>
        <v>마켓컬리리얼스틱리얼스틱_오로라연어200921</v>
      </c>
      <c r="H2273" s="73">
        <v>3000</v>
      </c>
      <c r="I2273" s="29"/>
      <c r="J2273" s="73">
        <v>250</v>
      </c>
      <c r="K2273" s="73"/>
      <c r="L2273" s="73">
        <v>200818</v>
      </c>
    </row>
    <row r="2274" spans="2:12" s="22" customFormat="1" x14ac:dyDescent="0.3">
      <c r="B2274" s="73" t="s">
        <v>32</v>
      </c>
      <c r="C2274" s="73" t="s">
        <v>11</v>
      </c>
      <c r="D2274" s="73" t="s">
        <v>57</v>
      </c>
      <c r="E2274" s="73" t="s">
        <v>11</v>
      </c>
      <c r="F2274" s="73">
        <v>200921</v>
      </c>
      <c r="G2274" s="4" t="str">
        <f t="shared" si="38"/>
        <v>펫프렌즈리얼스틱리얼스틱_오로라연어200921</v>
      </c>
      <c r="H2274" s="73">
        <v>3000</v>
      </c>
      <c r="I2274" s="29">
        <v>0.03</v>
      </c>
      <c r="J2274" s="73">
        <v>250</v>
      </c>
      <c r="K2274" s="73"/>
      <c r="L2274" s="73"/>
    </row>
    <row r="2275" spans="2:12" s="3" customFormat="1" x14ac:dyDescent="0.3">
      <c r="B2275" s="3" t="s">
        <v>0</v>
      </c>
      <c r="C2275" s="3" t="s">
        <v>11</v>
      </c>
      <c r="D2275" s="3" t="s">
        <v>58</v>
      </c>
      <c r="E2275" s="3" t="s">
        <v>11</v>
      </c>
      <c r="F2275" s="3">
        <v>200921</v>
      </c>
      <c r="G2275" s="40" t="str">
        <f t="shared" si="38"/>
        <v>프로젝트21 홈페이지리얼스틱리얼스틱_조선토종닭200921</v>
      </c>
      <c r="H2275" s="73">
        <v>3000</v>
      </c>
      <c r="I2275" s="2">
        <v>0.01</v>
      </c>
      <c r="J2275" s="73">
        <v>180</v>
      </c>
    </row>
    <row r="2276" spans="2:12" s="22" customFormat="1" x14ac:dyDescent="0.3">
      <c r="B2276" s="73" t="s">
        <v>31</v>
      </c>
      <c r="C2276" s="3" t="s">
        <v>11</v>
      </c>
      <c r="D2276" s="3" t="s">
        <v>58</v>
      </c>
      <c r="E2276" s="3" t="s">
        <v>11</v>
      </c>
      <c r="F2276" s="3">
        <v>200921</v>
      </c>
      <c r="G2276" s="40" t="str">
        <f t="shared" si="38"/>
        <v>마켓컬리리얼스틱리얼스틱_조선토종닭200921</v>
      </c>
      <c r="H2276" s="73">
        <v>3000</v>
      </c>
      <c r="I2276" s="29"/>
      <c r="J2276" s="73">
        <v>180</v>
      </c>
      <c r="K2276" s="73"/>
      <c r="L2276" s="73">
        <v>200818</v>
      </c>
    </row>
    <row r="2277" spans="2:12" s="22" customFormat="1" x14ac:dyDescent="0.3">
      <c r="B2277" s="73" t="s">
        <v>32</v>
      </c>
      <c r="C2277" s="73" t="s">
        <v>11</v>
      </c>
      <c r="D2277" s="73" t="s">
        <v>58</v>
      </c>
      <c r="E2277" s="73" t="s">
        <v>11</v>
      </c>
      <c r="F2277" s="73">
        <v>200921</v>
      </c>
      <c r="G2277" s="4" t="str">
        <f t="shared" si="38"/>
        <v>펫프렌즈리얼스틱리얼스틱_조선토종닭200921</v>
      </c>
      <c r="H2277" s="73">
        <v>3000</v>
      </c>
      <c r="I2277" s="29">
        <v>0.03</v>
      </c>
      <c r="J2277" s="73">
        <v>180</v>
      </c>
      <c r="K2277" s="73"/>
      <c r="L2277" s="73"/>
    </row>
    <row r="2278" spans="2:12" s="3" customFormat="1" x14ac:dyDescent="0.3">
      <c r="B2278" s="3" t="s">
        <v>0</v>
      </c>
      <c r="C2278" s="3" t="s">
        <v>11</v>
      </c>
      <c r="D2278" s="3" t="s">
        <v>59</v>
      </c>
      <c r="E2278" s="3" t="s">
        <v>11</v>
      </c>
      <c r="F2278" s="3">
        <v>200921</v>
      </c>
      <c r="G2278" s="40" t="str">
        <f t="shared" si="38"/>
        <v>프로젝트21 홈페이지리얼스틱리얼스틱_뉴질랜드참돔200921</v>
      </c>
      <c r="H2278" s="73">
        <v>3000</v>
      </c>
      <c r="I2278" s="2">
        <v>0.01</v>
      </c>
      <c r="J2278" s="73">
        <v>240</v>
      </c>
    </row>
    <row r="2279" spans="2:12" s="22" customFormat="1" x14ac:dyDescent="0.3">
      <c r="B2279" s="73" t="s">
        <v>31</v>
      </c>
      <c r="C2279" s="3" t="s">
        <v>11</v>
      </c>
      <c r="D2279" s="3" t="s">
        <v>59</v>
      </c>
      <c r="E2279" s="3" t="s">
        <v>11</v>
      </c>
      <c r="F2279" s="3">
        <v>200921</v>
      </c>
      <c r="G2279" s="40" t="str">
        <f t="shared" si="38"/>
        <v>마켓컬리리얼스틱리얼스틱_뉴질랜드참돔200921</v>
      </c>
      <c r="H2279" s="73">
        <v>3000</v>
      </c>
      <c r="I2279" s="29"/>
      <c r="J2279" s="73">
        <v>240</v>
      </c>
      <c r="K2279" s="73"/>
      <c r="L2279" s="73">
        <v>200818</v>
      </c>
    </row>
    <row r="2280" spans="2:12" s="22" customFormat="1" x14ac:dyDescent="0.3">
      <c r="B2280" s="73" t="s">
        <v>32</v>
      </c>
      <c r="C2280" s="73" t="s">
        <v>11</v>
      </c>
      <c r="D2280" s="73" t="s">
        <v>59</v>
      </c>
      <c r="E2280" s="73" t="s">
        <v>11</v>
      </c>
      <c r="F2280" s="73">
        <v>200921</v>
      </c>
      <c r="G2280" s="4" t="str">
        <f t="shared" si="38"/>
        <v>펫프렌즈리얼스틱리얼스틱_뉴질랜드참돔200921</v>
      </c>
      <c r="H2280" s="73">
        <v>3000</v>
      </c>
      <c r="I2280" s="29">
        <v>0.03</v>
      </c>
      <c r="J2280" s="73">
        <v>240</v>
      </c>
      <c r="K2280" s="73"/>
      <c r="L2280" s="73"/>
    </row>
    <row r="2281" spans="2:12" s="3" customFormat="1" x14ac:dyDescent="0.3">
      <c r="B2281" s="3" t="s">
        <v>0</v>
      </c>
      <c r="C2281" s="3" t="s">
        <v>11</v>
      </c>
      <c r="D2281" s="3" t="s">
        <v>60</v>
      </c>
      <c r="E2281" s="3" t="s">
        <v>11</v>
      </c>
      <c r="F2281" s="3">
        <v>200921</v>
      </c>
      <c r="G2281" s="40" t="str">
        <f t="shared" si="38"/>
        <v>프로젝트21 홈페이지리얼스틱리얼스틱_북태평양 눈다랑어200921</v>
      </c>
      <c r="H2281" s="73">
        <v>3000</v>
      </c>
      <c r="I2281" s="2">
        <v>0.01</v>
      </c>
      <c r="J2281" s="73">
        <v>170</v>
      </c>
    </row>
    <row r="2282" spans="2:12" s="22" customFormat="1" x14ac:dyDescent="0.3">
      <c r="B2282" s="73" t="s">
        <v>31</v>
      </c>
      <c r="C2282" s="3" t="s">
        <v>11</v>
      </c>
      <c r="D2282" s="3" t="s">
        <v>60</v>
      </c>
      <c r="E2282" s="3" t="s">
        <v>11</v>
      </c>
      <c r="F2282" s="3">
        <v>200921</v>
      </c>
      <c r="G2282" s="40" t="str">
        <f t="shared" si="38"/>
        <v>마켓컬리리얼스틱리얼스틱_북태평양 눈다랑어200921</v>
      </c>
      <c r="H2282" s="73">
        <v>3000</v>
      </c>
      <c r="I2282" s="29"/>
      <c r="J2282" s="73">
        <v>170</v>
      </c>
      <c r="K2282" s="73"/>
      <c r="L2282" s="73">
        <v>200818</v>
      </c>
    </row>
    <row r="2283" spans="2:12" s="22" customFormat="1" x14ac:dyDescent="0.3">
      <c r="B2283" s="73" t="s">
        <v>32</v>
      </c>
      <c r="C2283" s="73" t="s">
        <v>11</v>
      </c>
      <c r="D2283" s="73" t="s">
        <v>60</v>
      </c>
      <c r="E2283" s="73" t="s">
        <v>11</v>
      </c>
      <c r="F2283" s="73">
        <v>200921</v>
      </c>
      <c r="G2283" s="4" t="str">
        <f t="shared" si="38"/>
        <v>펫프렌즈리얼스틱리얼스틱_북태평양 눈다랑어200921</v>
      </c>
      <c r="H2283" s="73">
        <v>3000</v>
      </c>
      <c r="I2283" s="29">
        <v>0.03</v>
      </c>
      <c r="J2283" s="73">
        <v>170</v>
      </c>
      <c r="K2283" s="73"/>
      <c r="L2283" s="73"/>
    </row>
    <row r="2284" spans="2:12" s="3" customFormat="1" x14ac:dyDescent="0.3">
      <c r="B2284" s="3" t="s">
        <v>0</v>
      </c>
      <c r="C2284" s="3" t="s">
        <v>11</v>
      </c>
      <c r="D2284" s="3" t="s">
        <v>62</v>
      </c>
      <c r="E2284" s="3" t="s">
        <v>11</v>
      </c>
      <c r="F2284" s="3">
        <v>200921</v>
      </c>
      <c r="G2284" s="40" t="str">
        <f t="shared" si="38"/>
        <v>프로젝트21 홈페이지리얼스틱리얼스틱_서호주청정양200921</v>
      </c>
      <c r="H2284" s="73">
        <v>3000</v>
      </c>
      <c r="I2284" s="2">
        <v>0.01</v>
      </c>
      <c r="J2284" s="73">
        <v>260</v>
      </c>
    </row>
    <row r="2285" spans="2:12" s="3" customFormat="1" x14ac:dyDescent="0.3">
      <c r="B2285" s="3" t="s">
        <v>0</v>
      </c>
      <c r="C2285" s="3" t="s">
        <v>11</v>
      </c>
      <c r="D2285" s="3" t="s">
        <v>63</v>
      </c>
      <c r="E2285" s="3" t="s">
        <v>11</v>
      </c>
      <c r="F2285" s="3">
        <v>200921</v>
      </c>
      <c r="G2285" s="40" t="str">
        <f t="shared" si="38"/>
        <v>프로젝트21 홈페이지리얼스틱리얼스틱_지리산우리땅오리200921</v>
      </c>
      <c r="H2285" s="73">
        <v>3000</v>
      </c>
      <c r="I2285" s="2">
        <v>0.01</v>
      </c>
      <c r="J2285" s="73">
        <v>180</v>
      </c>
    </row>
    <row r="2286" spans="2:12" s="3" customFormat="1" x14ac:dyDescent="0.3">
      <c r="B2286" s="3" t="s">
        <v>0</v>
      </c>
      <c r="C2286" s="3" t="s">
        <v>11</v>
      </c>
      <c r="D2286" s="3" t="s">
        <v>64</v>
      </c>
      <c r="E2286" s="3" t="s">
        <v>11</v>
      </c>
      <c r="F2286" s="3">
        <v>200921</v>
      </c>
      <c r="G2286" s="40" t="str">
        <f t="shared" si="38"/>
        <v>프로젝트21 홈페이지리얼스틱리얼스틱_오로라연어_6팩200921</v>
      </c>
      <c r="H2286" s="73">
        <v>4000</v>
      </c>
      <c r="I2286" s="2">
        <v>0.01</v>
      </c>
      <c r="J2286" s="73">
        <v>380</v>
      </c>
    </row>
    <row r="2287" spans="2:12" s="3" customFormat="1" x14ac:dyDescent="0.3">
      <c r="B2287" s="3" t="s">
        <v>0</v>
      </c>
      <c r="C2287" s="3" t="s">
        <v>11</v>
      </c>
      <c r="D2287" s="3" t="s">
        <v>65</v>
      </c>
      <c r="E2287" s="3" t="s">
        <v>11</v>
      </c>
      <c r="F2287" s="3">
        <v>200921</v>
      </c>
      <c r="G2287" s="40" t="str">
        <f t="shared" si="38"/>
        <v>프로젝트21 홈페이지리얼스틱리얼스틱_조선토종닭_6팩200921</v>
      </c>
      <c r="H2287" s="73">
        <v>4000</v>
      </c>
      <c r="I2287" s="2">
        <v>0.01</v>
      </c>
      <c r="J2287" s="73">
        <v>360</v>
      </c>
    </row>
    <row r="2288" spans="2:12" s="3" customFormat="1" x14ac:dyDescent="0.3">
      <c r="B2288" s="3" t="s">
        <v>0</v>
      </c>
      <c r="C2288" s="3" t="s">
        <v>11</v>
      </c>
      <c r="D2288" s="3" t="s">
        <v>70</v>
      </c>
      <c r="E2288" s="3" t="s">
        <v>11</v>
      </c>
      <c r="F2288" s="3">
        <v>200921</v>
      </c>
      <c r="G2288" s="40" t="str">
        <f t="shared" si="38"/>
        <v>프로젝트21 홈페이지리얼스틱리얼스틱_서호주청정양_6팩200921</v>
      </c>
      <c r="H2288" s="73">
        <v>4000</v>
      </c>
      <c r="I2288" s="2">
        <v>0.01</v>
      </c>
      <c r="J2288" s="73">
        <v>380</v>
      </c>
    </row>
    <row r="2289" spans="2:12" s="3" customFormat="1" x14ac:dyDescent="0.3">
      <c r="B2289" s="3" t="s">
        <v>0</v>
      </c>
      <c r="C2289" s="3" t="s">
        <v>11</v>
      </c>
      <c r="D2289" s="3" t="s">
        <v>71</v>
      </c>
      <c r="E2289" s="3" t="s">
        <v>11</v>
      </c>
      <c r="F2289" s="3">
        <v>200921</v>
      </c>
      <c r="G2289" s="40" t="str">
        <f t="shared" si="38"/>
        <v>프로젝트21 홈페이지리얼스틱리얼스틱_지리산우리땅오리_6팩200921</v>
      </c>
      <c r="H2289" s="73">
        <v>4000</v>
      </c>
      <c r="I2289" s="2">
        <v>0.01</v>
      </c>
      <c r="J2289" s="73">
        <v>360</v>
      </c>
    </row>
    <row r="2290" spans="2:12" s="3" customFormat="1" x14ac:dyDescent="0.3">
      <c r="B2290" s="3" t="s">
        <v>0</v>
      </c>
      <c r="C2290" s="3" t="s">
        <v>11</v>
      </c>
      <c r="D2290" s="3" t="s">
        <v>72</v>
      </c>
      <c r="E2290" s="3" t="s">
        <v>11</v>
      </c>
      <c r="F2290" s="3">
        <v>200921</v>
      </c>
      <c r="G2290" s="40" t="str">
        <f t="shared" si="38"/>
        <v>프로젝트21 홈페이지리얼스틱리얼스틱_오로라연어_12팩200921</v>
      </c>
      <c r="H2290" s="73">
        <v>5000</v>
      </c>
      <c r="I2290" s="2">
        <v>0.01</v>
      </c>
      <c r="J2290" s="73">
        <v>390</v>
      </c>
    </row>
    <row r="2291" spans="2:12" s="3" customFormat="1" x14ac:dyDescent="0.3">
      <c r="B2291" s="3" t="s">
        <v>0</v>
      </c>
      <c r="C2291" s="3" t="s">
        <v>11</v>
      </c>
      <c r="D2291" s="3" t="s">
        <v>73</v>
      </c>
      <c r="E2291" s="3" t="s">
        <v>11</v>
      </c>
      <c r="F2291" s="3">
        <v>200921</v>
      </c>
      <c r="G2291" s="40" t="str">
        <f t="shared" si="38"/>
        <v>프로젝트21 홈페이지리얼스틱리얼스틱_조선토종닭_12팩200921</v>
      </c>
      <c r="H2291" s="73">
        <v>4000</v>
      </c>
      <c r="I2291" s="2">
        <v>0.01</v>
      </c>
      <c r="J2291" s="73">
        <v>380</v>
      </c>
    </row>
    <row r="2292" spans="2:12" s="3" customFormat="1" x14ac:dyDescent="0.3">
      <c r="B2292" s="3" t="s">
        <v>0</v>
      </c>
      <c r="C2292" s="3" t="s">
        <v>11</v>
      </c>
      <c r="D2292" s="3" t="s">
        <v>74</v>
      </c>
      <c r="E2292" s="3" t="s">
        <v>11</v>
      </c>
      <c r="F2292" s="3">
        <v>200921</v>
      </c>
      <c r="G2292" s="40" t="str">
        <f t="shared" si="38"/>
        <v>프로젝트21 홈페이지리얼스틱리얼스틱_뉴질랜드참돔_12팩200921</v>
      </c>
      <c r="H2292" s="73">
        <v>5000</v>
      </c>
      <c r="I2292" s="2">
        <v>0.01</v>
      </c>
      <c r="J2292" s="73">
        <v>390</v>
      </c>
    </row>
    <row r="2293" spans="2:12" s="3" customFormat="1" x14ac:dyDescent="0.3">
      <c r="B2293" s="3" t="s">
        <v>0</v>
      </c>
      <c r="C2293" s="3" t="s">
        <v>11</v>
      </c>
      <c r="D2293" s="3" t="s">
        <v>75</v>
      </c>
      <c r="E2293" s="3" t="s">
        <v>11</v>
      </c>
      <c r="F2293" s="3">
        <v>200921</v>
      </c>
      <c r="G2293" s="40" t="str">
        <f t="shared" si="38"/>
        <v>프로젝트21 홈페이지리얼스틱리얼스틱_북태평양눈다랑어_12팩200921</v>
      </c>
      <c r="H2293" s="73">
        <v>4000</v>
      </c>
      <c r="I2293" s="2">
        <v>0.01</v>
      </c>
      <c r="J2293" s="73">
        <v>380</v>
      </c>
    </row>
    <row r="2294" spans="2:12" s="3" customFormat="1" x14ac:dyDescent="0.3">
      <c r="B2294" s="3" t="s">
        <v>0</v>
      </c>
      <c r="C2294" s="3" t="s">
        <v>11</v>
      </c>
      <c r="D2294" s="3" t="s">
        <v>76</v>
      </c>
      <c r="E2294" s="3" t="s">
        <v>11</v>
      </c>
      <c r="F2294" s="3">
        <v>200921</v>
      </c>
      <c r="G2294" s="40" t="str">
        <f t="shared" si="38"/>
        <v>프로젝트21 홈페이지리얼스틱리얼스틱_서호주청정양_12팩200921</v>
      </c>
      <c r="H2294" s="73">
        <v>5000</v>
      </c>
      <c r="I2294" s="2">
        <v>0.01</v>
      </c>
      <c r="J2294" s="73">
        <v>390</v>
      </c>
    </row>
    <row r="2295" spans="2:12" s="3" customFormat="1" x14ac:dyDescent="0.3">
      <c r="B2295" s="3" t="s">
        <v>0</v>
      </c>
      <c r="C2295" s="3" t="s">
        <v>11</v>
      </c>
      <c r="D2295" s="3" t="s">
        <v>77</v>
      </c>
      <c r="E2295" s="3" t="s">
        <v>11</v>
      </c>
      <c r="F2295" s="3">
        <v>200921</v>
      </c>
      <c r="G2295" s="40" t="str">
        <f t="shared" si="38"/>
        <v>프로젝트21 홈페이지리얼스틱리얼스틱_지리산우리땅오리_12팩200921</v>
      </c>
      <c r="H2295" s="73">
        <v>4000</v>
      </c>
      <c r="I2295" s="2">
        <v>0.01</v>
      </c>
      <c r="J2295" s="73">
        <v>380</v>
      </c>
    </row>
    <row r="2296" spans="2:12" s="3" customFormat="1" x14ac:dyDescent="0.3">
      <c r="B2296" s="3" t="s">
        <v>0</v>
      </c>
      <c r="C2296" s="3" t="s">
        <v>11</v>
      </c>
      <c r="D2296" s="3" t="s">
        <v>78</v>
      </c>
      <c r="E2296" s="3" t="s">
        <v>11</v>
      </c>
      <c r="F2296" s="3">
        <v>200921</v>
      </c>
      <c r="G2296" s="40" t="str">
        <f t="shared" si="38"/>
        <v>프로젝트21 홈페이지리얼스틱리얼스틱_4종세트200921</v>
      </c>
      <c r="H2296" s="73">
        <v>4000</v>
      </c>
      <c r="I2296" s="2">
        <v>0.01</v>
      </c>
      <c r="J2296" s="73">
        <v>340</v>
      </c>
    </row>
    <row r="2297" spans="2:12" s="22" customFormat="1" x14ac:dyDescent="0.3">
      <c r="B2297" s="73" t="s">
        <v>27</v>
      </c>
      <c r="C2297" s="73" t="s">
        <v>11</v>
      </c>
      <c r="D2297" s="73" t="s">
        <v>78</v>
      </c>
      <c r="E2297" s="73" t="s">
        <v>11</v>
      </c>
      <c r="F2297" s="73">
        <v>200921</v>
      </c>
      <c r="G2297" s="4" t="str">
        <f t="shared" si="38"/>
        <v>쿠팡리얼스틱리얼스틱_4종세트200921</v>
      </c>
      <c r="H2297" s="73">
        <v>4000</v>
      </c>
      <c r="I2297" s="29">
        <v>0.03</v>
      </c>
      <c r="J2297" s="73">
        <v>340</v>
      </c>
      <c r="K2297" s="73"/>
      <c r="L2297" s="73"/>
    </row>
    <row r="2298" spans="2:12" s="3" customFormat="1" x14ac:dyDescent="0.3">
      <c r="B2298" s="3" t="s">
        <v>0</v>
      </c>
      <c r="C2298" s="3" t="s">
        <v>11</v>
      </c>
      <c r="D2298" s="3" t="s">
        <v>79</v>
      </c>
      <c r="E2298" s="3" t="s">
        <v>11</v>
      </c>
      <c r="F2298" s="3">
        <v>200921</v>
      </c>
      <c r="G2298" s="40" t="str">
        <f t="shared" si="38"/>
        <v>프로젝트21 홈페이지리얼스틱리얼스틱_6종세트200921</v>
      </c>
      <c r="H2298" s="73">
        <v>4000</v>
      </c>
      <c r="I2298" s="2">
        <v>0.01</v>
      </c>
      <c r="J2298" s="73">
        <v>370</v>
      </c>
    </row>
    <row r="2299" spans="2:12" s="3" customFormat="1" x14ac:dyDescent="0.3">
      <c r="B2299" s="3" t="s">
        <v>0</v>
      </c>
      <c r="C2299" s="3" t="s">
        <v>11</v>
      </c>
      <c r="D2299" s="3" t="s">
        <v>80</v>
      </c>
      <c r="E2299" s="3" t="s">
        <v>11</v>
      </c>
      <c r="F2299" s="3">
        <v>200921</v>
      </c>
      <c r="G2299" s="40" t="str">
        <f t="shared" si="38"/>
        <v>프로젝트21 홈페이지리얼스틱리얼스틱_4*4세트200921</v>
      </c>
      <c r="H2299" s="73">
        <v>5000</v>
      </c>
      <c r="I2299" s="2">
        <v>0.01</v>
      </c>
      <c r="J2299" s="73">
        <v>390</v>
      </c>
    </row>
    <row r="2300" spans="2:12" s="3" customFormat="1" x14ac:dyDescent="0.3">
      <c r="B2300" s="3" t="s">
        <v>0</v>
      </c>
      <c r="C2300" s="3" t="s">
        <v>11</v>
      </c>
      <c r="D2300" s="3" t="s">
        <v>81</v>
      </c>
      <c r="E2300" s="3" t="s">
        <v>11</v>
      </c>
      <c r="F2300" s="3">
        <v>200921</v>
      </c>
      <c r="G2300" s="40" t="str">
        <f t="shared" si="38"/>
        <v>프로젝트21 홈페이지리얼스틱리얼스틱_6종세트x2200921</v>
      </c>
      <c r="H2300" s="73">
        <v>5000</v>
      </c>
      <c r="I2300" s="2">
        <v>0.01</v>
      </c>
      <c r="J2300" s="73">
        <v>390</v>
      </c>
    </row>
    <row r="2301" spans="2:12" s="3" customFormat="1" x14ac:dyDescent="0.3">
      <c r="B2301" s="3" t="s">
        <v>0</v>
      </c>
      <c r="C2301" s="3" t="s">
        <v>11</v>
      </c>
      <c r="D2301" s="3" t="s">
        <v>82</v>
      </c>
      <c r="E2301" s="3" t="s">
        <v>11</v>
      </c>
      <c r="F2301" s="3">
        <v>200921</v>
      </c>
      <c r="G2301" s="40" t="str">
        <f t="shared" si="38"/>
        <v>프로젝트21 홈페이지리얼스틱리얼스틱_샘플(4종)200921</v>
      </c>
      <c r="H2301" s="73">
        <v>3000</v>
      </c>
      <c r="I2301" s="2">
        <v>0.01</v>
      </c>
      <c r="J2301" s="73">
        <v>280</v>
      </c>
    </row>
    <row r="2302" spans="2:12" s="22" customFormat="1" x14ac:dyDescent="0.3">
      <c r="B2302" s="73" t="s">
        <v>31</v>
      </c>
      <c r="C2302" s="3" t="s">
        <v>11</v>
      </c>
      <c r="D2302" s="3" t="s">
        <v>82</v>
      </c>
      <c r="E2302" s="3" t="s">
        <v>11</v>
      </c>
      <c r="F2302" s="3">
        <v>200921</v>
      </c>
      <c r="G2302" s="40" t="str">
        <f t="shared" si="38"/>
        <v>마켓컬리리얼스틱리얼스틱_샘플(4종)200921</v>
      </c>
      <c r="H2302" s="73">
        <v>3000</v>
      </c>
      <c r="I2302" s="29"/>
      <c r="J2302" s="73">
        <v>280</v>
      </c>
      <c r="K2302" s="73"/>
      <c r="L2302" s="73">
        <v>200818</v>
      </c>
    </row>
    <row r="2303" spans="2:12" s="3" customFormat="1" x14ac:dyDescent="0.3">
      <c r="B2303" s="3" t="s">
        <v>0</v>
      </c>
      <c r="C2303" s="3" t="s">
        <v>11</v>
      </c>
      <c r="D2303" s="3" t="s">
        <v>83</v>
      </c>
      <c r="E2303" s="3" t="s">
        <v>11</v>
      </c>
      <c r="F2303" s="3">
        <v>200921</v>
      </c>
      <c r="G2303" s="40" t="str">
        <f t="shared" si="38"/>
        <v>프로젝트21 홈페이지리얼스틱리얼스틱_맛보기샘플(6종)200921</v>
      </c>
      <c r="H2303" s="73">
        <v>3000</v>
      </c>
      <c r="I2303" s="2">
        <v>0.01</v>
      </c>
      <c r="J2303" s="73">
        <v>270</v>
      </c>
    </row>
    <row r="2304" spans="2:12" s="22" customFormat="1" x14ac:dyDescent="0.3">
      <c r="B2304" s="73" t="s">
        <v>0</v>
      </c>
      <c r="C2304" s="73" t="s">
        <v>9</v>
      </c>
      <c r="D2304" s="73" t="s">
        <v>84</v>
      </c>
      <c r="E2304" s="73" t="s">
        <v>9</v>
      </c>
      <c r="F2304" s="73">
        <v>200921</v>
      </c>
      <c r="G2304" s="72" t="str">
        <f t="shared" si="38"/>
        <v>프로젝트21 홈페이지선인장정수기 부속가이드스틱200921</v>
      </c>
      <c r="H2304" s="73">
        <v>2000</v>
      </c>
      <c r="I2304" s="2">
        <v>0.01</v>
      </c>
      <c r="J2304" s="73">
        <v>110</v>
      </c>
      <c r="K2304" s="73"/>
      <c r="L2304" s="73"/>
    </row>
    <row r="2305" spans="2:10" s="22" customFormat="1" x14ac:dyDescent="0.3">
      <c r="B2305" s="73" t="s">
        <v>26</v>
      </c>
      <c r="C2305" s="73" t="s">
        <v>9</v>
      </c>
      <c r="D2305" s="73" t="s">
        <v>84</v>
      </c>
      <c r="E2305" s="73" t="s">
        <v>9</v>
      </c>
      <c r="F2305" s="73">
        <v>200921</v>
      </c>
      <c r="G2305" s="4" t="str">
        <f t="shared" si="38"/>
        <v>CJ몰선인장정수기 부속가이드스틱200921</v>
      </c>
      <c r="H2305" s="73">
        <v>0</v>
      </c>
      <c r="I2305" s="29">
        <v>0.02</v>
      </c>
      <c r="J2305" s="73">
        <v>110</v>
      </c>
    </row>
    <row r="2306" spans="2:10" s="22" customFormat="1" x14ac:dyDescent="0.3">
      <c r="B2306" s="73" t="s">
        <v>27</v>
      </c>
      <c r="C2306" s="73" t="s">
        <v>9</v>
      </c>
      <c r="D2306" s="73" t="s">
        <v>84</v>
      </c>
      <c r="E2306" s="73" t="s">
        <v>9</v>
      </c>
      <c r="F2306" s="73">
        <v>200921</v>
      </c>
      <c r="G2306" s="4" t="str">
        <f t="shared" si="38"/>
        <v>쿠팡선인장정수기 부속가이드스틱200921</v>
      </c>
      <c r="H2306" s="73">
        <v>0</v>
      </c>
      <c r="I2306" s="29">
        <v>0.03</v>
      </c>
      <c r="J2306" s="73">
        <v>110</v>
      </c>
    </row>
    <row r="2307" spans="2:10" s="22" customFormat="1" x14ac:dyDescent="0.3">
      <c r="B2307" s="73" t="s">
        <v>28</v>
      </c>
      <c r="C2307" s="73" t="s">
        <v>9</v>
      </c>
      <c r="D2307" s="73" t="s">
        <v>84</v>
      </c>
      <c r="E2307" s="73" t="s">
        <v>9</v>
      </c>
      <c r="F2307" s="73">
        <v>200921</v>
      </c>
      <c r="G2307" s="4" t="str">
        <f t="shared" si="38"/>
        <v>위메프(2.0)선인장정수기 부속가이드스틱200921</v>
      </c>
      <c r="H2307" s="73">
        <v>0</v>
      </c>
      <c r="I2307" s="29">
        <v>0.02</v>
      </c>
      <c r="J2307" s="73">
        <v>110</v>
      </c>
    </row>
    <row r="2308" spans="2:10" s="22" customFormat="1" x14ac:dyDescent="0.3">
      <c r="B2308" s="73" t="s">
        <v>29</v>
      </c>
      <c r="C2308" s="73" t="s">
        <v>9</v>
      </c>
      <c r="D2308" s="73" t="s">
        <v>84</v>
      </c>
      <c r="E2308" s="73" t="s">
        <v>9</v>
      </c>
      <c r="F2308" s="73">
        <v>200921</v>
      </c>
      <c r="G2308" s="4" t="str">
        <f t="shared" si="38"/>
        <v>롯데아이몰(신)선인장정수기 부속가이드스틱200921</v>
      </c>
      <c r="H2308" s="73">
        <v>0</v>
      </c>
      <c r="I2308" s="29">
        <v>0.02</v>
      </c>
      <c r="J2308" s="73">
        <v>110</v>
      </c>
    </row>
    <row r="2309" spans="2:10" s="22" customFormat="1" x14ac:dyDescent="0.3">
      <c r="B2309" s="73" t="s">
        <v>85</v>
      </c>
      <c r="C2309" s="73" t="s">
        <v>11</v>
      </c>
      <c r="D2309" s="73" t="s">
        <v>58</v>
      </c>
      <c r="E2309" s="73" t="s">
        <v>11</v>
      </c>
      <c r="F2309" s="73">
        <v>200921</v>
      </c>
      <c r="G2309" s="4" t="str">
        <f t="shared" si="38"/>
        <v>프로젝트21 CS리얼스틱리얼스틱_조선토종닭200921</v>
      </c>
      <c r="H2309" s="73">
        <v>0</v>
      </c>
      <c r="I2309" s="2">
        <v>0</v>
      </c>
      <c r="J2309" s="73">
        <v>180</v>
      </c>
    </row>
    <row r="2310" spans="2:10" s="22" customFormat="1" x14ac:dyDescent="0.3">
      <c r="B2310" s="73" t="s">
        <v>85</v>
      </c>
      <c r="C2310" s="73" t="s">
        <v>11</v>
      </c>
      <c r="D2310" s="73" t="s">
        <v>57</v>
      </c>
      <c r="E2310" s="73" t="s">
        <v>11</v>
      </c>
      <c r="F2310" s="73">
        <v>200921</v>
      </c>
      <c r="G2310" s="4" t="str">
        <f t="shared" si="38"/>
        <v>프로젝트21 CS리얼스틱리얼스틱_오로라연어200921</v>
      </c>
      <c r="H2310" s="73">
        <v>0</v>
      </c>
      <c r="I2310" s="2">
        <v>0</v>
      </c>
      <c r="J2310" s="73">
        <v>250</v>
      </c>
    </row>
    <row r="2311" spans="2:10" s="22" customFormat="1" x14ac:dyDescent="0.3">
      <c r="B2311" s="73" t="s">
        <v>85</v>
      </c>
      <c r="C2311" s="73" t="s">
        <v>9</v>
      </c>
      <c r="D2311" s="73" t="s">
        <v>86</v>
      </c>
      <c r="E2311" s="73" t="s">
        <v>9</v>
      </c>
      <c r="F2311" s="73">
        <v>200921</v>
      </c>
      <c r="G2311" s="4" t="str">
        <f t="shared" si="38"/>
        <v>프로젝트21 CS선인장정수기 부속폼 필터 (1p)200921</v>
      </c>
      <c r="H2311" s="73">
        <v>0</v>
      </c>
      <c r="I2311" s="2">
        <v>0</v>
      </c>
      <c r="J2311" s="73">
        <v>140</v>
      </c>
    </row>
    <row r="2312" spans="2:10" s="22" customFormat="1" x14ac:dyDescent="0.3">
      <c r="B2312" s="73" t="s">
        <v>85</v>
      </c>
      <c r="C2312" s="73" t="s">
        <v>87</v>
      </c>
      <c r="D2312" s="73" t="s">
        <v>33</v>
      </c>
      <c r="E2312" s="73" t="s">
        <v>87</v>
      </c>
      <c r="F2312" s="73">
        <v>200921</v>
      </c>
      <c r="G2312" s="4" t="str">
        <f t="shared" ref="G2312:G2375" si="39">B2312&amp;C2312&amp;D2312&amp;F2312</f>
        <v>프로젝트21 CS선인장정수기선인장정수기 젠핑크200921</v>
      </c>
      <c r="H2312" s="73">
        <v>0</v>
      </c>
      <c r="I2312" s="2">
        <v>0</v>
      </c>
      <c r="J2312" s="73">
        <v>390</v>
      </c>
    </row>
    <row r="2313" spans="2:10" s="22" customFormat="1" x14ac:dyDescent="0.3">
      <c r="B2313" s="73" t="s">
        <v>85</v>
      </c>
      <c r="C2313" s="73" t="s">
        <v>9</v>
      </c>
      <c r="D2313" s="73" t="s">
        <v>38</v>
      </c>
      <c r="E2313" s="73" t="s">
        <v>9</v>
      </c>
      <c r="F2313" s="73">
        <v>200921</v>
      </c>
      <c r="G2313" s="4" t="str">
        <f t="shared" si="39"/>
        <v>프로젝트21 CS선인장정수기 부속수중펌프 (white)200921</v>
      </c>
      <c r="H2313" s="73">
        <v>0</v>
      </c>
      <c r="I2313" s="2">
        <v>0</v>
      </c>
      <c r="J2313" s="73">
        <v>320</v>
      </c>
    </row>
    <row r="2314" spans="2:10" s="22" customFormat="1" x14ac:dyDescent="0.3">
      <c r="B2314" s="73" t="s">
        <v>85</v>
      </c>
      <c r="C2314" s="73" t="s">
        <v>67</v>
      </c>
      <c r="D2314" s="73" t="s">
        <v>60</v>
      </c>
      <c r="E2314" s="73" t="s">
        <v>67</v>
      </c>
      <c r="F2314" s="73">
        <v>200921</v>
      </c>
      <c r="G2314" s="4" t="str">
        <f t="shared" si="39"/>
        <v>프로젝트21 CS리얼스틱리얼스틱_북태평양 눈다랑어200921</v>
      </c>
      <c r="H2314" s="73">
        <v>0</v>
      </c>
      <c r="I2314" s="2">
        <v>0</v>
      </c>
      <c r="J2314" s="73">
        <v>170</v>
      </c>
    </row>
    <row r="2315" spans="2:10" s="22" customFormat="1" x14ac:dyDescent="0.3">
      <c r="B2315" s="73" t="s">
        <v>85</v>
      </c>
      <c r="C2315" s="73" t="s">
        <v>67</v>
      </c>
      <c r="D2315" s="73" t="s">
        <v>63</v>
      </c>
      <c r="E2315" s="73" t="s">
        <v>67</v>
      </c>
      <c r="F2315" s="73">
        <v>200921</v>
      </c>
      <c r="G2315" s="4" t="str">
        <f t="shared" si="39"/>
        <v>프로젝트21 CS리얼스틱리얼스틱_지리산우리땅오리200921</v>
      </c>
      <c r="H2315" s="73">
        <v>0</v>
      </c>
      <c r="I2315" s="2">
        <v>0</v>
      </c>
      <c r="J2315" s="73">
        <v>180</v>
      </c>
    </row>
    <row r="2316" spans="2:10" s="22" customFormat="1" x14ac:dyDescent="0.3">
      <c r="B2316" s="73" t="s">
        <v>85</v>
      </c>
      <c r="C2316" s="73" t="s">
        <v>67</v>
      </c>
      <c r="D2316" s="73" t="s">
        <v>62</v>
      </c>
      <c r="E2316" s="73" t="s">
        <v>67</v>
      </c>
      <c r="F2316" s="73">
        <v>200921</v>
      </c>
      <c r="G2316" s="4" t="str">
        <f t="shared" si="39"/>
        <v>프로젝트21 CS리얼스틱리얼스틱_서호주청정양200921</v>
      </c>
      <c r="H2316" s="73">
        <v>0</v>
      </c>
      <c r="I2316" s="2">
        <v>0</v>
      </c>
      <c r="J2316" s="73">
        <v>260</v>
      </c>
    </row>
    <row r="2317" spans="2:10" s="22" customFormat="1" x14ac:dyDescent="0.3">
      <c r="B2317" s="73" t="s">
        <v>85</v>
      </c>
      <c r="C2317" s="73" t="s">
        <v>67</v>
      </c>
      <c r="D2317" s="73" t="s">
        <v>59</v>
      </c>
      <c r="E2317" s="73" t="s">
        <v>67</v>
      </c>
      <c r="F2317" s="73">
        <v>200921</v>
      </c>
      <c r="G2317" s="4" t="str">
        <f t="shared" si="39"/>
        <v>프로젝트21 CS리얼스틱리얼스틱_뉴질랜드참돔200921</v>
      </c>
      <c r="H2317" s="73">
        <v>0</v>
      </c>
      <c r="I2317" s="2">
        <v>0</v>
      </c>
      <c r="J2317" s="73">
        <v>240</v>
      </c>
    </row>
    <row r="2318" spans="2:10" s="22" customFormat="1" x14ac:dyDescent="0.3">
      <c r="B2318" s="73" t="s">
        <v>85</v>
      </c>
      <c r="C2318" s="73" t="s">
        <v>67</v>
      </c>
      <c r="D2318" s="73" t="s">
        <v>60</v>
      </c>
      <c r="E2318" s="73" t="s">
        <v>67</v>
      </c>
      <c r="F2318" s="73">
        <v>200921</v>
      </c>
      <c r="G2318" s="4" t="str">
        <f t="shared" si="39"/>
        <v>프로젝트21 CS리얼스틱리얼스틱_북태평양 눈다랑어200921</v>
      </c>
      <c r="H2318" s="73">
        <v>0</v>
      </c>
      <c r="I2318" s="2">
        <v>0</v>
      </c>
      <c r="J2318" s="73">
        <v>170</v>
      </c>
    </row>
    <row r="2319" spans="2:10" s="22" customFormat="1" x14ac:dyDescent="0.3">
      <c r="B2319" s="73" t="s">
        <v>85</v>
      </c>
      <c r="C2319" s="73" t="s">
        <v>67</v>
      </c>
      <c r="D2319" s="73" t="s">
        <v>83</v>
      </c>
      <c r="E2319" s="73" t="s">
        <v>67</v>
      </c>
      <c r="F2319" s="73">
        <v>200921</v>
      </c>
      <c r="G2319" s="4" t="str">
        <f t="shared" si="39"/>
        <v>프로젝트21 CS리얼스틱리얼스틱_맛보기샘플(6종)200921</v>
      </c>
      <c r="H2319" s="73">
        <v>0</v>
      </c>
      <c r="I2319" s="2">
        <v>0</v>
      </c>
      <c r="J2319" s="73">
        <v>270</v>
      </c>
    </row>
    <row r="2320" spans="2:10" s="22" customFormat="1" x14ac:dyDescent="0.3">
      <c r="B2320" s="73" t="s">
        <v>85</v>
      </c>
      <c r="C2320" s="73" t="s">
        <v>67</v>
      </c>
      <c r="D2320" s="73" t="s">
        <v>62</v>
      </c>
      <c r="E2320" s="73" t="s">
        <v>67</v>
      </c>
      <c r="F2320" s="73">
        <v>200921</v>
      </c>
      <c r="G2320" s="4" t="str">
        <f t="shared" si="39"/>
        <v>프로젝트21 CS리얼스틱리얼스틱_서호주청정양200921</v>
      </c>
      <c r="H2320" s="73">
        <v>0</v>
      </c>
      <c r="I2320" s="2">
        <v>0</v>
      </c>
      <c r="J2320" s="73">
        <v>260</v>
      </c>
    </row>
    <row r="2321" spans="2:10" s="22" customFormat="1" x14ac:dyDescent="0.3">
      <c r="B2321" s="73" t="s">
        <v>85</v>
      </c>
      <c r="C2321" s="73" t="s">
        <v>67</v>
      </c>
      <c r="D2321" s="73" t="s">
        <v>60</v>
      </c>
      <c r="E2321" s="73" t="s">
        <v>67</v>
      </c>
      <c r="F2321" s="73">
        <v>200921</v>
      </c>
      <c r="G2321" s="4" t="str">
        <f t="shared" si="39"/>
        <v>프로젝트21 CS리얼스틱리얼스틱_북태평양 눈다랑어200921</v>
      </c>
      <c r="H2321" s="73">
        <v>0</v>
      </c>
      <c r="I2321" s="2">
        <v>0</v>
      </c>
      <c r="J2321" s="73">
        <v>170</v>
      </c>
    </row>
    <row r="2322" spans="2:10" s="22" customFormat="1" x14ac:dyDescent="0.3">
      <c r="B2322" s="73" t="s">
        <v>85</v>
      </c>
      <c r="C2322" s="73" t="s">
        <v>9</v>
      </c>
      <c r="D2322" s="73" t="s">
        <v>39</v>
      </c>
      <c r="E2322" s="73" t="s">
        <v>9</v>
      </c>
      <c r="F2322" s="73">
        <v>200921</v>
      </c>
      <c r="G2322" s="4" t="str">
        <f t="shared" si="39"/>
        <v>프로젝트21 CS선인장정수기 부속드라이매트200921</v>
      </c>
      <c r="H2322" s="73">
        <v>0</v>
      </c>
      <c r="I2322" s="2">
        <v>0</v>
      </c>
      <c r="J2322" s="73">
        <v>370</v>
      </c>
    </row>
    <row r="2323" spans="2:10" s="22" customFormat="1" x14ac:dyDescent="0.3">
      <c r="B2323" s="73" t="s">
        <v>85</v>
      </c>
      <c r="C2323" s="73" t="s">
        <v>9</v>
      </c>
      <c r="D2323" s="73" t="s">
        <v>35</v>
      </c>
      <c r="E2323" s="73" t="s">
        <v>9</v>
      </c>
      <c r="F2323" s="73">
        <v>200921</v>
      </c>
      <c r="G2323" s="4" t="str">
        <f t="shared" si="39"/>
        <v>프로젝트21 CS선인장정수기 부속정수 필터 (3p)200921</v>
      </c>
      <c r="H2323" s="73">
        <v>0</v>
      </c>
      <c r="I2323" s="2">
        <v>0</v>
      </c>
      <c r="J2323" s="73">
        <v>340</v>
      </c>
    </row>
    <row r="2324" spans="2:10" s="22" customFormat="1" x14ac:dyDescent="0.3">
      <c r="B2324" s="73" t="s">
        <v>85</v>
      </c>
      <c r="C2324" s="73" t="s">
        <v>9</v>
      </c>
      <c r="D2324" s="73" t="s">
        <v>36</v>
      </c>
      <c r="E2324" s="73" t="s">
        <v>9</v>
      </c>
      <c r="F2324" s="73">
        <v>200921</v>
      </c>
      <c r="G2324" s="4" t="str">
        <f t="shared" si="39"/>
        <v>프로젝트21 CS선인장정수기 부속폼 필터 (3p)200921</v>
      </c>
      <c r="H2324" s="73">
        <v>0</v>
      </c>
      <c r="I2324" s="2">
        <v>0</v>
      </c>
      <c r="J2324" s="73">
        <v>230</v>
      </c>
    </row>
    <row r="2325" spans="2:10" s="22" customFormat="1" x14ac:dyDescent="0.3">
      <c r="B2325" s="73" t="s">
        <v>85</v>
      </c>
      <c r="C2325" s="73" t="s">
        <v>34</v>
      </c>
      <c r="D2325" s="73" t="s">
        <v>88</v>
      </c>
      <c r="E2325" s="73" t="s">
        <v>34</v>
      </c>
      <c r="F2325" s="73">
        <v>200921</v>
      </c>
      <c r="G2325" s="4" t="str">
        <f t="shared" si="39"/>
        <v>프로젝트21 CS선인장정수기 부속실리콘 호스 (1p)200921</v>
      </c>
      <c r="H2325" s="73">
        <v>0</v>
      </c>
      <c r="I2325" s="2">
        <v>0</v>
      </c>
      <c r="J2325" s="73">
        <v>210</v>
      </c>
    </row>
    <row r="2326" spans="2:10" s="22" customFormat="1" x14ac:dyDescent="0.3">
      <c r="B2326" s="73" t="s">
        <v>85</v>
      </c>
      <c r="C2326" s="73" t="s">
        <v>11</v>
      </c>
      <c r="D2326" s="73" t="s">
        <v>79</v>
      </c>
      <c r="E2326" s="73" t="s">
        <v>11</v>
      </c>
      <c r="F2326" s="73">
        <v>200921</v>
      </c>
      <c r="G2326" s="4" t="str">
        <f t="shared" si="39"/>
        <v>프로젝트21 CS리얼스틱리얼스틱_6종세트200921</v>
      </c>
      <c r="H2326" s="73">
        <v>0</v>
      </c>
      <c r="I2326" s="2">
        <v>0</v>
      </c>
      <c r="J2326" s="73">
        <v>370</v>
      </c>
    </row>
    <row r="2327" spans="2:10" s="22" customFormat="1" x14ac:dyDescent="0.3">
      <c r="B2327" s="73" t="s">
        <v>85</v>
      </c>
      <c r="C2327" s="73" t="s">
        <v>87</v>
      </c>
      <c r="D2327" s="73" t="s">
        <v>24</v>
      </c>
      <c r="E2327" s="73" t="s">
        <v>87</v>
      </c>
      <c r="F2327" s="73">
        <v>200921</v>
      </c>
      <c r="G2327" s="4" t="str">
        <f t="shared" si="39"/>
        <v>프로젝트21 CS선인장정수기선인장정수기 젠민트200921</v>
      </c>
      <c r="H2327" s="73">
        <v>0</v>
      </c>
      <c r="I2327" s="2">
        <v>0</v>
      </c>
      <c r="J2327" s="73">
        <v>390</v>
      </c>
    </row>
    <row r="2328" spans="2:10" s="22" customFormat="1" x14ac:dyDescent="0.3">
      <c r="B2328" s="73" t="s">
        <v>85</v>
      </c>
      <c r="C2328" s="73" t="s">
        <v>67</v>
      </c>
      <c r="D2328" s="73" t="s">
        <v>66</v>
      </c>
      <c r="E2328" s="73" t="s">
        <v>67</v>
      </c>
      <c r="F2328" s="73">
        <v>200921</v>
      </c>
      <c r="G2328" s="4" t="str">
        <f t="shared" si="39"/>
        <v>프로젝트21 CS리얼스틱리얼스틱_뉴질랜드참돔_6팩200921</v>
      </c>
      <c r="H2328" s="73">
        <v>0</v>
      </c>
      <c r="I2328" s="2">
        <v>0</v>
      </c>
      <c r="J2328" s="73">
        <v>380</v>
      </c>
    </row>
    <row r="2329" spans="2:10" s="22" customFormat="1" x14ac:dyDescent="0.3">
      <c r="B2329" s="73" t="s">
        <v>85</v>
      </c>
      <c r="C2329" s="73" t="s">
        <v>67</v>
      </c>
      <c r="D2329" s="73" t="s">
        <v>69</v>
      </c>
      <c r="E2329" s="73" t="s">
        <v>67</v>
      </c>
      <c r="F2329" s="73">
        <v>200921</v>
      </c>
      <c r="G2329" s="4" t="str">
        <f t="shared" si="39"/>
        <v>프로젝트21 CS리얼스틱리얼스틱_북태평양눈다랑어_6팩200921</v>
      </c>
      <c r="H2329" s="73">
        <v>0</v>
      </c>
      <c r="I2329" s="2">
        <v>0</v>
      </c>
      <c r="J2329" s="73">
        <v>360</v>
      </c>
    </row>
    <row r="2330" spans="2:10" s="22" customFormat="1" x14ac:dyDescent="0.3">
      <c r="B2330" s="73" t="s">
        <v>85</v>
      </c>
      <c r="C2330" s="73" t="s">
        <v>67</v>
      </c>
      <c r="D2330" s="73" t="s">
        <v>91</v>
      </c>
      <c r="E2330" s="73" t="s">
        <v>67</v>
      </c>
      <c r="F2330" s="73">
        <v>200921</v>
      </c>
      <c r="G2330" s="4" t="str">
        <f t="shared" si="39"/>
        <v>프로젝트21 CS리얼스틱리얼스틱_서호주청정양_6팩200921</v>
      </c>
      <c r="H2330" s="73">
        <v>0</v>
      </c>
      <c r="I2330" s="2">
        <v>0</v>
      </c>
      <c r="J2330" s="73">
        <v>380</v>
      </c>
    </row>
    <row r="2331" spans="2:10" s="22" customFormat="1" x14ac:dyDescent="0.3">
      <c r="B2331" s="73" t="s">
        <v>85</v>
      </c>
      <c r="C2331" s="73" t="s">
        <v>67</v>
      </c>
      <c r="D2331" s="73" t="s">
        <v>64</v>
      </c>
      <c r="E2331" s="73" t="s">
        <v>67</v>
      </c>
      <c r="F2331" s="73">
        <v>200921</v>
      </c>
      <c r="G2331" s="4" t="str">
        <f t="shared" si="39"/>
        <v>프로젝트21 CS리얼스틱리얼스틱_오로라연어_6팩200921</v>
      </c>
      <c r="H2331" s="73">
        <v>0</v>
      </c>
      <c r="I2331" s="2">
        <v>0</v>
      </c>
      <c r="J2331" s="73">
        <v>380</v>
      </c>
    </row>
    <row r="2332" spans="2:10" s="22" customFormat="1" x14ac:dyDescent="0.3">
      <c r="B2332" s="73" t="s">
        <v>85</v>
      </c>
      <c r="C2332" s="73" t="s">
        <v>67</v>
      </c>
      <c r="D2332" s="73" t="s">
        <v>65</v>
      </c>
      <c r="E2332" s="73" t="s">
        <v>67</v>
      </c>
      <c r="F2332" s="73">
        <v>200921</v>
      </c>
      <c r="G2332" s="4" t="str">
        <f t="shared" si="39"/>
        <v>프로젝트21 CS리얼스틱리얼스틱_조선토종닭_6팩200921</v>
      </c>
      <c r="H2332" s="73">
        <v>0</v>
      </c>
      <c r="I2332" s="2">
        <v>0</v>
      </c>
      <c r="J2332" s="73">
        <v>360</v>
      </c>
    </row>
    <row r="2333" spans="2:10" s="22" customFormat="1" x14ac:dyDescent="0.3">
      <c r="B2333" s="73" t="s">
        <v>85</v>
      </c>
      <c r="C2333" s="73" t="s">
        <v>67</v>
      </c>
      <c r="D2333" s="73" t="s">
        <v>92</v>
      </c>
      <c r="E2333" s="73" t="s">
        <v>67</v>
      </c>
      <c r="F2333" s="73">
        <v>200921</v>
      </c>
      <c r="G2333" s="4" t="str">
        <f t="shared" si="39"/>
        <v>프로젝트21 CS리얼스틱리얼스틱_지리산우리땅오리_6팩200921</v>
      </c>
      <c r="H2333" s="73">
        <v>0</v>
      </c>
      <c r="I2333" s="2">
        <v>0</v>
      </c>
      <c r="J2333" s="73">
        <v>360</v>
      </c>
    </row>
    <row r="2334" spans="2:10" s="22" customFormat="1" x14ac:dyDescent="0.3">
      <c r="B2334" s="10" t="s">
        <v>93</v>
      </c>
      <c r="C2334" s="9" t="s">
        <v>34</v>
      </c>
      <c r="D2334" s="9" t="s">
        <v>94</v>
      </c>
      <c r="E2334" s="9" t="s">
        <v>34</v>
      </c>
      <c r="F2334" s="73">
        <v>200921</v>
      </c>
      <c r="G2334" s="72" t="str">
        <f t="shared" si="39"/>
        <v>프로젝트21 홈페이지선인장정수기 부속청소솔200921</v>
      </c>
      <c r="H2334" s="73">
        <v>3000</v>
      </c>
      <c r="I2334" s="2">
        <v>0.01</v>
      </c>
      <c r="J2334" s="73">
        <v>150</v>
      </c>
    </row>
    <row r="2335" spans="2:10" s="22" customFormat="1" x14ac:dyDescent="0.3">
      <c r="B2335" s="73" t="s">
        <v>95</v>
      </c>
      <c r="C2335" s="10" t="s">
        <v>67</v>
      </c>
      <c r="D2335" s="23" t="s">
        <v>83</v>
      </c>
      <c r="E2335" s="10" t="s">
        <v>67</v>
      </c>
      <c r="F2335" s="73">
        <v>200921</v>
      </c>
      <c r="G2335" s="4" t="str">
        <f t="shared" si="39"/>
        <v>신세계리얼스틱리얼스틱_맛보기샘플(6종)200921</v>
      </c>
      <c r="H2335" s="73">
        <v>3000</v>
      </c>
      <c r="I2335" s="29">
        <v>0.02</v>
      </c>
      <c r="J2335" s="73">
        <v>270</v>
      </c>
    </row>
    <row r="2336" spans="2:10" s="22" customFormat="1" x14ac:dyDescent="0.3">
      <c r="B2336" s="73" t="s">
        <v>95</v>
      </c>
      <c r="C2336" s="73" t="s">
        <v>67</v>
      </c>
      <c r="D2336" s="73" t="s">
        <v>57</v>
      </c>
      <c r="E2336" s="73" t="s">
        <v>67</v>
      </c>
      <c r="F2336" s="73">
        <v>200921</v>
      </c>
      <c r="G2336" s="4" t="str">
        <f t="shared" si="39"/>
        <v>신세계리얼스틱리얼스틱_오로라연어200921</v>
      </c>
      <c r="H2336" s="73">
        <v>3000</v>
      </c>
      <c r="I2336" s="29">
        <v>0.02</v>
      </c>
      <c r="J2336" s="73">
        <v>250</v>
      </c>
    </row>
    <row r="2337" spans="2:10" s="22" customFormat="1" x14ac:dyDescent="0.3">
      <c r="B2337" s="73" t="s">
        <v>95</v>
      </c>
      <c r="C2337" s="73" t="s">
        <v>67</v>
      </c>
      <c r="D2337" s="73" t="s">
        <v>58</v>
      </c>
      <c r="E2337" s="73" t="s">
        <v>67</v>
      </c>
      <c r="F2337" s="73">
        <v>200921</v>
      </c>
      <c r="G2337" s="4" t="str">
        <f t="shared" si="39"/>
        <v>신세계리얼스틱리얼스틱_조선토종닭200921</v>
      </c>
      <c r="H2337" s="73">
        <v>3000</v>
      </c>
      <c r="I2337" s="29">
        <v>0.02</v>
      </c>
      <c r="J2337" s="73">
        <v>180</v>
      </c>
    </row>
    <row r="2338" spans="2:10" s="22" customFormat="1" x14ac:dyDescent="0.3">
      <c r="B2338" s="73" t="s">
        <v>95</v>
      </c>
      <c r="C2338" s="73" t="s">
        <v>67</v>
      </c>
      <c r="D2338" s="73" t="s">
        <v>59</v>
      </c>
      <c r="E2338" s="73" t="s">
        <v>67</v>
      </c>
      <c r="F2338" s="73">
        <v>200921</v>
      </c>
      <c r="G2338" s="4" t="str">
        <f t="shared" si="39"/>
        <v>신세계리얼스틱리얼스틱_뉴질랜드참돔200921</v>
      </c>
      <c r="H2338" s="73">
        <v>3000</v>
      </c>
      <c r="I2338" s="29">
        <v>0.02</v>
      </c>
      <c r="J2338" s="73">
        <v>240</v>
      </c>
    </row>
    <row r="2339" spans="2:10" s="22" customFormat="1" x14ac:dyDescent="0.3">
      <c r="B2339" s="73" t="s">
        <v>95</v>
      </c>
      <c r="C2339" s="73" t="s">
        <v>67</v>
      </c>
      <c r="D2339" s="73" t="s">
        <v>60</v>
      </c>
      <c r="E2339" s="73" t="s">
        <v>67</v>
      </c>
      <c r="F2339" s="73">
        <v>200921</v>
      </c>
      <c r="G2339" s="4" t="str">
        <f t="shared" si="39"/>
        <v>신세계리얼스틱리얼스틱_북태평양 눈다랑어200921</v>
      </c>
      <c r="H2339" s="73">
        <v>3000</v>
      </c>
      <c r="I2339" s="29">
        <v>0.02</v>
      </c>
      <c r="J2339" s="73">
        <v>170</v>
      </c>
    </row>
    <row r="2340" spans="2:10" s="22" customFormat="1" x14ac:dyDescent="0.3">
      <c r="B2340" s="73" t="s">
        <v>95</v>
      </c>
      <c r="C2340" s="73" t="s">
        <v>67</v>
      </c>
      <c r="D2340" s="73" t="s">
        <v>62</v>
      </c>
      <c r="E2340" s="73" t="s">
        <v>67</v>
      </c>
      <c r="F2340" s="73">
        <v>200921</v>
      </c>
      <c r="G2340" s="4" t="str">
        <f t="shared" si="39"/>
        <v>신세계리얼스틱리얼스틱_서호주청정양200921</v>
      </c>
      <c r="H2340" s="73">
        <v>3000</v>
      </c>
      <c r="I2340" s="29">
        <v>0.02</v>
      </c>
      <c r="J2340" s="73">
        <v>260</v>
      </c>
    </row>
    <row r="2341" spans="2:10" s="22" customFormat="1" x14ac:dyDescent="0.3">
      <c r="B2341" s="73" t="s">
        <v>95</v>
      </c>
      <c r="C2341" s="73" t="s">
        <v>67</v>
      </c>
      <c r="D2341" s="73" t="s">
        <v>63</v>
      </c>
      <c r="E2341" s="73" t="s">
        <v>67</v>
      </c>
      <c r="F2341" s="73">
        <v>200921</v>
      </c>
      <c r="G2341" s="4" t="str">
        <f t="shared" si="39"/>
        <v>신세계리얼스틱리얼스틱_지리산우리땅오리200921</v>
      </c>
      <c r="H2341" s="73">
        <v>3000</v>
      </c>
      <c r="I2341" s="29">
        <v>0.02</v>
      </c>
      <c r="J2341" s="73">
        <v>180</v>
      </c>
    </row>
    <row r="2342" spans="2:10" s="22" customFormat="1" x14ac:dyDescent="0.3">
      <c r="B2342" s="73" t="s">
        <v>95</v>
      </c>
      <c r="C2342" s="73" t="s">
        <v>87</v>
      </c>
      <c r="D2342" s="73" t="s">
        <v>96</v>
      </c>
      <c r="E2342" s="73" t="s">
        <v>87</v>
      </c>
      <c r="F2342" s="73">
        <v>200921</v>
      </c>
      <c r="G2342" s="4" t="str">
        <f t="shared" si="39"/>
        <v>신세계선인장정수기선인장정수기 젠민트200921</v>
      </c>
      <c r="H2342" s="73">
        <v>6000</v>
      </c>
      <c r="I2342" s="29">
        <v>0.02</v>
      </c>
      <c r="J2342" s="73">
        <v>390</v>
      </c>
    </row>
    <row r="2343" spans="2:10" s="22" customFormat="1" x14ac:dyDescent="0.3">
      <c r="B2343" s="73" t="s">
        <v>95</v>
      </c>
      <c r="C2343" s="73" t="s">
        <v>48</v>
      </c>
      <c r="D2343" s="73" t="s">
        <v>41</v>
      </c>
      <c r="E2343" s="73" t="s">
        <v>48</v>
      </c>
      <c r="F2343" s="73">
        <v>200921</v>
      </c>
      <c r="G2343" s="4" t="str">
        <f t="shared" si="39"/>
        <v>신세계눕눕백눕눕백(중형)_네이비(DN)200921</v>
      </c>
      <c r="H2343" s="73">
        <v>7000</v>
      </c>
      <c r="I2343" s="29">
        <v>0.02</v>
      </c>
      <c r="J2343" s="73">
        <v>400</v>
      </c>
    </row>
    <row r="2344" spans="2:10" s="22" customFormat="1" x14ac:dyDescent="0.3">
      <c r="B2344" s="73" t="s">
        <v>95</v>
      </c>
      <c r="C2344" s="73" t="s">
        <v>7</v>
      </c>
      <c r="D2344" s="73" t="s">
        <v>97</v>
      </c>
      <c r="E2344" s="73" t="s">
        <v>7</v>
      </c>
      <c r="F2344" s="73">
        <v>200921</v>
      </c>
      <c r="G2344" s="4" t="str">
        <f t="shared" si="39"/>
        <v>신세계눕눕백눕눕백(중형)_그레이(LG)200921</v>
      </c>
      <c r="H2344" s="73">
        <v>7000</v>
      </c>
      <c r="I2344" s="29">
        <v>0.02</v>
      </c>
      <c r="J2344" s="73">
        <v>400</v>
      </c>
    </row>
    <row r="2345" spans="2:10" s="22" customFormat="1" x14ac:dyDescent="0.3">
      <c r="B2345" s="73" t="s">
        <v>95</v>
      </c>
      <c r="C2345" s="73" t="s">
        <v>7</v>
      </c>
      <c r="D2345" s="73" t="s">
        <v>43</v>
      </c>
      <c r="E2345" s="73" t="s">
        <v>7</v>
      </c>
      <c r="F2345" s="73">
        <v>200921</v>
      </c>
      <c r="G2345" s="4" t="str">
        <f t="shared" si="39"/>
        <v>신세계눕눕백눕눕백_패드(중형)_스크래쳐200921</v>
      </c>
      <c r="H2345" s="73">
        <v>3000</v>
      </c>
      <c r="I2345" s="29">
        <v>0.02</v>
      </c>
      <c r="J2345" s="73">
        <v>330</v>
      </c>
    </row>
    <row r="2346" spans="2:10" s="22" customFormat="1" x14ac:dyDescent="0.3">
      <c r="B2346" s="73" t="s">
        <v>95</v>
      </c>
      <c r="C2346" s="73" t="s">
        <v>7</v>
      </c>
      <c r="D2346" s="73" t="s">
        <v>44</v>
      </c>
      <c r="E2346" s="73" t="s">
        <v>7</v>
      </c>
      <c r="F2346" s="73">
        <v>200921</v>
      </c>
      <c r="G2346" s="4" t="str">
        <f t="shared" si="39"/>
        <v>신세계눕눕백눕눕백_패드(중형)_극세사200921</v>
      </c>
      <c r="H2346" s="73">
        <v>3000</v>
      </c>
      <c r="I2346" s="29">
        <v>0.02</v>
      </c>
      <c r="J2346" s="73">
        <v>350</v>
      </c>
    </row>
    <row r="2347" spans="2:10" s="22" customFormat="1" x14ac:dyDescent="0.3">
      <c r="B2347" s="73" t="s">
        <v>95</v>
      </c>
      <c r="C2347" s="73" t="s">
        <v>7</v>
      </c>
      <c r="D2347" s="73" t="s">
        <v>45</v>
      </c>
      <c r="E2347" s="73" t="s">
        <v>7</v>
      </c>
      <c r="F2347" s="73">
        <v>200921</v>
      </c>
      <c r="G2347" s="4" t="str">
        <f t="shared" si="39"/>
        <v>신세계눕눕백눕눕백_패드(중형)_방수200921</v>
      </c>
      <c r="H2347" s="73">
        <v>4000</v>
      </c>
      <c r="I2347" s="29">
        <v>0.02</v>
      </c>
      <c r="J2347" s="73">
        <v>370</v>
      </c>
    </row>
    <row r="2348" spans="2:10" s="22" customFormat="1" x14ac:dyDescent="0.3">
      <c r="B2348" s="73" t="s">
        <v>95</v>
      </c>
      <c r="C2348" s="73" t="s">
        <v>7</v>
      </c>
      <c r="D2348" s="73" t="s">
        <v>46</v>
      </c>
      <c r="E2348" s="73" t="s">
        <v>7</v>
      </c>
      <c r="F2348" s="73">
        <v>200921</v>
      </c>
      <c r="G2348" s="4" t="str">
        <f t="shared" si="39"/>
        <v>신세계눕눕백눕눕백_패드(중형)_인견200921</v>
      </c>
      <c r="H2348" s="73">
        <v>3000</v>
      </c>
      <c r="I2348" s="29">
        <v>0.02</v>
      </c>
      <c r="J2348" s="73">
        <v>340</v>
      </c>
    </row>
    <row r="2349" spans="2:10" s="22" customFormat="1" x14ac:dyDescent="0.3">
      <c r="B2349" s="73" t="s">
        <v>95</v>
      </c>
      <c r="C2349" s="73" t="s">
        <v>7</v>
      </c>
      <c r="D2349" s="73" t="s">
        <v>47</v>
      </c>
      <c r="E2349" s="73" t="s">
        <v>7</v>
      </c>
      <c r="F2349" s="73">
        <v>200921</v>
      </c>
      <c r="G2349" s="4" t="str">
        <f t="shared" si="39"/>
        <v>신세계눕눕백눕눕백(대형)_그레이(LG)200921</v>
      </c>
      <c r="H2349" s="73">
        <v>7000</v>
      </c>
      <c r="I2349" s="29">
        <v>0.02</v>
      </c>
      <c r="J2349" s="73">
        <v>400</v>
      </c>
    </row>
    <row r="2350" spans="2:10" s="22" customFormat="1" x14ac:dyDescent="0.3">
      <c r="B2350" s="73" t="s">
        <v>95</v>
      </c>
      <c r="C2350" s="73" t="s">
        <v>48</v>
      </c>
      <c r="D2350" s="73" t="s">
        <v>49</v>
      </c>
      <c r="E2350" s="73" t="s">
        <v>48</v>
      </c>
      <c r="F2350" s="73">
        <v>200921</v>
      </c>
      <c r="G2350" s="4" t="str">
        <f t="shared" si="39"/>
        <v>신세계눕눕백눕눕백(대형)_네이비(DN)200921</v>
      </c>
      <c r="H2350" s="73">
        <v>7000</v>
      </c>
      <c r="I2350" s="29">
        <v>0.02</v>
      </c>
      <c r="J2350" s="73">
        <v>400</v>
      </c>
    </row>
    <row r="2351" spans="2:10" s="22" customFormat="1" x14ac:dyDescent="0.3">
      <c r="B2351" s="73" t="s">
        <v>95</v>
      </c>
      <c r="C2351" s="73" t="s">
        <v>7</v>
      </c>
      <c r="D2351" s="73" t="s">
        <v>50</v>
      </c>
      <c r="E2351" s="73" t="s">
        <v>7</v>
      </c>
      <c r="F2351" s="73">
        <v>200921</v>
      </c>
      <c r="G2351" s="4" t="str">
        <f t="shared" si="39"/>
        <v>신세계눕눕백눕눕백_패드(대형)_스크래쳐200921</v>
      </c>
      <c r="H2351" s="73">
        <v>3000</v>
      </c>
      <c r="I2351" s="29">
        <v>0.02</v>
      </c>
      <c r="J2351" s="73">
        <v>340</v>
      </c>
    </row>
    <row r="2352" spans="2:10" s="22" customFormat="1" x14ac:dyDescent="0.3">
      <c r="B2352" s="73" t="s">
        <v>95</v>
      </c>
      <c r="C2352" s="73" t="s">
        <v>7</v>
      </c>
      <c r="D2352" s="73" t="s">
        <v>51</v>
      </c>
      <c r="E2352" s="73" t="s">
        <v>7</v>
      </c>
      <c r="F2352" s="73">
        <v>200921</v>
      </c>
      <c r="G2352" s="4" t="str">
        <f t="shared" si="39"/>
        <v>신세계눕눕백눕눕백_패드(대형)_극세사200921</v>
      </c>
      <c r="H2352" s="73">
        <v>4000</v>
      </c>
      <c r="I2352" s="29">
        <v>0.02</v>
      </c>
      <c r="J2352" s="73">
        <v>360</v>
      </c>
    </row>
    <row r="2353" spans="2:10" s="22" customFormat="1" x14ac:dyDescent="0.3">
      <c r="B2353" s="73" t="s">
        <v>95</v>
      </c>
      <c r="C2353" s="73" t="s">
        <v>7</v>
      </c>
      <c r="D2353" s="73" t="s">
        <v>52</v>
      </c>
      <c r="E2353" s="73" t="s">
        <v>7</v>
      </c>
      <c r="F2353" s="73">
        <v>200921</v>
      </c>
      <c r="G2353" s="4" t="str">
        <f t="shared" si="39"/>
        <v>신세계눕눕백눕눕백_패드(대형)_방수200921</v>
      </c>
      <c r="H2353" s="73">
        <v>4000</v>
      </c>
      <c r="I2353" s="29">
        <v>0.02</v>
      </c>
      <c r="J2353" s="73">
        <v>380</v>
      </c>
    </row>
    <row r="2354" spans="2:10" s="22" customFormat="1" x14ac:dyDescent="0.3">
      <c r="B2354" s="73" t="s">
        <v>95</v>
      </c>
      <c r="C2354" s="73" t="s">
        <v>7</v>
      </c>
      <c r="D2354" s="73" t="s">
        <v>53</v>
      </c>
      <c r="E2354" s="73" t="s">
        <v>7</v>
      </c>
      <c r="F2354" s="73">
        <v>200921</v>
      </c>
      <c r="G2354" s="4" t="str">
        <f t="shared" si="39"/>
        <v>신세계눕눕백눕눕백_패드(대형)_인견200921</v>
      </c>
      <c r="H2354" s="73">
        <v>3000</v>
      </c>
      <c r="I2354" s="29">
        <v>0.02</v>
      </c>
      <c r="J2354" s="73">
        <v>350</v>
      </c>
    </row>
    <row r="2355" spans="2:10" s="22" customFormat="1" x14ac:dyDescent="0.3">
      <c r="B2355" s="73" t="s">
        <v>98</v>
      </c>
      <c r="C2355" s="10" t="s">
        <v>67</v>
      </c>
      <c r="D2355" s="23" t="s">
        <v>83</v>
      </c>
      <c r="E2355" s="10" t="s">
        <v>67</v>
      </c>
      <c r="F2355" s="73">
        <v>200921</v>
      </c>
      <c r="G2355" s="4" t="str">
        <f t="shared" si="39"/>
        <v>이마트리얼스틱리얼스틱_맛보기샘플(6종)200921</v>
      </c>
      <c r="H2355" s="73">
        <v>3000</v>
      </c>
      <c r="I2355" s="29">
        <v>0.02</v>
      </c>
      <c r="J2355" s="73">
        <v>270</v>
      </c>
    </row>
    <row r="2356" spans="2:10" s="22" customFormat="1" x14ac:dyDescent="0.3">
      <c r="B2356" s="73" t="s">
        <v>98</v>
      </c>
      <c r="C2356" s="73" t="s">
        <v>67</v>
      </c>
      <c r="D2356" s="73" t="s">
        <v>57</v>
      </c>
      <c r="E2356" s="73" t="s">
        <v>67</v>
      </c>
      <c r="F2356" s="73">
        <v>200921</v>
      </c>
      <c r="G2356" s="4" t="str">
        <f t="shared" si="39"/>
        <v>이마트리얼스틱리얼스틱_오로라연어200921</v>
      </c>
      <c r="H2356" s="73">
        <v>3000</v>
      </c>
      <c r="I2356" s="29">
        <v>0.02</v>
      </c>
      <c r="J2356" s="73">
        <v>250</v>
      </c>
    </row>
    <row r="2357" spans="2:10" s="22" customFormat="1" x14ac:dyDescent="0.3">
      <c r="B2357" s="73" t="s">
        <v>98</v>
      </c>
      <c r="C2357" s="73" t="s">
        <v>67</v>
      </c>
      <c r="D2357" s="73" t="s">
        <v>58</v>
      </c>
      <c r="E2357" s="73" t="s">
        <v>67</v>
      </c>
      <c r="F2357" s="73">
        <v>200921</v>
      </c>
      <c r="G2357" s="4" t="str">
        <f t="shared" si="39"/>
        <v>이마트리얼스틱리얼스틱_조선토종닭200921</v>
      </c>
      <c r="H2357" s="73">
        <v>3000</v>
      </c>
      <c r="I2357" s="29">
        <v>0.02</v>
      </c>
      <c r="J2357" s="73">
        <v>180</v>
      </c>
    </row>
    <row r="2358" spans="2:10" s="22" customFormat="1" x14ac:dyDescent="0.3">
      <c r="B2358" s="73" t="s">
        <v>98</v>
      </c>
      <c r="C2358" s="73" t="s">
        <v>67</v>
      </c>
      <c r="D2358" s="73" t="s">
        <v>59</v>
      </c>
      <c r="E2358" s="73" t="s">
        <v>67</v>
      </c>
      <c r="F2358" s="73">
        <v>200921</v>
      </c>
      <c r="G2358" s="4" t="str">
        <f t="shared" si="39"/>
        <v>이마트리얼스틱리얼스틱_뉴질랜드참돔200921</v>
      </c>
      <c r="H2358" s="73">
        <v>3000</v>
      </c>
      <c r="I2358" s="29">
        <v>0.02</v>
      </c>
      <c r="J2358" s="73">
        <v>240</v>
      </c>
    </row>
    <row r="2359" spans="2:10" s="22" customFormat="1" x14ac:dyDescent="0.3">
      <c r="B2359" s="73" t="s">
        <v>98</v>
      </c>
      <c r="C2359" s="73" t="s">
        <v>67</v>
      </c>
      <c r="D2359" s="73" t="s">
        <v>60</v>
      </c>
      <c r="E2359" s="73" t="s">
        <v>67</v>
      </c>
      <c r="F2359" s="73">
        <v>200921</v>
      </c>
      <c r="G2359" s="4" t="str">
        <f t="shared" si="39"/>
        <v>이마트리얼스틱리얼스틱_북태평양 눈다랑어200921</v>
      </c>
      <c r="H2359" s="73">
        <v>3000</v>
      </c>
      <c r="I2359" s="29">
        <v>0.02</v>
      </c>
      <c r="J2359" s="73">
        <v>170</v>
      </c>
    </row>
    <row r="2360" spans="2:10" s="22" customFormat="1" x14ac:dyDescent="0.3">
      <c r="B2360" s="73" t="s">
        <v>98</v>
      </c>
      <c r="C2360" s="73" t="s">
        <v>67</v>
      </c>
      <c r="D2360" s="73" t="s">
        <v>62</v>
      </c>
      <c r="E2360" s="73" t="s">
        <v>67</v>
      </c>
      <c r="F2360" s="73">
        <v>200921</v>
      </c>
      <c r="G2360" s="4" t="str">
        <f t="shared" si="39"/>
        <v>이마트리얼스틱리얼스틱_서호주청정양200921</v>
      </c>
      <c r="H2360" s="73">
        <v>3000</v>
      </c>
      <c r="I2360" s="29">
        <v>0.02</v>
      </c>
      <c r="J2360" s="73">
        <v>260</v>
      </c>
    </row>
    <row r="2361" spans="2:10" s="22" customFormat="1" x14ac:dyDescent="0.3">
      <c r="B2361" s="73" t="s">
        <v>98</v>
      </c>
      <c r="C2361" s="73" t="s">
        <v>67</v>
      </c>
      <c r="D2361" s="73" t="s">
        <v>63</v>
      </c>
      <c r="E2361" s="73" t="s">
        <v>67</v>
      </c>
      <c r="F2361" s="73">
        <v>200921</v>
      </c>
      <c r="G2361" s="4" t="str">
        <f t="shared" si="39"/>
        <v>이마트리얼스틱리얼스틱_지리산우리땅오리200921</v>
      </c>
      <c r="H2361" s="73">
        <v>3000</v>
      </c>
      <c r="I2361" s="29">
        <v>0.02</v>
      </c>
      <c r="J2361" s="73">
        <v>180</v>
      </c>
    </row>
    <row r="2362" spans="2:10" s="22" customFormat="1" x14ac:dyDescent="0.3">
      <c r="B2362" s="73" t="s">
        <v>98</v>
      </c>
      <c r="C2362" s="73" t="s">
        <v>87</v>
      </c>
      <c r="D2362" s="73" t="s">
        <v>96</v>
      </c>
      <c r="E2362" s="73" t="s">
        <v>87</v>
      </c>
      <c r="F2362" s="73">
        <v>200921</v>
      </c>
      <c r="G2362" s="4" t="str">
        <f t="shared" si="39"/>
        <v>이마트선인장정수기선인장정수기 젠민트200921</v>
      </c>
      <c r="H2362" s="73">
        <v>6000</v>
      </c>
      <c r="I2362" s="29">
        <v>0.02</v>
      </c>
      <c r="J2362" s="73">
        <v>390</v>
      </c>
    </row>
    <row r="2363" spans="2:10" s="22" customFormat="1" x14ac:dyDescent="0.3">
      <c r="B2363" s="73" t="s">
        <v>98</v>
      </c>
      <c r="C2363" s="73" t="s">
        <v>48</v>
      </c>
      <c r="D2363" s="73" t="s">
        <v>41</v>
      </c>
      <c r="E2363" s="73" t="s">
        <v>48</v>
      </c>
      <c r="F2363" s="73">
        <v>200921</v>
      </c>
      <c r="G2363" s="4" t="str">
        <f t="shared" si="39"/>
        <v>이마트눕눕백눕눕백(중형)_네이비(DN)200921</v>
      </c>
      <c r="H2363" s="73">
        <v>7000</v>
      </c>
      <c r="I2363" s="29">
        <v>0.02</v>
      </c>
      <c r="J2363" s="73">
        <v>400</v>
      </c>
    </row>
    <row r="2364" spans="2:10" s="22" customFormat="1" x14ac:dyDescent="0.3">
      <c r="B2364" s="73" t="s">
        <v>98</v>
      </c>
      <c r="C2364" s="73" t="s">
        <v>7</v>
      </c>
      <c r="D2364" s="73" t="s">
        <v>97</v>
      </c>
      <c r="E2364" s="73" t="s">
        <v>7</v>
      </c>
      <c r="F2364" s="73">
        <v>200921</v>
      </c>
      <c r="G2364" s="4" t="str">
        <f t="shared" si="39"/>
        <v>이마트눕눕백눕눕백(중형)_그레이(LG)200921</v>
      </c>
      <c r="H2364" s="73">
        <v>7000</v>
      </c>
      <c r="I2364" s="29">
        <v>0.02</v>
      </c>
      <c r="J2364" s="73">
        <v>400</v>
      </c>
    </row>
    <row r="2365" spans="2:10" s="22" customFormat="1" x14ac:dyDescent="0.3">
      <c r="B2365" s="73" t="s">
        <v>98</v>
      </c>
      <c r="C2365" s="73" t="s">
        <v>7</v>
      </c>
      <c r="D2365" s="73" t="s">
        <v>43</v>
      </c>
      <c r="E2365" s="73" t="s">
        <v>7</v>
      </c>
      <c r="F2365" s="73">
        <v>200921</v>
      </c>
      <c r="G2365" s="4" t="str">
        <f t="shared" si="39"/>
        <v>이마트눕눕백눕눕백_패드(중형)_스크래쳐200921</v>
      </c>
      <c r="H2365" s="73">
        <v>3000</v>
      </c>
      <c r="I2365" s="29">
        <v>0.02</v>
      </c>
      <c r="J2365" s="73">
        <v>330</v>
      </c>
    </row>
    <row r="2366" spans="2:10" s="22" customFormat="1" x14ac:dyDescent="0.3">
      <c r="B2366" s="73" t="s">
        <v>98</v>
      </c>
      <c r="C2366" s="73" t="s">
        <v>7</v>
      </c>
      <c r="D2366" s="73" t="s">
        <v>44</v>
      </c>
      <c r="E2366" s="73" t="s">
        <v>7</v>
      </c>
      <c r="F2366" s="73">
        <v>200921</v>
      </c>
      <c r="G2366" s="4" t="str">
        <f t="shared" si="39"/>
        <v>이마트눕눕백눕눕백_패드(중형)_극세사200921</v>
      </c>
      <c r="H2366" s="73">
        <v>3000</v>
      </c>
      <c r="I2366" s="29">
        <v>0.02</v>
      </c>
      <c r="J2366" s="73">
        <v>350</v>
      </c>
    </row>
    <row r="2367" spans="2:10" s="22" customFormat="1" x14ac:dyDescent="0.3">
      <c r="B2367" s="73" t="s">
        <v>98</v>
      </c>
      <c r="C2367" s="73" t="s">
        <v>7</v>
      </c>
      <c r="D2367" s="73" t="s">
        <v>45</v>
      </c>
      <c r="E2367" s="73" t="s">
        <v>7</v>
      </c>
      <c r="F2367" s="73">
        <v>200921</v>
      </c>
      <c r="G2367" s="4" t="str">
        <f t="shared" si="39"/>
        <v>이마트눕눕백눕눕백_패드(중형)_방수200921</v>
      </c>
      <c r="H2367" s="73">
        <v>4000</v>
      </c>
      <c r="I2367" s="29">
        <v>0.02</v>
      </c>
      <c r="J2367" s="73">
        <v>370</v>
      </c>
    </row>
    <row r="2368" spans="2:10" s="22" customFormat="1" x14ac:dyDescent="0.3">
      <c r="B2368" s="73" t="s">
        <v>98</v>
      </c>
      <c r="C2368" s="73" t="s">
        <v>7</v>
      </c>
      <c r="D2368" s="73" t="s">
        <v>46</v>
      </c>
      <c r="E2368" s="73" t="s">
        <v>7</v>
      </c>
      <c r="F2368" s="73">
        <v>200921</v>
      </c>
      <c r="G2368" s="4" t="str">
        <f t="shared" si="39"/>
        <v>이마트눕눕백눕눕백_패드(중형)_인견200921</v>
      </c>
      <c r="H2368" s="73">
        <v>3000</v>
      </c>
      <c r="I2368" s="29">
        <v>0.02</v>
      </c>
      <c r="J2368" s="73">
        <v>340</v>
      </c>
    </row>
    <row r="2369" spans="2:10" s="22" customFormat="1" x14ac:dyDescent="0.3">
      <c r="B2369" s="73" t="s">
        <v>98</v>
      </c>
      <c r="C2369" s="73" t="s">
        <v>7</v>
      </c>
      <c r="D2369" s="73" t="s">
        <v>47</v>
      </c>
      <c r="E2369" s="73" t="s">
        <v>7</v>
      </c>
      <c r="F2369" s="73">
        <v>200921</v>
      </c>
      <c r="G2369" s="4" t="str">
        <f t="shared" si="39"/>
        <v>이마트눕눕백눕눕백(대형)_그레이(LG)200921</v>
      </c>
      <c r="H2369" s="73">
        <v>7000</v>
      </c>
      <c r="I2369" s="29">
        <v>0.02</v>
      </c>
      <c r="J2369" s="73">
        <v>400</v>
      </c>
    </row>
    <row r="2370" spans="2:10" s="22" customFormat="1" x14ac:dyDescent="0.3">
      <c r="B2370" s="73" t="s">
        <v>98</v>
      </c>
      <c r="C2370" s="73" t="s">
        <v>48</v>
      </c>
      <c r="D2370" s="73" t="s">
        <v>49</v>
      </c>
      <c r="E2370" s="73" t="s">
        <v>48</v>
      </c>
      <c r="F2370" s="73">
        <v>200921</v>
      </c>
      <c r="G2370" s="4" t="str">
        <f t="shared" si="39"/>
        <v>이마트눕눕백눕눕백(대형)_네이비(DN)200921</v>
      </c>
      <c r="H2370" s="73">
        <v>7000</v>
      </c>
      <c r="I2370" s="29">
        <v>0.02</v>
      </c>
      <c r="J2370" s="73">
        <v>400</v>
      </c>
    </row>
    <row r="2371" spans="2:10" s="22" customFormat="1" x14ac:dyDescent="0.3">
      <c r="B2371" s="73" t="s">
        <v>98</v>
      </c>
      <c r="C2371" s="73" t="s">
        <v>7</v>
      </c>
      <c r="D2371" s="73" t="s">
        <v>50</v>
      </c>
      <c r="E2371" s="73" t="s">
        <v>7</v>
      </c>
      <c r="F2371" s="73">
        <v>200921</v>
      </c>
      <c r="G2371" s="4" t="str">
        <f t="shared" si="39"/>
        <v>이마트눕눕백눕눕백_패드(대형)_스크래쳐200921</v>
      </c>
      <c r="H2371" s="73">
        <v>3000</v>
      </c>
      <c r="I2371" s="29">
        <v>0.02</v>
      </c>
      <c r="J2371" s="73">
        <v>340</v>
      </c>
    </row>
    <row r="2372" spans="2:10" s="22" customFormat="1" x14ac:dyDescent="0.3">
      <c r="B2372" s="73" t="s">
        <v>98</v>
      </c>
      <c r="C2372" s="73" t="s">
        <v>7</v>
      </c>
      <c r="D2372" s="73" t="s">
        <v>51</v>
      </c>
      <c r="E2372" s="73" t="s">
        <v>7</v>
      </c>
      <c r="F2372" s="73">
        <v>200921</v>
      </c>
      <c r="G2372" s="4" t="str">
        <f t="shared" si="39"/>
        <v>이마트눕눕백눕눕백_패드(대형)_극세사200921</v>
      </c>
      <c r="H2372" s="73">
        <v>4000</v>
      </c>
      <c r="I2372" s="29">
        <v>0.02</v>
      </c>
      <c r="J2372" s="73">
        <v>360</v>
      </c>
    </row>
    <row r="2373" spans="2:10" s="22" customFormat="1" x14ac:dyDescent="0.3">
      <c r="B2373" s="73" t="s">
        <v>98</v>
      </c>
      <c r="C2373" s="73" t="s">
        <v>7</v>
      </c>
      <c r="D2373" s="73" t="s">
        <v>52</v>
      </c>
      <c r="E2373" s="73" t="s">
        <v>7</v>
      </c>
      <c r="F2373" s="73">
        <v>200921</v>
      </c>
      <c r="G2373" s="4" t="str">
        <f t="shared" si="39"/>
        <v>이마트눕눕백눕눕백_패드(대형)_방수200921</v>
      </c>
      <c r="H2373" s="73">
        <v>4000</v>
      </c>
      <c r="I2373" s="29">
        <v>0.02</v>
      </c>
      <c r="J2373" s="73">
        <v>380</v>
      </c>
    </row>
    <row r="2374" spans="2:10" s="22" customFormat="1" x14ac:dyDescent="0.3">
      <c r="B2374" s="73" t="s">
        <v>98</v>
      </c>
      <c r="C2374" s="73" t="s">
        <v>7</v>
      </c>
      <c r="D2374" s="73" t="s">
        <v>53</v>
      </c>
      <c r="E2374" s="73" t="s">
        <v>7</v>
      </c>
      <c r="F2374" s="73">
        <v>200921</v>
      </c>
      <c r="G2374" s="4" t="str">
        <f t="shared" si="39"/>
        <v>이마트눕눕백눕눕백_패드(대형)_인견200921</v>
      </c>
      <c r="H2374" s="73">
        <v>3000</v>
      </c>
      <c r="I2374" s="29">
        <v>0.02</v>
      </c>
      <c r="J2374" s="73">
        <v>350</v>
      </c>
    </row>
    <row r="2375" spans="2:10" s="22" customFormat="1" x14ac:dyDescent="0.3">
      <c r="B2375" s="73" t="s">
        <v>93</v>
      </c>
      <c r="C2375" s="73" t="s">
        <v>34</v>
      </c>
      <c r="D2375" s="73" t="s">
        <v>99</v>
      </c>
      <c r="E2375" s="73" t="s">
        <v>34</v>
      </c>
      <c r="F2375" s="73">
        <v>200921</v>
      </c>
      <c r="G2375" s="72" t="str">
        <f t="shared" si="39"/>
        <v>프로젝트21 홈페이지선인장정수기 부속도자기 별도판매(선인장정수기)200921</v>
      </c>
      <c r="H2375" s="73">
        <v>5000</v>
      </c>
      <c r="I2375" s="2">
        <v>0.01</v>
      </c>
      <c r="J2375" s="73">
        <v>390</v>
      </c>
    </row>
    <row r="2376" spans="2:10" s="22" customFormat="1" x14ac:dyDescent="0.3">
      <c r="B2376" s="73" t="s">
        <v>85</v>
      </c>
      <c r="C2376" s="73" t="s">
        <v>34</v>
      </c>
      <c r="D2376" s="74" t="s">
        <v>100</v>
      </c>
      <c r="E2376" s="73" t="s">
        <v>34</v>
      </c>
      <c r="F2376" s="73">
        <v>200921</v>
      </c>
      <c r="G2376" s="4" t="str">
        <f t="shared" ref="G2376:G2438" si="40">B2376&amp;C2376&amp;D2376&amp;F2376</f>
        <v>프로젝트21 CS선인장정수기 부속생수 전용 호스(2P)200921</v>
      </c>
      <c r="H2376" s="73">
        <v>0</v>
      </c>
      <c r="I2376" s="2">
        <v>0</v>
      </c>
      <c r="J2376" s="73">
        <v>320</v>
      </c>
    </row>
    <row r="2377" spans="2:10" s="22" customFormat="1" x14ac:dyDescent="0.3">
      <c r="B2377" s="74" t="s">
        <v>85</v>
      </c>
      <c r="C2377" s="74" t="s">
        <v>34</v>
      </c>
      <c r="D2377" s="75" t="s">
        <v>111</v>
      </c>
      <c r="E2377" s="74" t="s">
        <v>34</v>
      </c>
      <c r="F2377" s="73">
        <v>200921</v>
      </c>
      <c r="G2377" s="4" t="str">
        <f t="shared" si="40"/>
        <v>프로젝트21 CS선인장정수기 부속정수 필터 (1p)200921</v>
      </c>
      <c r="H2377" s="73">
        <v>0</v>
      </c>
      <c r="I2377" s="2">
        <v>0</v>
      </c>
      <c r="J2377" s="73">
        <v>220</v>
      </c>
    </row>
    <row r="2378" spans="2:10" s="22" customFormat="1" x14ac:dyDescent="0.3">
      <c r="B2378" s="74" t="s">
        <v>85</v>
      </c>
      <c r="C2378" s="74" t="s">
        <v>34</v>
      </c>
      <c r="D2378" s="74" t="s">
        <v>102</v>
      </c>
      <c r="E2378" s="74" t="s">
        <v>34</v>
      </c>
      <c r="F2378" s="73">
        <v>200921</v>
      </c>
      <c r="G2378" s="4" t="str">
        <f t="shared" si="40"/>
        <v>프로젝트21 CS선인장정수기 부속청소솔200921</v>
      </c>
      <c r="H2378" s="73">
        <v>0</v>
      </c>
      <c r="I2378" s="2">
        <v>0</v>
      </c>
      <c r="J2378" s="73">
        <v>150</v>
      </c>
    </row>
    <row r="2379" spans="2:10" s="22" customFormat="1" x14ac:dyDescent="0.3">
      <c r="B2379" s="74" t="s">
        <v>85</v>
      </c>
      <c r="C2379" s="74" t="s">
        <v>34</v>
      </c>
      <c r="D2379" s="74" t="s">
        <v>37</v>
      </c>
      <c r="E2379" s="74" t="s">
        <v>34</v>
      </c>
      <c r="F2379" s="73">
        <v>200921</v>
      </c>
      <c r="G2379" s="4" t="str">
        <f t="shared" si="40"/>
        <v>프로젝트21 CS선인장정수기 부속실리콘 호스 (3p)200921</v>
      </c>
      <c r="H2379" s="73">
        <v>0</v>
      </c>
      <c r="I2379" s="2">
        <v>0</v>
      </c>
      <c r="J2379" s="73">
        <v>290</v>
      </c>
    </row>
    <row r="2380" spans="2:10" s="22" customFormat="1" x14ac:dyDescent="0.3">
      <c r="B2380" s="74" t="s">
        <v>89</v>
      </c>
      <c r="C2380" s="74" t="s">
        <v>48</v>
      </c>
      <c r="D2380" s="74" t="s">
        <v>103</v>
      </c>
      <c r="E2380" s="74" t="s">
        <v>48</v>
      </c>
      <c r="F2380" s="73">
        <v>200921</v>
      </c>
      <c r="G2380" s="4" t="str">
        <f t="shared" si="40"/>
        <v>쿠팡눕눕백눕눕백(중형)_네이비(DN)200921</v>
      </c>
      <c r="H2380" s="73">
        <v>7000</v>
      </c>
      <c r="I2380" s="29">
        <v>0.03</v>
      </c>
      <c r="J2380" s="73">
        <v>400</v>
      </c>
    </row>
    <row r="2381" spans="2:10" s="22" customFormat="1" x14ac:dyDescent="0.3">
      <c r="B2381" s="74" t="s">
        <v>104</v>
      </c>
      <c r="C2381" s="74" t="s">
        <v>67</v>
      </c>
      <c r="D2381" s="74" t="s">
        <v>57</v>
      </c>
      <c r="E2381" s="74" t="s">
        <v>67</v>
      </c>
      <c r="F2381" s="73">
        <v>200921</v>
      </c>
      <c r="G2381" s="4" t="str">
        <f t="shared" si="40"/>
        <v>동물병원리얼스틱리얼스틱_오로라연어200921</v>
      </c>
      <c r="H2381" s="73">
        <v>3000</v>
      </c>
      <c r="I2381" s="29">
        <v>0.06</v>
      </c>
      <c r="J2381" s="73">
        <v>250</v>
      </c>
    </row>
    <row r="2382" spans="2:10" s="22" customFormat="1" x14ac:dyDescent="0.3">
      <c r="B2382" s="74" t="s">
        <v>104</v>
      </c>
      <c r="C2382" s="74" t="s">
        <v>67</v>
      </c>
      <c r="D2382" s="74" t="s">
        <v>59</v>
      </c>
      <c r="E2382" s="74" t="s">
        <v>67</v>
      </c>
      <c r="F2382" s="73">
        <v>200921</v>
      </c>
      <c r="G2382" s="4" t="str">
        <f t="shared" si="40"/>
        <v>동물병원리얼스틱리얼스틱_뉴질랜드참돔200921</v>
      </c>
      <c r="H2382" s="73">
        <v>3000</v>
      </c>
      <c r="I2382" s="29">
        <v>0.06</v>
      </c>
      <c r="J2382" s="73">
        <v>240</v>
      </c>
    </row>
    <row r="2383" spans="2:10" s="22" customFormat="1" x14ac:dyDescent="0.3">
      <c r="B2383" s="74" t="s">
        <v>104</v>
      </c>
      <c r="C2383" s="74" t="s">
        <v>67</v>
      </c>
      <c r="D2383" s="74" t="s">
        <v>60</v>
      </c>
      <c r="E2383" s="74" t="s">
        <v>67</v>
      </c>
      <c r="F2383" s="73">
        <v>200921</v>
      </c>
      <c r="G2383" s="4" t="str">
        <f t="shared" si="40"/>
        <v>동물병원리얼스틱리얼스틱_북태평양 눈다랑어200921</v>
      </c>
      <c r="H2383" s="73">
        <v>3000</v>
      </c>
      <c r="I2383" s="29">
        <v>0.06</v>
      </c>
      <c r="J2383" s="73">
        <v>170</v>
      </c>
    </row>
    <row r="2384" spans="2:10" s="22" customFormat="1" x14ac:dyDescent="0.3">
      <c r="B2384" s="74" t="s">
        <v>104</v>
      </c>
      <c r="C2384" s="74" t="s">
        <v>67</v>
      </c>
      <c r="D2384" s="73" t="s">
        <v>63</v>
      </c>
      <c r="E2384" s="74" t="s">
        <v>67</v>
      </c>
      <c r="F2384" s="73">
        <v>200921</v>
      </c>
      <c r="G2384" s="4" t="str">
        <f t="shared" si="40"/>
        <v>동물병원리얼스틱리얼스틱_지리산우리땅오리200921</v>
      </c>
      <c r="H2384" s="73">
        <v>3000</v>
      </c>
      <c r="I2384" s="29">
        <v>0.06</v>
      </c>
      <c r="J2384" s="73">
        <v>180</v>
      </c>
    </row>
    <row r="2385" spans="2:10" s="22" customFormat="1" x14ac:dyDescent="0.3">
      <c r="B2385" s="74" t="s">
        <v>104</v>
      </c>
      <c r="C2385" s="74" t="s">
        <v>67</v>
      </c>
      <c r="D2385" s="73" t="s">
        <v>62</v>
      </c>
      <c r="E2385" s="74" t="s">
        <v>67</v>
      </c>
      <c r="F2385" s="73">
        <v>200921</v>
      </c>
      <c r="G2385" s="4" t="str">
        <f t="shared" si="40"/>
        <v>동물병원리얼스틱리얼스틱_서호주청정양200921</v>
      </c>
      <c r="H2385" s="73">
        <v>3000</v>
      </c>
      <c r="I2385" s="29">
        <v>0.06</v>
      </c>
      <c r="J2385" s="73">
        <v>260</v>
      </c>
    </row>
    <row r="2386" spans="2:10" s="22" customFormat="1" x14ac:dyDescent="0.3">
      <c r="B2386" s="74" t="s">
        <v>104</v>
      </c>
      <c r="C2386" s="74" t="s">
        <v>67</v>
      </c>
      <c r="D2386" s="73" t="s">
        <v>58</v>
      </c>
      <c r="E2386" s="74" t="s">
        <v>67</v>
      </c>
      <c r="F2386" s="73">
        <v>200921</v>
      </c>
      <c r="G2386" s="4" t="str">
        <f t="shared" si="40"/>
        <v>동물병원리얼스틱리얼스틱_조선토종닭200921</v>
      </c>
      <c r="H2386" s="73">
        <v>3000</v>
      </c>
      <c r="I2386" s="29">
        <v>0.06</v>
      </c>
      <c r="J2386" s="73">
        <v>180</v>
      </c>
    </row>
    <row r="2387" spans="2:10" s="22" customFormat="1" x14ac:dyDescent="0.3">
      <c r="B2387" s="24" t="s">
        <v>93</v>
      </c>
      <c r="C2387" s="24" t="s">
        <v>105</v>
      </c>
      <c r="D2387" s="24" t="s">
        <v>69</v>
      </c>
      <c r="E2387" s="24" t="s">
        <v>105</v>
      </c>
      <c r="F2387" s="73">
        <v>200921</v>
      </c>
      <c r="G2387" s="72" t="str">
        <f t="shared" si="40"/>
        <v>프로젝트21 홈페이지리얼스틱리얼스틱_북태평양눈다랑어_6팩200921</v>
      </c>
      <c r="H2387" s="73">
        <v>4000</v>
      </c>
      <c r="I2387" s="2">
        <v>0.01</v>
      </c>
      <c r="J2387" s="73">
        <v>360</v>
      </c>
    </row>
    <row r="2388" spans="2:10" s="22" customFormat="1" x14ac:dyDescent="0.3">
      <c r="B2388" s="24" t="s">
        <v>0</v>
      </c>
      <c r="C2388" s="24" t="s">
        <v>105</v>
      </c>
      <c r="D2388" s="24" t="s">
        <v>66</v>
      </c>
      <c r="E2388" s="24" t="s">
        <v>105</v>
      </c>
      <c r="F2388" s="73">
        <v>200921</v>
      </c>
      <c r="G2388" s="72" t="str">
        <f t="shared" si="40"/>
        <v>프로젝트21 홈페이지리얼스틱리얼스틱_뉴질랜드참돔_6팩200921</v>
      </c>
      <c r="H2388" s="73">
        <v>4000</v>
      </c>
      <c r="I2388" s="2">
        <v>0.01</v>
      </c>
      <c r="J2388" s="73">
        <v>380</v>
      </c>
    </row>
    <row r="2389" spans="2:10" s="22" customFormat="1" x14ac:dyDescent="0.3">
      <c r="B2389" s="73" t="s">
        <v>110</v>
      </c>
      <c r="C2389" s="73" t="s">
        <v>8</v>
      </c>
      <c r="D2389" s="73" t="s">
        <v>24</v>
      </c>
      <c r="E2389" s="73" t="s">
        <v>8</v>
      </c>
      <c r="F2389" s="73">
        <v>200921</v>
      </c>
      <c r="G2389" s="4" t="str">
        <f t="shared" si="40"/>
        <v>오늘의집선인장정수기선인장정수기 젠민트200921</v>
      </c>
      <c r="H2389" s="73">
        <v>6000</v>
      </c>
      <c r="I2389" s="29">
        <v>0.02</v>
      </c>
      <c r="J2389" s="73">
        <v>390</v>
      </c>
    </row>
    <row r="2390" spans="2:10" s="22" customFormat="1" x14ac:dyDescent="0.3">
      <c r="B2390" s="73" t="s">
        <v>110</v>
      </c>
      <c r="C2390" s="73" t="s">
        <v>7</v>
      </c>
      <c r="D2390" s="73" t="s">
        <v>41</v>
      </c>
      <c r="E2390" s="73" t="s">
        <v>7</v>
      </c>
      <c r="F2390" s="73">
        <v>200921</v>
      </c>
      <c r="G2390" s="4" t="str">
        <f t="shared" si="40"/>
        <v>오늘의집눕눕백눕눕백(중형)_네이비(DN)200921</v>
      </c>
      <c r="H2390" s="73">
        <v>7000</v>
      </c>
      <c r="I2390" s="29">
        <v>0.02</v>
      </c>
      <c r="J2390" s="73">
        <v>400</v>
      </c>
    </row>
    <row r="2391" spans="2:10" s="22" customFormat="1" x14ac:dyDescent="0.3">
      <c r="B2391" s="73" t="s">
        <v>110</v>
      </c>
      <c r="C2391" s="73" t="s">
        <v>7</v>
      </c>
      <c r="D2391" s="73" t="s">
        <v>42</v>
      </c>
      <c r="E2391" s="73" t="s">
        <v>7</v>
      </c>
      <c r="F2391" s="73">
        <v>200921</v>
      </c>
      <c r="G2391" s="4" t="str">
        <f t="shared" si="40"/>
        <v>오늘의집눕눕백눕눕백(중형)_그레이(LG)200921</v>
      </c>
      <c r="H2391" s="73">
        <v>7000</v>
      </c>
      <c r="I2391" s="29">
        <v>0.02</v>
      </c>
      <c r="J2391" s="73">
        <v>400</v>
      </c>
    </row>
    <row r="2392" spans="2:10" s="22" customFormat="1" x14ac:dyDescent="0.3">
      <c r="B2392" s="73" t="s">
        <v>110</v>
      </c>
      <c r="C2392" s="73" t="s">
        <v>7</v>
      </c>
      <c r="D2392" s="73" t="s">
        <v>43</v>
      </c>
      <c r="E2392" s="73" t="s">
        <v>7</v>
      </c>
      <c r="F2392" s="73">
        <v>200921</v>
      </c>
      <c r="G2392" s="4" t="str">
        <f t="shared" si="40"/>
        <v>오늘의집눕눕백눕눕백_패드(중형)_스크래쳐200921</v>
      </c>
      <c r="H2392" s="73">
        <v>3000</v>
      </c>
      <c r="I2392" s="29">
        <v>0.02</v>
      </c>
      <c r="J2392" s="73">
        <v>330</v>
      </c>
    </row>
    <row r="2393" spans="2:10" s="22" customFormat="1" x14ac:dyDescent="0.3">
      <c r="B2393" s="73" t="s">
        <v>110</v>
      </c>
      <c r="C2393" s="73" t="s">
        <v>7</v>
      </c>
      <c r="D2393" s="73" t="s">
        <v>44</v>
      </c>
      <c r="E2393" s="73" t="s">
        <v>7</v>
      </c>
      <c r="F2393" s="73">
        <v>200921</v>
      </c>
      <c r="G2393" s="4" t="str">
        <f t="shared" si="40"/>
        <v>오늘의집눕눕백눕눕백_패드(중형)_극세사200921</v>
      </c>
      <c r="H2393" s="73">
        <v>3000</v>
      </c>
      <c r="I2393" s="29">
        <v>0.02</v>
      </c>
      <c r="J2393" s="73">
        <v>350</v>
      </c>
    </row>
    <row r="2394" spans="2:10" s="22" customFormat="1" x14ac:dyDescent="0.3">
      <c r="B2394" s="73" t="s">
        <v>110</v>
      </c>
      <c r="C2394" s="73" t="s">
        <v>7</v>
      </c>
      <c r="D2394" s="73" t="s">
        <v>45</v>
      </c>
      <c r="E2394" s="73" t="s">
        <v>7</v>
      </c>
      <c r="F2394" s="73">
        <v>200921</v>
      </c>
      <c r="G2394" s="4" t="str">
        <f t="shared" si="40"/>
        <v>오늘의집눕눕백눕눕백_패드(중형)_방수200921</v>
      </c>
      <c r="H2394" s="73">
        <v>4000</v>
      </c>
      <c r="I2394" s="29">
        <v>0.02</v>
      </c>
      <c r="J2394" s="73">
        <v>370</v>
      </c>
    </row>
    <row r="2395" spans="2:10" s="22" customFormat="1" x14ac:dyDescent="0.3">
      <c r="B2395" s="73" t="s">
        <v>110</v>
      </c>
      <c r="C2395" s="73" t="s">
        <v>7</v>
      </c>
      <c r="D2395" s="73" t="s">
        <v>46</v>
      </c>
      <c r="E2395" s="73" t="s">
        <v>7</v>
      </c>
      <c r="F2395" s="73">
        <v>200921</v>
      </c>
      <c r="G2395" s="4" t="str">
        <f t="shared" si="40"/>
        <v>오늘의집눕눕백눕눕백_패드(중형)_인견200921</v>
      </c>
      <c r="H2395" s="73">
        <v>3000</v>
      </c>
      <c r="I2395" s="29">
        <v>0.02</v>
      </c>
      <c r="J2395" s="73">
        <v>340</v>
      </c>
    </row>
    <row r="2396" spans="2:10" s="22" customFormat="1" x14ac:dyDescent="0.3">
      <c r="B2396" s="73" t="s">
        <v>110</v>
      </c>
      <c r="C2396" s="73" t="s">
        <v>7</v>
      </c>
      <c r="D2396" s="73" t="s">
        <v>47</v>
      </c>
      <c r="E2396" s="73" t="s">
        <v>7</v>
      </c>
      <c r="F2396" s="73">
        <v>200921</v>
      </c>
      <c r="G2396" s="4" t="str">
        <f t="shared" si="40"/>
        <v>오늘의집눕눕백눕눕백(대형)_그레이(LG)200921</v>
      </c>
      <c r="H2396" s="73">
        <v>7000</v>
      </c>
      <c r="I2396" s="29">
        <v>0.02</v>
      </c>
      <c r="J2396" s="73">
        <v>400</v>
      </c>
    </row>
    <row r="2397" spans="2:10" s="22" customFormat="1" x14ac:dyDescent="0.3">
      <c r="B2397" s="73" t="s">
        <v>110</v>
      </c>
      <c r="C2397" s="73" t="s">
        <v>48</v>
      </c>
      <c r="D2397" s="73" t="s">
        <v>49</v>
      </c>
      <c r="E2397" s="73" t="s">
        <v>48</v>
      </c>
      <c r="F2397" s="73">
        <v>200921</v>
      </c>
      <c r="G2397" s="4" t="str">
        <f t="shared" si="40"/>
        <v>오늘의집눕눕백눕눕백(대형)_네이비(DN)200921</v>
      </c>
      <c r="H2397" s="73">
        <v>7000</v>
      </c>
      <c r="I2397" s="29">
        <v>0.02</v>
      </c>
      <c r="J2397" s="73">
        <v>400</v>
      </c>
    </row>
    <row r="2398" spans="2:10" s="22" customFormat="1" x14ac:dyDescent="0.3">
      <c r="B2398" s="73" t="s">
        <v>110</v>
      </c>
      <c r="C2398" s="73" t="s">
        <v>7</v>
      </c>
      <c r="D2398" s="73" t="s">
        <v>50</v>
      </c>
      <c r="E2398" s="73" t="s">
        <v>7</v>
      </c>
      <c r="F2398" s="73">
        <v>200921</v>
      </c>
      <c r="G2398" s="4" t="str">
        <f t="shared" si="40"/>
        <v>오늘의집눕눕백눕눕백_패드(대형)_스크래쳐200921</v>
      </c>
      <c r="H2398" s="73">
        <v>3000</v>
      </c>
      <c r="I2398" s="29">
        <v>0.02</v>
      </c>
      <c r="J2398" s="73">
        <v>340</v>
      </c>
    </row>
    <row r="2399" spans="2:10" s="22" customFormat="1" x14ac:dyDescent="0.3">
      <c r="B2399" s="73" t="s">
        <v>110</v>
      </c>
      <c r="C2399" s="73" t="s">
        <v>7</v>
      </c>
      <c r="D2399" s="73" t="s">
        <v>51</v>
      </c>
      <c r="E2399" s="73" t="s">
        <v>7</v>
      </c>
      <c r="F2399" s="73">
        <v>200921</v>
      </c>
      <c r="G2399" s="4" t="str">
        <f t="shared" si="40"/>
        <v>오늘의집눕눕백눕눕백_패드(대형)_극세사200921</v>
      </c>
      <c r="H2399" s="73">
        <v>4000</v>
      </c>
      <c r="I2399" s="29">
        <v>0.02</v>
      </c>
      <c r="J2399" s="73">
        <v>360</v>
      </c>
    </row>
    <row r="2400" spans="2:10" s="22" customFormat="1" x14ac:dyDescent="0.3">
      <c r="B2400" s="73" t="s">
        <v>110</v>
      </c>
      <c r="C2400" s="73" t="s">
        <v>7</v>
      </c>
      <c r="D2400" s="73" t="s">
        <v>52</v>
      </c>
      <c r="E2400" s="73" t="s">
        <v>7</v>
      </c>
      <c r="F2400" s="73">
        <v>200921</v>
      </c>
      <c r="G2400" s="4" t="str">
        <f t="shared" si="40"/>
        <v>오늘의집눕눕백눕눕백_패드(대형)_방수200921</v>
      </c>
      <c r="H2400" s="73">
        <v>4000</v>
      </c>
      <c r="I2400" s="29">
        <v>0.02</v>
      </c>
      <c r="J2400" s="73">
        <v>380</v>
      </c>
    </row>
    <row r="2401" spans="2:10" s="22" customFormat="1" x14ac:dyDescent="0.3">
      <c r="B2401" s="73" t="s">
        <v>110</v>
      </c>
      <c r="C2401" s="73" t="s">
        <v>7</v>
      </c>
      <c r="D2401" s="73" t="s">
        <v>53</v>
      </c>
      <c r="E2401" s="73" t="s">
        <v>7</v>
      </c>
      <c r="F2401" s="73">
        <v>200921</v>
      </c>
      <c r="G2401" s="4" t="str">
        <f t="shared" si="40"/>
        <v>오늘의집눕눕백눕눕백_패드(대형)_인견200921</v>
      </c>
      <c r="H2401" s="73">
        <v>3000</v>
      </c>
      <c r="I2401" s="29">
        <v>0.02</v>
      </c>
      <c r="J2401" s="73">
        <v>350</v>
      </c>
    </row>
    <row r="2402" spans="2:10" s="22" customFormat="1" x14ac:dyDescent="0.3">
      <c r="B2402" s="73" t="s">
        <v>110</v>
      </c>
      <c r="C2402" s="73" t="s">
        <v>11</v>
      </c>
      <c r="D2402" s="73" t="s">
        <v>57</v>
      </c>
      <c r="E2402" s="73" t="s">
        <v>11</v>
      </c>
      <c r="F2402" s="73">
        <v>200921</v>
      </c>
      <c r="G2402" s="4" t="str">
        <f t="shared" si="40"/>
        <v>오늘의집리얼스틱리얼스틱_오로라연어200921</v>
      </c>
      <c r="H2402" s="73">
        <v>3000</v>
      </c>
      <c r="I2402" s="29">
        <v>0.02</v>
      </c>
      <c r="J2402" s="73">
        <v>250</v>
      </c>
    </row>
    <row r="2403" spans="2:10" s="22" customFormat="1" x14ac:dyDescent="0.3">
      <c r="B2403" s="73" t="s">
        <v>110</v>
      </c>
      <c r="C2403" s="73" t="s">
        <v>11</v>
      </c>
      <c r="D2403" s="73" t="s">
        <v>58</v>
      </c>
      <c r="E2403" s="73" t="s">
        <v>11</v>
      </c>
      <c r="F2403" s="73">
        <v>200921</v>
      </c>
      <c r="G2403" s="4" t="str">
        <f t="shared" si="40"/>
        <v>오늘의집리얼스틱리얼스틱_조선토종닭200921</v>
      </c>
      <c r="H2403" s="73">
        <v>3000</v>
      </c>
      <c r="I2403" s="29">
        <v>0.02</v>
      </c>
      <c r="J2403" s="73">
        <v>180</v>
      </c>
    </row>
    <row r="2404" spans="2:10" s="22" customFormat="1" x14ac:dyDescent="0.3">
      <c r="B2404" s="73" t="s">
        <v>110</v>
      </c>
      <c r="C2404" s="73" t="s">
        <v>11</v>
      </c>
      <c r="D2404" s="73" t="s">
        <v>59</v>
      </c>
      <c r="E2404" s="73" t="s">
        <v>11</v>
      </c>
      <c r="F2404" s="73">
        <v>200921</v>
      </c>
      <c r="G2404" s="4" t="str">
        <f t="shared" si="40"/>
        <v>오늘의집리얼스틱리얼스틱_뉴질랜드참돔200921</v>
      </c>
      <c r="H2404" s="73">
        <v>3000</v>
      </c>
      <c r="I2404" s="29">
        <v>0.02</v>
      </c>
      <c r="J2404" s="73">
        <v>240</v>
      </c>
    </row>
    <row r="2405" spans="2:10" s="22" customFormat="1" x14ac:dyDescent="0.3">
      <c r="B2405" s="73" t="s">
        <v>110</v>
      </c>
      <c r="C2405" s="73" t="s">
        <v>11</v>
      </c>
      <c r="D2405" s="73" t="s">
        <v>60</v>
      </c>
      <c r="E2405" s="73" t="s">
        <v>11</v>
      </c>
      <c r="F2405" s="73">
        <v>200921</v>
      </c>
      <c r="G2405" s="4" t="str">
        <f t="shared" si="40"/>
        <v>오늘의집리얼스틱리얼스틱_북태평양 눈다랑어200921</v>
      </c>
      <c r="H2405" s="73">
        <v>3000</v>
      </c>
      <c r="I2405" s="29">
        <v>0.02</v>
      </c>
      <c r="J2405" s="73">
        <v>170</v>
      </c>
    </row>
    <row r="2406" spans="2:10" s="22" customFormat="1" x14ac:dyDescent="0.3">
      <c r="B2406" s="73" t="s">
        <v>110</v>
      </c>
      <c r="C2406" s="73" t="s">
        <v>11</v>
      </c>
      <c r="D2406" s="73" t="s">
        <v>62</v>
      </c>
      <c r="E2406" s="73" t="s">
        <v>11</v>
      </c>
      <c r="F2406" s="73">
        <v>200921</v>
      </c>
      <c r="G2406" s="4" t="str">
        <f t="shared" si="40"/>
        <v>오늘의집리얼스틱리얼스틱_서호주청정양200921</v>
      </c>
      <c r="H2406" s="73">
        <v>3000</v>
      </c>
      <c r="I2406" s="29">
        <v>0.02</v>
      </c>
      <c r="J2406" s="73">
        <v>260</v>
      </c>
    </row>
    <row r="2407" spans="2:10" s="22" customFormat="1" x14ac:dyDescent="0.3">
      <c r="B2407" s="73" t="s">
        <v>110</v>
      </c>
      <c r="C2407" s="73" t="s">
        <v>11</v>
      </c>
      <c r="D2407" s="73" t="s">
        <v>63</v>
      </c>
      <c r="E2407" s="73" t="s">
        <v>11</v>
      </c>
      <c r="F2407" s="73">
        <v>200921</v>
      </c>
      <c r="G2407" s="4" t="str">
        <f t="shared" si="40"/>
        <v>오늘의집리얼스틱리얼스틱_지리산우리땅오리200921</v>
      </c>
      <c r="H2407" s="73">
        <v>3000</v>
      </c>
      <c r="I2407" s="29">
        <v>0.02</v>
      </c>
      <c r="J2407" s="73">
        <v>180</v>
      </c>
    </row>
    <row r="2408" spans="2:10" s="22" customFormat="1" x14ac:dyDescent="0.3">
      <c r="B2408" s="73" t="s">
        <v>110</v>
      </c>
      <c r="C2408" s="73" t="s">
        <v>11</v>
      </c>
      <c r="D2408" s="73" t="s">
        <v>83</v>
      </c>
      <c r="E2408" s="73" t="s">
        <v>11</v>
      </c>
      <c r="F2408" s="73">
        <v>200921</v>
      </c>
      <c r="G2408" s="4" t="str">
        <f t="shared" si="40"/>
        <v>오늘의집리얼스틱리얼스틱_맛보기샘플(6종)200921</v>
      </c>
      <c r="H2408" s="73">
        <v>3000</v>
      </c>
      <c r="I2408" s="29">
        <v>0.02</v>
      </c>
      <c r="J2408" s="73">
        <v>270</v>
      </c>
    </row>
    <row r="2409" spans="2:10" s="22" customFormat="1" x14ac:dyDescent="0.3">
      <c r="B2409" s="74" t="s">
        <v>85</v>
      </c>
      <c r="C2409" s="74" t="s">
        <v>34</v>
      </c>
      <c r="D2409" s="75" t="s">
        <v>111</v>
      </c>
      <c r="E2409" s="74" t="s">
        <v>34</v>
      </c>
      <c r="F2409" s="73">
        <v>200921</v>
      </c>
      <c r="G2409" s="4" t="str">
        <f t="shared" si="40"/>
        <v>프로젝트21 CS선인장정수기 부속정수 필터 (1p)200921</v>
      </c>
      <c r="H2409" s="73">
        <v>0</v>
      </c>
      <c r="I2409" s="2">
        <v>0</v>
      </c>
      <c r="J2409" s="73">
        <v>220</v>
      </c>
    </row>
    <row r="2410" spans="2:10" s="22" customFormat="1" x14ac:dyDescent="0.3">
      <c r="B2410" s="73" t="s">
        <v>0</v>
      </c>
      <c r="C2410" s="73" t="s">
        <v>9</v>
      </c>
      <c r="D2410" s="73" t="s">
        <v>100</v>
      </c>
      <c r="E2410" s="73" t="s">
        <v>9</v>
      </c>
      <c r="F2410" s="73">
        <v>200921</v>
      </c>
      <c r="G2410" s="72" t="str">
        <f t="shared" si="40"/>
        <v>프로젝트21 홈페이지선인장정수기 부속생수 전용 호스(2P)200921</v>
      </c>
      <c r="H2410" s="73">
        <v>3000</v>
      </c>
      <c r="I2410" s="2">
        <v>0.01</v>
      </c>
      <c r="J2410" s="73">
        <v>320</v>
      </c>
    </row>
    <row r="2411" spans="2:10" s="22" customFormat="1" x14ac:dyDescent="0.3">
      <c r="B2411" s="74" t="s">
        <v>85</v>
      </c>
      <c r="C2411" s="74" t="s">
        <v>87</v>
      </c>
      <c r="D2411" s="74" t="s">
        <v>24</v>
      </c>
      <c r="E2411" s="74" t="s">
        <v>87</v>
      </c>
      <c r="F2411" s="73">
        <v>200921</v>
      </c>
      <c r="G2411" s="4" t="str">
        <f t="shared" si="40"/>
        <v>프로젝트21 CS선인장정수기선인장정수기 젠민트200921</v>
      </c>
      <c r="H2411" s="73">
        <v>0</v>
      </c>
      <c r="I2411" s="2">
        <v>0</v>
      </c>
      <c r="J2411" s="73">
        <v>390</v>
      </c>
    </row>
    <row r="2412" spans="2:10" s="22" customFormat="1" x14ac:dyDescent="0.3">
      <c r="B2412" s="74" t="s">
        <v>85</v>
      </c>
      <c r="C2412" s="74" t="s">
        <v>67</v>
      </c>
      <c r="D2412" s="74" t="s">
        <v>112</v>
      </c>
      <c r="E2412" s="74" t="s">
        <v>67</v>
      </c>
      <c r="F2412" s="73">
        <v>200921</v>
      </c>
      <c r="G2412" s="4" t="str">
        <f t="shared" si="40"/>
        <v>프로젝트21 CS리얼스틱리얼스틱_6종세트x2200921</v>
      </c>
      <c r="H2412" s="73">
        <v>0</v>
      </c>
      <c r="I2412" s="2">
        <v>0</v>
      </c>
      <c r="J2412" s="73">
        <v>390</v>
      </c>
    </row>
    <row r="2413" spans="2:10" s="78" customFormat="1" x14ac:dyDescent="0.3">
      <c r="B2413" s="80" t="s">
        <v>0</v>
      </c>
      <c r="C2413" s="80" t="s">
        <v>113</v>
      </c>
      <c r="D2413" s="80" t="s">
        <v>83</v>
      </c>
      <c r="E2413" s="80" t="s">
        <v>113</v>
      </c>
      <c r="F2413" s="78">
        <v>200921</v>
      </c>
      <c r="G2413" s="82" t="str">
        <f t="shared" si="40"/>
        <v>프로젝트21 홈페이지리얼스틱 (연말 프로모션)리얼스틱_맛보기샘플(6종)200921</v>
      </c>
      <c r="H2413" s="78">
        <v>0</v>
      </c>
      <c r="I2413" s="2">
        <v>0.01</v>
      </c>
      <c r="J2413" s="73">
        <v>270</v>
      </c>
    </row>
    <row r="2414" spans="2:10" s="78" customFormat="1" x14ac:dyDescent="0.3">
      <c r="B2414" s="80" t="s">
        <v>0</v>
      </c>
      <c r="C2414" s="80" t="s">
        <v>113</v>
      </c>
      <c r="D2414" s="80" t="s">
        <v>58</v>
      </c>
      <c r="E2414" s="80" t="s">
        <v>113</v>
      </c>
      <c r="F2414" s="78">
        <v>200921</v>
      </c>
      <c r="G2414" s="82" t="str">
        <f t="shared" si="40"/>
        <v>프로젝트21 홈페이지리얼스틱 (연말 프로모션)리얼스틱_조선토종닭200921</v>
      </c>
      <c r="H2414" s="78">
        <v>0</v>
      </c>
      <c r="I2414" s="2">
        <v>0.01</v>
      </c>
      <c r="J2414" s="73">
        <v>180</v>
      </c>
    </row>
    <row r="2415" spans="2:10" s="78" customFormat="1" x14ac:dyDescent="0.3">
      <c r="B2415" s="80" t="s">
        <v>0</v>
      </c>
      <c r="C2415" s="80" t="s">
        <v>113</v>
      </c>
      <c r="D2415" s="80" t="s">
        <v>60</v>
      </c>
      <c r="E2415" s="80" t="s">
        <v>113</v>
      </c>
      <c r="F2415" s="78">
        <v>200921</v>
      </c>
      <c r="G2415" s="82" t="str">
        <f t="shared" si="40"/>
        <v>프로젝트21 홈페이지리얼스틱 (연말 프로모션)리얼스틱_북태평양 눈다랑어200921</v>
      </c>
      <c r="H2415" s="78">
        <v>0</v>
      </c>
      <c r="I2415" s="2">
        <v>0.01</v>
      </c>
      <c r="J2415" s="73">
        <v>170</v>
      </c>
    </row>
    <row r="2416" spans="2:10" s="78" customFormat="1" x14ac:dyDescent="0.3">
      <c r="B2416" s="80" t="s">
        <v>0</v>
      </c>
      <c r="C2416" s="80" t="s">
        <v>113</v>
      </c>
      <c r="D2416" s="80" t="s">
        <v>63</v>
      </c>
      <c r="E2416" s="80" t="s">
        <v>113</v>
      </c>
      <c r="F2416" s="78">
        <v>200921</v>
      </c>
      <c r="G2416" s="82" t="str">
        <f t="shared" si="40"/>
        <v>프로젝트21 홈페이지리얼스틱 (연말 프로모션)리얼스틱_지리산우리땅오리200921</v>
      </c>
      <c r="H2416" s="78">
        <v>0</v>
      </c>
      <c r="I2416" s="2">
        <v>0.01</v>
      </c>
      <c r="J2416" s="73">
        <v>180</v>
      </c>
    </row>
    <row r="2417" spans="2:10" s="78" customFormat="1" x14ac:dyDescent="0.3">
      <c r="B2417" s="80" t="s">
        <v>0</v>
      </c>
      <c r="C2417" s="80" t="s">
        <v>113</v>
      </c>
      <c r="D2417" s="80" t="s">
        <v>57</v>
      </c>
      <c r="E2417" s="80" t="s">
        <v>113</v>
      </c>
      <c r="F2417" s="78">
        <v>200921</v>
      </c>
      <c r="G2417" s="82" t="str">
        <f t="shared" si="40"/>
        <v>프로젝트21 홈페이지리얼스틱 (연말 프로모션)리얼스틱_오로라연어200921</v>
      </c>
      <c r="H2417" s="78">
        <v>0</v>
      </c>
      <c r="I2417" s="2">
        <v>0.01</v>
      </c>
      <c r="J2417" s="73">
        <v>250</v>
      </c>
    </row>
    <row r="2418" spans="2:10" s="78" customFormat="1" x14ac:dyDescent="0.3">
      <c r="B2418" s="80" t="s">
        <v>0</v>
      </c>
      <c r="C2418" s="80" t="s">
        <v>113</v>
      </c>
      <c r="D2418" s="80" t="s">
        <v>59</v>
      </c>
      <c r="E2418" s="80" t="s">
        <v>113</v>
      </c>
      <c r="F2418" s="78">
        <v>200921</v>
      </c>
      <c r="G2418" s="82" t="str">
        <f t="shared" si="40"/>
        <v>프로젝트21 홈페이지리얼스틱 (연말 프로모션)리얼스틱_뉴질랜드참돔200921</v>
      </c>
      <c r="H2418" s="78">
        <v>0</v>
      </c>
      <c r="I2418" s="2">
        <v>0.01</v>
      </c>
      <c r="J2418" s="73">
        <v>240</v>
      </c>
    </row>
    <row r="2419" spans="2:10" s="78" customFormat="1" x14ac:dyDescent="0.3">
      <c r="B2419" s="80" t="s">
        <v>0</v>
      </c>
      <c r="C2419" s="80" t="s">
        <v>113</v>
      </c>
      <c r="D2419" s="80" t="s">
        <v>62</v>
      </c>
      <c r="E2419" s="80" t="s">
        <v>113</v>
      </c>
      <c r="F2419" s="78">
        <v>200921</v>
      </c>
      <c r="G2419" s="82" t="str">
        <f t="shared" si="40"/>
        <v>프로젝트21 홈페이지리얼스틱 (연말 프로모션)리얼스틱_서호주청정양200921</v>
      </c>
      <c r="H2419" s="78">
        <v>0</v>
      </c>
      <c r="I2419" s="2">
        <v>0.01</v>
      </c>
      <c r="J2419" s="73">
        <v>260</v>
      </c>
    </row>
    <row r="2420" spans="2:10" s="3" customFormat="1" x14ac:dyDescent="0.3">
      <c r="B2420" s="86" t="s">
        <v>0</v>
      </c>
      <c r="C2420" s="3" t="s">
        <v>9</v>
      </c>
      <c r="D2420" s="86" t="s">
        <v>114</v>
      </c>
      <c r="E2420" s="3" t="s">
        <v>9</v>
      </c>
      <c r="F2420" s="3">
        <v>200921</v>
      </c>
      <c r="G2420" s="40" t="str">
        <f t="shared" si="40"/>
        <v>프로젝트21 홈페이지선인장정수기 부속수중펌프 분리형 (white)200921</v>
      </c>
      <c r="H2420" s="73">
        <v>3000</v>
      </c>
      <c r="I2420" s="2">
        <v>0.01</v>
      </c>
      <c r="J2420" s="73">
        <v>330</v>
      </c>
    </row>
    <row r="2421" spans="2:10" s="22" customFormat="1" x14ac:dyDescent="0.3">
      <c r="B2421" s="74" t="s">
        <v>85</v>
      </c>
      <c r="C2421" s="73" t="s">
        <v>9</v>
      </c>
      <c r="D2421" s="74" t="s">
        <v>114</v>
      </c>
      <c r="E2421" s="73" t="s">
        <v>9</v>
      </c>
      <c r="F2421" s="73">
        <v>200921</v>
      </c>
      <c r="G2421" s="4" t="str">
        <f t="shared" si="40"/>
        <v>프로젝트21 CS선인장정수기 부속수중펌프 분리형 (white)200921</v>
      </c>
      <c r="H2421" s="73">
        <v>0</v>
      </c>
      <c r="I2421" s="2">
        <v>0</v>
      </c>
      <c r="J2421" s="73">
        <v>330</v>
      </c>
    </row>
    <row r="2422" spans="2:10" s="3" customFormat="1" x14ac:dyDescent="0.3">
      <c r="B2422" s="86" t="s">
        <v>0</v>
      </c>
      <c r="C2422" s="3" t="s">
        <v>9</v>
      </c>
      <c r="D2422" s="86" t="s">
        <v>115</v>
      </c>
      <c r="E2422" s="3" t="s">
        <v>9</v>
      </c>
      <c r="F2422" s="3">
        <v>200921</v>
      </c>
      <c r="G2422" s="40" t="str">
        <f t="shared" si="40"/>
        <v>프로젝트21 홈페이지선인장정수기 부속수중펌프_어댑터200921</v>
      </c>
      <c r="H2422" s="73">
        <v>3000</v>
      </c>
      <c r="I2422" s="2">
        <v>0.01</v>
      </c>
      <c r="J2422" s="73">
        <v>310</v>
      </c>
    </row>
    <row r="2423" spans="2:10" s="22" customFormat="1" x14ac:dyDescent="0.3">
      <c r="B2423" s="74" t="s">
        <v>85</v>
      </c>
      <c r="C2423" s="73" t="s">
        <v>9</v>
      </c>
      <c r="D2423" s="21" t="s">
        <v>116</v>
      </c>
      <c r="E2423" s="73" t="s">
        <v>9</v>
      </c>
      <c r="F2423" s="73">
        <v>200921</v>
      </c>
      <c r="G2423" s="4" t="str">
        <f t="shared" si="40"/>
        <v>프로젝트21 CS선인장정수기 부속수중펌프_어댑터200921</v>
      </c>
      <c r="H2423" s="73">
        <v>0</v>
      </c>
      <c r="I2423" s="2">
        <v>0</v>
      </c>
      <c r="J2423" s="73">
        <v>310</v>
      </c>
    </row>
    <row r="2424" spans="2:10" s="22" customFormat="1" x14ac:dyDescent="0.3">
      <c r="B2424" s="73" t="s">
        <v>27</v>
      </c>
      <c r="C2424" s="73" t="s">
        <v>8</v>
      </c>
      <c r="D2424" s="73" t="s">
        <v>117</v>
      </c>
      <c r="E2424" s="73" t="s">
        <v>8</v>
      </c>
      <c r="F2424" s="73">
        <v>200921</v>
      </c>
      <c r="G2424" s="4" t="str">
        <f t="shared" si="40"/>
        <v>쿠팡선인장정수기선인장정수기 젠핑크200921</v>
      </c>
      <c r="H2424" s="73">
        <v>6000</v>
      </c>
      <c r="I2424" s="29">
        <v>0.03</v>
      </c>
      <c r="J2424" s="73">
        <v>390</v>
      </c>
    </row>
    <row r="2425" spans="2:10" s="22" customFormat="1" x14ac:dyDescent="0.3">
      <c r="B2425" s="74" t="s">
        <v>26</v>
      </c>
      <c r="C2425" s="74" t="s">
        <v>87</v>
      </c>
      <c r="D2425" s="74" t="s">
        <v>118</v>
      </c>
      <c r="E2425" s="74" t="s">
        <v>87</v>
      </c>
      <c r="F2425" s="73">
        <v>200921</v>
      </c>
      <c r="G2425" s="4" t="str">
        <f t="shared" si="40"/>
        <v>CJ몰선인장정수기선인장정수기 핑크200921</v>
      </c>
      <c r="H2425" s="73">
        <v>6000</v>
      </c>
      <c r="I2425" s="29">
        <v>0.02</v>
      </c>
      <c r="J2425" s="73"/>
    </row>
    <row r="2426" spans="2:10" s="22" customFormat="1" x14ac:dyDescent="0.3">
      <c r="B2426" s="74" t="s">
        <v>30</v>
      </c>
      <c r="C2426" s="74" t="s">
        <v>34</v>
      </c>
      <c r="D2426" s="74" t="s">
        <v>39</v>
      </c>
      <c r="E2426" s="74" t="s">
        <v>34</v>
      </c>
      <c r="F2426" s="73">
        <v>200921</v>
      </c>
      <c r="G2426" s="4" t="str">
        <f t="shared" si="40"/>
        <v>텐바이텐선인장정수기 부속드라이매트200921</v>
      </c>
      <c r="H2426" s="73">
        <v>4000</v>
      </c>
      <c r="I2426" s="29">
        <v>0.02</v>
      </c>
      <c r="J2426" s="73">
        <v>370</v>
      </c>
    </row>
    <row r="2427" spans="2:10" s="22" customFormat="1" x14ac:dyDescent="0.3">
      <c r="B2427" s="74" t="s">
        <v>119</v>
      </c>
      <c r="C2427" s="75" t="s">
        <v>11</v>
      </c>
      <c r="D2427" s="75" t="s">
        <v>57</v>
      </c>
      <c r="E2427" s="75" t="s">
        <v>11</v>
      </c>
      <c r="F2427" s="73">
        <v>200921</v>
      </c>
      <c r="G2427" s="4" t="str">
        <f t="shared" si="40"/>
        <v>롯데백화점 zipsa리얼스틱리얼스틱_오로라연어200921</v>
      </c>
      <c r="H2427" s="73">
        <v>3000</v>
      </c>
      <c r="I2427" s="29">
        <v>0.05</v>
      </c>
      <c r="J2427" s="73">
        <v>250</v>
      </c>
    </row>
    <row r="2428" spans="2:10" s="22" customFormat="1" x14ac:dyDescent="0.3">
      <c r="B2428" s="74" t="s">
        <v>119</v>
      </c>
      <c r="C2428" s="75" t="s">
        <v>11</v>
      </c>
      <c r="D2428" s="75" t="s">
        <v>58</v>
      </c>
      <c r="E2428" s="75" t="s">
        <v>11</v>
      </c>
      <c r="F2428" s="73">
        <v>200921</v>
      </c>
      <c r="G2428" s="4" t="str">
        <f t="shared" si="40"/>
        <v>롯데백화점 zipsa리얼스틱리얼스틱_조선토종닭200921</v>
      </c>
      <c r="H2428" s="73">
        <v>3000</v>
      </c>
      <c r="I2428" s="29">
        <v>0.05</v>
      </c>
      <c r="J2428" s="73">
        <v>180</v>
      </c>
    </row>
    <row r="2429" spans="2:10" s="22" customFormat="1" x14ac:dyDescent="0.3">
      <c r="B2429" s="74" t="s">
        <v>119</v>
      </c>
      <c r="C2429" s="75" t="s">
        <v>11</v>
      </c>
      <c r="D2429" s="75" t="s">
        <v>59</v>
      </c>
      <c r="E2429" s="75" t="s">
        <v>11</v>
      </c>
      <c r="F2429" s="73">
        <v>200921</v>
      </c>
      <c r="G2429" s="4" t="str">
        <f t="shared" si="40"/>
        <v>롯데백화점 zipsa리얼스틱리얼스틱_뉴질랜드참돔200921</v>
      </c>
      <c r="H2429" s="73">
        <v>3000</v>
      </c>
      <c r="I2429" s="29">
        <v>0.05</v>
      </c>
      <c r="J2429" s="73">
        <v>240</v>
      </c>
    </row>
    <row r="2430" spans="2:10" s="22" customFormat="1" x14ac:dyDescent="0.3">
      <c r="B2430" s="74" t="s">
        <v>119</v>
      </c>
      <c r="C2430" s="75" t="s">
        <v>11</v>
      </c>
      <c r="D2430" s="75" t="s">
        <v>60</v>
      </c>
      <c r="E2430" s="75" t="s">
        <v>11</v>
      </c>
      <c r="F2430" s="73">
        <v>200921</v>
      </c>
      <c r="G2430" s="4" t="str">
        <f t="shared" si="40"/>
        <v>롯데백화점 zipsa리얼스틱리얼스틱_북태평양 눈다랑어200921</v>
      </c>
      <c r="H2430" s="73">
        <v>3000</v>
      </c>
      <c r="I2430" s="29">
        <v>0.05</v>
      </c>
      <c r="J2430" s="73">
        <v>170</v>
      </c>
    </row>
    <row r="2431" spans="2:10" s="22" customFormat="1" x14ac:dyDescent="0.3">
      <c r="B2431" s="74" t="s">
        <v>119</v>
      </c>
      <c r="C2431" s="75" t="s">
        <v>11</v>
      </c>
      <c r="D2431" s="75" t="s">
        <v>62</v>
      </c>
      <c r="E2431" s="75" t="s">
        <v>11</v>
      </c>
      <c r="F2431" s="73">
        <v>200921</v>
      </c>
      <c r="G2431" s="4" t="str">
        <f t="shared" si="40"/>
        <v>롯데백화점 zipsa리얼스틱리얼스틱_서호주청정양200921</v>
      </c>
      <c r="H2431" s="73">
        <v>3000</v>
      </c>
      <c r="I2431" s="29">
        <v>0.05</v>
      </c>
      <c r="J2431" s="73">
        <v>260</v>
      </c>
    </row>
    <row r="2432" spans="2:10" s="22" customFormat="1" x14ac:dyDescent="0.3">
      <c r="B2432" s="74" t="s">
        <v>119</v>
      </c>
      <c r="C2432" s="75" t="s">
        <v>11</v>
      </c>
      <c r="D2432" s="75" t="s">
        <v>63</v>
      </c>
      <c r="E2432" s="75" t="s">
        <v>11</v>
      </c>
      <c r="F2432" s="73">
        <v>200921</v>
      </c>
      <c r="G2432" s="4" t="str">
        <f t="shared" si="40"/>
        <v>롯데백화점 zipsa리얼스틱리얼스틱_지리산우리땅오리200921</v>
      </c>
      <c r="H2432" s="73">
        <v>3000</v>
      </c>
      <c r="I2432" s="29">
        <v>0.05</v>
      </c>
      <c r="J2432" s="73">
        <v>180</v>
      </c>
    </row>
    <row r="2433" spans="2:10" s="22" customFormat="1" x14ac:dyDescent="0.3">
      <c r="B2433" s="74" t="s">
        <v>119</v>
      </c>
      <c r="C2433" s="75" t="s">
        <v>11</v>
      </c>
      <c r="D2433" s="75" t="s">
        <v>64</v>
      </c>
      <c r="E2433" s="75" t="s">
        <v>11</v>
      </c>
      <c r="F2433" s="73">
        <v>200921</v>
      </c>
      <c r="G2433" s="4" t="str">
        <f t="shared" si="40"/>
        <v>롯데백화점 zipsa리얼스틱리얼스틱_오로라연어_6팩200921</v>
      </c>
      <c r="H2433" s="73">
        <v>4000</v>
      </c>
      <c r="I2433" s="29">
        <v>0.05</v>
      </c>
      <c r="J2433" s="73">
        <v>380</v>
      </c>
    </row>
    <row r="2434" spans="2:10" s="22" customFormat="1" x14ac:dyDescent="0.3">
      <c r="B2434" s="74" t="s">
        <v>119</v>
      </c>
      <c r="C2434" s="75" t="s">
        <v>11</v>
      </c>
      <c r="D2434" s="75" t="s">
        <v>65</v>
      </c>
      <c r="E2434" s="75" t="s">
        <v>11</v>
      </c>
      <c r="F2434" s="73">
        <v>200921</v>
      </c>
      <c r="G2434" s="4" t="str">
        <f t="shared" si="40"/>
        <v>롯데백화점 zipsa리얼스틱리얼스틱_조선토종닭_6팩200921</v>
      </c>
      <c r="H2434" s="73">
        <v>4000</v>
      </c>
      <c r="I2434" s="29">
        <v>0.05</v>
      </c>
      <c r="J2434" s="73">
        <v>360</v>
      </c>
    </row>
    <row r="2435" spans="2:10" s="22" customFormat="1" x14ac:dyDescent="0.3">
      <c r="B2435" s="74" t="s">
        <v>119</v>
      </c>
      <c r="C2435" s="75" t="s">
        <v>11</v>
      </c>
      <c r="D2435" s="75" t="s">
        <v>70</v>
      </c>
      <c r="E2435" s="75" t="s">
        <v>11</v>
      </c>
      <c r="F2435" s="73">
        <v>200921</v>
      </c>
      <c r="G2435" s="4" t="str">
        <f t="shared" si="40"/>
        <v>롯데백화점 zipsa리얼스틱리얼스틱_서호주청정양_6팩200921</v>
      </c>
      <c r="H2435" s="73">
        <v>4000</v>
      </c>
      <c r="I2435" s="29">
        <v>0.05</v>
      </c>
      <c r="J2435" s="73">
        <v>380</v>
      </c>
    </row>
    <row r="2436" spans="2:10" s="22" customFormat="1" x14ac:dyDescent="0.3">
      <c r="B2436" s="74" t="s">
        <v>119</v>
      </c>
      <c r="C2436" s="75" t="s">
        <v>11</v>
      </c>
      <c r="D2436" s="75" t="s">
        <v>71</v>
      </c>
      <c r="E2436" s="75" t="s">
        <v>11</v>
      </c>
      <c r="F2436" s="73">
        <v>200921</v>
      </c>
      <c r="G2436" s="4" t="str">
        <f t="shared" si="40"/>
        <v>롯데백화점 zipsa리얼스틱리얼스틱_지리산우리땅오리_6팩200921</v>
      </c>
      <c r="H2436" s="73">
        <v>4000</v>
      </c>
      <c r="I2436" s="29">
        <v>0.05</v>
      </c>
      <c r="J2436" s="73">
        <v>360</v>
      </c>
    </row>
    <row r="2437" spans="2:10" s="22" customFormat="1" x14ac:dyDescent="0.3">
      <c r="B2437" s="74" t="s">
        <v>119</v>
      </c>
      <c r="C2437" s="75" t="s">
        <v>11</v>
      </c>
      <c r="D2437" s="75" t="s">
        <v>72</v>
      </c>
      <c r="E2437" s="75" t="s">
        <v>11</v>
      </c>
      <c r="F2437" s="73">
        <v>200921</v>
      </c>
      <c r="G2437" s="4" t="str">
        <f t="shared" si="40"/>
        <v>롯데백화점 zipsa리얼스틱리얼스틱_오로라연어_12팩200921</v>
      </c>
      <c r="H2437" s="73">
        <v>5000</v>
      </c>
      <c r="I2437" s="29">
        <v>0.05</v>
      </c>
      <c r="J2437" s="73">
        <v>390</v>
      </c>
    </row>
    <row r="2438" spans="2:10" s="22" customFormat="1" x14ac:dyDescent="0.3">
      <c r="B2438" s="74" t="s">
        <v>119</v>
      </c>
      <c r="C2438" s="75" t="s">
        <v>11</v>
      </c>
      <c r="D2438" s="75" t="s">
        <v>73</v>
      </c>
      <c r="E2438" s="75" t="s">
        <v>11</v>
      </c>
      <c r="F2438" s="73">
        <v>200921</v>
      </c>
      <c r="G2438" s="4" t="str">
        <f t="shared" si="40"/>
        <v>롯데백화점 zipsa리얼스틱리얼스틱_조선토종닭_12팩200921</v>
      </c>
      <c r="H2438" s="73">
        <v>4000</v>
      </c>
      <c r="I2438" s="29">
        <v>0.05</v>
      </c>
      <c r="J2438" s="73">
        <v>380</v>
      </c>
    </row>
    <row r="2439" spans="2:10" s="22" customFormat="1" x14ac:dyDescent="0.3">
      <c r="B2439" s="74" t="s">
        <v>119</v>
      </c>
      <c r="C2439" s="75" t="s">
        <v>11</v>
      </c>
      <c r="D2439" s="75" t="s">
        <v>74</v>
      </c>
      <c r="E2439" s="75" t="s">
        <v>11</v>
      </c>
      <c r="F2439" s="73">
        <v>200921</v>
      </c>
      <c r="G2439" s="4" t="str">
        <f t="shared" ref="G2439:G2500" si="41">B2439&amp;C2439&amp;D2439&amp;F2439</f>
        <v>롯데백화점 zipsa리얼스틱리얼스틱_뉴질랜드참돔_12팩200921</v>
      </c>
      <c r="H2439" s="73">
        <v>5000</v>
      </c>
      <c r="I2439" s="29">
        <v>0.05</v>
      </c>
      <c r="J2439" s="73">
        <v>390</v>
      </c>
    </row>
    <row r="2440" spans="2:10" s="22" customFormat="1" x14ac:dyDescent="0.3">
      <c r="B2440" s="74" t="s">
        <v>119</v>
      </c>
      <c r="C2440" s="75" t="s">
        <v>11</v>
      </c>
      <c r="D2440" s="75" t="s">
        <v>75</v>
      </c>
      <c r="E2440" s="75" t="s">
        <v>11</v>
      </c>
      <c r="F2440" s="73">
        <v>200921</v>
      </c>
      <c r="G2440" s="4" t="str">
        <f t="shared" si="41"/>
        <v>롯데백화점 zipsa리얼스틱리얼스틱_북태평양눈다랑어_12팩200921</v>
      </c>
      <c r="H2440" s="73">
        <v>4000</v>
      </c>
      <c r="I2440" s="29">
        <v>0.05</v>
      </c>
      <c r="J2440" s="73">
        <v>380</v>
      </c>
    </row>
    <row r="2441" spans="2:10" s="22" customFormat="1" x14ac:dyDescent="0.3">
      <c r="B2441" s="74" t="s">
        <v>119</v>
      </c>
      <c r="C2441" s="75" t="s">
        <v>11</v>
      </c>
      <c r="D2441" s="75" t="s">
        <v>76</v>
      </c>
      <c r="E2441" s="75" t="s">
        <v>11</v>
      </c>
      <c r="F2441" s="73">
        <v>200921</v>
      </c>
      <c r="G2441" s="4" t="str">
        <f t="shared" si="41"/>
        <v>롯데백화점 zipsa리얼스틱리얼스틱_서호주청정양_12팩200921</v>
      </c>
      <c r="H2441" s="73">
        <v>5000</v>
      </c>
      <c r="I2441" s="29">
        <v>0.05</v>
      </c>
      <c r="J2441" s="73">
        <v>390</v>
      </c>
    </row>
    <row r="2442" spans="2:10" s="22" customFormat="1" x14ac:dyDescent="0.3">
      <c r="B2442" s="74" t="s">
        <v>119</v>
      </c>
      <c r="C2442" s="75" t="s">
        <v>11</v>
      </c>
      <c r="D2442" s="75" t="s">
        <v>77</v>
      </c>
      <c r="E2442" s="75" t="s">
        <v>11</v>
      </c>
      <c r="F2442" s="73">
        <v>200921</v>
      </c>
      <c r="G2442" s="4" t="str">
        <f t="shared" si="41"/>
        <v>롯데백화점 zipsa리얼스틱리얼스틱_지리산우리땅오리_12팩200921</v>
      </c>
      <c r="H2442" s="73">
        <v>4000</v>
      </c>
      <c r="I2442" s="29">
        <v>0.05</v>
      </c>
      <c r="J2442" s="73">
        <v>380</v>
      </c>
    </row>
    <row r="2443" spans="2:10" s="22" customFormat="1" x14ac:dyDescent="0.3">
      <c r="B2443" s="74" t="s">
        <v>119</v>
      </c>
      <c r="C2443" s="75" t="s">
        <v>11</v>
      </c>
      <c r="D2443" s="75" t="s">
        <v>78</v>
      </c>
      <c r="E2443" s="75" t="s">
        <v>11</v>
      </c>
      <c r="F2443" s="73">
        <v>200921</v>
      </c>
      <c r="G2443" s="4" t="str">
        <f t="shared" si="41"/>
        <v>롯데백화점 zipsa리얼스틱리얼스틱_4종세트200921</v>
      </c>
      <c r="H2443" s="73">
        <v>4000</v>
      </c>
      <c r="I2443" s="29">
        <v>0.05</v>
      </c>
      <c r="J2443" s="73">
        <v>340</v>
      </c>
    </row>
    <row r="2444" spans="2:10" s="22" customFormat="1" x14ac:dyDescent="0.3">
      <c r="B2444" s="74" t="s">
        <v>119</v>
      </c>
      <c r="C2444" s="75" t="s">
        <v>11</v>
      </c>
      <c r="D2444" s="75" t="s">
        <v>79</v>
      </c>
      <c r="E2444" s="75" t="s">
        <v>11</v>
      </c>
      <c r="F2444" s="73">
        <v>200921</v>
      </c>
      <c r="G2444" s="4" t="str">
        <f t="shared" si="41"/>
        <v>롯데백화점 zipsa리얼스틱리얼스틱_6종세트200921</v>
      </c>
      <c r="H2444" s="73">
        <v>4000</v>
      </c>
      <c r="I2444" s="29">
        <v>0.05</v>
      </c>
      <c r="J2444" s="73">
        <v>370</v>
      </c>
    </row>
    <row r="2445" spans="2:10" s="22" customFormat="1" x14ac:dyDescent="0.3">
      <c r="B2445" s="74" t="s">
        <v>119</v>
      </c>
      <c r="C2445" s="75" t="s">
        <v>11</v>
      </c>
      <c r="D2445" s="75" t="s">
        <v>80</v>
      </c>
      <c r="E2445" s="75" t="s">
        <v>11</v>
      </c>
      <c r="F2445" s="73">
        <v>200921</v>
      </c>
      <c r="G2445" s="4" t="str">
        <f t="shared" si="41"/>
        <v>롯데백화점 zipsa리얼스틱리얼스틱_4*4세트200921</v>
      </c>
      <c r="H2445" s="73">
        <v>5000</v>
      </c>
      <c r="I2445" s="29">
        <v>0.05</v>
      </c>
      <c r="J2445" s="73">
        <v>390</v>
      </c>
    </row>
    <row r="2446" spans="2:10" s="22" customFormat="1" x14ac:dyDescent="0.3">
      <c r="B2446" s="74" t="s">
        <v>119</v>
      </c>
      <c r="C2446" s="75" t="s">
        <v>11</v>
      </c>
      <c r="D2446" s="75" t="s">
        <v>81</v>
      </c>
      <c r="E2446" s="75" t="s">
        <v>11</v>
      </c>
      <c r="F2446" s="73">
        <v>200921</v>
      </c>
      <c r="G2446" s="4" t="str">
        <f t="shared" si="41"/>
        <v>롯데백화점 zipsa리얼스틱리얼스틱_6종세트x2200921</v>
      </c>
      <c r="H2446" s="73">
        <v>5000</v>
      </c>
      <c r="I2446" s="29">
        <v>0.05</v>
      </c>
      <c r="J2446" s="73">
        <v>390</v>
      </c>
    </row>
    <row r="2447" spans="2:10" s="22" customFormat="1" x14ac:dyDescent="0.3">
      <c r="B2447" s="74" t="s">
        <v>119</v>
      </c>
      <c r="C2447" s="75" t="s">
        <v>11</v>
      </c>
      <c r="D2447" s="75" t="s">
        <v>82</v>
      </c>
      <c r="E2447" s="75" t="s">
        <v>11</v>
      </c>
      <c r="F2447" s="73">
        <v>200921</v>
      </c>
      <c r="G2447" s="4" t="str">
        <f t="shared" si="41"/>
        <v>롯데백화점 zipsa리얼스틱리얼스틱_샘플(4종)200921</v>
      </c>
      <c r="H2447" s="73">
        <v>3000</v>
      </c>
      <c r="I2447" s="29">
        <v>0.05</v>
      </c>
      <c r="J2447" s="73">
        <v>280</v>
      </c>
    </row>
    <row r="2448" spans="2:10" s="22" customFormat="1" x14ac:dyDescent="0.3">
      <c r="B2448" s="74" t="s">
        <v>119</v>
      </c>
      <c r="C2448" s="75" t="s">
        <v>11</v>
      </c>
      <c r="D2448" s="75" t="s">
        <v>83</v>
      </c>
      <c r="E2448" s="75" t="s">
        <v>11</v>
      </c>
      <c r="F2448" s="73">
        <v>200921</v>
      </c>
      <c r="G2448" s="4" t="str">
        <f t="shared" si="41"/>
        <v>롯데백화점 zipsa리얼스틱리얼스틱_맛보기샘플(6종)200921</v>
      </c>
      <c r="H2448" s="73">
        <v>3000</v>
      </c>
      <c r="I2448" s="29">
        <v>0.05</v>
      </c>
      <c r="J2448" s="73">
        <v>270</v>
      </c>
    </row>
    <row r="2449" spans="2:10" s="22" customFormat="1" x14ac:dyDescent="0.3">
      <c r="B2449" s="74" t="s">
        <v>119</v>
      </c>
      <c r="C2449" s="75" t="s">
        <v>8</v>
      </c>
      <c r="D2449" s="75" t="s">
        <v>24</v>
      </c>
      <c r="E2449" s="75" t="s">
        <v>8</v>
      </c>
      <c r="F2449" s="73">
        <v>200921</v>
      </c>
      <c r="G2449" s="4" t="str">
        <f t="shared" si="41"/>
        <v>롯데백화점 zipsa선인장정수기선인장정수기 젠민트200921</v>
      </c>
      <c r="H2449" s="73">
        <v>6000</v>
      </c>
      <c r="I2449" s="29">
        <v>0.05</v>
      </c>
      <c r="J2449" s="73">
        <v>390</v>
      </c>
    </row>
    <row r="2450" spans="2:10" s="22" customFormat="1" x14ac:dyDescent="0.3">
      <c r="B2450" s="25" t="s">
        <v>119</v>
      </c>
      <c r="C2450" s="25" t="s">
        <v>34</v>
      </c>
      <c r="D2450" s="25" t="s">
        <v>39</v>
      </c>
      <c r="E2450" s="25" t="s">
        <v>34</v>
      </c>
      <c r="F2450" s="73">
        <v>200921</v>
      </c>
      <c r="G2450" s="4" t="str">
        <f t="shared" si="41"/>
        <v>롯데백화점 zipsa선인장정수기 부속드라이매트200921</v>
      </c>
      <c r="H2450" s="73">
        <v>4000</v>
      </c>
      <c r="I2450" s="29">
        <v>0.05</v>
      </c>
      <c r="J2450" s="73">
        <v>370</v>
      </c>
    </row>
    <row r="2451" spans="2:10" s="22" customFormat="1" x14ac:dyDescent="0.3">
      <c r="B2451" s="74" t="s">
        <v>85</v>
      </c>
      <c r="C2451" s="74" t="s">
        <v>34</v>
      </c>
      <c r="D2451" s="74" t="s">
        <v>55</v>
      </c>
      <c r="E2451" s="74" t="s">
        <v>34</v>
      </c>
      <c r="F2451" s="73">
        <v>200921</v>
      </c>
      <c r="G2451" s="4" t="str">
        <f t="shared" si="41"/>
        <v>프로젝트21 CS선인장정수기 부속정수필터 &amp; 폼필터 세트 (30% 할인)200921</v>
      </c>
      <c r="H2451" s="73">
        <v>0</v>
      </c>
      <c r="I2451" s="2">
        <v>0</v>
      </c>
      <c r="J2451" s="73">
        <v>350</v>
      </c>
    </row>
    <row r="2452" spans="2:10" s="22" customFormat="1" x14ac:dyDescent="0.3">
      <c r="B2452" s="74" t="s">
        <v>85</v>
      </c>
      <c r="C2452" s="74" t="s">
        <v>34</v>
      </c>
      <c r="D2452" s="74" t="s">
        <v>120</v>
      </c>
      <c r="E2452" s="74" t="s">
        <v>34</v>
      </c>
      <c r="F2452" s="73">
        <v>200921</v>
      </c>
      <c r="G2452" s="4" t="str">
        <f t="shared" si="41"/>
        <v>프로젝트21 CS선인장정수기 부속도자기 별도판매(선인장정수기)200921</v>
      </c>
      <c r="H2452" s="73">
        <v>0</v>
      </c>
      <c r="I2452" s="2">
        <v>0</v>
      </c>
      <c r="J2452" s="73">
        <v>390</v>
      </c>
    </row>
    <row r="2453" spans="2:10" s="22" customFormat="1" x14ac:dyDescent="0.3">
      <c r="B2453" s="74" t="s">
        <v>85</v>
      </c>
      <c r="C2453" s="73" t="s">
        <v>121</v>
      </c>
      <c r="D2453" s="73" t="s">
        <v>121</v>
      </c>
      <c r="E2453" s="73" t="s">
        <v>121</v>
      </c>
      <c r="F2453" s="73">
        <v>200921</v>
      </c>
      <c r="G2453" s="4" t="str">
        <f t="shared" si="41"/>
        <v>프로젝트21 CS고양이 유산균고양이 유산균200921</v>
      </c>
      <c r="H2453" s="73">
        <v>0</v>
      </c>
      <c r="I2453" s="2">
        <v>0</v>
      </c>
      <c r="J2453" s="73">
        <v>370</v>
      </c>
    </row>
    <row r="2454" spans="2:10" s="3" customFormat="1" x14ac:dyDescent="0.3">
      <c r="B2454" s="86" t="s">
        <v>0</v>
      </c>
      <c r="C2454" s="3" t="s">
        <v>9</v>
      </c>
      <c r="D2454" s="86" t="s">
        <v>122</v>
      </c>
      <c r="E2454" s="3" t="s">
        <v>9</v>
      </c>
      <c r="F2454" s="3">
        <v>200921</v>
      </c>
      <c r="G2454" s="40" t="str">
        <f t="shared" si="41"/>
        <v>프로젝트21 홈페이지선인장정수기 부속분리형펌프+어댑터SET200921</v>
      </c>
      <c r="H2454" s="73">
        <v>3000</v>
      </c>
      <c r="I2454" s="2">
        <v>0.01</v>
      </c>
      <c r="J2454" s="73">
        <v>360</v>
      </c>
    </row>
    <row r="2455" spans="2:10" s="22" customFormat="1" x14ac:dyDescent="0.3">
      <c r="B2455" s="74" t="s">
        <v>0</v>
      </c>
      <c r="C2455" s="73" t="s">
        <v>121</v>
      </c>
      <c r="D2455" s="73" t="s">
        <v>124</v>
      </c>
      <c r="E2455" s="73" t="s">
        <v>121</v>
      </c>
      <c r="F2455" s="73">
        <v>200921</v>
      </c>
      <c r="G2455" s="72" t="str">
        <f t="shared" si="41"/>
        <v>프로젝트21 홈페이지고양이 유산균유산균1박스 + 리얼스틱 6종세트200921</v>
      </c>
      <c r="H2455" s="73">
        <v>5000</v>
      </c>
      <c r="I2455" s="2">
        <v>0.01</v>
      </c>
      <c r="J2455" s="73">
        <v>390</v>
      </c>
    </row>
    <row r="2456" spans="2:10" s="22" customFormat="1" x14ac:dyDescent="0.3">
      <c r="B2456" s="74" t="s">
        <v>0</v>
      </c>
      <c r="C2456" s="73" t="s">
        <v>125</v>
      </c>
      <c r="D2456" s="73" t="s">
        <v>126</v>
      </c>
      <c r="E2456" s="73" t="s">
        <v>125</v>
      </c>
      <c r="F2456" s="73">
        <v>200921</v>
      </c>
      <c r="G2456" s="72" t="str">
        <f t="shared" si="41"/>
        <v>프로젝트21 홈페이지고양이 유산균 세트유산균1박스 + 리얼스틱 연어6팩200921</v>
      </c>
      <c r="H2456" s="73">
        <v>5000</v>
      </c>
      <c r="I2456" s="2">
        <v>0.01</v>
      </c>
      <c r="J2456" s="73">
        <v>390</v>
      </c>
    </row>
    <row r="2457" spans="2:10" s="22" customFormat="1" x14ac:dyDescent="0.3">
      <c r="B2457" s="74" t="s">
        <v>0</v>
      </c>
      <c r="C2457" s="73" t="s">
        <v>125</v>
      </c>
      <c r="D2457" s="73" t="s">
        <v>127</v>
      </c>
      <c r="E2457" s="73" t="s">
        <v>125</v>
      </c>
      <c r="F2457" s="73">
        <v>200921</v>
      </c>
      <c r="G2457" s="4" t="str">
        <f t="shared" si="41"/>
        <v>프로젝트21 홈페이지고양이 유산균 세트유산균1박스 + 리얼스틱 참돔6팩200921</v>
      </c>
      <c r="H2457" s="73">
        <v>5000</v>
      </c>
      <c r="I2457" s="2">
        <v>0.01</v>
      </c>
      <c r="J2457" s="73">
        <v>390</v>
      </c>
    </row>
    <row r="2458" spans="2:10" s="22" customFormat="1" x14ac:dyDescent="0.3">
      <c r="B2458" s="74" t="s">
        <v>0</v>
      </c>
      <c r="C2458" s="73" t="s">
        <v>125</v>
      </c>
      <c r="D2458" s="73" t="s">
        <v>128</v>
      </c>
      <c r="E2458" s="73" t="s">
        <v>125</v>
      </c>
      <c r="F2458" s="73">
        <v>200921</v>
      </c>
      <c r="G2458" s="4" t="str">
        <f t="shared" si="41"/>
        <v>프로젝트21 홈페이지고양이 유산균 세트유산균1박스 + 리얼스틱 닭 6팩200921</v>
      </c>
      <c r="H2458" s="73">
        <v>5000</v>
      </c>
      <c r="I2458" s="2">
        <v>0.01</v>
      </c>
      <c r="J2458" s="73">
        <v>380</v>
      </c>
    </row>
    <row r="2459" spans="2:10" s="22" customFormat="1" x14ac:dyDescent="0.3">
      <c r="B2459" s="74" t="s">
        <v>0</v>
      </c>
      <c r="C2459" s="73" t="s">
        <v>125</v>
      </c>
      <c r="D2459" s="73" t="s">
        <v>129</v>
      </c>
      <c r="E2459" s="73" t="s">
        <v>125</v>
      </c>
      <c r="F2459" s="73">
        <v>200921</v>
      </c>
      <c r="G2459" s="4" t="str">
        <f t="shared" si="41"/>
        <v>프로젝트21 홈페이지고양이 유산균 세트유산균1박스 + 리얼스틱 다랑어6팩200921</v>
      </c>
      <c r="H2459" s="73">
        <v>5000</v>
      </c>
      <c r="I2459" s="2">
        <v>0.01</v>
      </c>
      <c r="J2459" s="73">
        <v>380</v>
      </c>
    </row>
    <row r="2460" spans="2:10" s="22" customFormat="1" x14ac:dyDescent="0.3">
      <c r="B2460" s="74" t="s">
        <v>0</v>
      </c>
      <c r="C2460" s="73" t="s">
        <v>125</v>
      </c>
      <c r="D2460" s="73" t="s">
        <v>130</v>
      </c>
      <c r="E2460" s="73" t="s">
        <v>125</v>
      </c>
      <c r="F2460" s="73">
        <v>200921</v>
      </c>
      <c r="G2460" s="4" t="str">
        <f t="shared" si="41"/>
        <v>프로젝트21 홈페이지고양이 유산균 세트유산균1박스 + 리얼스틱 오리6팩200921</v>
      </c>
      <c r="H2460" s="73">
        <v>5000</v>
      </c>
      <c r="I2460" s="2">
        <v>0.01</v>
      </c>
      <c r="J2460" s="73">
        <v>380</v>
      </c>
    </row>
    <row r="2461" spans="2:10" s="22" customFormat="1" x14ac:dyDescent="0.3">
      <c r="B2461" s="74" t="s">
        <v>0</v>
      </c>
      <c r="C2461" s="73" t="s">
        <v>125</v>
      </c>
      <c r="D2461" s="73" t="s">
        <v>131</v>
      </c>
      <c r="E2461" s="73" t="s">
        <v>125</v>
      </c>
      <c r="F2461" s="73">
        <v>200921</v>
      </c>
      <c r="G2461" s="4" t="str">
        <f t="shared" si="41"/>
        <v>프로젝트21 홈페이지고양이 유산균 세트유산균1박스 + 리얼스틱 양6팩200921</v>
      </c>
      <c r="H2461" s="73">
        <v>5000</v>
      </c>
      <c r="I2461" s="2">
        <v>0.01</v>
      </c>
      <c r="J2461" s="73"/>
    </row>
    <row r="2462" spans="2:10" s="22" customFormat="1" x14ac:dyDescent="0.3">
      <c r="B2462" s="74" t="s">
        <v>0</v>
      </c>
      <c r="C2462" s="73" t="s">
        <v>125</v>
      </c>
      <c r="D2462" s="73" t="s">
        <v>124</v>
      </c>
      <c r="E2462" s="73" t="s">
        <v>125</v>
      </c>
      <c r="F2462" s="11">
        <v>200921</v>
      </c>
      <c r="G2462" s="4" t="str">
        <f t="shared" si="41"/>
        <v>프로젝트21 홈페이지고양이 유산균 세트유산균1박스 + 리얼스틱 6종세트200921</v>
      </c>
      <c r="H2462" s="73">
        <v>5000</v>
      </c>
      <c r="I2462" s="2">
        <v>0.01</v>
      </c>
      <c r="J2462" s="73">
        <v>390</v>
      </c>
    </row>
    <row r="2463" spans="2:10" s="22" customFormat="1" x14ac:dyDescent="0.3">
      <c r="B2463" s="74" t="s">
        <v>0</v>
      </c>
      <c r="C2463" s="74" t="s">
        <v>121</v>
      </c>
      <c r="D2463" s="74" t="s">
        <v>123</v>
      </c>
      <c r="E2463" s="74" t="s">
        <v>121</v>
      </c>
      <c r="F2463" s="27">
        <v>200921</v>
      </c>
      <c r="G2463" s="4" t="str">
        <f t="shared" si="41"/>
        <v>프로젝트21 홈페이지고양이 유산균유산균1박스200921</v>
      </c>
      <c r="H2463" s="73">
        <v>4000</v>
      </c>
      <c r="I2463" s="2">
        <v>0.01</v>
      </c>
      <c r="J2463" s="73">
        <v>370</v>
      </c>
    </row>
    <row r="2464" spans="2:10" s="22" customFormat="1" x14ac:dyDescent="0.3">
      <c r="B2464" s="74" t="s">
        <v>93</v>
      </c>
      <c r="C2464" s="74" t="s">
        <v>121</v>
      </c>
      <c r="D2464" s="74" t="s">
        <v>132</v>
      </c>
      <c r="E2464" s="74" t="s">
        <v>121</v>
      </c>
      <c r="F2464" s="27">
        <v>200921</v>
      </c>
      <c r="G2464" s="4" t="str">
        <f t="shared" si="41"/>
        <v>프로젝트21 홈페이지고양이 유산균유산균2박스200921</v>
      </c>
      <c r="H2464" s="73">
        <v>5000</v>
      </c>
      <c r="I2464" s="2">
        <v>0.01</v>
      </c>
      <c r="J2464" s="73">
        <v>390</v>
      </c>
    </row>
    <row r="2465" spans="2:10" s="22" customFormat="1" x14ac:dyDescent="0.3">
      <c r="B2465" s="74" t="s">
        <v>0</v>
      </c>
      <c r="C2465" s="74" t="s">
        <v>121</v>
      </c>
      <c r="D2465" s="74" t="s">
        <v>133</v>
      </c>
      <c r="E2465" s="74" t="s">
        <v>121</v>
      </c>
      <c r="F2465" s="27">
        <v>200921</v>
      </c>
      <c r="G2465" s="4" t="str">
        <f t="shared" si="41"/>
        <v>프로젝트21 홈페이지고양이 유산균유산균3박스200921</v>
      </c>
      <c r="H2465" s="73">
        <v>6000</v>
      </c>
      <c r="I2465" s="2">
        <v>0.01</v>
      </c>
      <c r="J2465" s="73">
        <v>390</v>
      </c>
    </row>
    <row r="2466" spans="2:10" s="22" customFormat="1" x14ac:dyDescent="0.3">
      <c r="B2466" s="74" t="s">
        <v>134</v>
      </c>
      <c r="C2466" s="75" t="s">
        <v>121</v>
      </c>
      <c r="D2466" s="74" t="s">
        <v>123</v>
      </c>
      <c r="E2466" s="75" t="s">
        <v>121</v>
      </c>
      <c r="F2466" s="73">
        <v>200921</v>
      </c>
      <c r="G2466" s="4" t="str">
        <f t="shared" si="41"/>
        <v>프로젝트21 CS고양이 유산균유산균1박스200921</v>
      </c>
      <c r="H2466" s="73">
        <v>0</v>
      </c>
      <c r="I2466" s="2">
        <v>0</v>
      </c>
      <c r="J2466" s="73">
        <v>370</v>
      </c>
    </row>
    <row r="2467" spans="2:10" s="87" customFormat="1" x14ac:dyDescent="0.3">
      <c r="B2467" s="87" t="s">
        <v>0</v>
      </c>
      <c r="C2467" s="87" t="s">
        <v>11</v>
      </c>
      <c r="D2467" s="87" t="s">
        <v>135</v>
      </c>
      <c r="E2467" s="87" t="s">
        <v>11</v>
      </c>
      <c r="F2467" s="87">
        <v>200921</v>
      </c>
      <c r="G2467" s="88" t="str">
        <f t="shared" si="41"/>
        <v>프로젝트21 홈페이지리얼스틱정기배송_오로라연어 6팩200921</v>
      </c>
      <c r="H2467" s="73">
        <v>4000</v>
      </c>
      <c r="I2467" s="2">
        <v>0.01</v>
      </c>
      <c r="J2467" s="73">
        <v>380</v>
      </c>
    </row>
    <row r="2468" spans="2:10" s="78" customFormat="1" x14ac:dyDescent="0.3">
      <c r="B2468" s="78" t="s">
        <v>0</v>
      </c>
      <c r="C2468" s="78" t="s">
        <v>11</v>
      </c>
      <c r="D2468" s="78" t="s">
        <v>136</v>
      </c>
      <c r="E2468" s="78" t="s">
        <v>11</v>
      </c>
      <c r="F2468" s="78">
        <v>200921</v>
      </c>
      <c r="G2468" s="82" t="str">
        <f t="shared" si="41"/>
        <v>프로젝트21 홈페이지리얼스틱정기배송_조선토종닭 6팩200921</v>
      </c>
      <c r="H2468" s="73">
        <v>4000</v>
      </c>
      <c r="I2468" s="2">
        <v>0.01</v>
      </c>
      <c r="J2468" s="73">
        <v>360</v>
      </c>
    </row>
    <row r="2469" spans="2:10" s="87" customFormat="1" x14ac:dyDescent="0.3">
      <c r="B2469" s="87" t="s">
        <v>0</v>
      </c>
      <c r="C2469" s="87" t="s">
        <v>11</v>
      </c>
      <c r="D2469" s="87" t="s">
        <v>137</v>
      </c>
      <c r="E2469" s="87" t="s">
        <v>11</v>
      </c>
      <c r="F2469" s="87">
        <v>200921</v>
      </c>
      <c r="G2469" s="88" t="str">
        <f t="shared" si="41"/>
        <v>프로젝트21 홈페이지리얼스틱정기배송_서호주청정양 6팩200921</v>
      </c>
      <c r="H2469" s="73">
        <v>4000</v>
      </c>
      <c r="I2469" s="2">
        <v>0.01</v>
      </c>
      <c r="J2469" s="73">
        <v>380</v>
      </c>
    </row>
    <row r="2470" spans="2:10" s="87" customFormat="1" x14ac:dyDescent="0.3">
      <c r="B2470" s="87" t="s">
        <v>0</v>
      </c>
      <c r="C2470" s="87" t="s">
        <v>11</v>
      </c>
      <c r="D2470" s="87" t="s">
        <v>138</v>
      </c>
      <c r="E2470" s="87" t="s">
        <v>11</v>
      </c>
      <c r="F2470" s="87">
        <v>200921</v>
      </c>
      <c r="G2470" s="88" t="str">
        <f t="shared" si="41"/>
        <v>프로젝트21 홈페이지리얼스틱정기배송_우리땅오리 6팩200921</v>
      </c>
      <c r="H2470" s="73">
        <v>4000</v>
      </c>
      <c r="I2470" s="2">
        <v>0.01</v>
      </c>
      <c r="J2470" s="73">
        <v>360</v>
      </c>
    </row>
    <row r="2471" spans="2:10" s="87" customFormat="1" x14ac:dyDescent="0.3">
      <c r="B2471" s="87" t="s">
        <v>0</v>
      </c>
      <c r="C2471" s="87" t="s">
        <v>11</v>
      </c>
      <c r="D2471" s="87" t="s">
        <v>139</v>
      </c>
      <c r="E2471" s="87" t="s">
        <v>11</v>
      </c>
      <c r="F2471" s="87">
        <v>200921</v>
      </c>
      <c r="G2471" s="88" t="str">
        <f t="shared" si="41"/>
        <v>프로젝트21 홈페이지리얼스틱정기배송_오로라연어 12팩200921</v>
      </c>
      <c r="H2471" s="73">
        <v>4000</v>
      </c>
      <c r="I2471" s="2">
        <v>0.01</v>
      </c>
      <c r="J2471" s="73">
        <v>390</v>
      </c>
    </row>
    <row r="2472" spans="2:10" s="78" customFormat="1" x14ac:dyDescent="0.3">
      <c r="B2472" s="78" t="s">
        <v>0</v>
      </c>
      <c r="C2472" s="78" t="s">
        <v>11</v>
      </c>
      <c r="D2472" s="78" t="s">
        <v>140</v>
      </c>
      <c r="E2472" s="78" t="s">
        <v>11</v>
      </c>
      <c r="F2472" s="78">
        <v>200921</v>
      </c>
      <c r="G2472" s="82" t="str">
        <f t="shared" si="41"/>
        <v>프로젝트21 홈페이지리얼스틱정기배송_조선토종닭 12팩200921</v>
      </c>
      <c r="H2472" s="73">
        <v>4000</v>
      </c>
      <c r="I2472" s="2">
        <v>0.01</v>
      </c>
      <c r="J2472" s="73">
        <v>380</v>
      </c>
    </row>
    <row r="2473" spans="2:10" s="87" customFormat="1" x14ac:dyDescent="0.3">
      <c r="B2473" s="87" t="s">
        <v>0</v>
      </c>
      <c r="C2473" s="87" t="s">
        <v>11</v>
      </c>
      <c r="D2473" s="87" t="s">
        <v>141</v>
      </c>
      <c r="E2473" s="87" t="s">
        <v>11</v>
      </c>
      <c r="F2473" s="87">
        <v>200921</v>
      </c>
      <c r="G2473" s="88" t="str">
        <f t="shared" si="41"/>
        <v>프로젝트21 홈페이지리얼스틱정기배송_뉴질랜드참돔 12팩200921</v>
      </c>
      <c r="H2473" s="73">
        <v>4000</v>
      </c>
      <c r="I2473" s="2">
        <v>0.01</v>
      </c>
      <c r="J2473" s="73">
        <v>390</v>
      </c>
    </row>
    <row r="2474" spans="2:10" s="87" customFormat="1" x14ac:dyDescent="0.3">
      <c r="B2474" s="87" t="s">
        <v>0</v>
      </c>
      <c r="C2474" s="87" t="s">
        <v>11</v>
      </c>
      <c r="D2474" s="87" t="s">
        <v>142</v>
      </c>
      <c r="E2474" s="87" t="s">
        <v>11</v>
      </c>
      <c r="F2474" s="87">
        <v>200921</v>
      </c>
      <c r="G2474" s="88" t="str">
        <f t="shared" si="41"/>
        <v>프로젝트21 홈페이지리얼스틱정기배송_북태평양눈다랑어 12팩200921</v>
      </c>
      <c r="H2474" s="73">
        <v>4000</v>
      </c>
      <c r="I2474" s="2">
        <v>0.01</v>
      </c>
      <c r="J2474" s="73">
        <v>380</v>
      </c>
    </row>
    <row r="2475" spans="2:10" s="87" customFormat="1" x14ac:dyDescent="0.3">
      <c r="B2475" s="87" t="s">
        <v>0</v>
      </c>
      <c r="C2475" s="87" t="s">
        <v>11</v>
      </c>
      <c r="D2475" s="87" t="s">
        <v>143</v>
      </c>
      <c r="E2475" s="87" t="s">
        <v>11</v>
      </c>
      <c r="F2475" s="87">
        <v>200921</v>
      </c>
      <c r="G2475" s="88" t="str">
        <f t="shared" si="41"/>
        <v>프로젝트21 홈페이지리얼스틱정기배송_서호주청정양 12팩200921</v>
      </c>
      <c r="H2475" s="73">
        <v>4000</v>
      </c>
      <c r="I2475" s="2">
        <v>0.01</v>
      </c>
      <c r="J2475" s="73">
        <v>390</v>
      </c>
    </row>
    <row r="2476" spans="2:10" s="87" customFormat="1" x14ac:dyDescent="0.3">
      <c r="B2476" s="87" t="s">
        <v>0</v>
      </c>
      <c r="C2476" s="87" t="s">
        <v>11</v>
      </c>
      <c r="D2476" s="87" t="s">
        <v>144</v>
      </c>
      <c r="E2476" s="87" t="s">
        <v>11</v>
      </c>
      <c r="F2476" s="87">
        <v>200921</v>
      </c>
      <c r="G2476" s="88" t="str">
        <f t="shared" si="41"/>
        <v>프로젝트21 홈페이지리얼스틱정기배송_우리땅오리 12팩200921</v>
      </c>
      <c r="H2476" s="73">
        <v>4000</v>
      </c>
      <c r="I2476" s="2">
        <v>0.01</v>
      </c>
      <c r="J2476" s="73">
        <v>380</v>
      </c>
    </row>
    <row r="2477" spans="2:10" s="87" customFormat="1" x14ac:dyDescent="0.3">
      <c r="B2477" s="87" t="s">
        <v>0</v>
      </c>
      <c r="C2477" s="87" t="s">
        <v>11</v>
      </c>
      <c r="D2477" s="87" t="s">
        <v>145</v>
      </c>
      <c r="E2477" s="87" t="s">
        <v>11</v>
      </c>
      <c r="F2477" s="87">
        <v>200921</v>
      </c>
      <c r="G2477" s="88" t="str">
        <f t="shared" si="41"/>
        <v>프로젝트21 홈페이지리얼스틱정기배송_6종세트200921</v>
      </c>
      <c r="H2477" s="73">
        <v>4000</v>
      </c>
      <c r="I2477" s="2">
        <v>0.01</v>
      </c>
      <c r="J2477" s="73">
        <v>370</v>
      </c>
    </row>
    <row r="2478" spans="2:10" s="87" customFormat="1" x14ac:dyDescent="0.3">
      <c r="B2478" s="87" t="s">
        <v>0</v>
      </c>
      <c r="C2478" s="87" t="s">
        <v>11</v>
      </c>
      <c r="D2478" s="87" t="s">
        <v>146</v>
      </c>
      <c r="E2478" s="87" t="s">
        <v>11</v>
      </c>
      <c r="F2478" s="87">
        <v>200921</v>
      </c>
      <c r="G2478" s="88" t="str">
        <f t="shared" si="41"/>
        <v>프로젝트21 홈페이지리얼스틱정기배송_6종세트x2200921</v>
      </c>
      <c r="H2478" s="73">
        <v>4000</v>
      </c>
      <c r="I2478" s="2">
        <v>0.01</v>
      </c>
      <c r="J2478" s="73">
        <v>390</v>
      </c>
    </row>
    <row r="2479" spans="2:10" s="87" customFormat="1" x14ac:dyDescent="0.3">
      <c r="B2479" s="89" t="s">
        <v>93</v>
      </c>
      <c r="C2479" s="89" t="s">
        <v>105</v>
      </c>
      <c r="D2479" s="89" t="s">
        <v>147</v>
      </c>
      <c r="E2479" s="89" t="s">
        <v>105</v>
      </c>
      <c r="F2479" s="87">
        <v>200921</v>
      </c>
      <c r="G2479" s="88" t="str">
        <f t="shared" si="41"/>
        <v>프로젝트21 홈페이지리얼스틱정기배송_북태평양눈다랑어 6팩200921</v>
      </c>
      <c r="H2479" s="73">
        <v>4000</v>
      </c>
      <c r="I2479" s="2">
        <v>0.01</v>
      </c>
      <c r="J2479" s="73">
        <v>360</v>
      </c>
    </row>
    <row r="2480" spans="2:10" s="87" customFormat="1" x14ac:dyDescent="0.3">
      <c r="B2480" s="89" t="s">
        <v>0</v>
      </c>
      <c r="C2480" s="89" t="s">
        <v>105</v>
      </c>
      <c r="D2480" s="89" t="s">
        <v>148</v>
      </c>
      <c r="E2480" s="89" t="s">
        <v>105</v>
      </c>
      <c r="F2480" s="87">
        <v>200921</v>
      </c>
      <c r="G2480" s="88" t="str">
        <f t="shared" si="41"/>
        <v>프로젝트21 홈페이지리얼스틱정기배송_뉴질랜드참돔 6팩200921</v>
      </c>
      <c r="H2480" s="73">
        <v>4000</v>
      </c>
      <c r="I2480" s="2">
        <v>0.01</v>
      </c>
      <c r="J2480" s="73">
        <v>380</v>
      </c>
    </row>
    <row r="2481" spans="2:10" s="92" customFormat="1" x14ac:dyDescent="0.3">
      <c r="B2481" s="92" t="s">
        <v>0</v>
      </c>
      <c r="C2481" s="92" t="s">
        <v>9</v>
      </c>
      <c r="D2481" s="92" t="s">
        <v>149</v>
      </c>
      <c r="E2481" s="92" t="s">
        <v>9</v>
      </c>
      <c r="F2481" s="92">
        <v>200921</v>
      </c>
      <c r="G2481" s="93" t="str">
        <f t="shared" si="41"/>
        <v>프로젝트21 홈페이지선인장정수기 부속정기배송_정수필터 &amp; 폼필터 세트 (30% 할인)200921</v>
      </c>
      <c r="H2481" s="73">
        <v>3000</v>
      </c>
      <c r="I2481" s="2">
        <v>0.01</v>
      </c>
      <c r="J2481" s="73">
        <v>350</v>
      </c>
    </row>
    <row r="2482" spans="2:10" s="92" customFormat="1" x14ac:dyDescent="0.3">
      <c r="B2482" s="92" t="s">
        <v>0</v>
      </c>
      <c r="C2482" s="92" t="s">
        <v>9</v>
      </c>
      <c r="D2482" s="92" t="s">
        <v>150</v>
      </c>
      <c r="E2482" s="92" t="s">
        <v>9</v>
      </c>
      <c r="F2482" s="92">
        <v>200921</v>
      </c>
      <c r="G2482" s="93" t="str">
        <f t="shared" si="41"/>
        <v>프로젝트21 홈페이지선인장정수기 부속정기배송_정수필터(3p)200921</v>
      </c>
      <c r="H2482" s="73">
        <v>3000</v>
      </c>
      <c r="I2482" s="2">
        <v>0.01</v>
      </c>
      <c r="J2482" s="73">
        <v>340</v>
      </c>
    </row>
    <row r="2483" spans="2:10" s="92" customFormat="1" x14ac:dyDescent="0.3">
      <c r="B2483" s="92" t="s">
        <v>0</v>
      </c>
      <c r="C2483" s="92" t="s">
        <v>9</v>
      </c>
      <c r="D2483" s="92" t="s">
        <v>151</v>
      </c>
      <c r="E2483" s="92" t="s">
        <v>9</v>
      </c>
      <c r="F2483" s="92">
        <v>200921</v>
      </c>
      <c r="G2483" s="93" t="str">
        <f t="shared" si="41"/>
        <v>프로젝트21 홈페이지선인장정수기 부속정기배송_폼필터(3p)200921</v>
      </c>
      <c r="H2483" s="73">
        <v>3000</v>
      </c>
      <c r="I2483" s="2">
        <v>0.01</v>
      </c>
      <c r="J2483" s="73">
        <v>230</v>
      </c>
    </row>
    <row r="2484" spans="2:10" s="22" customFormat="1" x14ac:dyDescent="0.3">
      <c r="B2484" s="73" t="s">
        <v>134</v>
      </c>
      <c r="C2484" s="73" t="s">
        <v>152</v>
      </c>
      <c r="D2484" s="73" t="s">
        <v>153</v>
      </c>
      <c r="E2484" s="73" t="s">
        <v>152</v>
      </c>
      <c r="F2484" s="73">
        <v>200921</v>
      </c>
      <c r="G2484" s="4" t="str">
        <f t="shared" si="41"/>
        <v>프로젝트21 CS안심스프레이안심스프레이 1개(31%off)200921</v>
      </c>
      <c r="H2484" s="73">
        <v>0</v>
      </c>
      <c r="I2484" s="2">
        <v>0</v>
      </c>
      <c r="J2484" s="73">
        <v>300</v>
      </c>
    </row>
    <row r="2485" spans="2:10" s="22" customFormat="1" x14ac:dyDescent="0.3">
      <c r="B2485" s="73" t="s">
        <v>134</v>
      </c>
      <c r="C2485" s="73" t="s">
        <v>152</v>
      </c>
      <c r="D2485" s="73" t="s">
        <v>154</v>
      </c>
      <c r="E2485" s="73" t="s">
        <v>152</v>
      </c>
      <c r="F2485" s="73">
        <v>200921</v>
      </c>
      <c r="G2485" s="4" t="str">
        <f t="shared" si="41"/>
        <v>프로젝트21 CS안심스프레이안심스프레이 3+1개(35%off) - 무료배송200921</v>
      </c>
      <c r="H2485" s="73">
        <v>0</v>
      </c>
      <c r="I2485" s="2">
        <v>0</v>
      </c>
      <c r="J2485" s="73">
        <v>380</v>
      </c>
    </row>
    <row r="2486" spans="2:10" s="22" customFormat="1" x14ac:dyDescent="0.3">
      <c r="B2486" s="73" t="s">
        <v>134</v>
      </c>
      <c r="C2486" s="73" t="s">
        <v>152</v>
      </c>
      <c r="D2486" s="73" t="s">
        <v>155</v>
      </c>
      <c r="E2486" s="73" t="s">
        <v>152</v>
      </c>
      <c r="F2486" s="73">
        <v>200921</v>
      </c>
      <c r="G2486" s="4" t="str">
        <f t="shared" si="41"/>
        <v>프로젝트21 CS안심스프레이안심 탈취 스프레이200921</v>
      </c>
      <c r="H2486" s="73">
        <v>0</v>
      </c>
      <c r="I2486" s="2">
        <v>0</v>
      </c>
      <c r="J2486" s="73">
        <v>300</v>
      </c>
    </row>
    <row r="2487" spans="2:10" s="92" customFormat="1" x14ac:dyDescent="0.3">
      <c r="B2487" s="92" t="s">
        <v>0</v>
      </c>
      <c r="C2487" s="92" t="s">
        <v>11</v>
      </c>
      <c r="D2487" s="94" t="s">
        <v>156</v>
      </c>
      <c r="E2487" s="92" t="s">
        <v>11</v>
      </c>
      <c r="F2487" s="92">
        <v>200921</v>
      </c>
      <c r="G2487" s="93" t="str">
        <f t="shared" si="41"/>
        <v>프로젝트21 홈페이지리얼스틱정기배송 옵션=오로라연어 6팩(15%off)200921</v>
      </c>
      <c r="H2487" s="73">
        <v>4000</v>
      </c>
      <c r="I2487" s="2">
        <v>0.01</v>
      </c>
      <c r="J2487" s="73">
        <v>380</v>
      </c>
    </row>
    <row r="2488" spans="2:10" s="92" customFormat="1" x14ac:dyDescent="0.3">
      <c r="B2488" s="92" t="s">
        <v>0</v>
      </c>
      <c r="C2488" s="92" t="s">
        <v>11</v>
      </c>
      <c r="D2488" s="94" t="s">
        <v>157</v>
      </c>
      <c r="E2488" s="92" t="s">
        <v>11</v>
      </c>
      <c r="F2488" s="92">
        <v>200921</v>
      </c>
      <c r="G2488" s="93" t="str">
        <f t="shared" si="41"/>
        <v>프로젝트21 홈페이지리얼스틱정기배송 옵션=조선토종닭 6팩(15%off)200921</v>
      </c>
      <c r="H2488" s="73">
        <v>4000</v>
      </c>
      <c r="I2488" s="2">
        <v>0.01</v>
      </c>
      <c r="J2488" s="73">
        <v>360</v>
      </c>
    </row>
    <row r="2489" spans="2:10" s="92" customFormat="1" x14ac:dyDescent="0.3">
      <c r="B2489" s="92" t="s">
        <v>0</v>
      </c>
      <c r="C2489" s="92" t="s">
        <v>11</v>
      </c>
      <c r="D2489" s="94" t="s">
        <v>158</v>
      </c>
      <c r="E2489" s="92" t="s">
        <v>11</v>
      </c>
      <c r="F2489" s="92">
        <v>200921</v>
      </c>
      <c r="G2489" s="93" t="str">
        <f t="shared" si="41"/>
        <v>프로젝트21 홈페이지리얼스틱정기배송 옵션=서호주청정양 6팩(15%off)200921</v>
      </c>
      <c r="H2489" s="73">
        <v>4000</v>
      </c>
      <c r="I2489" s="2">
        <v>0.01</v>
      </c>
      <c r="J2489" s="73">
        <v>380</v>
      </c>
    </row>
    <row r="2490" spans="2:10" s="92" customFormat="1" x14ac:dyDescent="0.3">
      <c r="B2490" s="92" t="s">
        <v>0</v>
      </c>
      <c r="C2490" s="92" t="s">
        <v>11</v>
      </c>
      <c r="D2490" s="94" t="s">
        <v>159</v>
      </c>
      <c r="E2490" s="92" t="s">
        <v>11</v>
      </c>
      <c r="F2490" s="92">
        <v>200921</v>
      </c>
      <c r="G2490" s="93" t="str">
        <f t="shared" si="41"/>
        <v>프로젝트21 홈페이지리얼스틱정기배송 옵션=우리땅오리 6팩(15%off)200921</v>
      </c>
      <c r="H2490" s="73">
        <v>4000</v>
      </c>
      <c r="I2490" s="2">
        <v>0.01</v>
      </c>
      <c r="J2490" s="73">
        <v>360</v>
      </c>
    </row>
    <row r="2491" spans="2:10" s="92" customFormat="1" x14ac:dyDescent="0.3">
      <c r="B2491" s="92" t="s">
        <v>0</v>
      </c>
      <c r="C2491" s="92" t="s">
        <v>67</v>
      </c>
      <c r="D2491" s="95" t="s">
        <v>160</v>
      </c>
      <c r="E2491" s="92" t="s">
        <v>67</v>
      </c>
      <c r="F2491" s="92">
        <v>200921</v>
      </c>
      <c r="G2491" s="93" t="str">
        <f t="shared" si="41"/>
        <v>프로젝트21 홈페이지리얼스틱정기배송 옵션=오로라연어 12팩(25%off)200921</v>
      </c>
      <c r="H2491" s="73">
        <v>5000</v>
      </c>
      <c r="I2491" s="2">
        <v>0.01</v>
      </c>
      <c r="J2491" s="73">
        <v>390</v>
      </c>
    </row>
    <row r="2492" spans="2:10" s="92" customFormat="1" x14ac:dyDescent="0.3">
      <c r="B2492" s="92" t="s">
        <v>0</v>
      </c>
      <c r="C2492" s="92" t="s">
        <v>11</v>
      </c>
      <c r="D2492" s="94" t="s">
        <v>161</v>
      </c>
      <c r="E2492" s="92" t="s">
        <v>11</v>
      </c>
      <c r="F2492" s="92">
        <v>200921</v>
      </c>
      <c r="G2492" s="93" t="str">
        <f t="shared" si="41"/>
        <v>프로젝트21 홈페이지리얼스틱정기배송 옵션=조선토종닭 12팩(25%off)200921</v>
      </c>
      <c r="H2492" s="73">
        <v>4000</v>
      </c>
      <c r="I2492" s="2">
        <v>0.01</v>
      </c>
      <c r="J2492" s="73">
        <v>380</v>
      </c>
    </row>
    <row r="2493" spans="2:10" s="92" customFormat="1" x14ac:dyDescent="0.3">
      <c r="B2493" s="92" t="s">
        <v>0</v>
      </c>
      <c r="C2493" s="92" t="s">
        <v>11</v>
      </c>
      <c r="D2493" s="94" t="s">
        <v>162</v>
      </c>
      <c r="E2493" s="92" t="s">
        <v>11</v>
      </c>
      <c r="F2493" s="92">
        <v>200921</v>
      </c>
      <c r="G2493" s="93" t="str">
        <f t="shared" si="41"/>
        <v>프로젝트21 홈페이지리얼스틱정기배송 옵션=뉴질랜드참돔 12팩(25%off)200921</v>
      </c>
      <c r="H2493" s="73">
        <v>5000</v>
      </c>
      <c r="I2493" s="2">
        <v>0.01</v>
      </c>
      <c r="J2493" s="73">
        <v>390</v>
      </c>
    </row>
    <row r="2494" spans="2:10" s="92" customFormat="1" x14ac:dyDescent="0.3">
      <c r="B2494" s="92" t="s">
        <v>0</v>
      </c>
      <c r="C2494" s="92" t="s">
        <v>11</v>
      </c>
      <c r="D2494" s="94" t="s">
        <v>163</v>
      </c>
      <c r="E2494" s="92" t="s">
        <v>11</v>
      </c>
      <c r="F2494" s="92">
        <v>200921</v>
      </c>
      <c r="G2494" s="93" t="str">
        <f t="shared" si="41"/>
        <v>프로젝트21 홈페이지리얼스틱정기배송 옵션=북태평양눈다랑어 12팩(25%off)200921</v>
      </c>
      <c r="H2494" s="73">
        <v>4000</v>
      </c>
      <c r="I2494" s="2">
        <v>0.01</v>
      </c>
      <c r="J2494" s="73">
        <v>380</v>
      </c>
    </row>
    <row r="2495" spans="2:10" s="92" customFormat="1" x14ac:dyDescent="0.3">
      <c r="B2495" s="92" t="s">
        <v>0</v>
      </c>
      <c r="C2495" s="92" t="s">
        <v>11</v>
      </c>
      <c r="D2495" s="94" t="s">
        <v>164</v>
      </c>
      <c r="E2495" s="92" t="s">
        <v>11</v>
      </c>
      <c r="F2495" s="92">
        <v>200921</v>
      </c>
      <c r="G2495" s="93" t="str">
        <f t="shared" si="41"/>
        <v>프로젝트21 홈페이지리얼스틱정기배송 옵션=서호주청정양 12팩(25%off)200921</v>
      </c>
      <c r="H2495" s="73">
        <v>5000</v>
      </c>
      <c r="I2495" s="2">
        <v>0.01</v>
      </c>
      <c r="J2495" s="73">
        <v>390</v>
      </c>
    </row>
    <row r="2496" spans="2:10" s="92" customFormat="1" x14ac:dyDescent="0.3">
      <c r="B2496" s="92" t="s">
        <v>0</v>
      </c>
      <c r="C2496" s="92" t="s">
        <v>11</v>
      </c>
      <c r="D2496" s="94" t="s">
        <v>165</v>
      </c>
      <c r="E2496" s="92" t="s">
        <v>11</v>
      </c>
      <c r="F2496" s="92">
        <v>200921</v>
      </c>
      <c r="G2496" s="93" t="str">
        <f t="shared" si="41"/>
        <v>프로젝트21 홈페이지리얼스틱정기배송 옵션=우리땅오리 12팩(25%off)200921</v>
      </c>
      <c r="H2496" s="73">
        <v>4000</v>
      </c>
      <c r="I2496" s="2">
        <v>0.01</v>
      </c>
      <c r="J2496" s="73">
        <v>380</v>
      </c>
    </row>
    <row r="2497" spans="2:10" s="92" customFormat="1" x14ac:dyDescent="0.3">
      <c r="B2497" s="92" t="s">
        <v>0</v>
      </c>
      <c r="C2497" s="92" t="s">
        <v>11</v>
      </c>
      <c r="D2497" s="94" t="s">
        <v>166</v>
      </c>
      <c r="E2497" s="92" t="s">
        <v>11</v>
      </c>
      <c r="F2497" s="92">
        <v>200921</v>
      </c>
      <c r="G2497" s="93" t="str">
        <f t="shared" si="41"/>
        <v>프로젝트21 홈페이지리얼스틱정기배송 옵션=북태평양눈다랑어 6팩(15%off)200921</v>
      </c>
      <c r="H2497" s="73">
        <v>4000</v>
      </c>
      <c r="I2497" s="2">
        <v>0.01</v>
      </c>
      <c r="J2497" s="73">
        <v>360</v>
      </c>
    </row>
    <row r="2498" spans="2:10" s="92" customFormat="1" x14ac:dyDescent="0.3">
      <c r="B2498" s="92" t="s">
        <v>0</v>
      </c>
      <c r="C2498" s="92" t="s">
        <v>11</v>
      </c>
      <c r="D2498" s="94" t="s">
        <v>167</v>
      </c>
      <c r="E2498" s="92" t="s">
        <v>11</v>
      </c>
      <c r="F2498" s="92">
        <v>200921</v>
      </c>
      <c r="G2498" s="93" t="str">
        <f t="shared" si="41"/>
        <v>프로젝트21 홈페이지리얼스틱정기배송 옵션=뉴질랜드참돔 6팩(15%off)200921</v>
      </c>
      <c r="H2498" s="73">
        <v>4000</v>
      </c>
      <c r="I2498" s="2">
        <v>0.01</v>
      </c>
      <c r="J2498" s="73">
        <v>380</v>
      </c>
    </row>
    <row r="2499" spans="2:10" s="92" customFormat="1" x14ac:dyDescent="0.3">
      <c r="B2499" s="94" t="s">
        <v>93</v>
      </c>
      <c r="C2499" s="94" t="s">
        <v>105</v>
      </c>
      <c r="D2499" s="94" t="s">
        <v>168</v>
      </c>
      <c r="E2499" s="94" t="s">
        <v>105</v>
      </c>
      <c r="F2499" s="92">
        <v>200921</v>
      </c>
      <c r="G2499" s="93" t="str">
        <f t="shared" si="41"/>
        <v>프로젝트21 홈페이지리얼스틱정기배송 옵션=6종세트(맛별1팩)(15%off)200921</v>
      </c>
      <c r="H2499" s="73">
        <v>4000</v>
      </c>
      <c r="I2499" s="2">
        <v>0.01</v>
      </c>
      <c r="J2499" s="73">
        <v>370</v>
      </c>
    </row>
    <row r="2500" spans="2:10" s="92" customFormat="1" x14ac:dyDescent="0.3">
      <c r="B2500" s="94" t="s">
        <v>0</v>
      </c>
      <c r="C2500" s="94" t="s">
        <v>105</v>
      </c>
      <c r="D2500" s="94" t="s">
        <v>169</v>
      </c>
      <c r="E2500" s="94" t="s">
        <v>105</v>
      </c>
      <c r="F2500" s="92">
        <v>200921</v>
      </c>
      <c r="G2500" s="93" t="str">
        <f t="shared" si="41"/>
        <v>프로젝트21 홈페이지리얼스틱정기배송 옵션=6종세트x2(맛별2팩)(25%off)200921</v>
      </c>
      <c r="H2500" s="73">
        <v>4000</v>
      </c>
      <c r="I2500" s="2">
        <v>0.01</v>
      </c>
      <c r="J2500" s="73">
        <v>390</v>
      </c>
    </row>
    <row r="2501" spans="2:10" s="22" customFormat="1" x14ac:dyDescent="0.3">
      <c r="B2501" s="74" t="s">
        <v>28</v>
      </c>
      <c r="C2501" s="74" t="s">
        <v>34</v>
      </c>
      <c r="D2501" s="74" t="s">
        <v>172</v>
      </c>
      <c r="E2501" s="74" t="s">
        <v>34</v>
      </c>
      <c r="F2501" s="73">
        <v>200921</v>
      </c>
      <c r="G2501" s="4" t="str">
        <f t="shared" ref="G2501:G2562" si="42">B2501&amp;C2501&amp;D2501&amp;F2501</f>
        <v>위메프(2.0)선인장정수기 부속드라이매트200921</v>
      </c>
      <c r="H2501" s="73">
        <v>4000</v>
      </c>
      <c r="I2501" s="29">
        <v>0.02</v>
      </c>
      <c r="J2501" s="73">
        <v>370</v>
      </c>
    </row>
    <row r="2502" spans="2:10" s="22" customFormat="1" x14ac:dyDescent="0.3">
      <c r="B2502" s="73" t="s">
        <v>32</v>
      </c>
      <c r="C2502" s="73" t="s">
        <v>11</v>
      </c>
      <c r="D2502" s="74" t="s">
        <v>62</v>
      </c>
      <c r="E2502" s="73" t="s">
        <v>11</v>
      </c>
      <c r="F2502" s="26">
        <v>200921</v>
      </c>
      <c r="G2502" s="4" t="str">
        <f t="shared" si="42"/>
        <v>펫프렌즈리얼스틱리얼스틱_서호주청정양200921</v>
      </c>
      <c r="H2502" s="73">
        <v>3000</v>
      </c>
      <c r="I2502" s="29">
        <v>0.03</v>
      </c>
      <c r="J2502" s="73">
        <v>260</v>
      </c>
    </row>
    <row r="2503" spans="2:10" s="22" customFormat="1" x14ac:dyDescent="0.3">
      <c r="B2503" s="73" t="s">
        <v>32</v>
      </c>
      <c r="C2503" s="73" t="s">
        <v>11</v>
      </c>
      <c r="D2503" s="74" t="s">
        <v>63</v>
      </c>
      <c r="E2503" s="73" t="s">
        <v>11</v>
      </c>
      <c r="F2503" s="26">
        <v>200921</v>
      </c>
      <c r="G2503" s="4" t="str">
        <f t="shared" si="42"/>
        <v>펫프렌즈리얼스틱리얼스틱_지리산우리땅오리200921</v>
      </c>
      <c r="H2503" s="73">
        <v>3000</v>
      </c>
      <c r="I2503" s="29">
        <v>0.03</v>
      </c>
      <c r="J2503" s="73">
        <v>180</v>
      </c>
    </row>
    <row r="2504" spans="2:10" s="22" customFormat="1" x14ac:dyDescent="0.3">
      <c r="B2504" s="25" t="s">
        <v>85</v>
      </c>
      <c r="C2504" s="73" t="s">
        <v>173</v>
      </c>
      <c r="D2504" s="74" t="s">
        <v>174</v>
      </c>
      <c r="E2504" s="73" t="s">
        <v>173</v>
      </c>
      <c r="F2504" s="73">
        <v>200921</v>
      </c>
      <c r="G2504" s="4" t="str">
        <f t="shared" si="42"/>
        <v>프로젝트21 CS하루채움하루채움_국내산 무항생제 닭200921</v>
      </c>
      <c r="H2504" s="73">
        <v>0</v>
      </c>
      <c r="I2504" s="2">
        <v>0</v>
      </c>
      <c r="J2504" s="73">
        <v>330</v>
      </c>
    </row>
    <row r="2505" spans="2:10" s="22" customFormat="1" x14ac:dyDescent="0.3">
      <c r="B2505" s="25" t="s">
        <v>85</v>
      </c>
      <c r="C2505" s="73" t="s">
        <v>173</v>
      </c>
      <c r="D2505" s="74" t="s">
        <v>175</v>
      </c>
      <c r="E2505" s="73" t="s">
        <v>173</v>
      </c>
      <c r="F2505" s="73">
        <v>200921</v>
      </c>
      <c r="G2505" s="4" t="str">
        <f t="shared" si="42"/>
        <v>프로젝트21 CS하루채움하루채움_자연산 가자미200921</v>
      </c>
      <c r="H2505" s="73">
        <v>0</v>
      </c>
      <c r="I2505" s="2">
        <v>0</v>
      </c>
      <c r="J2505" s="73">
        <v>330</v>
      </c>
    </row>
    <row r="2506" spans="2:10" s="22" customFormat="1" x14ac:dyDescent="0.3">
      <c r="B2506" s="25" t="s">
        <v>29</v>
      </c>
      <c r="C2506" s="25" t="s">
        <v>34</v>
      </c>
      <c r="D2506" s="25" t="s">
        <v>39</v>
      </c>
      <c r="E2506" s="25" t="s">
        <v>34</v>
      </c>
      <c r="F2506" s="26">
        <v>200921</v>
      </c>
      <c r="G2506" s="4" t="str">
        <f t="shared" si="42"/>
        <v>롯데아이몰(신)선인장정수기 부속드라이매트200921</v>
      </c>
      <c r="H2506" s="73">
        <v>4000</v>
      </c>
      <c r="I2506" s="29">
        <v>0.02</v>
      </c>
      <c r="J2506" s="73">
        <v>370</v>
      </c>
    </row>
    <row r="2507" spans="2:10" s="22" customFormat="1" x14ac:dyDescent="0.3">
      <c r="B2507" s="73" t="s">
        <v>93</v>
      </c>
      <c r="C2507" s="74" t="s">
        <v>121</v>
      </c>
      <c r="D2507" s="73" t="s">
        <v>176</v>
      </c>
      <c r="E2507" s="74" t="s">
        <v>121</v>
      </c>
      <c r="F2507" s="73">
        <v>200921</v>
      </c>
      <c r="G2507" s="4" t="str">
        <f t="shared" si="42"/>
        <v>프로젝트21 홈페이지고양이 유산균유산균1박스(최저가)200921</v>
      </c>
      <c r="H2507" s="73">
        <v>4000</v>
      </c>
      <c r="I2507" s="2">
        <v>0.01</v>
      </c>
      <c r="J2507" s="73">
        <v>370</v>
      </c>
    </row>
    <row r="2508" spans="2:10" s="22" customFormat="1" x14ac:dyDescent="0.3">
      <c r="B2508" s="73" t="s">
        <v>93</v>
      </c>
      <c r="C2508" s="74" t="s">
        <v>121</v>
      </c>
      <c r="D2508" s="73" t="s">
        <v>177</v>
      </c>
      <c r="E2508" s="74" t="s">
        <v>121</v>
      </c>
      <c r="F2508" s="73">
        <v>200921</v>
      </c>
      <c r="G2508" s="4" t="str">
        <f t="shared" si="42"/>
        <v>프로젝트21 홈페이지고양이 유산균유산균2박스(최저가)200921</v>
      </c>
      <c r="H2508" s="73">
        <v>5000</v>
      </c>
      <c r="I2508" s="2">
        <v>0.01</v>
      </c>
      <c r="J2508" s="73">
        <v>390</v>
      </c>
    </row>
    <row r="2509" spans="2:10" s="22" customFormat="1" x14ac:dyDescent="0.3">
      <c r="B2509" s="73" t="s">
        <v>93</v>
      </c>
      <c r="C2509" s="74" t="s">
        <v>121</v>
      </c>
      <c r="D2509" s="73" t="s">
        <v>178</v>
      </c>
      <c r="E2509" s="74" t="s">
        <v>121</v>
      </c>
      <c r="F2509" s="73">
        <v>200921</v>
      </c>
      <c r="G2509" s="4" t="str">
        <f t="shared" si="42"/>
        <v>프로젝트21 홈페이지고양이 유산균유산균3박스(최저가)200921</v>
      </c>
      <c r="H2509" s="73">
        <v>6000</v>
      </c>
      <c r="I2509" s="2">
        <v>0.01</v>
      </c>
      <c r="J2509" s="73">
        <v>390</v>
      </c>
    </row>
    <row r="2510" spans="2:10" s="22" customFormat="1" x14ac:dyDescent="0.3">
      <c r="B2510" s="73" t="s">
        <v>179</v>
      </c>
      <c r="C2510" s="73" t="s">
        <v>8</v>
      </c>
      <c r="D2510" s="73" t="s">
        <v>24</v>
      </c>
      <c r="E2510" s="73" t="s">
        <v>8</v>
      </c>
      <c r="F2510" s="73">
        <v>200921</v>
      </c>
      <c r="G2510" s="4" t="str">
        <f t="shared" si="42"/>
        <v>고양이대통령선인장정수기선인장정수기 젠민트200921</v>
      </c>
      <c r="H2510" s="73">
        <v>6000</v>
      </c>
      <c r="I2510" s="29">
        <v>0.04</v>
      </c>
      <c r="J2510" s="73">
        <v>390</v>
      </c>
    </row>
    <row r="2511" spans="2:10" s="22" customFormat="1" x14ac:dyDescent="0.3">
      <c r="B2511" s="73" t="s">
        <v>179</v>
      </c>
      <c r="C2511" s="73" t="s">
        <v>9</v>
      </c>
      <c r="D2511" s="73" t="s">
        <v>39</v>
      </c>
      <c r="E2511" s="73" t="s">
        <v>9</v>
      </c>
      <c r="F2511" s="73">
        <v>200921</v>
      </c>
      <c r="G2511" s="4" t="str">
        <f t="shared" si="42"/>
        <v>고양이대통령선인장정수기 부속드라이매트200921</v>
      </c>
      <c r="H2511" s="73">
        <v>3000</v>
      </c>
      <c r="I2511" s="29">
        <v>0.04</v>
      </c>
      <c r="J2511" s="73">
        <v>370</v>
      </c>
    </row>
    <row r="2512" spans="2:10" s="22" customFormat="1" x14ac:dyDescent="0.3">
      <c r="B2512" s="73" t="s">
        <v>179</v>
      </c>
      <c r="C2512" s="73" t="s">
        <v>11</v>
      </c>
      <c r="D2512" s="73" t="s">
        <v>57</v>
      </c>
      <c r="E2512" s="73" t="s">
        <v>11</v>
      </c>
      <c r="F2512" s="73">
        <v>200921</v>
      </c>
      <c r="G2512" s="4" t="str">
        <f t="shared" si="42"/>
        <v>고양이대통령리얼스틱리얼스틱_오로라연어200921</v>
      </c>
      <c r="H2512" s="73">
        <v>3000</v>
      </c>
      <c r="I2512" s="29">
        <v>0.04</v>
      </c>
      <c r="J2512" s="73">
        <v>250</v>
      </c>
    </row>
    <row r="2513" spans="2:10" s="22" customFormat="1" x14ac:dyDescent="0.3">
      <c r="B2513" s="73" t="s">
        <v>179</v>
      </c>
      <c r="C2513" s="73" t="s">
        <v>11</v>
      </c>
      <c r="D2513" s="73" t="s">
        <v>58</v>
      </c>
      <c r="E2513" s="73" t="s">
        <v>11</v>
      </c>
      <c r="F2513" s="73">
        <v>200921</v>
      </c>
      <c r="G2513" s="4" t="str">
        <f t="shared" si="42"/>
        <v>고양이대통령리얼스틱리얼스틱_조선토종닭200921</v>
      </c>
      <c r="H2513" s="73">
        <v>3000</v>
      </c>
      <c r="I2513" s="29">
        <v>0.04</v>
      </c>
      <c r="J2513" s="73">
        <v>180</v>
      </c>
    </row>
    <row r="2514" spans="2:10" s="22" customFormat="1" x14ac:dyDescent="0.3">
      <c r="B2514" s="73" t="s">
        <v>179</v>
      </c>
      <c r="C2514" s="73" t="s">
        <v>11</v>
      </c>
      <c r="D2514" s="73" t="s">
        <v>59</v>
      </c>
      <c r="E2514" s="73" t="s">
        <v>11</v>
      </c>
      <c r="F2514" s="73">
        <v>200921</v>
      </c>
      <c r="G2514" s="4" t="str">
        <f t="shared" si="42"/>
        <v>고양이대통령리얼스틱리얼스틱_뉴질랜드참돔200921</v>
      </c>
      <c r="H2514" s="73">
        <v>3000</v>
      </c>
      <c r="I2514" s="29">
        <v>0.04</v>
      </c>
      <c r="J2514" s="73">
        <v>240</v>
      </c>
    </row>
    <row r="2515" spans="2:10" s="22" customFormat="1" x14ac:dyDescent="0.3">
      <c r="B2515" s="73" t="s">
        <v>179</v>
      </c>
      <c r="C2515" s="73" t="s">
        <v>11</v>
      </c>
      <c r="D2515" s="73" t="s">
        <v>60</v>
      </c>
      <c r="E2515" s="73" t="s">
        <v>11</v>
      </c>
      <c r="F2515" s="73">
        <v>200921</v>
      </c>
      <c r="G2515" s="4" t="str">
        <f t="shared" si="42"/>
        <v>고양이대통령리얼스틱리얼스틱_북태평양 눈다랑어200921</v>
      </c>
      <c r="H2515" s="73">
        <v>3000</v>
      </c>
      <c r="I2515" s="29">
        <v>0.04</v>
      </c>
      <c r="J2515" s="73">
        <v>170</v>
      </c>
    </row>
    <row r="2516" spans="2:10" s="22" customFormat="1" x14ac:dyDescent="0.3">
      <c r="B2516" s="73" t="s">
        <v>179</v>
      </c>
      <c r="C2516" s="73" t="s">
        <v>11</v>
      </c>
      <c r="D2516" s="73" t="s">
        <v>62</v>
      </c>
      <c r="E2516" s="73" t="s">
        <v>11</v>
      </c>
      <c r="F2516" s="73">
        <v>200921</v>
      </c>
      <c r="G2516" s="4" t="str">
        <f t="shared" si="42"/>
        <v>고양이대통령리얼스틱리얼스틱_서호주청정양200921</v>
      </c>
      <c r="H2516" s="73">
        <v>3000</v>
      </c>
      <c r="I2516" s="29">
        <v>0.04</v>
      </c>
      <c r="J2516" s="73">
        <v>260</v>
      </c>
    </row>
    <row r="2517" spans="2:10" s="22" customFormat="1" x14ac:dyDescent="0.3">
      <c r="B2517" s="73" t="s">
        <v>179</v>
      </c>
      <c r="C2517" s="73" t="s">
        <v>11</v>
      </c>
      <c r="D2517" s="73" t="s">
        <v>63</v>
      </c>
      <c r="E2517" s="73" t="s">
        <v>11</v>
      </c>
      <c r="F2517" s="73">
        <v>200921</v>
      </c>
      <c r="G2517" s="4" t="str">
        <f t="shared" si="42"/>
        <v>고양이대통령리얼스틱리얼스틱_지리산우리땅오리200921</v>
      </c>
      <c r="H2517" s="73">
        <v>3000</v>
      </c>
      <c r="I2517" s="29">
        <v>0.04</v>
      </c>
      <c r="J2517" s="73">
        <v>180</v>
      </c>
    </row>
    <row r="2518" spans="2:10" s="22" customFormat="1" x14ac:dyDescent="0.3">
      <c r="B2518" s="73" t="s">
        <v>179</v>
      </c>
      <c r="C2518" s="73" t="s">
        <v>11</v>
      </c>
      <c r="D2518" s="73" t="s">
        <v>83</v>
      </c>
      <c r="E2518" s="73" t="s">
        <v>11</v>
      </c>
      <c r="F2518" s="73">
        <v>200921</v>
      </c>
      <c r="G2518" s="4" t="str">
        <f t="shared" si="42"/>
        <v>고양이대통령리얼스틱리얼스틱_맛보기샘플(6종)200921</v>
      </c>
      <c r="H2518" s="73">
        <v>3000</v>
      </c>
      <c r="I2518" s="29">
        <v>0.04</v>
      </c>
      <c r="J2518" s="73">
        <v>270</v>
      </c>
    </row>
    <row r="2519" spans="2:10" s="22" customFormat="1" x14ac:dyDescent="0.3">
      <c r="B2519" s="73" t="s">
        <v>179</v>
      </c>
      <c r="C2519" s="73" t="s">
        <v>7</v>
      </c>
      <c r="D2519" s="73" t="s">
        <v>41</v>
      </c>
      <c r="E2519" s="73" t="s">
        <v>7</v>
      </c>
      <c r="F2519" s="73">
        <v>200921</v>
      </c>
      <c r="G2519" s="4" t="str">
        <f t="shared" si="42"/>
        <v>고양이대통령눕눕백눕눕백(중형)_네이비(DN)200921</v>
      </c>
      <c r="H2519" s="73">
        <v>7000</v>
      </c>
      <c r="I2519" s="29">
        <v>0.04</v>
      </c>
      <c r="J2519" s="73">
        <v>400</v>
      </c>
    </row>
    <row r="2520" spans="2:10" s="22" customFormat="1" x14ac:dyDescent="0.3">
      <c r="B2520" s="73" t="s">
        <v>179</v>
      </c>
      <c r="C2520" s="73" t="s">
        <v>7</v>
      </c>
      <c r="D2520" s="73" t="s">
        <v>42</v>
      </c>
      <c r="E2520" s="73" t="s">
        <v>7</v>
      </c>
      <c r="F2520" s="73">
        <v>200921</v>
      </c>
      <c r="G2520" s="4" t="str">
        <f t="shared" si="42"/>
        <v>고양이대통령눕눕백눕눕백(중형)_그레이(LG)200921</v>
      </c>
      <c r="H2520" s="73">
        <v>7000</v>
      </c>
      <c r="I2520" s="29">
        <v>0.04</v>
      </c>
      <c r="J2520" s="73">
        <v>400</v>
      </c>
    </row>
    <row r="2521" spans="2:10" s="22" customFormat="1" x14ac:dyDescent="0.3">
      <c r="B2521" s="73" t="s">
        <v>179</v>
      </c>
      <c r="C2521" s="73" t="s">
        <v>7</v>
      </c>
      <c r="D2521" s="73" t="s">
        <v>43</v>
      </c>
      <c r="E2521" s="73" t="s">
        <v>7</v>
      </c>
      <c r="F2521" s="73">
        <v>200921</v>
      </c>
      <c r="G2521" s="4" t="str">
        <f t="shared" si="42"/>
        <v>고양이대통령눕눕백눕눕백_패드(중형)_스크래쳐200921</v>
      </c>
      <c r="H2521" s="73">
        <v>3000</v>
      </c>
      <c r="I2521" s="29">
        <v>0.04</v>
      </c>
      <c r="J2521" s="73">
        <v>330</v>
      </c>
    </row>
    <row r="2522" spans="2:10" s="22" customFormat="1" x14ac:dyDescent="0.3">
      <c r="B2522" s="73" t="s">
        <v>179</v>
      </c>
      <c r="C2522" s="73" t="s">
        <v>7</v>
      </c>
      <c r="D2522" s="73" t="s">
        <v>44</v>
      </c>
      <c r="E2522" s="73" t="s">
        <v>7</v>
      </c>
      <c r="F2522" s="73">
        <v>200921</v>
      </c>
      <c r="G2522" s="4" t="str">
        <f t="shared" si="42"/>
        <v>고양이대통령눕눕백눕눕백_패드(중형)_극세사200921</v>
      </c>
      <c r="H2522" s="73">
        <v>3000</v>
      </c>
      <c r="I2522" s="29">
        <v>0.04</v>
      </c>
      <c r="J2522" s="73">
        <v>350</v>
      </c>
    </row>
    <row r="2523" spans="2:10" s="22" customFormat="1" x14ac:dyDescent="0.3">
      <c r="B2523" s="73" t="s">
        <v>179</v>
      </c>
      <c r="C2523" s="73" t="s">
        <v>7</v>
      </c>
      <c r="D2523" s="73" t="s">
        <v>45</v>
      </c>
      <c r="E2523" s="73" t="s">
        <v>7</v>
      </c>
      <c r="F2523" s="73">
        <v>200921</v>
      </c>
      <c r="G2523" s="4" t="str">
        <f t="shared" si="42"/>
        <v>고양이대통령눕눕백눕눕백_패드(중형)_방수200921</v>
      </c>
      <c r="H2523" s="73">
        <v>4000</v>
      </c>
      <c r="I2523" s="29">
        <v>0.04</v>
      </c>
      <c r="J2523" s="73">
        <v>370</v>
      </c>
    </row>
    <row r="2524" spans="2:10" s="22" customFormat="1" x14ac:dyDescent="0.3">
      <c r="B2524" s="73" t="s">
        <v>179</v>
      </c>
      <c r="C2524" s="73" t="s">
        <v>7</v>
      </c>
      <c r="D2524" s="73" t="s">
        <v>46</v>
      </c>
      <c r="E2524" s="73" t="s">
        <v>7</v>
      </c>
      <c r="F2524" s="73">
        <v>200921</v>
      </c>
      <c r="G2524" s="4" t="str">
        <f t="shared" si="42"/>
        <v>고양이대통령눕눕백눕눕백_패드(중형)_인견200921</v>
      </c>
      <c r="H2524" s="73">
        <v>3000</v>
      </c>
      <c r="I2524" s="29">
        <v>0.04</v>
      </c>
      <c r="J2524" s="73">
        <v>340</v>
      </c>
    </row>
    <row r="2525" spans="2:10" s="22" customFormat="1" x14ac:dyDescent="0.3">
      <c r="B2525" s="73" t="s">
        <v>179</v>
      </c>
      <c r="C2525" s="73" t="s">
        <v>7</v>
      </c>
      <c r="D2525" s="73" t="s">
        <v>47</v>
      </c>
      <c r="E2525" s="73" t="s">
        <v>7</v>
      </c>
      <c r="F2525" s="73">
        <v>200921</v>
      </c>
      <c r="G2525" s="4" t="str">
        <f t="shared" si="42"/>
        <v>고양이대통령눕눕백눕눕백(대형)_그레이(LG)200921</v>
      </c>
      <c r="H2525" s="73">
        <v>7000</v>
      </c>
      <c r="I2525" s="29">
        <v>0.04</v>
      </c>
      <c r="J2525" s="73">
        <v>400</v>
      </c>
    </row>
    <row r="2526" spans="2:10" s="22" customFormat="1" x14ac:dyDescent="0.3">
      <c r="B2526" s="73" t="s">
        <v>179</v>
      </c>
      <c r="C2526" s="73" t="s">
        <v>48</v>
      </c>
      <c r="D2526" s="73" t="s">
        <v>49</v>
      </c>
      <c r="E2526" s="73" t="s">
        <v>48</v>
      </c>
      <c r="F2526" s="73">
        <v>200921</v>
      </c>
      <c r="G2526" s="4" t="str">
        <f t="shared" si="42"/>
        <v>고양이대통령눕눕백눕눕백(대형)_네이비(DN)200921</v>
      </c>
      <c r="H2526" s="73">
        <v>7000</v>
      </c>
      <c r="I2526" s="29">
        <v>0.04</v>
      </c>
      <c r="J2526" s="73">
        <v>400</v>
      </c>
    </row>
    <row r="2527" spans="2:10" s="22" customFormat="1" x14ac:dyDescent="0.3">
      <c r="B2527" s="73" t="s">
        <v>179</v>
      </c>
      <c r="C2527" s="73" t="s">
        <v>7</v>
      </c>
      <c r="D2527" s="73" t="s">
        <v>50</v>
      </c>
      <c r="E2527" s="73" t="s">
        <v>7</v>
      </c>
      <c r="F2527" s="73">
        <v>200921</v>
      </c>
      <c r="G2527" s="4" t="str">
        <f t="shared" si="42"/>
        <v>고양이대통령눕눕백눕눕백_패드(대형)_스크래쳐200921</v>
      </c>
      <c r="H2527" s="73">
        <v>3000</v>
      </c>
      <c r="I2527" s="29">
        <v>0.04</v>
      </c>
      <c r="J2527" s="73">
        <v>340</v>
      </c>
    </row>
    <row r="2528" spans="2:10" s="22" customFormat="1" x14ac:dyDescent="0.3">
      <c r="B2528" s="73" t="s">
        <v>179</v>
      </c>
      <c r="C2528" s="73" t="s">
        <v>7</v>
      </c>
      <c r="D2528" s="73" t="s">
        <v>51</v>
      </c>
      <c r="E2528" s="73" t="s">
        <v>7</v>
      </c>
      <c r="F2528" s="73">
        <v>200921</v>
      </c>
      <c r="G2528" s="4" t="str">
        <f t="shared" si="42"/>
        <v>고양이대통령눕눕백눕눕백_패드(대형)_극세사200921</v>
      </c>
      <c r="H2528" s="73">
        <v>3000</v>
      </c>
      <c r="I2528" s="29">
        <v>0.04</v>
      </c>
      <c r="J2528" s="73">
        <v>360</v>
      </c>
    </row>
    <row r="2529" spans="2:10" s="22" customFormat="1" x14ac:dyDescent="0.3">
      <c r="B2529" s="73" t="s">
        <v>179</v>
      </c>
      <c r="C2529" s="73" t="s">
        <v>7</v>
      </c>
      <c r="D2529" s="73" t="s">
        <v>52</v>
      </c>
      <c r="E2529" s="73" t="s">
        <v>7</v>
      </c>
      <c r="F2529" s="73">
        <v>200921</v>
      </c>
      <c r="G2529" s="4" t="str">
        <f t="shared" si="42"/>
        <v>고양이대통령눕눕백눕눕백_패드(대형)_방수200921</v>
      </c>
      <c r="H2529" s="73">
        <v>4000</v>
      </c>
      <c r="I2529" s="29">
        <v>0.04</v>
      </c>
      <c r="J2529" s="73">
        <v>380</v>
      </c>
    </row>
    <row r="2530" spans="2:10" s="22" customFormat="1" x14ac:dyDescent="0.3">
      <c r="B2530" s="73" t="s">
        <v>179</v>
      </c>
      <c r="C2530" s="73" t="s">
        <v>7</v>
      </c>
      <c r="D2530" s="73" t="s">
        <v>53</v>
      </c>
      <c r="E2530" s="73" t="s">
        <v>7</v>
      </c>
      <c r="F2530" s="73">
        <v>200921</v>
      </c>
      <c r="G2530" s="4" t="str">
        <f t="shared" si="42"/>
        <v>고양이대통령눕눕백눕눕백_패드(대형)_인견200921</v>
      </c>
      <c r="H2530" s="73">
        <v>3000</v>
      </c>
      <c r="I2530" s="29">
        <v>0.04</v>
      </c>
      <c r="J2530" s="73">
        <v>350</v>
      </c>
    </row>
    <row r="2531" spans="2:10" s="22" customFormat="1" x14ac:dyDescent="0.3">
      <c r="B2531" s="73" t="s">
        <v>93</v>
      </c>
      <c r="C2531" s="74" t="s">
        <v>121</v>
      </c>
      <c r="D2531" s="73" t="s">
        <v>180</v>
      </c>
      <c r="E2531" s="74" t="s">
        <v>121</v>
      </c>
      <c r="F2531" s="73">
        <v>200921</v>
      </c>
      <c r="G2531" s="4" t="str">
        <f t="shared" si="42"/>
        <v>프로젝트21 홈페이지고양이 유산균유산균1박스(정기배송)200921</v>
      </c>
      <c r="H2531" s="73">
        <v>4000</v>
      </c>
      <c r="I2531" s="2">
        <v>0.01</v>
      </c>
      <c r="J2531" s="73">
        <v>370</v>
      </c>
    </row>
    <row r="2532" spans="2:10" s="22" customFormat="1" x14ac:dyDescent="0.3">
      <c r="B2532" s="73" t="s">
        <v>93</v>
      </c>
      <c r="C2532" s="74" t="s">
        <v>121</v>
      </c>
      <c r="D2532" s="73" t="s">
        <v>181</v>
      </c>
      <c r="E2532" s="74" t="s">
        <v>121</v>
      </c>
      <c r="F2532" s="73">
        <v>200921</v>
      </c>
      <c r="G2532" s="4" t="str">
        <f t="shared" si="42"/>
        <v>프로젝트21 홈페이지고양이 유산균유산균2박스(정기배송)200921</v>
      </c>
      <c r="H2532" s="73">
        <v>5000</v>
      </c>
      <c r="I2532" s="2">
        <v>0.01</v>
      </c>
      <c r="J2532" s="73">
        <v>390</v>
      </c>
    </row>
    <row r="2533" spans="2:10" s="22" customFormat="1" x14ac:dyDescent="0.3">
      <c r="B2533" s="73" t="s">
        <v>93</v>
      </c>
      <c r="C2533" s="74" t="s">
        <v>121</v>
      </c>
      <c r="D2533" s="73" t="s">
        <v>182</v>
      </c>
      <c r="E2533" s="74" t="s">
        <v>121</v>
      </c>
      <c r="F2533" s="73">
        <v>200921</v>
      </c>
      <c r="G2533" s="4" t="str">
        <f t="shared" si="42"/>
        <v>프로젝트21 홈페이지고양이 유산균유산균3박스(정기배송)200921</v>
      </c>
      <c r="H2533" s="73">
        <v>6000</v>
      </c>
      <c r="I2533" s="2">
        <v>0.01</v>
      </c>
      <c r="J2533" s="73">
        <v>390</v>
      </c>
    </row>
    <row r="2534" spans="2:10" s="22" customFormat="1" x14ac:dyDescent="0.3">
      <c r="B2534" s="73" t="s">
        <v>32</v>
      </c>
      <c r="C2534" s="73" t="s">
        <v>11</v>
      </c>
      <c r="D2534" s="73" t="s">
        <v>183</v>
      </c>
      <c r="E2534" s="73" t="s">
        <v>11</v>
      </c>
      <c r="F2534" s="26">
        <v>200921</v>
      </c>
      <c r="G2534" s="4" t="str">
        <f t="shared" si="42"/>
        <v>펫프렌즈리얼스틱리얼스틱_6종세트200921</v>
      </c>
      <c r="H2534" s="73">
        <v>4000</v>
      </c>
      <c r="I2534" s="29">
        <v>0.03</v>
      </c>
      <c r="J2534" s="73">
        <v>370</v>
      </c>
    </row>
    <row r="2535" spans="2:10" s="22" customFormat="1" x14ac:dyDescent="0.3">
      <c r="B2535" s="73" t="s">
        <v>0</v>
      </c>
      <c r="C2535" s="73" t="s">
        <v>184</v>
      </c>
      <c r="D2535" s="73" t="s">
        <v>185</v>
      </c>
      <c r="E2535" s="73" t="s">
        <v>184</v>
      </c>
      <c r="F2535" s="73">
        <v>200921</v>
      </c>
      <c r="G2535" s="4" t="str">
        <f t="shared" si="42"/>
        <v>프로젝트21 홈페이지하루채움옵션=국내산 무항생제 닭 1박스200921</v>
      </c>
      <c r="H2535" s="73">
        <v>3000</v>
      </c>
      <c r="I2535" s="2">
        <v>0.01</v>
      </c>
      <c r="J2535" s="73">
        <v>330</v>
      </c>
    </row>
    <row r="2536" spans="2:10" s="22" customFormat="1" x14ac:dyDescent="0.3">
      <c r="B2536" s="73" t="s">
        <v>0</v>
      </c>
      <c r="C2536" s="73" t="s">
        <v>184</v>
      </c>
      <c r="D2536" s="73" t="s">
        <v>186</v>
      </c>
      <c r="E2536" s="73" t="s">
        <v>184</v>
      </c>
      <c r="F2536" s="73">
        <v>200921</v>
      </c>
      <c r="G2536" s="4" t="str">
        <f t="shared" si="42"/>
        <v>프로젝트21 홈페이지하루채움옵션=(무료배송)국내산 무항생제 닭 2박스200921</v>
      </c>
      <c r="H2536" s="73">
        <v>4000</v>
      </c>
      <c r="I2536" s="2">
        <v>0.01</v>
      </c>
      <c r="J2536" s="73">
        <v>370</v>
      </c>
    </row>
    <row r="2537" spans="2:10" s="22" customFormat="1" x14ac:dyDescent="0.3">
      <c r="B2537" s="73" t="s">
        <v>0</v>
      </c>
      <c r="C2537" s="73" t="s">
        <v>184</v>
      </c>
      <c r="D2537" s="73" t="s">
        <v>187</v>
      </c>
      <c r="E2537" s="73" t="s">
        <v>184</v>
      </c>
      <c r="F2537" s="73">
        <v>200921</v>
      </c>
      <c r="G2537" s="4" t="str">
        <f t="shared" si="42"/>
        <v>프로젝트21 홈페이지하루채움옵션=자연산 가자미 1박스200921</v>
      </c>
      <c r="H2537" s="73">
        <v>3000</v>
      </c>
      <c r="I2537" s="2">
        <v>0.01</v>
      </c>
      <c r="J2537" s="73">
        <v>330</v>
      </c>
    </row>
    <row r="2538" spans="2:10" s="22" customFormat="1" x14ac:dyDescent="0.3">
      <c r="B2538" s="73" t="s">
        <v>0</v>
      </c>
      <c r="C2538" s="73" t="s">
        <v>184</v>
      </c>
      <c r="D2538" s="73" t="s">
        <v>188</v>
      </c>
      <c r="E2538" s="73" t="s">
        <v>184</v>
      </c>
      <c r="F2538" s="73">
        <v>200921</v>
      </c>
      <c r="G2538" s="4" t="str">
        <f t="shared" si="42"/>
        <v>프로젝트21 홈페이지하루채움옵션=(무료배송)자연산 가자미 2박스200921</v>
      </c>
      <c r="H2538" s="73">
        <v>4000</v>
      </c>
      <c r="I2538" s="2">
        <v>0.01</v>
      </c>
      <c r="J2538" s="73">
        <v>370</v>
      </c>
    </row>
    <row r="2539" spans="2:10" s="22" customFormat="1" x14ac:dyDescent="0.3">
      <c r="B2539" s="73" t="s">
        <v>0</v>
      </c>
      <c r="C2539" s="73" t="s">
        <v>184</v>
      </c>
      <c r="D2539" s="73" t="s">
        <v>189</v>
      </c>
      <c r="E2539" s="73" t="s">
        <v>184</v>
      </c>
      <c r="F2539" s="73">
        <v>200921</v>
      </c>
      <c r="G2539" s="4" t="str">
        <f t="shared" si="42"/>
        <v>프로젝트21 홈페이지하루채움옵션=(무료배송)국내산 닭 1박스 + 자연산 가자미 1박스200921</v>
      </c>
      <c r="H2539" s="73">
        <v>4000</v>
      </c>
      <c r="I2539" s="2">
        <v>0.01</v>
      </c>
      <c r="J2539" s="73">
        <v>370</v>
      </c>
    </row>
    <row r="2540" spans="2:10" s="22" customFormat="1" x14ac:dyDescent="0.3">
      <c r="B2540" s="73" t="s">
        <v>0</v>
      </c>
      <c r="C2540" s="73" t="s">
        <v>184</v>
      </c>
      <c r="D2540" s="73" t="s">
        <v>190</v>
      </c>
      <c r="E2540" s="73" t="s">
        <v>184</v>
      </c>
      <c r="F2540" s="73">
        <v>200921</v>
      </c>
      <c r="G2540" s="4" t="str">
        <f t="shared" si="42"/>
        <v>프로젝트21 홈페이지하루채움옵션=하루채움 샘플팩(1인 3개 제한)200921</v>
      </c>
      <c r="H2540" s="73">
        <v>2000</v>
      </c>
      <c r="I2540" s="2">
        <v>0.01</v>
      </c>
      <c r="J2540" s="73">
        <v>130</v>
      </c>
    </row>
    <row r="2541" spans="2:10" s="22" customFormat="1" x14ac:dyDescent="0.3">
      <c r="B2541" s="73" t="s">
        <v>85</v>
      </c>
      <c r="C2541" s="73" t="s">
        <v>184</v>
      </c>
      <c r="D2541" s="73" t="s">
        <v>185</v>
      </c>
      <c r="E2541" s="73" t="s">
        <v>184</v>
      </c>
      <c r="F2541" s="73">
        <v>200921</v>
      </c>
      <c r="G2541" s="4" t="str">
        <f t="shared" si="42"/>
        <v>프로젝트21 CS하루채움옵션=국내산 무항생제 닭 1박스200921</v>
      </c>
      <c r="H2541" s="73">
        <v>0</v>
      </c>
      <c r="I2541" s="2">
        <v>0</v>
      </c>
      <c r="J2541" s="73">
        <v>330</v>
      </c>
    </row>
    <row r="2542" spans="2:10" s="22" customFormat="1" x14ac:dyDescent="0.3">
      <c r="B2542" s="73" t="s">
        <v>85</v>
      </c>
      <c r="C2542" s="73" t="s">
        <v>184</v>
      </c>
      <c r="D2542" s="73" t="s">
        <v>186</v>
      </c>
      <c r="E2542" s="73" t="s">
        <v>184</v>
      </c>
      <c r="F2542" s="73">
        <v>200921</v>
      </c>
      <c r="G2542" s="4" t="str">
        <f t="shared" si="42"/>
        <v>프로젝트21 CS하루채움옵션=(무료배송)국내산 무항생제 닭 2박스200921</v>
      </c>
      <c r="H2542" s="73">
        <v>0</v>
      </c>
      <c r="I2542" s="2">
        <v>0</v>
      </c>
      <c r="J2542" s="73">
        <v>370</v>
      </c>
    </row>
    <row r="2543" spans="2:10" s="22" customFormat="1" x14ac:dyDescent="0.3">
      <c r="B2543" s="73" t="s">
        <v>85</v>
      </c>
      <c r="C2543" s="73" t="s">
        <v>184</v>
      </c>
      <c r="D2543" s="73" t="s">
        <v>187</v>
      </c>
      <c r="E2543" s="73" t="s">
        <v>184</v>
      </c>
      <c r="F2543" s="73">
        <v>200921</v>
      </c>
      <c r="G2543" s="4" t="str">
        <f t="shared" si="42"/>
        <v>프로젝트21 CS하루채움옵션=자연산 가자미 1박스200921</v>
      </c>
      <c r="H2543" s="73">
        <v>0</v>
      </c>
      <c r="I2543" s="2">
        <v>0</v>
      </c>
      <c r="J2543" s="73">
        <v>330</v>
      </c>
    </row>
    <row r="2544" spans="2:10" s="22" customFormat="1" x14ac:dyDescent="0.3">
      <c r="B2544" s="73" t="s">
        <v>85</v>
      </c>
      <c r="C2544" s="73" t="s">
        <v>184</v>
      </c>
      <c r="D2544" s="73" t="s">
        <v>188</v>
      </c>
      <c r="E2544" s="73" t="s">
        <v>184</v>
      </c>
      <c r="F2544" s="73">
        <v>200921</v>
      </c>
      <c r="G2544" s="4" t="str">
        <f t="shared" si="42"/>
        <v>프로젝트21 CS하루채움옵션=(무료배송)자연산 가자미 2박스200921</v>
      </c>
      <c r="H2544" s="73">
        <v>0</v>
      </c>
      <c r="I2544" s="2">
        <v>0</v>
      </c>
      <c r="J2544" s="73">
        <v>370</v>
      </c>
    </row>
    <row r="2545" spans="2:10" s="22" customFormat="1" x14ac:dyDescent="0.3">
      <c r="B2545" s="73" t="s">
        <v>85</v>
      </c>
      <c r="C2545" s="73" t="s">
        <v>184</v>
      </c>
      <c r="D2545" s="73" t="s">
        <v>189</v>
      </c>
      <c r="E2545" s="73" t="s">
        <v>184</v>
      </c>
      <c r="F2545" s="73">
        <v>200921</v>
      </c>
      <c r="G2545" s="4" t="str">
        <f t="shared" si="42"/>
        <v>프로젝트21 CS하루채움옵션=(무료배송)국내산 닭 1박스 + 자연산 가자미 1박스200921</v>
      </c>
      <c r="H2545" s="73">
        <v>0</v>
      </c>
      <c r="I2545" s="2">
        <v>0</v>
      </c>
      <c r="J2545" s="73">
        <v>370</v>
      </c>
    </row>
    <row r="2546" spans="2:10" s="22" customFormat="1" x14ac:dyDescent="0.3">
      <c r="B2546" s="73" t="s">
        <v>85</v>
      </c>
      <c r="C2546" s="73" t="s">
        <v>184</v>
      </c>
      <c r="D2546" s="73" t="s">
        <v>190</v>
      </c>
      <c r="E2546" s="73" t="s">
        <v>184</v>
      </c>
      <c r="F2546" s="73">
        <v>200921</v>
      </c>
      <c r="G2546" s="4" t="str">
        <f t="shared" si="42"/>
        <v>프로젝트21 CS하루채움옵션=하루채움 샘플팩(1인 3개 제한)200921</v>
      </c>
      <c r="H2546" s="73">
        <v>0</v>
      </c>
      <c r="I2546" s="2">
        <v>0</v>
      </c>
      <c r="J2546" s="73">
        <v>130</v>
      </c>
    </row>
    <row r="2547" spans="2:10" s="22" customFormat="1" x14ac:dyDescent="0.3">
      <c r="B2547" s="73" t="s">
        <v>0</v>
      </c>
      <c r="C2547" s="73" t="s">
        <v>184</v>
      </c>
      <c r="D2547" s="73" t="s">
        <v>191</v>
      </c>
      <c r="E2547" s="73" t="s">
        <v>184</v>
      </c>
      <c r="F2547" s="73">
        <v>200921</v>
      </c>
      <c r="G2547" s="4" t="str">
        <f t="shared" si="42"/>
        <v>프로젝트21 홈페이지하루채움국내산 무항생제 닭 1박스200921</v>
      </c>
      <c r="H2547" s="73">
        <v>4000</v>
      </c>
      <c r="I2547" s="2">
        <v>0.01</v>
      </c>
      <c r="J2547" s="73">
        <v>330</v>
      </c>
    </row>
    <row r="2548" spans="2:10" s="22" customFormat="1" x14ac:dyDescent="0.3">
      <c r="B2548" s="73" t="s">
        <v>0</v>
      </c>
      <c r="C2548" s="73" t="s">
        <v>184</v>
      </c>
      <c r="D2548" s="73" t="s">
        <v>192</v>
      </c>
      <c r="E2548" s="73" t="s">
        <v>184</v>
      </c>
      <c r="F2548" s="73">
        <v>200921</v>
      </c>
      <c r="G2548" s="4" t="str">
        <f t="shared" si="42"/>
        <v>프로젝트21 홈페이지하루채움국내산 무항생제 닭 2박스200921</v>
      </c>
      <c r="H2548" s="73">
        <v>4000</v>
      </c>
      <c r="I2548" s="2">
        <v>0.01</v>
      </c>
      <c r="J2548" s="73">
        <v>370</v>
      </c>
    </row>
    <row r="2549" spans="2:10" s="22" customFormat="1" x14ac:dyDescent="0.3">
      <c r="B2549" s="73" t="s">
        <v>0</v>
      </c>
      <c r="C2549" s="73" t="s">
        <v>184</v>
      </c>
      <c r="D2549" s="73" t="s">
        <v>193</v>
      </c>
      <c r="E2549" s="73" t="s">
        <v>184</v>
      </c>
      <c r="F2549" s="73">
        <v>200921</v>
      </c>
      <c r="G2549" s="4" t="str">
        <f t="shared" si="42"/>
        <v>프로젝트21 홈페이지하루채움자연산 가자미 1박스200921</v>
      </c>
      <c r="H2549" s="73">
        <v>4000</v>
      </c>
      <c r="I2549" s="2">
        <v>0.01</v>
      </c>
      <c r="J2549" s="73">
        <v>330</v>
      </c>
    </row>
    <row r="2550" spans="2:10" s="22" customFormat="1" x14ac:dyDescent="0.3">
      <c r="B2550" s="73" t="s">
        <v>0</v>
      </c>
      <c r="C2550" s="73" t="s">
        <v>184</v>
      </c>
      <c r="D2550" s="73" t="s">
        <v>194</v>
      </c>
      <c r="E2550" s="73" t="s">
        <v>184</v>
      </c>
      <c r="F2550" s="73">
        <v>200921</v>
      </c>
      <c r="G2550" s="4" t="str">
        <f t="shared" si="42"/>
        <v>프로젝트21 홈페이지하루채움자연산 가자미 2박스200921</v>
      </c>
      <c r="H2550" s="73">
        <v>4000</v>
      </c>
      <c r="I2550" s="2">
        <v>0.01</v>
      </c>
      <c r="J2550" s="73">
        <v>370</v>
      </c>
    </row>
    <row r="2551" spans="2:10" s="22" customFormat="1" x14ac:dyDescent="0.3">
      <c r="B2551" s="73" t="s">
        <v>0</v>
      </c>
      <c r="C2551" s="73" t="s">
        <v>184</v>
      </c>
      <c r="D2551" s="73" t="s">
        <v>195</v>
      </c>
      <c r="E2551" s="73" t="s">
        <v>184</v>
      </c>
      <c r="F2551" s="73">
        <v>200921</v>
      </c>
      <c r="G2551" s="4" t="str">
        <f t="shared" si="42"/>
        <v>프로젝트21 홈페이지하루채움국내산 닭 1박스 + 자연산 가자미 1박스200921</v>
      </c>
      <c r="H2551" s="73">
        <v>4000</v>
      </c>
      <c r="I2551" s="2">
        <v>0.01</v>
      </c>
      <c r="J2551" s="73">
        <v>370</v>
      </c>
    </row>
    <row r="2552" spans="2:10" s="22" customFormat="1" x14ac:dyDescent="0.3">
      <c r="B2552" s="73" t="s">
        <v>0</v>
      </c>
      <c r="C2552" s="73" t="s">
        <v>184</v>
      </c>
      <c r="D2552" s="73" t="s">
        <v>196</v>
      </c>
      <c r="E2552" s="73" t="s">
        <v>184</v>
      </c>
      <c r="F2552" s="73">
        <v>200921</v>
      </c>
      <c r="G2552" s="4" t="str">
        <f t="shared" si="42"/>
        <v>프로젝트21 홈페이지하루채움하루채움_샘플2종200921</v>
      </c>
      <c r="H2552" s="73">
        <v>3000</v>
      </c>
      <c r="I2552" s="2">
        <v>0.01</v>
      </c>
      <c r="J2552" s="73">
        <v>130</v>
      </c>
    </row>
    <row r="2553" spans="2:10" s="22" customFormat="1" x14ac:dyDescent="0.3">
      <c r="B2553" s="73" t="s">
        <v>85</v>
      </c>
      <c r="C2553" s="73" t="s">
        <v>184</v>
      </c>
      <c r="D2553" s="73" t="s">
        <v>191</v>
      </c>
      <c r="E2553" s="73" t="s">
        <v>184</v>
      </c>
      <c r="F2553" s="73">
        <v>200921</v>
      </c>
      <c r="G2553" s="4" t="str">
        <f t="shared" si="42"/>
        <v>프로젝트21 CS하루채움국내산 무항생제 닭 1박스200921</v>
      </c>
      <c r="H2553" s="73">
        <v>0</v>
      </c>
      <c r="I2553" s="2">
        <v>0</v>
      </c>
      <c r="J2553" s="73">
        <v>330</v>
      </c>
    </row>
    <row r="2554" spans="2:10" s="22" customFormat="1" x14ac:dyDescent="0.3">
      <c r="B2554" s="73" t="s">
        <v>85</v>
      </c>
      <c r="C2554" s="73" t="s">
        <v>184</v>
      </c>
      <c r="D2554" s="73" t="s">
        <v>192</v>
      </c>
      <c r="E2554" s="73" t="s">
        <v>184</v>
      </c>
      <c r="F2554" s="73">
        <v>200921</v>
      </c>
      <c r="G2554" s="4" t="str">
        <f t="shared" si="42"/>
        <v>프로젝트21 CS하루채움국내산 무항생제 닭 2박스200921</v>
      </c>
      <c r="H2554" s="73">
        <v>0</v>
      </c>
      <c r="I2554" s="2">
        <v>0</v>
      </c>
      <c r="J2554" s="73">
        <v>370</v>
      </c>
    </row>
    <row r="2555" spans="2:10" s="22" customFormat="1" x14ac:dyDescent="0.3">
      <c r="B2555" s="73" t="s">
        <v>85</v>
      </c>
      <c r="C2555" s="73" t="s">
        <v>184</v>
      </c>
      <c r="D2555" s="73" t="s">
        <v>193</v>
      </c>
      <c r="E2555" s="73" t="s">
        <v>184</v>
      </c>
      <c r="F2555" s="73">
        <v>200921</v>
      </c>
      <c r="G2555" s="4" t="str">
        <f t="shared" si="42"/>
        <v>프로젝트21 CS하루채움자연산 가자미 1박스200921</v>
      </c>
      <c r="H2555" s="73">
        <v>0</v>
      </c>
      <c r="I2555" s="2">
        <v>0</v>
      </c>
      <c r="J2555" s="73">
        <v>330</v>
      </c>
    </row>
    <row r="2556" spans="2:10" s="22" customFormat="1" x14ac:dyDescent="0.3">
      <c r="B2556" s="73" t="s">
        <v>85</v>
      </c>
      <c r="C2556" s="73" t="s">
        <v>184</v>
      </c>
      <c r="D2556" s="73" t="s">
        <v>194</v>
      </c>
      <c r="E2556" s="73" t="s">
        <v>184</v>
      </c>
      <c r="F2556" s="73">
        <v>200921</v>
      </c>
      <c r="G2556" s="4" t="str">
        <f t="shared" si="42"/>
        <v>프로젝트21 CS하루채움자연산 가자미 2박스200921</v>
      </c>
      <c r="H2556" s="73">
        <v>0</v>
      </c>
      <c r="I2556" s="2">
        <v>0</v>
      </c>
      <c r="J2556" s="73">
        <v>370</v>
      </c>
    </row>
    <row r="2557" spans="2:10" s="22" customFormat="1" x14ac:dyDescent="0.3">
      <c r="B2557" s="73" t="s">
        <v>85</v>
      </c>
      <c r="C2557" s="73" t="s">
        <v>184</v>
      </c>
      <c r="D2557" s="73" t="s">
        <v>195</v>
      </c>
      <c r="E2557" s="73" t="s">
        <v>184</v>
      </c>
      <c r="F2557" s="73">
        <v>200921</v>
      </c>
      <c r="G2557" s="4" t="str">
        <f t="shared" si="42"/>
        <v>프로젝트21 CS하루채움국내산 닭 1박스 + 자연산 가자미 1박스200921</v>
      </c>
      <c r="H2557" s="73">
        <v>0</v>
      </c>
      <c r="I2557" s="2">
        <v>0</v>
      </c>
      <c r="J2557" s="73">
        <v>370</v>
      </c>
    </row>
    <row r="2558" spans="2:10" s="22" customFormat="1" x14ac:dyDescent="0.3">
      <c r="B2558" s="73" t="s">
        <v>85</v>
      </c>
      <c r="C2558" s="73" t="s">
        <v>184</v>
      </c>
      <c r="D2558" s="73" t="s">
        <v>196</v>
      </c>
      <c r="E2558" s="73" t="s">
        <v>184</v>
      </c>
      <c r="F2558" s="73">
        <v>200921</v>
      </c>
      <c r="G2558" s="4" t="str">
        <f t="shared" si="42"/>
        <v>프로젝트21 CS하루채움하루채움_샘플2종200921</v>
      </c>
      <c r="H2558" s="73">
        <v>0</v>
      </c>
      <c r="I2558" s="2">
        <v>0</v>
      </c>
      <c r="J2558" s="73">
        <v>130</v>
      </c>
    </row>
    <row r="2559" spans="2:10" s="22" customFormat="1" x14ac:dyDescent="0.3">
      <c r="B2559" s="73" t="s">
        <v>222</v>
      </c>
      <c r="C2559" s="73" t="s">
        <v>11</v>
      </c>
      <c r="D2559" s="73" t="s">
        <v>57</v>
      </c>
      <c r="E2559" s="73" t="s">
        <v>11</v>
      </c>
      <c r="F2559" s="73">
        <v>200921</v>
      </c>
      <c r="G2559" s="4" t="str">
        <f t="shared" si="42"/>
        <v>심콩캣리얼스틱리얼스틱_오로라연어200921</v>
      </c>
      <c r="H2559" s="73">
        <v>3000</v>
      </c>
      <c r="I2559" s="29">
        <v>0</v>
      </c>
      <c r="J2559" s="73">
        <v>250</v>
      </c>
    </row>
    <row r="2560" spans="2:10" s="22" customFormat="1" x14ac:dyDescent="0.3">
      <c r="B2560" s="73" t="s">
        <v>222</v>
      </c>
      <c r="C2560" s="73" t="s">
        <v>11</v>
      </c>
      <c r="D2560" s="73" t="s">
        <v>58</v>
      </c>
      <c r="E2560" s="73" t="s">
        <v>11</v>
      </c>
      <c r="F2560" s="73">
        <v>200921</v>
      </c>
      <c r="G2560" s="4" t="str">
        <f t="shared" si="42"/>
        <v>심콩캣리얼스틱리얼스틱_조선토종닭200921</v>
      </c>
      <c r="H2560" s="73">
        <v>3000</v>
      </c>
      <c r="I2560" s="29">
        <v>0</v>
      </c>
      <c r="J2560" s="73">
        <v>180</v>
      </c>
    </row>
    <row r="2561" spans="2:10" s="22" customFormat="1" x14ac:dyDescent="0.3">
      <c r="B2561" s="73" t="s">
        <v>222</v>
      </c>
      <c r="C2561" s="73" t="s">
        <v>11</v>
      </c>
      <c r="D2561" s="73" t="s">
        <v>59</v>
      </c>
      <c r="E2561" s="73" t="s">
        <v>11</v>
      </c>
      <c r="F2561" s="73">
        <v>200921</v>
      </c>
      <c r="G2561" s="4" t="str">
        <f t="shared" si="42"/>
        <v>심콩캣리얼스틱리얼스틱_뉴질랜드참돔200921</v>
      </c>
      <c r="H2561" s="73">
        <v>3000</v>
      </c>
      <c r="I2561" s="29">
        <v>0</v>
      </c>
      <c r="J2561" s="73">
        <v>240</v>
      </c>
    </row>
    <row r="2562" spans="2:10" s="22" customFormat="1" x14ac:dyDescent="0.3">
      <c r="B2562" s="73" t="s">
        <v>222</v>
      </c>
      <c r="C2562" s="73" t="s">
        <v>11</v>
      </c>
      <c r="D2562" s="73" t="s">
        <v>60</v>
      </c>
      <c r="E2562" s="73" t="s">
        <v>11</v>
      </c>
      <c r="F2562" s="73">
        <v>200921</v>
      </c>
      <c r="G2562" s="4" t="str">
        <f t="shared" si="42"/>
        <v>심콩캣리얼스틱리얼스틱_북태평양 눈다랑어200921</v>
      </c>
      <c r="H2562" s="73">
        <v>3000</v>
      </c>
      <c r="I2562" s="29">
        <v>0</v>
      </c>
      <c r="J2562" s="73">
        <v>170</v>
      </c>
    </row>
    <row r="2563" spans="2:10" s="22" customFormat="1" x14ac:dyDescent="0.3">
      <c r="B2563" s="73" t="s">
        <v>222</v>
      </c>
      <c r="C2563" s="73" t="s">
        <v>11</v>
      </c>
      <c r="D2563" s="73" t="s">
        <v>62</v>
      </c>
      <c r="E2563" s="73" t="s">
        <v>11</v>
      </c>
      <c r="F2563" s="73">
        <v>200921</v>
      </c>
      <c r="G2563" s="4" t="str">
        <f t="shared" ref="G2563:G2626" si="43">B2563&amp;C2563&amp;D2563&amp;F2563</f>
        <v>심콩캣리얼스틱리얼스틱_서호주청정양200921</v>
      </c>
      <c r="H2563" s="73">
        <v>3000</v>
      </c>
      <c r="I2563" s="29">
        <v>0</v>
      </c>
      <c r="J2563" s="73">
        <v>260</v>
      </c>
    </row>
    <row r="2564" spans="2:10" s="22" customFormat="1" x14ac:dyDescent="0.3">
      <c r="B2564" s="73" t="s">
        <v>222</v>
      </c>
      <c r="C2564" s="73" t="s">
        <v>11</v>
      </c>
      <c r="D2564" s="73" t="s">
        <v>63</v>
      </c>
      <c r="E2564" s="73" t="s">
        <v>11</v>
      </c>
      <c r="F2564" s="73">
        <v>200921</v>
      </c>
      <c r="G2564" s="4" t="str">
        <f t="shared" si="43"/>
        <v>심콩캣리얼스틱리얼스틱_지리산우리땅오리200921</v>
      </c>
      <c r="H2564" s="73">
        <v>3000</v>
      </c>
      <c r="I2564" s="29">
        <v>0</v>
      </c>
      <c r="J2564" s="73">
        <v>180</v>
      </c>
    </row>
    <row r="2565" spans="2:10" s="22" customFormat="1" x14ac:dyDescent="0.3">
      <c r="B2565" s="74" t="s">
        <v>223</v>
      </c>
      <c r="C2565" s="74" t="s">
        <v>87</v>
      </c>
      <c r="D2565" s="74" t="s">
        <v>24</v>
      </c>
      <c r="E2565" s="74" t="s">
        <v>87</v>
      </c>
      <c r="F2565" s="73">
        <v>200921</v>
      </c>
      <c r="G2565" s="4" t="str">
        <f t="shared" si="43"/>
        <v>심콩캣선인장정수기선인장정수기 젠민트200921</v>
      </c>
      <c r="H2565" s="73">
        <v>6000</v>
      </c>
      <c r="I2565" s="29">
        <v>0</v>
      </c>
      <c r="J2565" s="73">
        <v>390</v>
      </c>
    </row>
    <row r="2566" spans="2:10" s="22" customFormat="1" x14ac:dyDescent="0.3">
      <c r="B2566" s="73" t="s">
        <v>222</v>
      </c>
      <c r="C2566" s="73" t="s">
        <v>48</v>
      </c>
      <c r="D2566" s="73" t="s">
        <v>41</v>
      </c>
      <c r="E2566" s="73" t="s">
        <v>48</v>
      </c>
      <c r="F2566" s="73">
        <v>200921</v>
      </c>
      <c r="G2566" s="4" t="str">
        <f t="shared" si="43"/>
        <v>심콩캣눕눕백눕눕백(중형)_네이비(DN)200921</v>
      </c>
      <c r="H2566" s="73">
        <v>6000</v>
      </c>
      <c r="I2566" s="29">
        <v>0</v>
      </c>
      <c r="J2566" s="73">
        <v>400</v>
      </c>
    </row>
    <row r="2567" spans="2:10" s="22" customFormat="1" x14ac:dyDescent="0.3">
      <c r="B2567" s="73" t="s">
        <v>222</v>
      </c>
      <c r="C2567" s="73" t="s">
        <v>48</v>
      </c>
      <c r="D2567" s="73" t="s">
        <v>42</v>
      </c>
      <c r="E2567" s="73" t="s">
        <v>48</v>
      </c>
      <c r="F2567" s="73">
        <v>200921</v>
      </c>
      <c r="G2567" s="4" t="str">
        <f t="shared" si="43"/>
        <v>심콩캣눕눕백눕눕백(중형)_그레이(LG)200921</v>
      </c>
      <c r="H2567" s="73">
        <v>6000</v>
      </c>
      <c r="I2567" s="29">
        <v>0</v>
      </c>
      <c r="J2567" s="73">
        <v>400</v>
      </c>
    </row>
    <row r="2568" spans="2:10" s="22" customFormat="1" x14ac:dyDescent="0.3">
      <c r="B2568" s="73" t="s">
        <v>222</v>
      </c>
      <c r="C2568" s="73" t="s">
        <v>48</v>
      </c>
      <c r="D2568" s="73" t="s">
        <v>43</v>
      </c>
      <c r="E2568" s="73" t="s">
        <v>48</v>
      </c>
      <c r="F2568" s="73">
        <v>200921</v>
      </c>
      <c r="G2568" s="4" t="str">
        <f t="shared" si="43"/>
        <v>심콩캣눕눕백눕눕백_패드(중형)_스크래쳐200921</v>
      </c>
      <c r="H2568" s="73">
        <v>3000</v>
      </c>
      <c r="I2568" s="29">
        <v>0</v>
      </c>
      <c r="J2568" s="73">
        <v>330</v>
      </c>
    </row>
    <row r="2569" spans="2:10" s="22" customFormat="1" x14ac:dyDescent="0.3">
      <c r="B2569" s="73" t="s">
        <v>222</v>
      </c>
      <c r="C2569" s="73" t="s">
        <v>48</v>
      </c>
      <c r="D2569" s="73" t="s">
        <v>44</v>
      </c>
      <c r="E2569" s="73" t="s">
        <v>48</v>
      </c>
      <c r="F2569" s="73">
        <v>200921</v>
      </c>
      <c r="G2569" s="4" t="str">
        <f t="shared" si="43"/>
        <v>심콩캣눕눕백눕눕백_패드(중형)_극세사200921</v>
      </c>
      <c r="H2569" s="73">
        <v>3000</v>
      </c>
      <c r="I2569" s="29">
        <v>0</v>
      </c>
      <c r="J2569" s="73">
        <v>350</v>
      </c>
    </row>
    <row r="2570" spans="2:10" s="22" customFormat="1" x14ac:dyDescent="0.3">
      <c r="B2570" s="73" t="s">
        <v>222</v>
      </c>
      <c r="C2570" s="73" t="s">
        <v>48</v>
      </c>
      <c r="D2570" s="73" t="s">
        <v>45</v>
      </c>
      <c r="E2570" s="73" t="s">
        <v>48</v>
      </c>
      <c r="F2570" s="73">
        <v>200921</v>
      </c>
      <c r="G2570" s="4" t="str">
        <f t="shared" si="43"/>
        <v>심콩캣눕눕백눕눕백_패드(중형)_방수200921</v>
      </c>
      <c r="H2570" s="73">
        <v>3000</v>
      </c>
      <c r="I2570" s="29">
        <v>0</v>
      </c>
      <c r="J2570" s="73">
        <v>370</v>
      </c>
    </row>
    <row r="2571" spans="2:10" s="22" customFormat="1" x14ac:dyDescent="0.3">
      <c r="B2571" s="73" t="s">
        <v>222</v>
      </c>
      <c r="C2571" s="73" t="s">
        <v>48</v>
      </c>
      <c r="D2571" s="73" t="s">
        <v>46</v>
      </c>
      <c r="E2571" s="73" t="s">
        <v>48</v>
      </c>
      <c r="F2571" s="73">
        <v>200921</v>
      </c>
      <c r="G2571" s="4" t="str">
        <f t="shared" si="43"/>
        <v>심콩캣눕눕백눕눕백_패드(중형)_인견200921</v>
      </c>
      <c r="H2571" s="73">
        <v>3000</v>
      </c>
      <c r="I2571" s="29">
        <v>0</v>
      </c>
      <c r="J2571" s="73">
        <v>340</v>
      </c>
    </row>
    <row r="2572" spans="2:10" s="22" customFormat="1" x14ac:dyDescent="0.3">
      <c r="B2572" s="73" t="s">
        <v>222</v>
      </c>
      <c r="C2572" s="73" t="s">
        <v>48</v>
      </c>
      <c r="D2572" s="73" t="s">
        <v>47</v>
      </c>
      <c r="E2572" s="73" t="s">
        <v>48</v>
      </c>
      <c r="F2572" s="73">
        <v>200921</v>
      </c>
      <c r="G2572" s="4" t="str">
        <f t="shared" si="43"/>
        <v>심콩캣눕눕백눕눕백(대형)_그레이(LG)200921</v>
      </c>
      <c r="H2572" s="73">
        <v>7000</v>
      </c>
      <c r="I2572" s="29">
        <v>0</v>
      </c>
      <c r="J2572" s="73">
        <v>400</v>
      </c>
    </row>
    <row r="2573" spans="2:10" s="22" customFormat="1" x14ac:dyDescent="0.3">
      <c r="B2573" s="73" t="s">
        <v>222</v>
      </c>
      <c r="C2573" s="73" t="s">
        <v>48</v>
      </c>
      <c r="D2573" s="73" t="s">
        <v>49</v>
      </c>
      <c r="E2573" s="73" t="s">
        <v>48</v>
      </c>
      <c r="F2573" s="73">
        <v>200921</v>
      </c>
      <c r="G2573" s="4" t="str">
        <f t="shared" si="43"/>
        <v>심콩캣눕눕백눕눕백(대형)_네이비(DN)200921</v>
      </c>
      <c r="H2573" s="73">
        <v>7000</v>
      </c>
      <c r="I2573" s="29">
        <v>0</v>
      </c>
      <c r="J2573" s="73">
        <v>400</v>
      </c>
    </row>
    <row r="2574" spans="2:10" s="22" customFormat="1" x14ac:dyDescent="0.3">
      <c r="B2574" s="73" t="s">
        <v>222</v>
      </c>
      <c r="C2574" s="73" t="s">
        <v>48</v>
      </c>
      <c r="D2574" s="73" t="s">
        <v>50</v>
      </c>
      <c r="E2574" s="73" t="s">
        <v>48</v>
      </c>
      <c r="F2574" s="73">
        <v>200921</v>
      </c>
      <c r="G2574" s="4" t="str">
        <f t="shared" si="43"/>
        <v>심콩캣눕눕백눕눕백_패드(대형)_스크래쳐200921</v>
      </c>
      <c r="H2574" s="73">
        <v>3000</v>
      </c>
      <c r="I2574" s="29">
        <v>0</v>
      </c>
      <c r="J2574" s="73">
        <v>340</v>
      </c>
    </row>
    <row r="2575" spans="2:10" s="22" customFormat="1" x14ac:dyDescent="0.3">
      <c r="B2575" s="73" t="s">
        <v>222</v>
      </c>
      <c r="C2575" s="73" t="s">
        <v>48</v>
      </c>
      <c r="D2575" s="73" t="s">
        <v>51</v>
      </c>
      <c r="E2575" s="73" t="s">
        <v>48</v>
      </c>
      <c r="F2575" s="73">
        <v>200921</v>
      </c>
      <c r="G2575" s="4" t="str">
        <f t="shared" si="43"/>
        <v>심콩캣눕눕백눕눕백_패드(대형)_극세사200921</v>
      </c>
      <c r="H2575" s="73">
        <v>3000</v>
      </c>
      <c r="I2575" s="29">
        <v>0</v>
      </c>
      <c r="J2575" s="73">
        <v>360</v>
      </c>
    </row>
    <row r="2576" spans="2:10" s="22" customFormat="1" x14ac:dyDescent="0.3">
      <c r="B2576" s="73" t="s">
        <v>222</v>
      </c>
      <c r="C2576" s="73" t="s">
        <v>48</v>
      </c>
      <c r="D2576" s="73" t="s">
        <v>52</v>
      </c>
      <c r="E2576" s="73" t="s">
        <v>48</v>
      </c>
      <c r="F2576" s="73">
        <v>200921</v>
      </c>
      <c r="G2576" s="4" t="str">
        <f t="shared" si="43"/>
        <v>심콩캣눕눕백눕눕백_패드(대형)_방수200921</v>
      </c>
      <c r="H2576" s="73">
        <v>3000</v>
      </c>
      <c r="I2576" s="29">
        <v>0</v>
      </c>
      <c r="J2576" s="73">
        <v>380</v>
      </c>
    </row>
    <row r="2577" spans="2:12" s="22" customFormat="1" x14ac:dyDescent="0.3">
      <c r="B2577" s="73" t="s">
        <v>222</v>
      </c>
      <c r="C2577" s="73" t="s">
        <v>48</v>
      </c>
      <c r="D2577" s="73" t="s">
        <v>53</v>
      </c>
      <c r="E2577" s="73" t="s">
        <v>48</v>
      </c>
      <c r="F2577" s="73">
        <v>200921</v>
      </c>
      <c r="G2577" s="4" t="str">
        <f t="shared" si="43"/>
        <v>심콩캣눕눕백눕눕백_패드(대형)_인견200921</v>
      </c>
      <c r="H2577" s="73">
        <v>3000</v>
      </c>
      <c r="I2577" s="29">
        <v>0</v>
      </c>
      <c r="J2577" s="73">
        <v>350</v>
      </c>
      <c r="K2577" s="73"/>
      <c r="L2577" s="73"/>
    </row>
    <row r="2578" spans="2:12" s="22" customFormat="1" x14ac:dyDescent="0.3">
      <c r="B2578" s="73" t="s">
        <v>93</v>
      </c>
      <c r="C2578" s="73" t="s">
        <v>152</v>
      </c>
      <c r="D2578" s="74" t="s">
        <v>224</v>
      </c>
      <c r="E2578" s="73" t="s">
        <v>152</v>
      </c>
      <c r="F2578" s="73">
        <v>200921</v>
      </c>
      <c r="G2578" s="4" t="str">
        <f t="shared" si="43"/>
        <v>프로젝트21 홈페이지안심스프레이안심스프레이 옵션선택=안심스프레이 4개(43%off)200921</v>
      </c>
      <c r="H2578" s="73">
        <v>4000</v>
      </c>
      <c r="I2578" s="2">
        <v>0.01</v>
      </c>
      <c r="J2578" s="73">
        <v>380</v>
      </c>
      <c r="K2578" s="73"/>
      <c r="L2578" s="73"/>
    </row>
    <row r="2579" spans="2:12" s="22" customFormat="1" x14ac:dyDescent="0.3">
      <c r="B2579" s="73" t="s">
        <v>93</v>
      </c>
      <c r="C2579" s="73" t="s">
        <v>152</v>
      </c>
      <c r="D2579" s="74" t="s">
        <v>225</v>
      </c>
      <c r="E2579" s="73" t="s">
        <v>152</v>
      </c>
      <c r="F2579" s="73">
        <v>200921</v>
      </c>
      <c r="G2579" s="4" t="str">
        <f t="shared" si="43"/>
        <v>프로젝트21 홈페이지안심스프레이안심스프레이 옵션선택=안심스프레이 1개(24%off)200921</v>
      </c>
      <c r="H2579" s="73">
        <v>3000</v>
      </c>
      <c r="I2579" s="2">
        <v>0.01</v>
      </c>
      <c r="J2579" s="73">
        <v>300</v>
      </c>
      <c r="K2579" s="73"/>
      <c r="L2579" s="73"/>
    </row>
    <row r="2580" spans="2:12" s="22" customFormat="1" x14ac:dyDescent="0.3">
      <c r="B2580" s="73" t="s">
        <v>93</v>
      </c>
      <c r="C2580" s="73" t="s">
        <v>152</v>
      </c>
      <c r="D2580" s="74" t="s">
        <v>226</v>
      </c>
      <c r="E2580" s="73" t="s">
        <v>152</v>
      </c>
      <c r="F2580" s="73">
        <v>200921</v>
      </c>
      <c r="G2580" s="4" t="str">
        <f t="shared" si="43"/>
        <v>프로젝트21 홈페이지안심스프레이안심스프레이 옵션선택=안심스프레이 2개(39%off)200921</v>
      </c>
      <c r="H2580" s="73">
        <v>3000</v>
      </c>
      <c r="I2580" s="2">
        <v>0.01</v>
      </c>
      <c r="J2580" s="73">
        <v>340</v>
      </c>
      <c r="K2580" s="73"/>
      <c r="L2580" s="73"/>
    </row>
    <row r="2581" spans="2:12" s="22" customFormat="1" x14ac:dyDescent="0.3">
      <c r="B2581" s="73" t="s">
        <v>93</v>
      </c>
      <c r="C2581" s="73" t="s">
        <v>34</v>
      </c>
      <c r="D2581" s="74" t="s">
        <v>227</v>
      </c>
      <c r="E2581" s="73" t="s">
        <v>34</v>
      </c>
      <c r="F2581" s="73">
        <v>200921</v>
      </c>
      <c r="G2581" s="4" t="str">
        <f t="shared" si="43"/>
        <v>프로젝트21 홈페이지선인장정수기 부속정기배송 옵션=정수필터(3p) &amp; 폼필터(3p) - 30%off200921</v>
      </c>
      <c r="H2581" s="73">
        <v>3000</v>
      </c>
      <c r="I2581" s="2">
        <v>0.01</v>
      </c>
      <c r="J2581" s="73">
        <v>350</v>
      </c>
      <c r="K2581" s="73"/>
      <c r="L2581" s="73"/>
    </row>
    <row r="2582" spans="2:12" s="22" customFormat="1" x14ac:dyDescent="0.3">
      <c r="B2582" s="73" t="s">
        <v>228</v>
      </c>
      <c r="C2582" s="73" t="s">
        <v>184</v>
      </c>
      <c r="D2582" s="74" t="s">
        <v>174</v>
      </c>
      <c r="E2582" s="73" t="s">
        <v>184</v>
      </c>
      <c r="F2582" s="73">
        <v>200921</v>
      </c>
      <c r="G2582" s="4" t="str">
        <f t="shared" si="43"/>
        <v>펫프렌즈하루채움하루채움_국내산 무항생제 닭200921</v>
      </c>
      <c r="H2582" s="73">
        <v>3000</v>
      </c>
      <c r="I2582" s="29">
        <v>0.03</v>
      </c>
      <c r="J2582" s="73">
        <v>330</v>
      </c>
      <c r="K2582" s="73"/>
      <c r="L2582" s="73"/>
    </row>
    <row r="2583" spans="2:12" s="22" customFormat="1" x14ac:dyDescent="0.3">
      <c r="B2583" s="73" t="s">
        <v>228</v>
      </c>
      <c r="C2583" s="73" t="s">
        <v>184</v>
      </c>
      <c r="D2583" s="74" t="s">
        <v>175</v>
      </c>
      <c r="E2583" s="73" t="s">
        <v>184</v>
      </c>
      <c r="F2583" s="73">
        <v>200921</v>
      </c>
      <c r="G2583" s="4" t="str">
        <f t="shared" si="43"/>
        <v>펫프렌즈하루채움하루채움_자연산 가자미200921</v>
      </c>
      <c r="H2583" s="73">
        <v>3000</v>
      </c>
      <c r="I2583" s="29">
        <v>0.03</v>
      </c>
      <c r="J2583" s="73">
        <v>330</v>
      </c>
      <c r="K2583" s="73"/>
      <c r="L2583" s="73"/>
    </row>
    <row r="2584" spans="2:12" s="22" customFormat="1" x14ac:dyDescent="0.3">
      <c r="B2584" s="73" t="s">
        <v>85</v>
      </c>
      <c r="C2584" s="73" t="s">
        <v>229</v>
      </c>
      <c r="D2584" s="73" t="s">
        <v>229</v>
      </c>
      <c r="E2584" s="73" t="s">
        <v>229</v>
      </c>
      <c r="F2584" s="73">
        <v>200921</v>
      </c>
      <c r="G2584" s="4" t="str">
        <f t="shared" si="43"/>
        <v>프로젝트21 CS태평양 수반태평양 수반200921</v>
      </c>
      <c r="H2584" s="73">
        <v>0</v>
      </c>
      <c r="I2584" s="2">
        <v>0</v>
      </c>
      <c r="J2584" s="73">
        <v>380</v>
      </c>
      <c r="K2584" s="73"/>
      <c r="L2584" s="73"/>
    </row>
    <row r="2585" spans="2:12" s="22" customFormat="1" x14ac:dyDescent="0.3">
      <c r="B2585" s="73" t="s">
        <v>93</v>
      </c>
      <c r="C2585" s="73" t="s">
        <v>229</v>
      </c>
      <c r="D2585" s="74" t="s">
        <v>229</v>
      </c>
      <c r="E2585" s="73" t="s">
        <v>229</v>
      </c>
      <c r="F2585" s="73">
        <v>200921</v>
      </c>
      <c r="G2585" s="4" t="str">
        <f t="shared" si="43"/>
        <v>프로젝트21 홈페이지태평양 수반태평양 수반200921</v>
      </c>
      <c r="H2585" s="73">
        <v>4000</v>
      </c>
      <c r="I2585" s="2">
        <v>0.01</v>
      </c>
      <c r="J2585" s="73">
        <v>380</v>
      </c>
      <c r="K2585" s="73" t="s">
        <v>230</v>
      </c>
      <c r="L2585" s="73" t="s">
        <v>231</v>
      </c>
    </row>
    <row r="2586" spans="2:12" s="22" customFormat="1" x14ac:dyDescent="0.3">
      <c r="B2586" s="73" t="s">
        <v>93</v>
      </c>
      <c r="C2586" s="73" t="s">
        <v>229</v>
      </c>
      <c r="D2586" s="74" t="s">
        <v>232</v>
      </c>
      <c r="E2586" s="73" t="s">
        <v>229</v>
      </c>
      <c r="F2586" s="73">
        <v>200921</v>
      </c>
      <c r="G2586" s="4" t="str">
        <f t="shared" si="43"/>
        <v>프로젝트21 홈페이지태평양 수반태평양 수반_유리그릇200921</v>
      </c>
      <c r="H2586" s="73">
        <v>3000</v>
      </c>
      <c r="I2586" s="2">
        <v>0.01</v>
      </c>
      <c r="J2586" s="73">
        <v>320</v>
      </c>
      <c r="K2586" s="73" t="s">
        <v>230</v>
      </c>
      <c r="L2586" s="73" t="s">
        <v>231</v>
      </c>
    </row>
    <row r="2587" spans="2:12" s="22" customFormat="1" x14ac:dyDescent="0.3">
      <c r="B2587" s="73" t="s">
        <v>93</v>
      </c>
      <c r="C2587" s="73" t="s">
        <v>229</v>
      </c>
      <c r="D2587" s="74" t="s">
        <v>233</v>
      </c>
      <c r="E2587" s="73" t="s">
        <v>229</v>
      </c>
      <c r="F2587" s="73">
        <v>200921</v>
      </c>
      <c r="G2587" s="4" t="str">
        <f t="shared" si="43"/>
        <v>프로젝트21 홈페이지태평양 수반태평양 수반_바디200921</v>
      </c>
      <c r="H2587" s="73">
        <v>3000</v>
      </c>
      <c r="I2587" s="2">
        <v>0.01</v>
      </c>
      <c r="J2587" s="73">
        <v>350</v>
      </c>
      <c r="K2587" s="73" t="s">
        <v>230</v>
      </c>
      <c r="L2587" s="73" t="s">
        <v>231</v>
      </c>
    </row>
    <row r="2588" spans="2:12" s="22" customFormat="1" x14ac:dyDescent="0.3">
      <c r="B2588" s="73" t="s">
        <v>85</v>
      </c>
      <c r="C2588" s="73" t="s">
        <v>229</v>
      </c>
      <c r="D2588" s="74" t="s">
        <v>232</v>
      </c>
      <c r="E2588" s="73" t="s">
        <v>229</v>
      </c>
      <c r="F2588" s="73">
        <v>200921</v>
      </c>
      <c r="G2588" s="4" t="str">
        <f t="shared" si="43"/>
        <v>프로젝트21 CS태평양 수반태평양 수반_유리그릇200921</v>
      </c>
      <c r="H2588" s="73">
        <v>0</v>
      </c>
      <c r="I2588" s="2">
        <v>0</v>
      </c>
      <c r="J2588" s="73">
        <v>320</v>
      </c>
      <c r="K2588" s="73"/>
      <c r="L2588" s="73"/>
    </row>
    <row r="2589" spans="2:12" s="22" customFormat="1" x14ac:dyDescent="0.3">
      <c r="B2589" s="73" t="s">
        <v>134</v>
      </c>
      <c r="C2589" s="73" t="s">
        <v>229</v>
      </c>
      <c r="D2589" s="74" t="s">
        <v>233</v>
      </c>
      <c r="E2589" s="73" t="s">
        <v>229</v>
      </c>
      <c r="F2589" s="73">
        <v>200921</v>
      </c>
      <c r="G2589" s="4" t="str">
        <f t="shared" si="43"/>
        <v>프로젝트21 CS태평양 수반태평양 수반_바디200921</v>
      </c>
      <c r="H2589" s="73">
        <v>0</v>
      </c>
      <c r="I2589" s="2">
        <v>0</v>
      </c>
      <c r="J2589" s="73">
        <v>350</v>
      </c>
      <c r="K2589" s="73"/>
      <c r="L2589" s="73"/>
    </row>
    <row r="2590" spans="2:12" s="3" customFormat="1" x14ac:dyDescent="0.3">
      <c r="B2590" s="3" t="s">
        <v>93</v>
      </c>
      <c r="C2590" s="3" t="s">
        <v>229</v>
      </c>
      <c r="D2590" s="86" t="s">
        <v>234</v>
      </c>
      <c r="E2590" s="3" t="s">
        <v>229</v>
      </c>
      <c r="F2590" s="3">
        <v>200921</v>
      </c>
      <c r="G2590" s="40" t="str">
        <f t="shared" si="43"/>
        <v>프로젝트21 홈페이지태평양 수반할인가_태평양 수반200921</v>
      </c>
      <c r="H2590" s="73">
        <v>4000</v>
      </c>
      <c r="I2590" s="2">
        <v>0.01</v>
      </c>
      <c r="J2590" s="73">
        <v>380</v>
      </c>
      <c r="K2590" s="3" t="s">
        <v>235</v>
      </c>
    </row>
    <row r="2591" spans="2:12" s="3" customFormat="1" x14ac:dyDescent="0.3">
      <c r="B2591" s="3" t="s">
        <v>93</v>
      </c>
      <c r="C2591" s="3" t="s">
        <v>229</v>
      </c>
      <c r="D2591" s="86" t="s">
        <v>236</v>
      </c>
      <c r="E2591" s="3" t="s">
        <v>229</v>
      </c>
      <c r="F2591" s="3">
        <v>200921</v>
      </c>
      <c r="G2591" s="40" t="str">
        <f t="shared" si="43"/>
        <v>프로젝트21 홈페이지태평양 수반할인가_태평양 수반+유리그릇 SET200921</v>
      </c>
      <c r="H2591" s="73">
        <v>4000</v>
      </c>
      <c r="I2591" s="2">
        <v>0.01</v>
      </c>
      <c r="J2591" s="73">
        <v>380</v>
      </c>
      <c r="K2591" s="3" t="s">
        <v>235</v>
      </c>
    </row>
    <row r="2592" spans="2:12" s="3" customFormat="1" x14ac:dyDescent="0.3">
      <c r="B2592" s="3" t="s">
        <v>93</v>
      </c>
      <c r="C2592" s="3" t="s">
        <v>229</v>
      </c>
      <c r="D2592" s="86" t="s">
        <v>237</v>
      </c>
      <c r="E2592" s="3" t="s">
        <v>229</v>
      </c>
      <c r="F2592" s="3">
        <v>200921</v>
      </c>
      <c r="G2592" s="40" t="str">
        <f t="shared" si="43"/>
        <v>프로젝트21 홈페이지태평양 수반할인가_태평양 수반_유리그릇200921</v>
      </c>
      <c r="H2592" s="73">
        <v>3000</v>
      </c>
      <c r="I2592" s="2">
        <v>0.01</v>
      </c>
      <c r="J2592" s="73">
        <v>320</v>
      </c>
      <c r="K2592" s="3" t="s">
        <v>235</v>
      </c>
    </row>
    <row r="2593" spans="2:16" s="3" customFormat="1" x14ac:dyDescent="0.3">
      <c r="B2593" s="3" t="s">
        <v>93</v>
      </c>
      <c r="C2593" s="3" t="s">
        <v>229</v>
      </c>
      <c r="D2593" s="86" t="s">
        <v>238</v>
      </c>
      <c r="E2593" s="3" t="s">
        <v>229</v>
      </c>
      <c r="F2593" s="3">
        <v>200921</v>
      </c>
      <c r="G2593" s="40" t="str">
        <f t="shared" si="43"/>
        <v>프로젝트21 홈페이지태평양 수반할인가_태평양 수반_바디200921</v>
      </c>
      <c r="H2593" s="73">
        <v>3000</v>
      </c>
      <c r="I2593" s="2">
        <v>0.01</v>
      </c>
      <c r="J2593" s="73">
        <v>350</v>
      </c>
      <c r="K2593" s="3" t="s">
        <v>235</v>
      </c>
    </row>
    <row r="2594" spans="2:16" s="3" customFormat="1" x14ac:dyDescent="0.3">
      <c r="B2594" s="3" t="s">
        <v>93</v>
      </c>
      <c r="C2594" s="3" t="s">
        <v>229</v>
      </c>
      <c r="D2594" s="86" t="s">
        <v>239</v>
      </c>
      <c r="E2594" s="3" t="s">
        <v>229</v>
      </c>
      <c r="F2594" s="3">
        <v>200921</v>
      </c>
      <c r="G2594" s="40" t="str">
        <f t="shared" si="43"/>
        <v>프로젝트21 홈페이지태평양 수반할인가_태평양 수반 2SET200921</v>
      </c>
      <c r="H2594" s="73">
        <v>4000</v>
      </c>
      <c r="I2594" s="2">
        <v>0.01</v>
      </c>
      <c r="J2594" s="73">
        <v>390</v>
      </c>
      <c r="K2594" s="3" t="s">
        <v>235</v>
      </c>
    </row>
    <row r="2595" spans="2:16" s="22" customFormat="1" x14ac:dyDescent="0.3">
      <c r="B2595" s="30" t="s">
        <v>134</v>
      </c>
      <c r="C2595" s="30" t="s">
        <v>240</v>
      </c>
      <c r="D2595" s="31" t="s">
        <v>241</v>
      </c>
      <c r="E2595" s="30" t="s">
        <v>240</v>
      </c>
      <c r="F2595" s="30">
        <v>200921</v>
      </c>
      <c r="G2595" s="4" t="str">
        <f t="shared" si="43"/>
        <v>프로젝트21 CS츄르짜개츄르짜개 (2P)200921</v>
      </c>
      <c r="H2595" s="30">
        <v>0</v>
      </c>
      <c r="I2595" s="2">
        <v>0</v>
      </c>
      <c r="J2595" s="73">
        <v>100</v>
      </c>
      <c r="K2595" s="30"/>
      <c r="L2595" s="30"/>
      <c r="M2595" s="30"/>
      <c r="N2595" s="30"/>
      <c r="O2595" s="30"/>
      <c r="P2595" s="30"/>
    </row>
    <row r="2596" spans="2:16" s="22" customFormat="1" x14ac:dyDescent="0.3">
      <c r="B2596" s="30" t="s">
        <v>89</v>
      </c>
      <c r="C2596" s="34" t="s">
        <v>67</v>
      </c>
      <c r="D2596" s="34" t="s">
        <v>183</v>
      </c>
      <c r="E2596" s="34" t="s">
        <v>67</v>
      </c>
      <c r="F2596" s="30">
        <v>200921</v>
      </c>
      <c r="G2596" s="4" t="str">
        <f t="shared" si="43"/>
        <v>쿠팡리얼스틱리얼스틱_6종세트200921</v>
      </c>
      <c r="H2596" s="73">
        <v>4000</v>
      </c>
      <c r="I2596" s="29">
        <v>0.03</v>
      </c>
      <c r="J2596" s="73">
        <v>370</v>
      </c>
      <c r="K2596" s="73"/>
      <c r="L2596" s="73"/>
      <c r="M2596" s="73"/>
      <c r="N2596" s="73"/>
      <c r="O2596" s="73"/>
      <c r="P2596" s="73"/>
    </row>
    <row r="2597" spans="2:16" s="22" customFormat="1" x14ac:dyDescent="0.3">
      <c r="B2597" s="31" t="s">
        <v>242</v>
      </c>
      <c r="C2597" s="34" t="s">
        <v>229</v>
      </c>
      <c r="D2597" s="34" t="s">
        <v>229</v>
      </c>
      <c r="E2597" s="34" t="s">
        <v>229</v>
      </c>
      <c r="F2597" s="30">
        <v>200921</v>
      </c>
      <c r="G2597" s="4" t="str">
        <f t="shared" si="43"/>
        <v>롯데백화점 zipsa태평양 수반태평양 수반200921</v>
      </c>
      <c r="H2597" s="73">
        <v>4000</v>
      </c>
      <c r="I2597" s="29">
        <v>0.05</v>
      </c>
      <c r="J2597" s="73">
        <v>380</v>
      </c>
      <c r="K2597" s="73"/>
      <c r="L2597" s="73"/>
      <c r="M2597" s="73"/>
      <c r="N2597" s="73"/>
      <c r="O2597" s="73"/>
      <c r="P2597" s="73"/>
    </row>
    <row r="2598" spans="2:16" s="3" customFormat="1" x14ac:dyDescent="0.3">
      <c r="B2598" s="86" t="s">
        <v>93</v>
      </c>
      <c r="C2598" s="38" t="s">
        <v>240</v>
      </c>
      <c r="D2598" s="38" t="s">
        <v>241</v>
      </c>
      <c r="E2598" s="38" t="s">
        <v>240</v>
      </c>
      <c r="F2598" s="3">
        <v>200921</v>
      </c>
      <c r="G2598" s="40" t="str">
        <f t="shared" si="43"/>
        <v>프로젝트21 홈페이지츄르짜개츄르짜개 (2P)200921</v>
      </c>
      <c r="H2598" s="73">
        <v>2000</v>
      </c>
      <c r="I2598" s="2">
        <v>0.01</v>
      </c>
      <c r="J2598" s="73">
        <v>100</v>
      </c>
    </row>
    <row r="2599" spans="2:16" s="22" customFormat="1" x14ac:dyDescent="0.3">
      <c r="B2599" s="32" t="s">
        <v>243</v>
      </c>
      <c r="C2599" s="32" t="s">
        <v>67</v>
      </c>
      <c r="D2599" s="33" t="s">
        <v>244</v>
      </c>
      <c r="E2599" s="32" t="s">
        <v>67</v>
      </c>
      <c r="F2599" s="32">
        <v>200921</v>
      </c>
      <c r="G2599" s="45" t="str">
        <f t="shared" si="43"/>
        <v>온누리스토어리얼스틱리얼스틱_오로라연어200921</v>
      </c>
      <c r="H2599" s="73">
        <v>3000</v>
      </c>
      <c r="I2599" s="29">
        <v>0.03</v>
      </c>
      <c r="J2599" s="73">
        <v>250</v>
      </c>
      <c r="K2599" s="73"/>
      <c r="L2599" s="73"/>
      <c r="M2599" s="73"/>
      <c r="N2599" s="73"/>
      <c r="O2599" s="73"/>
      <c r="P2599" s="73"/>
    </row>
    <row r="2600" spans="2:16" s="22" customFormat="1" x14ac:dyDescent="0.3">
      <c r="B2600" s="32" t="s">
        <v>243</v>
      </c>
      <c r="C2600" s="32" t="s">
        <v>67</v>
      </c>
      <c r="D2600" s="33" t="s">
        <v>245</v>
      </c>
      <c r="E2600" s="32" t="s">
        <v>67</v>
      </c>
      <c r="F2600" s="32">
        <v>200921</v>
      </c>
      <c r="G2600" s="45" t="str">
        <f t="shared" si="43"/>
        <v>온누리스토어리얼스틱리얼스틱_조선토종닭200921</v>
      </c>
      <c r="H2600" s="73">
        <v>3000</v>
      </c>
      <c r="I2600" s="29">
        <v>0.03</v>
      </c>
      <c r="J2600" s="73">
        <v>180</v>
      </c>
      <c r="K2600" s="73"/>
      <c r="L2600" s="73"/>
      <c r="M2600" s="73"/>
      <c r="N2600" s="73"/>
      <c r="O2600" s="73"/>
      <c r="P2600" s="73"/>
    </row>
    <row r="2601" spans="2:16" s="22" customFormat="1" x14ac:dyDescent="0.3">
      <c r="B2601" s="32" t="s">
        <v>243</v>
      </c>
      <c r="C2601" s="32" t="s">
        <v>67</v>
      </c>
      <c r="D2601" s="33" t="s">
        <v>246</v>
      </c>
      <c r="E2601" s="32" t="s">
        <v>67</v>
      </c>
      <c r="F2601" s="32">
        <v>200921</v>
      </c>
      <c r="G2601" s="45" t="str">
        <f t="shared" si="43"/>
        <v>온누리스토어리얼스틱리얼스틱_뉴질랜드참돔200921</v>
      </c>
      <c r="H2601" s="73">
        <v>3000</v>
      </c>
      <c r="I2601" s="29">
        <v>0.03</v>
      </c>
      <c r="J2601" s="73">
        <v>240</v>
      </c>
      <c r="K2601" s="73"/>
      <c r="L2601" s="73"/>
      <c r="M2601" s="73"/>
      <c r="N2601" s="73"/>
      <c r="O2601" s="73"/>
      <c r="P2601" s="73"/>
    </row>
    <row r="2602" spans="2:16" s="22" customFormat="1" x14ac:dyDescent="0.3">
      <c r="B2602" s="32" t="s">
        <v>243</v>
      </c>
      <c r="C2602" s="32" t="s">
        <v>67</v>
      </c>
      <c r="D2602" s="33" t="s">
        <v>247</v>
      </c>
      <c r="E2602" s="32" t="s">
        <v>67</v>
      </c>
      <c r="F2602" s="32">
        <v>200921</v>
      </c>
      <c r="G2602" s="45" t="str">
        <f t="shared" si="43"/>
        <v>온누리스토어리얼스틱리얼스틱_북태평양 눈다랑어200921</v>
      </c>
      <c r="H2602" s="73">
        <v>3000</v>
      </c>
      <c r="I2602" s="29">
        <v>0.03</v>
      </c>
      <c r="J2602" s="73">
        <v>170</v>
      </c>
      <c r="K2602" s="73"/>
      <c r="L2602" s="73"/>
      <c r="M2602" s="73"/>
      <c r="N2602" s="73"/>
      <c r="O2602" s="73"/>
      <c r="P2602" s="73"/>
    </row>
    <row r="2603" spans="2:16" s="22" customFormat="1" x14ac:dyDescent="0.3">
      <c r="B2603" s="32" t="s">
        <v>243</v>
      </c>
      <c r="C2603" s="32" t="s">
        <v>67</v>
      </c>
      <c r="D2603" s="33" t="s">
        <v>248</v>
      </c>
      <c r="E2603" s="32" t="s">
        <v>67</v>
      </c>
      <c r="F2603" s="32">
        <v>200921</v>
      </c>
      <c r="G2603" s="45" t="str">
        <f t="shared" si="43"/>
        <v>온누리스토어리얼스틱리얼스틱_서호주청정양200921</v>
      </c>
      <c r="H2603" s="73">
        <v>3000</v>
      </c>
      <c r="I2603" s="29">
        <v>0.03</v>
      </c>
      <c r="J2603" s="73">
        <v>260</v>
      </c>
      <c r="K2603" s="73"/>
      <c r="L2603" s="73"/>
      <c r="M2603" s="73"/>
      <c r="N2603" s="73"/>
      <c r="O2603" s="73"/>
      <c r="P2603" s="73"/>
    </row>
    <row r="2604" spans="2:16" s="22" customFormat="1" x14ac:dyDescent="0.3">
      <c r="B2604" s="32" t="s">
        <v>243</v>
      </c>
      <c r="C2604" s="32" t="s">
        <v>67</v>
      </c>
      <c r="D2604" s="33" t="s">
        <v>249</v>
      </c>
      <c r="E2604" s="32" t="s">
        <v>67</v>
      </c>
      <c r="F2604" s="32">
        <v>200921</v>
      </c>
      <c r="G2604" s="45" t="str">
        <f t="shared" si="43"/>
        <v>온누리스토어리얼스틱리얼스틱_지리산우리땅오리200921</v>
      </c>
      <c r="H2604" s="73">
        <v>3000</v>
      </c>
      <c r="I2604" s="29">
        <v>0.03</v>
      </c>
      <c r="J2604" s="73">
        <v>180</v>
      </c>
      <c r="K2604" s="73"/>
      <c r="L2604" s="73"/>
      <c r="M2604" s="73"/>
      <c r="N2604" s="73"/>
      <c r="O2604" s="73"/>
      <c r="P2604" s="73"/>
    </row>
    <row r="2605" spans="2:16" s="22" customFormat="1" x14ac:dyDescent="0.3">
      <c r="B2605" s="32" t="s">
        <v>243</v>
      </c>
      <c r="C2605" s="32" t="s">
        <v>67</v>
      </c>
      <c r="D2605" s="33" t="s">
        <v>250</v>
      </c>
      <c r="E2605" s="32" t="s">
        <v>67</v>
      </c>
      <c r="F2605" s="32">
        <v>200921</v>
      </c>
      <c r="G2605" s="45" t="str">
        <f t="shared" si="43"/>
        <v>온누리스토어리얼스틱리얼스틱_맛보기샘플(6종)200921</v>
      </c>
      <c r="H2605" s="73">
        <v>3000</v>
      </c>
      <c r="I2605" s="29">
        <v>0.03</v>
      </c>
      <c r="J2605" s="73">
        <v>270</v>
      </c>
      <c r="K2605" s="73"/>
      <c r="L2605" s="73"/>
      <c r="M2605" s="73"/>
      <c r="N2605" s="73"/>
      <c r="O2605" s="73"/>
      <c r="P2605" s="73"/>
    </row>
    <row r="2606" spans="2:16" s="22" customFormat="1" x14ac:dyDescent="0.3">
      <c r="B2606" s="74" t="s">
        <v>134</v>
      </c>
      <c r="C2606" s="75" t="s">
        <v>67</v>
      </c>
      <c r="D2606" s="73" t="s">
        <v>82</v>
      </c>
      <c r="E2606" s="75" t="s">
        <v>67</v>
      </c>
      <c r="F2606" s="73">
        <v>200921</v>
      </c>
      <c r="G2606" s="4" t="str">
        <f t="shared" si="43"/>
        <v>프로젝트21 CS리얼스틱리얼스틱_샘플(4종)200921</v>
      </c>
      <c r="H2606" s="73">
        <v>0</v>
      </c>
      <c r="I2606" s="2">
        <v>0</v>
      </c>
      <c r="J2606" s="73">
        <v>280</v>
      </c>
      <c r="K2606" s="73"/>
      <c r="L2606" s="73"/>
      <c r="M2606" s="73"/>
      <c r="N2606" s="73"/>
      <c r="O2606" s="73"/>
      <c r="P2606" s="73"/>
    </row>
    <row r="2607" spans="2:16" s="22" customFormat="1" x14ac:dyDescent="0.3">
      <c r="B2607" s="73" t="s">
        <v>134</v>
      </c>
      <c r="C2607" s="73" t="s">
        <v>9</v>
      </c>
      <c r="D2607" s="73" t="s">
        <v>84</v>
      </c>
      <c r="E2607" s="73" t="s">
        <v>9</v>
      </c>
      <c r="F2607" s="30">
        <v>200921</v>
      </c>
      <c r="G2607" s="4" t="str">
        <f t="shared" si="43"/>
        <v>프로젝트21 CS선인장정수기 부속가이드스틱200921</v>
      </c>
      <c r="H2607" s="30">
        <v>0</v>
      </c>
      <c r="I2607" s="2">
        <v>0</v>
      </c>
      <c r="J2607" s="73">
        <v>110</v>
      </c>
      <c r="K2607" s="73"/>
      <c r="L2607" s="73"/>
      <c r="M2607" s="73"/>
      <c r="N2607" s="73"/>
      <c r="O2607" s="73"/>
      <c r="P2607" s="73"/>
    </row>
    <row r="2608" spans="2:16" s="22" customFormat="1" x14ac:dyDescent="0.3">
      <c r="B2608" s="73" t="s">
        <v>251</v>
      </c>
      <c r="C2608" s="3" t="s">
        <v>11</v>
      </c>
      <c r="D2608" s="3" t="s">
        <v>62</v>
      </c>
      <c r="E2608" s="3" t="s">
        <v>11</v>
      </c>
      <c r="F2608" s="3">
        <v>200921</v>
      </c>
      <c r="G2608" s="40" t="str">
        <f t="shared" si="43"/>
        <v>마켓컬리리얼스틱리얼스틱_서호주청정양200921</v>
      </c>
      <c r="H2608" s="73">
        <v>3000</v>
      </c>
      <c r="I2608" s="29"/>
      <c r="J2608" s="73">
        <v>260</v>
      </c>
      <c r="K2608" s="73"/>
      <c r="L2608" s="73">
        <v>200818</v>
      </c>
      <c r="M2608" s="73"/>
      <c r="N2608" s="73"/>
      <c r="O2608" s="73"/>
      <c r="P2608" s="73"/>
    </row>
    <row r="2609" spans="2:12" s="22" customFormat="1" x14ac:dyDescent="0.3">
      <c r="B2609" s="73" t="s">
        <v>251</v>
      </c>
      <c r="C2609" s="3" t="s">
        <v>11</v>
      </c>
      <c r="D2609" s="3" t="s">
        <v>63</v>
      </c>
      <c r="E2609" s="3" t="s">
        <v>11</v>
      </c>
      <c r="F2609" s="3">
        <v>200921</v>
      </c>
      <c r="G2609" s="40" t="str">
        <f t="shared" si="43"/>
        <v>마켓컬리리얼스틱리얼스틱_지리산우리땅오리200921</v>
      </c>
      <c r="H2609" s="73">
        <v>3000</v>
      </c>
      <c r="I2609" s="29"/>
      <c r="J2609" s="73">
        <v>180</v>
      </c>
      <c r="K2609" s="73"/>
      <c r="L2609" s="73">
        <v>200818</v>
      </c>
    </row>
    <row r="2610" spans="2:12" s="22" customFormat="1" x14ac:dyDescent="0.3">
      <c r="B2610" s="73" t="s">
        <v>251</v>
      </c>
      <c r="C2610" s="3" t="s">
        <v>11</v>
      </c>
      <c r="D2610" s="3" t="s">
        <v>83</v>
      </c>
      <c r="E2610" s="3" t="s">
        <v>11</v>
      </c>
      <c r="F2610" s="3">
        <v>200921</v>
      </c>
      <c r="G2610" s="40" t="str">
        <f t="shared" si="43"/>
        <v>마켓컬리리얼스틱리얼스틱_맛보기샘플(6종)200921</v>
      </c>
      <c r="H2610" s="73">
        <v>3000</v>
      </c>
      <c r="I2610" s="29"/>
      <c r="J2610" s="73">
        <v>270</v>
      </c>
      <c r="K2610" s="73"/>
      <c r="L2610" s="73">
        <v>200818</v>
      </c>
    </row>
    <row r="2611" spans="2:12" s="22" customFormat="1" x14ac:dyDescent="0.3">
      <c r="B2611" s="35" t="s">
        <v>119</v>
      </c>
      <c r="C2611" s="5" t="s">
        <v>7</v>
      </c>
      <c r="D2611" s="5" t="s">
        <v>41</v>
      </c>
      <c r="E2611" s="5" t="s">
        <v>7</v>
      </c>
      <c r="F2611" s="5">
        <v>200921</v>
      </c>
      <c r="G2611" s="46" t="str">
        <f t="shared" si="43"/>
        <v>롯데백화점 zipsa눕눕백눕눕백(중형)_네이비(DN)200921</v>
      </c>
      <c r="H2611" s="73">
        <v>7000</v>
      </c>
      <c r="I2611" s="29">
        <v>0.05</v>
      </c>
      <c r="J2611" s="73">
        <v>400</v>
      </c>
      <c r="K2611" s="73"/>
      <c r="L2611" s="73"/>
    </row>
    <row r="2612" spans="2:12" s="22" customFormat="1" x14ac:dyDescent="0.3">
      <c r="B2612" s="35" t="s">
        <v>119</v>
      </c>
      <c r="C2612" s="5" t="s">
        <v>7</v>
      </c>
      <c r="D2612" s="5" t="s">
        <v>42</v>
      </c>
      <c r="E2612" s="5" t="s">
        <v>7</v>
      </c>
      <c r="F2612" s="5">
        <v>200921</v>
      </c>
      <c r="G2612" s="46" t="str">
        <f t="shared" si="43"/>
        <v>롯데백화점 zipsa눕눕백눕눕백(중형)_그레이(LG)200921</v>
      </c>
      <c r="H2612" s="73">
        <v>7000</v>
      </c>
      <c r="I2612" s="29">
        <v>0.05</v>
      </c>
      <c r="J2612" s="73">
        <v>400</v>
      </c>
      <c r="K2612" s="73"/>
      <c r="L2612" s="73"/>
    </row>
    <row r="2613" spans="2:12" s="22" customFormat="1" x14ac:dyDescent="0.3">
      <c r="B2613" s="35" t="s">
        <v>119</v>
      </c>
      <c r="C2613" s="5" t="s">
        <v>7</v>
      </c>
      <c r="D2613" s="5" t="s">
        <v>43</v>
      </c>
      <c r="E2613" s="5" t="s">
        <v>7</v>
      </c>
      <c r="F2613" s="5">
        <v>200921</v>
      </c>
      <c r="G2613" s="46" t="str">
        <f t="shared" si="43"/>
        <v>롯데백화점 zipsa눕눕백눕눕백_패드(중형)_스크래쳐200921</v>
      </c>
      <c r="H2613" s="73">
        <v>3000</v>
      </c>
      <c r="I2613" s="29">
        <v>0.05</v>
      </c>
      <c r="J2613" s="73">
        <v>330</v>
      </c>
      <c r="K2613" s="73"/>
      <c r="L2613" s="73"/>
    </row>
    <row r="2614" spans="2:12" s="22" customFormat="1" x14ac:dyDescent="0.3">
      <c r="B2614" s="35" t="s">
        <v>119</v>
      </c>
      <c r="C2614" s="5" t="s">
        <v>7</v>
      </c>
      <c r="D2614" s="5" t="s">
        <v>44</v>
      </c>
      <c r="E2614" s="5" t="s">
        <v>7</v>
      </c>
      <c r="F2614" s="5">
        <v>200921</v>
      </c>
      <c r="G2614" s="46" t="str">
        <f t="shared" si="43"/>
        <v>롯데백화점 zipsa눕눕백눕눕백_패드(중형)_극세사200921</v>
      </c>
      <c r="H2614" s="73">
        <v>3000</v>
      </c>
      <c r="I2614" s="29">
        <v>0.05</v>
      </c>
      <c r="J2614" s="73">
        <v>350</v>
      </c>
      <c r="K2614" s="73"/>
      <c r="L2614" s="73"/>
    </row>
    <row r="2615" spans="2:12" s="22" customFormat="1" x14ac:dyDescent="0.3">
      <c r="B2615" s="35" t="s">
        <v>119</v>
      </c>
      <c r="C2615" s="5" t="s">
        <v>7</v>
      </c>
      <c r="D2615" s="5" t="s">
        <v>45</v>
      </c>
      <c r="E2615" s="5" t="s">
        <v>7</v>
      </c>
      <c r="F2615" s="5">
        <v>200921</v>
      </c>
      <c r="G2615" s="46" t="str">
        <f t="shared" si="43"/>
        <v>롯데백화점 zipsa눕눕백눕눕백_패드(중형)_방수200921</v>
      </c>
      <c r="H2615" s="73">
        <v>4000</v>
      </c>
      <c r="I2615" s="29">
        <v>0.05</v>
      </c>
      <c r="J2615" s="73">
        <v>370</v>
      </c>
      <c r="K2615" s="73"/>
      <c r="L2615" s="73"/>
    </row>
    <row r="2616" spans="2:12" s="22" customFormat="1" x14ac:dyDescent="0.3">
      <c r="B2616" s="35" t="s">
        <v>119</v>
      </c>
      <c r="C2616" s="5" t="s">
        <v>7</v>
      </c>
      <c r="D2616" s="5" t="s">
        <v>46</v>
      </c>
      <c r="E2616" s="5" t="s">
        <v>7</v>
      </c>
      <c r="F2616" s="5">
        <v>200921</v>
      </c>
      <c r="G2616" s="46" t="str">
        <f t="shared" si="43"/>
        <v>롯데백화점 zipsa눕눕백눕눕백_패드(중형)_인견200921</v>
      </c>
      <c r="H2616" s="73">
        <v>3000</v>
      </c>
      <c r="I2616" s="29">
        <v>0.05</v>
      </c>
      <c r="J2616" s="73">
        <v>340</v>
      </c>
      <c r="K2616" s="73"/>
      <c r="L2616" s="73"/>
    </row>
    <row r="2617" spans="2:12" s="22" customFormat="1" x14ac:dyDescent="0.3">
      <c r="B2617" s="35" t="s">
        <v>119</v>
      </c>
      <c r="C2617" s="5" t="s">
        <v>7</v>
      </c>
      <c r="D2617" s="5" t="s">
        <v>47</v>
      </c>
      <c r="E2617" s="5" t="s">
        <v>7</v>
      </c>
      <c r="F2617" s="5">
        <v>200921</v>
      </c>
      <c r="G2617" s="46" t="str">
        <f t="shared" si="43"/>
        <v>롯데백화점 zipsa눕눕백눕눕백(대형)_그레이(LG)200921</v>
      </c>
      <c r="H2617" s="73">
        <v>7000</v>
      </c>
      <c r="I2617" s="29">
        <v>0.05</v>
      </c>
      <c r="J2617" s="73">
        <v>400</v>
      </c>
      <c r="K2617" s="73"/>
      <c r="L2617" s="73"/>
    </row>
    <row r="2618" spans="2:12" s="22" customFormat="1" x14ac:dyDescent="0.3">
      <c r="B2618" s="35" t="s">
        <v>119</v>
      </c>
      <c r="C2618" s="5" t="s">
        <v>48</v>
      </c>
      <c r="D2618" s="5" t="s">
        <v>49</v>
      </c>
      <c r="E2618" s="5" t="s">
        <v>48</v>
      </c>
      <c r="F2618" s="5">
        <v>200921</v>
      </c>
      <c r="G2618" s="46" t="str">
        <f t="shared" si="43"/>
        <v>롯데백화점 zipsa눕눕백눕눕백(대형)_네이비(DN)200921</v>
      </c>
      <c r="H2618" s="73">
        <v>7000</v>
      </c>
      <c r="I2618" s="29">
        <v>0.05</v>
      </c>
      <c r="J2618" s="73">
        <v>400</v>
      </c>
      <c r="K2618" s="73"/>
      <c r="L2618" s="73"/>
    </row>
    <row r="2619" spans="2:12" s="22" customFormat="1" x14ac:dyDescent="0.3">
      <c r="B2619" s="35" t="s">
        <v>119</v>
      </c>
      <c r="C2619" s="5" t="s">
        <v>7</v>
      </c>
      <c r="D2619" s="5" t="s">
        <v>50</v>
      </c>
      <c r="E2619" s="5" t="s">
        <v>7</v>
      </c>
      <c r="F2619" s="5">
        <v>200921</v>
      </c>
      <c r="G2619" s="46" t="str">
        <f t="shared" si="43"/>
        <v>롯데백화점 zipsa눕눕백눕눕백_패드(대형)_스크래쳐200921</v>
      </c>
      <c r="H2619" s="73">
        <v>3000</v>
      </c>
      <c r="I2619" s="29">
        <v>0.05</v>
      </c>
      <c r="J2619" s="73">
        <v>340</v>
      </c>
      <c r="K2619" s="73"/>
      <c r="L2619" s="73"/>
    </row>
    <row r="2620" spans="2:12" s="22" customFormat="1" x14ac:dyDescent="0.3">
      <c r="B2620" s="35" t="s">
        <v>119</v>
      </c>
      <c r="C2620" s="5" t="s">
        <v>7</v>
      </c>
      <c r="D2620" s="5" t="s">
        <v>51</v>
      </c>
      <c r="E2620" s="5" t="s">
        <v>7</v>
      </c>
      <c r="F2620" s="5">
        <v>200921</v>
      </c>
      <c r="G2620" s="46" t="str">
        <f t="shared" si="43"/>
        <v>롯데백화점 zipsa눕눕백눕눕백_패드(대형)_극세사200921</v>
      </c>
      <c r="H2620" s="73">
        <v>4000</v>
      </c>
      <c r="I2620" s="29">
        <v>0.05</v>
      </c>
      <c r="J2620" s="73">
        <v>360</v>
      </c>
      <c r="K2620" s="73"/>
      <c r="L2620" s="73"/>
    </row>
    <row r="2621" spans="2:12" s="22" customFormat="1" x14ac:dyDescent="0.3">
      <c r="B2621" s="35" t="s">
        <v>119</v>
      </c>
      <c r="C2621" s="5" t="s">
        <v>7</v>
      </c>
      <c r="D2621" s="5" t="s">
        <v>52</v>
      </c>
      <c r="E2621" s="5" t="s">
        <v>7</v>
      </c>
      <c r="F2621" s="5">
        <v>200921</v>
      </c>
      <c r="G2621" s="46" t="str">
        <f t="shared" si="43"/>
        <v>롯데백화점 zipsa눕눕백눕눕백_패드(대형)_방수200921</v>
      </c>
      <c r="H2621" s="73">
        <v>4000</v>
      </c>
      <c r="I2621" s="29">
        <v>0.05</v>
      </c>
      <c r="J2621" s="73">
        <v>380</v>
      </c>
      <c r="K2621" s="73"/>
      <c r="L2621" s="73"/>
    </row>
    <row r="2622" spans="2:12" s="22" customFormat="1" x14ac:dyDescent="0.3">
      <c r="B2622" s="35" t="s">
        <v>119</v>
      </c>
      <c r="C2622" s="5" t="s">
        <v>7</v>
      </c>
      <c r="D2622" s="5" t="s">
        <v>53</v>
      </c>
      <c r="E2622" s="5" t="s">
        <v>7</v>
      </c>
      <c r="F2622" s="5">
        <v>200921</v>
      </c>
      <c r="G2622" s="46" t="str">
        <f t="shared" si="43"/>
        <v>롯데백화점 zipsa눕눕백눕눕백_패드(대형)_인견200921</v>
      </c>
      <c r="H2622" s="73">
        <v>3000</v>
      </c>
      <c r="I2622" s="29">
        <v>0.05</v>
      </c>
      <c r="J2622" s="73">
        <v>350</v>
      </c>
      <c r="K2622" s="73"/>
      <c r="L2622" s="73"/>
    </row>
    <row r="2623" spans="2:12" s="22" customFormat="1" x14ac:dyDescent="0.3">
      <c r="B2623" s="37" t="s">
        <v>93</v>
      </c>
      <c r="C2623" s="37" t="s">
        <v>184</v>
      </c>
      <c r="D2623" s="33" t="s">
        <v>252</v>
      </c>
      <c r="E2623" s="37" t="s">
        <v>184</v>
      </c>
      <c r="F2623" s="37">
        <v>200921</v>
      </c>
      <c r="G2623" s="44" t="str">
        <f t="shared" si="43"/>
        <v>프로젝트21 홈페이지하루채움정기배송_출시할인_국내산 무항생제 닭 1박스200921</v>
      </c>
      <c r="H2623" s="73">
        <v>3000</v>
      </c>
      <c r="I2623" s="2">
        <v>0.01</v>
      </c>
      <c r="J2623" s="73">
        <v>330</v>
      </c>
      <c r="K2623" s="73"/>
      <c r="L2623" s="73"/>
    </row>
    <row r="2624" spans="2:12" s="22" customFormat="1" x14ac:dyDescent="0.3">
      <c r="B2624" s="37" t="s">
        <v>93</v>
      </c>
      <c r="C2624" s="37" t="s">
        <v>184</v>
      </c>
      <c r="D2624" s="33" t="s">
        <v>253</v>
      </c>
      <c r="E2624" s="37" t="s">
        <v>184</v>
      </c>
      <c r="F2624" s="37">
        <v>200921</v>
      </c>
      <c r="G2624" s="44" t="str">
        <f t="shared" si="43"/>
        <v>프로젝트21 홈페이지하루채움정기배송_출시할인_국내산 무항생제 닭 2박스200921</v>
      </c>
      <c r="H2624" s="73">
        <v>4000</v>
      </c>
      <c r="I2624" s="2">
        <v>0.01</v>
      </c>
      <c r="J2624" s="73">
        <v>370</v>
      </c>
      <c r="K2624" s="73"/>
      <c r="L2624" s="73"/>
    </row>
    <row r="2625" spans="2:11" s="22" customFormat="1" x14ac:dyDescent="0.3">
      <c r="B2625" s="37" t="s">
        <v>93</v>
      </c>
      <c r="C2625" s="37" t="s">
        <v>184</v>
      </c>
      <c r="D2625" s="33" t="s">
        <v>254</v>
      </c>
      <c r="E2625" s="37" t="s">
        <v>184</v>
      </c>
      <c r="F2625" s="37">
        <v>200921</v>
      </c>
      <c r="G2625" s="44" t="str">
        <f t="shared" si="43"/>
        <v>프로젝트21 홈페이지하루채움정기배송_출시할인_자연산 가자미 1박스200921</v>
      </c>
      <c r="H2625" s="73">
        <v>3000</v>
      </c>
      <c r="I2625" s="2">
        <v>0.01</v>
      </c>
      <c r="J2625" s="73">
        <v>330</v>
      </c>
      <c r="K2625" s="73"/>
    </row>
    <row r="2626" spans="2:11" s="22" customFormat="1" x14ac:dyDescent="0.3">
      <c r="B2626" s="37" t="s">
        <v>93</v>
      </c>
      <c r="C2626" s="37" t="s">
        <v>184</v>
      </c>
      <c r="D2626" s="33" t="s">
        <v>255</v>
      </c>
      <c r="E2626" s="37" t="s">
        <v>184</v>
      </c>
      <c r="F2626" s="37">
        <v>200921</v>
      </c>
      <c r="G2626" s="44" t="str">
        <f t="shared" si="43"/>
        <v>프로젝트21 홈페이지하루채움정기배송_출시할인_자연산 가자미 2박스200921</v>
      </c>
      <c r="H2626" s="73">
        <v>4000</v>
      </c>
      <c r="I2626" s="2">
        <v>0.01</v>
      </c>
      <c r="J2626" s="73">
        <v>370</v>
      </c>
      <c r="K2626" s="73"/>
    </row>
    <row r="2627" spans="2:11" s="22" customFormat="1" x14ac:dyDescent="0.3">
      <c r="B2627" s="37" t="s">
        <v>93</v>
      </c>
      <c r="C2627" s="37" t="s">
        <v>184</v>
      </c>
      <c r="D2627" s="33" t="s">
        <v>256</v>
      </c>
      <c r="E2627" s="37" t="s">
        <v>184</v>
      </c>
      <c r="F2627" s="37">
        <v>200921</v>
      </c>
      <c r="G2627" s="44" t="str">
        <f t="shared" ref="G2627:G2675" si="44">B2627&amp;C2627&amp;D2627&amp;F2627</f>
        <v>프로젝트21 홈페이지하루채움정기배송_출시할인_국내산 닭 1박스 + 자연산 가자미 1박스200921</v>
      </c>
      <c r="H2627" s="73">
        <v>4000</v>
      </c>
      <c r="I2627" s="2">
        <v>0.01</v>
      </c>
      <c r="J2627" s="73">
        <v>370</v>
      </c>
      <c r="K2627" s="73"/>
    </row>
    <row r="2628" spans="2:11" s="22" customFormat="1" x14ac:dyDescent="0.3">
      <c r="B2628" s="6" t="s">
        <v>93</v>
      </c>
      <c r="C2628" s="6" t="s">
        <v>184</v>
      </c>
      <c r="D2628" s="39" t="s">
        <v>257</v>
      </c>
      <c r="E2628" s="6" t="s">
        <v>184</v>
      </c>
      <c r="F2628" s="6">
        <v>200921</v>
      </c>
      <c r="G2628" s="47" t="str">
        <f t="shared" si="44"/>
        <v>프로젝트21 홈페이지하루채움정기배송_국내산 무항생제 닭 1박스200921</v>
      </c>
      <c r="H2628" s="73">
        <v>3000</v>
      </c>
      <c r="I2628" s="2">
        <v>0.01</v>
      </c>
      <c r="J2628" s="73">
        <v>330</v>
      </c>
      <c r="K2628" s="73"/>
    </row>
    <row r="2629" spans="2:11" s="22" customFormat="1" x14ac:dyDescent="0.3">
      <c r="B2629" s="6" t="s">
        <v>93</v>
      </c>
      <c r="C2629" s="6" t="s">
        <v>184</v>
      </c>
      <c r="D2629" s="39" t="s">
        <v>258</v>
      </c>
      <c r="E2629" s="6" t="s">
        <v>184</v>
      </c>
      <c r="F2629" s="6">
        <v>200921</v>
      </c>
      <c r="G2629" s="47" t="str">
        <f t="shared" si="44"/>
        <v>프로젝트21 홈페이지하루채움정기배송_국내산 무항생제 닭 2박스200921</v>
      </c>
      <c r="H2629" s="73">
        <v>4000</v>
      </c>
      <c r="I2629" s="2">
        <v>0.01</v>
      </c>
      <c r="J2629" s="73">
        <v>370</v>
      </c>
      <c r="K2629" s="73"/>
    </row>
    <row r="2630" spans="2:11" s="22" customFormat="1" x14ac:dyDescent="0.3">
      <c r="B2630" s="6" t="s">
        <v>93</v>
      </c>
      <c r="C2630" s="6" t="s">
        <v>184</v>
      </c>
      <c r="D2630" s="39" t="s">
        <v>259</v>
      </c>
      <c r="E2630" s="6" t="s">
        <v>184</v>
      </c>
      <c r="F2630" s="6">
        <v>200921</v>
      </c>
      <c r="G2630" s="47" t="str">
        <f t="shared" si="44"/>
        <v>프로젝트21 홈페이지하루채움정기배송_자연산 가자미 1박스200921</v>
      </c>
      <c r="H2630" s="73">
        <v>3000</v>
      </c>
      <c r="I2630" s="2">
        <v>0.01</v>
      </c>
      <c r="J2630" s="73">
        <v>330</v>
      </c>
      <c r="K2630" s="73"/>
    </row>
    <row r="2631" spans="2:11" s="22" customFormat="1" x14ac:dyDescent="0.3">
      <c r="B2631" s="6" t="s">
        <v>93</v>
      </c>
      <c r="C2631" s="6" t="s">
        <v>184</v>
      </c>
      <c r="D2631" s="39" t="s">
        <v>260</v>
      </c>
      <c r="E2631" s="6" t="s">
        <v>184</v>
      </c>
      <c r="F2631" s="6">
        <v>200921</v>
      </c>
      <c r="G2631" s="47" t="str">
        <f t="shared" si="44"/>
        <v>프로젝트21 홈페이지하루채움정기배송_자연산 가자미 2박스200921</v>
      </c>
      <c r="H2631" s="73">
        <v>4000</v>
      </c>
      <c r="I2631" s="2">
        <v>0.01</v>
      </c>
      <c r="J2631" s="73">
        <v>370</v>
      </c>
      <c r="K2631" s="73"/>
    </row>
    <row r="2632" spans="2:11" s="22" customFormat="1" x14ac:dyDescent="0.3">
      <c r="B2632" s="6" t="s">
        <v>93</v>
      </c>
      <c r="C2632" s="6" t="s">
        <v>184</v>
      </c>
      <c r="D2632" s="39" t="s">
        <v>261</v>
      </c>
      <c r="E2632" s="6" t="s">
        <v>184</v>
      </c>
      <c r="F2632" s="6">
        <v>200921</v>
      </c>
      <c r="G2632" s="47" t="str">
        <f t="shared" si="44"/>
        <v>프로젝트21 홈페이지하루채움정기배송_국내산 닭 1박스 + 자연산 가자미 1박스200921</v>
      </c>
      <c r="H2632" s="73">
        <v>4000</v>
      </c>
      <c r="I2632" s="2">
        <v>0.01</v>
      </c>
      <c r="J2632" s="73">
        <v>370</v>
      </c>
      <c r="K2632" s="73"/>
    </row>
    <row r="2633" spans="2:11" s="22" customFormat="1" x14ac:dyDescent="0.3">
      <c r="B2633" s="73" t="s">
        <v>93</v>
      </c>
      <c r="C2633" s="73" t="s">
        <v>67</v>
      </c>
      <c r="D2633" s="73" t="s">
        <v>262</v>
      </c>
      <c r="E2633" s="73" t="s">
        <v>67</v>
      </c>
      <c r="F2633" s="73">
        <v>200921</v>
      </c>
      <c r="G2633" s="4" t="str">
        <f t="shared" si="44"/>
        <v>프로젝트21 홈페이지리얼스틱고양이놀이터(특수B2B)=옵션 선택=닭 6팩(30스틱)200921</v>
      </c>
      <c r="H2633" s="73">
        <v>3000</v>
      </c>
      <c r="I2633" s="2">
        <v>0.01</v>
      </c>
      <c r="J2633" s="73">
        <v>360</v>
      </c>
      <c r="K2633" s="73"/>
    </row>
    <row r="2634" spans="2:11" s="22" customFormat="1" x14ac:dyDescent="0.3">
      <c r="B2634" s="73" t="s">
        <v>93</v>
      </c>
      <c r="C2634" s="73" t="s">
        <v>67</v>
      </c>
      <c r="D2634" s="73" t="s">
        <v>263</v>
      </c>
      <c r="E2634" s="73" t="s">
        <v>67</v>
      </c>
      <c r="F2634" s="73">
        <v>200921</v>
      </c>
      <c r="G2634" s="4" t="str">
        <f t="shared" si="44"/>
        <v>프로젝트21 홈페이지리얼스틱고양이놀이터(특수B2B)=옵션 선택=다랑어 6팩(30스틱)200921</v>
      </c>
      <c r="H2634" s="73">
        <v>3000</v>
      </c>
      <c r="I2634" s="2">
        <v>0.01</v>
      </c>
      <c r="J2634" s="73">
        <v>360</v>
      </c>
      <c r="K2634" s="73"/>
    </row>
    <row r="2635" spans="2:11" s="22" customFormat="1" x14ac:dyDescent="0.3">
      <c r="B2635" s="73" t="s">
        <v>93</v>
      </c>
      <c r="C2635" s="73" t="s">
        <v>67</v>
      </c>
      <c r="D2635" s="73" t="s">
        <v>264</v>
      </c>
      <c r="E2635" s="73" t="s">
        <v>67</v>
      </c>
      <c r="F2635" s="73">
        <v>200921</v>
      </c>
      <c r="G2635" s="4" t="str">
        <f t="shared" si="44"/>
        <v>프로젝트21 홈페이지리얼스틱고양이놀이터(특수B2B)=옵션 선택=오리 6팩(30스틱)200921</v>
      </c>
      <c r="H2635" s="73">
        <v>3000</v>
      </c>
      <c r="I2635" s="2">
        <v>0.01</v>
      </c>
      <c r="J2635" s="73">
        <v>360</v>
      </c>
      <c r="K2635" s="73"/>
    </row>
    <row r="2636" spans="2:11" s="22" customFormat="1" x14ac:dyDescent="0.3">
      <c r="B2636" s="73" t="s">
        <v>93</v>
      </c>
      <c r="C2636" s="73" t="s">
        <v>67</v>
      </c>
      <c r="D2636" s="73" t="s">
        <v>265</v>
      </c>
      <c r="E2636" s="73" t="s">
        <v>67</v>
      </c>
      <c r="F2636" s="73">
        <v>200921</v>
      </c>
      <c r="G2636" s="4" t="str">
        <f t="shared" si="44"/>
        <v>프로젝트21 홈페이지리얼스틱고양이놀이터(특수B2B)=옵션 선택=연어 6팩(30스틱)200921</v>
      </c>
      <c r="H2636" s="73">
        <v>3000</v>
      </c>
      <c r="I2636" s="2">
        <v>0.01</v>
      </c>
      <c r="J2636" s="73">
        <v>380</v>
      </c>
      <c r="K2636" s="73"/>
    </row>
    <row r="2637" spans="2:11" s="22" customFormat="1" x14ac:dyDescent="0.3">
      <c r="B2637" s="73" t="s">
        <v>93</v>
      </c>
      <c r="C2637" s="73" t="s">
        <v>67</v>
      </c>
      <c r="D2637" s="73" t="s">
        <v>266</v>
      </c>
      <c r="E2637" s="73" t="s">
        <v>67</v>
      </c>
      <c r="F2637" s="73">
        <v>200921</v>
      </c>
      <c r="G2637" s="4" t="str">
        <f t="shared" si="44"/>
        <v>프로젝트21 홈페이지리얼스틱고양이놀이터(특수B2B)=옵션 선택=참돔 6팩(30스틱)200921</v>
      </c>
      <c r="H2637" s="73">
        <v>3000</v>
      </c>
      <c r="I2637" s="2">
        <v>0.01</v>
      </c>
      <c r="J2637" s="73">
        <v>380</v>
      </c>
      <c r="K2637" s="73"/>
    </row>
    <row r="2638" spans="2:11" s="22" customFormat="1" x14ac:dyDescent="0.3">
      <c r="B2638" s="73" t="s">
        <v>93</v>
      </c>
      <c r="C2638" s="73" t="s">
        <v>67</v>
      </c>
      <c r="D2638" s="73" t="s">
        <v>267</v>
      </c>
      <c r="E2638" s="73" t="s">
        <v>67</v>
      </c>
      <c r="F2638" s="73">
        <v>200921</v>
      </c>
      <c r="G2638" s="4" t="str">
        <f t="shared" si="44"/>
        <v>프로젝트21 홈페이지리얼스틱고양이놀이터(특수B2B)=옵션 선택=양 5팩(30스틱)200921</v>
      </c>
      <c r="H2638" s="73">
        <v>3000</v>
      </c>
      <c r="I2638" s="2">
        <v>0.01</v>
      </c>
      <c r="J2638" s="73">
        <v>380</v>
      </c>
      <c r="K2638" s="73"/>
    </row>
    <row r="2639" spans="2:11" s="22" customFormat="1" x14ac:dyDescent="0.3">
      <c r="B2639" s="73" t="s">
        <v>0</v>
      </c>
      <c r="C2639" s="73" t="s">
        <v>7</v>
      </c>
      <c r="D2639" s="73" t="s">
        <v>268</v>
      </c>
      <c r="E2639" s="73" t="s">
        <v>7</v>
      </c>
      <c r="F2639" s="73">
        <v>200921</v>
      </c>
      <c r="G2639" s="4" t="str">
        <f t="shared" si="44"/>
        <v>프로젝트21 홈페이지눕눕백사이즈=레귤러, 색상=다크 네이비, 기본 패드=스크래쳐 패드200921</v>
      </c>
      <c r="H2639" s="73">
        <v>7000</v>
      </c>
      <c r="I2639" s="2">
        <v>0.01</v>
      </c>
      <c r="J2639" s="73">
        <v>400</v>
      </c>
      <c r="K2639" s="52" t="s">
        <v>269</v>
      </c>
    </row>
    <row r="2640" spans="2:11" s="22" customFormat="1" x14ac:dyDescent="0.3">
      <c r="B2640" s="73" t="s">
        <v>0</v>
      </c>
      <c r="C2640" s="73" t="s">
        <v>7</v>
      </c>
      <c r="D2640" s="73" t="s">
        <v>270</v>
      </c>
      <c r="E2640" s="73" t="s">
        <v>7</v>
      </c>
      <c r="F2640" s="73">
        <v>200921</v>
      </c>
      <c r="G2640" s="4" t="str">
        <f t="shared" si="44"/>
        <v>프로젝트21 홈페이지눕눕백사이즈=레귤러, 색상=다크 네이비, 기본 패드=극세사 패드200921</v>
      </c>
      <c r="H2640" s="73">
        <v>7000</v>
      </c>
      <c r="I2640" s="2">
        <v>0.01</v>
      </c>
      <c r="J2640" s="73">
        <v>400</v>
      </c>
      <c r="K2640" s="52" t="s">
        <v>269</v>
      </c>
    </row>
    <row r="2641" spans="2:16" s="22" customFormat="1" x14ac:dyDescent="0.3">
      <c r="B2641" s="73" t="s">
        <v>0</v>
      </c>
      <c r="C2641" s="73" t="s">
        <v>7</v>
      </c>
      <c r="D2641" s="73" t="s">
        <v>271</v>
      </c>
      <c r="E2641" s="73" t="s">
        <v>7</v>
      </c>
      <c r="F2641" s="73">
        <v>200921</v>
      </c>
      <c r="G2641" s="4" t="str">
        <f t="shared" si="44"/>
        <v>프로젝트21 홈페이지눕눕백사이즈=레귤러, 색상=다크 네이비, 기본 패드=방수 패드200921</v>
      </c>
      <c r="H2641" s="73">
        <v>7000</v>
      </c>
      <c r="I2641" s="2">
        <v>0.01</v>
      </c>
      <c r="J2641" s="73">
        <v>400</v>
      </c>
      <c r="K2641" s="52" t="s">
        <v>269</v>
      </c>
      <c r="L2641" s="73"/>
      <c r="M2641" s="73"/>
      <c r="N2641" s="73"/>
      <c r="O2641" s="73"/>
      <c r="P2641" s="73"/>
    </row>
    <row r="2642" spans="2:16" s="22" customFormat="1" x14ac:dyDescent="0.3">
      <c r="B2642" s="73" t="s">
        <v>0</v>
      </c>
      <c r="C2642" s="73" t="s">
        <v>7</v>
      </c>
      <c r="D2642" s="73" t="s">
        <v>272</v>
      </c>
      <c r="E2642" s="73" t="s">
        <v>7</v>
      </c>
      <c r="F2642" s="73">
        <v>200921</v>
      </c>
      <c r="G2642" s="4" t="str">
        <f t="shared" si="44"/>
        <v>프로젝트21 홈페이지눕눕백사이즈=레귤러, 색상=다크 네이비, 기본 패드=인견 패드200921</v>
      </c>
      <c r="H2642" s="73">
        <v>7000</v>
      </c>
      <c r="I2642" s="2">
        <v>0.01</v>
      </c>
      <c r="J2642" s="73">
        <v>400</v>
      </c>
      <c r="K2642" s="52" t="s">
        <v>269</v>
      </c>
      <c r="L2642" s="73"/>
      <c r="M2642" s="73"/>
      <c r="N2642" s="73"/>
      <c r="O2642" s="73"/>
      <c r="P2642" s="73"/>
    </row>
    <row r="2643" spans="2:16" s="22" customFormat="1" x14ac:dyDescent="0.3">
      <c r="B2643" s="73" t="s">
        <v>0</v>
      </c>
      <c r="C2643" s="73" t="s">
        <v>7</v>
      </c>
      <c r="D2643" s="73" t="s">
        <v>273</v>
      </c>
      <c r="E2643" s="73" t="s">
        <v>7</v>
      </c>
      <c r="F2643" s="73">
        <v>200921</v>
      </c>
      <c r="G2643" s="4" t="str">
        <f t="shared" si="44"/>
        <v>프로젝트21 홈페이지눕눕백사이즈=레귤러, 색상=라이트 그레이, 기본 패드=스크래쳐 패드200921</v>
      </c>
      <c r="H2643" s="73">
        <v>7000</v>
      </c>
      <c r="I2643" s="2">
        <v>0.01</v>
      </c>
      <c r="J2643" s="73">
        <v>400</v>
      </c>
      <c r="K2643" s="52" t="s">
        <v>269</v>
      </c>
      <c r="L2643" s="73"/>
      <c r="M2643" s="73"/>
      <c r="N2643" s="73"/>
      <c r="O2643" s="73"/>
      <c r="P2643" s="73"/>
    </row>
    <row r="2644" spans="2:16" s="22" customFormat="1" x14ac:dyDescent="0.3">
      <c r="B2644" s="73" t="s">
        <v>0</v>
      </c>
      <c r="C2644" s="73" t="s">
        <v>7</v>
      </c>
      <c r="D2644" s="73" t="s">
        <v>274</v>
      </c>
      <c r="E2644" s="73" t="s">
        <v>7</v>
      </c>
      <c r="F2644" s="73">
        <v>200921</v>
      </c>
      <c r="G2644" s="4" t="str">
        <f t="shared" si="44"/>
        <v>프로젝트21 홈페이지눕눕백사이즈=레귤러, 색상=라이트 그레이, 기본 패드=극세사 패드200921</v>
      </c>
      <c r="H2644" s="73">
        <v>7000</v>
      </c>
      <c r="I2644" s="2">
        <v>0.01</v>
      </c>
      <c r="J2644" s="73">
        <v>400</v>
      </c>
      <c r="K2644" s="52" t="s">
        <v>269</v>
      </c>
      <c r="L2644" s="73"/>
      <c r="M2644" s="73"/>
      <c r="N2644" s="73"/>
      <c r="O2644" s="73"/>
      <c r="P2644" s="73"/>
    </row>
    <row r="2645" spans="2:16" s="22" customFormat="1" x14ac:dyDescent="0.3">
      <c r="B2645" s="73" t="s">
        <v>0</v>
      </c>
      <c r="C2645" s="73" t="s">
        <v>7</v>
      </c>
      <c r="D2645" s="73" t="s">
        <v>275</v>
      </c>
      <c r="E2645" s="73" t="s">
        <v>7</v>
      </c>
      <c r="F2645" s="73">
        <v>200921</v>
      </c>
      <c r="G2645" s="4" t="str">
        <f t="shared" si="44"/>
        <v>프로젝트21 홈페이지눕눕백사이즈=레귤러, 색상=라이트 그레이, 기본 패드=방수 패드200921</v>
      </c>
      <c r="H2645" s="73">
        <v>7000</v>
      </c>
      <c r="I2645" s="2">
        <v>0.01</v>
      </c>
      <c r="J2645" s="73">
        <v>400</v>
      </c>
      <c r="K2645" s="52" t="s">
        <v>269</v>
      </c>
      <c r="L2645" s="73"/>
      <c r="M2645" s="73"/>
      <c r="N2645" s="73"/>
      <c r="O2645" s="73"/>
      <c r="P2645" s="73"/>
    </row>
    <row r="2646" spans="2:16" s="22" customFormat="1" x14ac:dyDescent="0.3">
      <c r="B2646" s="73" t="s">
        <v>0</v>
      </c>
      <c r="C2646" s="73" t="s">
        <v>7</v>
      </c>
      <c r="D2646" s="73" t="s">
        <v>276</v>
      </c>
      <c r="E2646" s="73" t="s">
        <v>7</v>
      </c>
      <c r="F2646" s="73">
        <v>200921</v>
      </c>
      <c r="G2646" s="4" t="str">
        <f t="shared" si="44"/>
        <v>프로젝트21 홈페이지눕눕백사이즈=레귤러, 색상=라이트 그레이, 기본 패드=인견 패드200921</v>
      </c>
      <c r="H2646" s="73">
        <v>7000</v>
      </c>
      <c r="I2646" s="2">
        <v>0.01</v>
      </c>
      <c r="J2646" s="73">
        <v>400</v>
      </c>
      <c r="K2646" s="52" t="s">
        <v>269</v>
      </c>
      <c r="L2646" s="73"/>
      <c r="M2646" s="73"/>
      <c r="N2646" s="73"/>
      <c r="O2646" s="73"/>
      <c r="P2646" s="73"/>
    </row>
    <row r="2647" spans="2:16" s="22" customFormat="1" x14ac:dyDescent="0.3">
      <c r="B2647" s="73" t="s">
        <v>0</v>
      </c>
      <c r="C2647" s="73" t="s">
        <v>7</v>
      </c>
      <c r="D2647" s="73" t="s">
        <v>277</v>
      </c>
      <c r="E2647" s="73" t="s">
        <v>7</v>
      </c>
      <c r="F2647" s="73">
        <v>200921</v>
      </c>
      <c r="G2647" s="4" t="str">
        <f t="shared" si="44"/>
        <v>프로젝트21 홈페이지눕눕백사이즈=점보, 색상=다크 네이비, 기본 패드=스크래쳐 패드200921</v>
      </c>
      <c r="H2647" s="73">
        <v>7000</v>
      </c>
      <c r="I2647" s="2">
        <v>0.01</v>
      </c>
      <c r="J2647" s="73">
        <v>400</v>
      </c>
      <c r="K2647" s="52" t="s">
        <v>269</v>
      </c>
      <c r="L2647" s="73"/>
      <c r="M2647" s="73"/>
      <c r="N2647" s="73"/>
      <c r="O2647" s="73"/>
      <c r="P2647" s="73"/>
    </row>
    <row r="2648" spans="2:16" s="22" customFormat="1" x14ac:dyDescent="0.3">
      <c r="B2648" s="73" t="s">
        <v>0</v>
      </c>
      <c r="C2648" s="73" t="s">
        <v>7</v>
      </c>
      <c r="D2648" s="73" t="s">
        <v>278</v>
      </c>
      <c r="E2648" s="73" t="s">
        <v>7</v>
      </c>
      <c r="F2648" s="73">
        <v>200921</v>
      </c>
      <c r="G2648" s="4" t="str">
        <f t="shared" si="44"/>
        <v>프로젝트21 홈페이지눕눕백사이즈=점보, 색상=다크 네이비, 기본 패드=극세사 패드200921</v>
      </c>
      <c r="H2648" s="73">
        <v>7000</v>
      </c>
      <c r="I2648" s="2">
        <v>0.01</v>
      </c>
      <c r="J2648" s="73">
        <v>400</v>
      </c>
      <c r="K2648" s="52" t="s">
        <v>269</v>
      </c>
      <c r="L2648" s="73"/>
      <c r="M2648" s="73"/>
      <c r="N2648" s="73"/>
      <c r="O2648" s="73"/>
      <c r="P2648" s="73"/>
    </row>
    <row r="2649" spans="2:16" s="22" customFormat="1" x14ac:dyDescent="0.3">
      <c r="B2649" s="73" t="s">
        <v>0</v>
      </c>
      <c r="C2649" s="73" t="s">
        <v>7</v>
      </c>
      <c r="D2649" s="73" t="s">
        <v>279</v>
      </c>
      <c r="E2649" s="73" t="s">
        <v>7</v>
      </c>
      <c r="F2649" s="73">
        <v>200921</v>
      </c>
      <c r="G2649" s="4" t="str">
        <f t="shared" si="44"/>
        <v>프로젝트21 홈페이지눕눕백사이즈=점보, 색상=다크 네이비, 기본 패드=방수 패드200921</v>
      </c>
      <c r="H2649" s="73">
        <v>7000</v>
      </c>
      <c r="I2649" s="2">
        <v>0.01</v>
      </c>
      <c r="J2649" s="73">
        <v>400</v>
      </c>
      <c r="K2649" s="52" t="s">
        <v>269</v>
      </c>
      <c r="L2649" s="73"/>
      <c r="M2649" s="73"/>
      <c r="N2649" s="73"/>
      <c r="O2649" s="73"/>
      <c r="P2649" s="73"/>
    </row>
    <row r="2650" spans="2:16" s="22" customFormat="1" x14ac:dyDescent="0.3">
      <c r="B2650" s="73" t="s">
        <v>0</v>
      </c>
      <c r="C2650" s="73" t="s">
        <v>7</v>
      </c>
      <c r="D2650" s="73" t="s">
        <v>280</v>
      </c>
      <c r="E2650" s="73" t="s">
        <v>7</v>
      </c>
      <c r="F2650" s="73">
        <v>200921</v>
      </c>
      <c r="G2650" s="4" t="str">
        <f t="shared" si="44"/>
        <v>프로젝트21 홈페이지눕눕백사이즈=점보, 색상=다크 네이비, 기본 패드=인견 패드200921</v>
      </c>
      <c r="H2650" s="73">
        <v>7000</v>
      </c>
      <c r="I2650" s="2">
        <v>0.01</v>
      </c>
      <c r="J2650" s="73">
        <v>400</v>
      </c>
      <c r="K2650" s="52" t="s">
        <v>269</v>
      </c>
      <c r="L2650" s="73"/>
      <c r="M2650" s="73"/>
      <c r="N2650" s="73"/>
      <c r="O2650" s="73"/>
      <c r="P2650" s="73"/>
    </row>
    <row r="2651" spans="2:16" s="22" customFormat="1" x14ac:dyDescent="0.3">
      <c r="B2651" s="73" t="s">
        <v>0</v>
      </c>
      <c r="C2651" s="73" t="s">
        <v>7</v>
      </c>
      <c r="D2651" s="73" t="s">
        <v>281</v>
      </c>
      <c r="E2651" s="73" t="s">
        <v>7</v>
      </c>
      <c r="F2651" s="73">
        <v>200921</v>
      </c>
      <c r="G2651" s="4" t="str">
        <f t="shared" si="44"/>
        <v>프로젝트21 홈페이지눕눕백사이즈=점보, 색상=라이트 그레이, 기본 패드=스크래쳐 패드200921</v>
      </c>
      <c r="H2651" s="73">
        <v>7000</v>
      </c>
      <c r="I2651" s="2">
        <v>0.01</v>
      </c>
      <c r="J2651" s="73">
        <v>400</v>
      </c>
      <c r="K2651" s="52" t="s">
        <v>269</v>
      </c>
      <c r="L2651" s="73"/>
      <c r="M2651" s="73"/>
      <c r="N2651" s="73"/>
      <c r="O2651" s="73"/>
      <c r="P2651" s="73"/>
    </row>
    <row r="2652" spans="2:16" s="22" customFormat="1" x14ac:dyDescent="0.3">
      <c r="B2652" s="73" t="s">
        <v>0</v>
      </c>
      <c r="C2652" s="73" t="s">
        <v>7</v>
      </c>
      <c r="D2652" s="73" t="s">
        <v>282</v>
      </c>
      <c r="E2652" s="73" t="s">
        <v>7</v>
      </c>
      <c r="F2652" s="73">
        <v>200921</v>
      </c>
      <c r="G2652" s="4" t="str">
        <f t="shared" si="44"/>
        <v>프로젝트21 홈페이지눕눕백사이즈=점보, 색상=라이트 그레이, 기본 패드=극세사 패드200921</v>
      </c>
      <c r="H2652" s="73">
        <v>7000</v>
      </c>
      <c r="I2652" s="2">
        <v>0.01</v>
      </c>
      <c r="J2652" s="73">
        <v>400</v>
      </c>
      <c r="K2652" s="52" t="s">
        <v>269</v>
      </c>
      <c r="L2652" s="73"/>
      <c r="M2652" s="73"/>
      <c r="N2652" s="73"/>
      <c r="O2652" s="73"/>
      <c r="P2652" s="73"/>
    </row>
    <row r="2653" spans="2:16" s="22" customFormat="1" x14ac:dyDescent="0.3">
      <c r="B2653" s="73" t="s">
        <v>0</v>
      </c>
      <c r="C2653" s="73" t="s">
        <v>7</v>
      </c>
      <c r="D2653" s="73" t="s">
        <v>283</v>
      </c>
      <c r="E2653" s="73" t="s">
        <v>7</v>
      </c>
      <c r="F2653" s="73">
        <v>200921</v>
      </c>
      <c r="G2653" s="4" t="str">
        <f t="shared" si="44"/>
        <v>프로젝트21 홈페이지눕눕백사이즈=점보, 색상=라이트 그레이, 기본 패드=방수 패드200921</v>
      </c>
      <c r="H2653" s="73">
        <v>7000</v>
      </c>
      <c r="I2653" s="2">
        <v>0.01</v>
      </c>
      <c r="J2653" s="73">
        <v>400</v>
      </c>
      <c r="K2653" s="52" t="s">
        <v>269</v>
      </c>
      <c r="L2653" s="73"/>
      <c r="M2653" s="73"/>
      <c r="N2653" s="73"/>
      <c r="O2653" s="73"/>
      <c r="P2653" s="73"/>
    </row>
    <row r="2654" spans="2:16" s="22" customFormat="1" x14ac:dyDescent="0.3">
      <c r="B2654" s="73" t="s">
        <v>0</v>
      </c>
      <c r="C2654" s="73" t="s">
        <v>7</v>
      </c>
      <c r="D2654" s="73" t="s">
        <v>284</v>
      </c>
      <c r="E2654" s="73" t="s">
        <v>7</v>
      </c>
      <c r="F2654" s="73">
        <v>200921</v>
      </c>
      <c r="G2654" s="4" t="str">
        <f t="shared" si="44"/>
        <v>프로젝트21 홈페이지눕눕백사이즈=점보, 색상=라이트 그레이, 기본 패드=인견 패드200921</v>
      </c>
      <c r="H2654" s="73">
        <v>7000</v>
      </c>
      <c r="I2654" s="2">
        <v>0.01</v>
      </c>
      <c r="J2654" s="73">
        <v>400</v>
      </c>
      <c r="K2654" s="52" t="s">
        <v>269</v>
      </c>
      <c r="L2654" s="73"/>
      <c r="M2654" s="73"/>
      <c r="N2654" s="73"/>
      <c r="O2654" s="73"/>
      <c r="P2654" s="73"/>
    </row>
    <row r="2655" spans="2:16" s="22" customFormat="1" x14ac:dyDescent="0.3">
      <c r="B2655" s="37" t="s">
        <v>0</v>
      </c>
      <c r="C2655" s="37" t="s">
        <v>184</v>
      </c>
      <c r="D2655" s="37" t="s">
        <v>285</v>
      </c>
      <c r="E2655" s="37" t="s">
        <v>184</v>
      </c>
      <c r="F2655" s="37">
        <v>200921</v>
      </c>
      <c r="G2655" s="44" t="str">
        <f t="shared" si="44"/>
        <v>프로젝트21 홈페이지하루채움★샘플팩 증정★=국내산 무항생제 닭 1박스200921</v>
      </c>
      <c r="H2655" s="73">
        <v>4000</v>
      </c>
      <c r="I2655" s="2">
        <v>0.01</v>
      </c>
      <c r="J2655" s="73">
        <v>330</v>
      </c>
      <c r="K2655" s="37"/>
      <c r="L2655" s="37"/>
      <c r="M2655" s="37"/>
      <c r="N2655" s="37"/>
      <c r="O2655" s="37"/>
      <c r="P2655" s="37"/>
    </row>
    <row r="2656" spans="2:16" s="22" customFormat="1" x14ac:dyDescent="0.3">
      <c r="B2656" s="37" t="s">
        <v>0</v>
      </c>
      <c r="C2656" s="37" t="s">
        <v>184</v>
      </c>
      <c r="D2656" s="37" t="s">
        <v>286</v>
      </c>
      <c r="E2656" s="37" t="s">
        <v>184</v>
      </c>
      <c r="F2656" s="37">
        <v>200921</v>
      </c>
      <c r="G2656" s="44" t="str">
        <f t="shared" si="44"/>
        <v>프로젝트21 홈페이지하루채움★샘플팩 증정★=국내산 무항생제 닭 2박스200921</v>
      </c>
      <c r="H2656" s="73">
        <v>4000</v>
      </c>
      <c r="I2656" s="2">
        <v>0.01</v>
      </c>
      <c r="J2656" s="73">
        <v>370</v>
      </c>
      <c r="K2656" s="37"/>
      <c r="L2656" s="37"/>
      <c r="M2656" s="37"/>
      <c r="N2656" s="37"/>
      <c r="O2656" s="37"/>
      <c r="P2656" s="37"/>
    </row>
    <row r="2657" spans="2:16" s="22" customFormat="1" x14ac:dyDescent="0.3">
      <c r="B2657" s="37" t="s">
        <v>0</v>
      </c>
      <c r="C2657" s="37" t="s">
        <v>184</v>
      </c>
      <c r="D2657" s="37" t="s">
        <v>287</v>
      </c>
      <c r="E2657" s="37" t="s">
        <v>184</v>
      </c>
      <c r="F2657" s="37">
        <v>200921</v>
      </c>
      <c r="G2657" s="44" t="str">
        <f t="shared" si="44"/>
        <v>프로젝트21 홈페이지하루채움★샘플팩 증정★=자연산 가자미 1박스200921</v>
      </c>
      <c r="H2657" s="73">
        <v>4000</v>
      </c>
      <c r="I2657" s="2">
        <v>0.01</v>
      </c>
      <c r="J2657" s="73">
        <v>330</v>
      </c>
      <c r="K2657" s="37"/>
      <c r="L2657" s="37"/>
      <c r="M2657" s="37"/>
      <c r="N2657" s="37"/>
      <c r="O2657" s="37"/>
      <c r="P2657" s="37"/>
    </row>
    <row r="2658" spans="2:16" s="22" customFormat="1" x14ac:dyDescent="0.3">
      <c r="B2658" s="37" t="s">
        <v>0</v>
      </c>
      <c r="C2658" s="37" t="s">
        <v>184</v>
      </c>
      <c r="D2658" s="37" t="s">
        <v>288</v>
      </c>
      <c r="E2658" s="37" t="s">
        <v>184</v>
      </c>
      <c r="F2658" s="37">
        <v>200921</v>
      </c>
      <c r="G2658" s="44" t="str">
        <f t="shared" si="44"/>
        <v>프로젝트21 홈페이지하루채움★샘플팩 증정★=자연산 가자미 2박스200921</v>
      </c>
      <c r="H2658" s="73">
        <v>4000</v>
      </c>
      <c r="I2658" s="2">
        <v>0.01</v>
      </c>
      <c r="J2658" s="73">
        <v>370</v>
      </c>
      <c r="K2658" s="37"/>
      <c r="L2658" s="37"/>
      <c r="M2658" s="37"/>
      <c r="N2658" s="37"/>
      <c r="O2658" s="37"/>
      <c r="P2658" s="37"/>
    </row>
    <row r="2659" spans="2:16" s="22" customFormat="1" x14ac:dyDescent="0.3">
      <c r="B2659" s="37" t="s">
        <v>0</v>
      </c>
      <c r="C2659" s="37" t="s">
        <v>184</v>
      </c>
      <c r="D2659" s="37" t="s">
        <v>289</v>
      </c>
      <c r="E2659" s="37" t="s">
        <v>184</v>
      </c>
      <c r="F2659" s="37">
        <v>200921</v>
      </c>
      <c r="G2659" s="44" t="str">
        <f t="shared" si="44"/>
        <v>프로젝트21 홈페이지하루채움★샘플팩 증정★=국내산 닭 1박스 + 자연산 가자미 1박스200921</v>
      </c>
      <c r="H2659" s="73">
        <v>4000</v>
      </c>
      <c r="I2659" s="2">
        <v>0.01</v>
      </c>
      <c r="J2659" s="73">
        <v>370</v>
      </c>
      <c r="K2659" s="37"/>
      <c r="L2659" s="37"/>
      <c r="M2659" s="37"/>
      <c r="N2659" s="37"/>
      <c r="O2659" s="37"/>
      <c r="P2659" s="37"/>
    </row>
    <row r="2660" spans="2:16" s="22" customFormat="1" x14ac:dyDescent="0.3">
      <c r="B2660" s="37" t="s">
        <v>0</v>
      </c>
      <c r="C2660" s="37" t="s">
        <v>184</v>
      </c>
      <c r="D2660" s="37" t="s">
        <v>290</v>
      </c>
      <c r="E2660" s="37" t="s">
        <v>184</v>
      </c>
      <c r="F2660" s="37">
        <v>200921</v>
      </c>
      <c r="G2660" s="44" t="str">
        <f t="shared" si="44"/>
        <v>프로젝트21 홈페이지하루채움★샘플팩 증정★=하루채움_샘플2종200921</v>
      </c>
      <c r="H2660" s="37">
        <v>0</v>
      </c>
      <c r="I2660" s="2">
        <v>0.01</v>
      </c>
      <c r="J2660" s="73">
        <v>130</v>
      </c>
      <c r="K2660" s="37"/>
      <c r="L2660" s="37"/>
      <c r="M2660" s="37"/>
      <c r="N2660" s="37"/>
      <c r="O2660" s="37"/>
      <c r="P2660" s="37"/>
    </row>
    <row r="2661" spans="2:16" s="30" customFormat="1" x14ac:dyDescent="0.3">
      <c r="B2661" s="5" t="s">
        <v>0</v>
      </c>
      <c r="C2661" s="5" t="s">
        <v>7</v>
      </c>
      <c r="D2661" s="50" t="s">
        <v>306</v>
      </c>
      <c r="E2661" s="5" t="s">
        <v>7</v>
      </c>
      <c r="F2661" s="5">
        <v>200921</v>
      </c>
      <c r="G2661" s="46" t="str">
        <f>B2661&amp;C2661&amp;D2661&amp;F2661</f>
        <v>프로젝트21 홈페이지눕눕백사전판매할인=눕눕백_ver.2_(중형)_네이비(DN)200921</v>
      </c>
      <c r="H2661" s="73">
        <v>7000</v>
      </c>
      <c r="I2661" s="2">
        <v>0.01</v>
      </c>
      <c r="J2661" s="73">
        <v>390</v>
      </c>
      <c r="K2661" s="51" t="s">
        <v>294</v>
      </c>
      <c r="L2661" s="5"/>
      <c r="M2661" s="5"/>
      <c r="N2661" s="5"/>
      <c r="O2661" s="5"/>
      <c r="P2661" s="5"/>
    </row>
    <row r="2662" spans="2:16" s="30" customFormat="1" x14ac:dyDescent="0.3">
      <c r="B2662" s="5" t="s">
        <v>0</v>
      </c>
      <c r="C2662" s="5" t="s">
        <v>7</v>
      </c>
      <c r="D2662" s="50" t="s">
        <v>307</v>
      </c>
      <c r="E2662" s="5" t="s">
        <v>7</v>
      </c>
      <c r="F2662" s="5">
        <v>200921</v>
      </c>
      <c r="G2662" s="46" t="str">
        <f t="shared" si="44"/>
        <v>프로젝트21 홈페이지눕눕백사전판매할인=눕눕백_ver.2_(중형)_그레이(LG)200921</v>
      </c>
      <c r="H2662" s="73">
        <v>7000</v>
      </c>
      <c r="I2662" s="2">
        <v>0.01</v>
      </c>
      <c r="J2662" s="73">
        <v>390</v>
      </c>
      <c r="K2662" s="51" t="s">
        <v>294</v>
      </c>
      <c r="L2662" s="5"/>
      <c r="M2662" s="5"/>
      <c r="N2662" s="5"/>
      <c r="O2662" s="5"/>
      <c r="P2662" s="5"/>
    </row>
    <row r="2663" spans="2:16" s="30" customFormat="1" x14ac:dyDescent="0.3">
      <c r="B2663" s="5" t="s">
        <v>0</v>
      </c>
      <c r="C2663" s="5" t="s">
        <v>7</v>
      </c>
      <c r="D2663" s="54" t="s">
        <v>293</v>
      </c>
      <c r="E2663" s="5" t="s">
        <v>7</v>
      </c>
      <c r="F2663" s="5">
        <v>200921</v>
      </c>
      <c r="G2663" s="46" t="str">
        <f t="shared" si="44"/>
        <v>프로젝트21 홈페이지눕눕백눕눕백_ver.2_(중형)_네이비(DN)200921</v>
      </c>
      <c r="H2663" s="73">
        <v>7000</v>
      </c>
      <c r="I2663" s="2">
        <v>0.01</v>
      </c>
      <c r="J2663" s="73">
        <v>390</v>
      </c>
      <c r="K2663" s="55" t="s">
        <v>308</v>
      </c>
      <c r="L2663" s="5"/>
      <c r="M2663" s="5"/>
      <c r="N2663" s="5"/>
      <c r="O2663" s="5"/>
      <c r="P2663" s="5"/>
    </row>
    <row r="2664" spans="2:16" s="30" customFormat="1" x14ac:dyDescent="0.3">
      <c r="B2664" s="5" t="s">
        <v>0</v>
      </c>
      <c r="C2664" s="5" t="s">
        <v>7</v>
      </c>
      <c r="D2664" s="54" t="s">
        <v>295</v>
      </c>
      <c r="E2664" s="5" t="s">
        <v>7</v>
      </c>
      <c r="F2664" s="5">
        <v>200921</v>
      </c>
      <c r="G2664" s="46" t="str">
        <f t="shared" si="44"/>
        <v>프로젝트21 홈페이지눕눕백눕눕백_ver.2_(중형)_그레이(LG)200921</v>
      </c>
      <c r="H2664" s="73">
        <v>7000</v>
      </c>
      <c r="I2664" s="2">
        <v>0.01</v>
      </c>
      <c r="J2664" s="73">
        <v>390</v>
      </c>
      <c r="K2664" s="55" t="s">
        <v>308</v>
      </c>
      <c r="L2664" s="5"/>
      <c r="M2664" s="5"/>
      <c r="N2664" s="5"/>
      <c r="O2664" s="5"/>
      <c r="P2664" s="5"/>
    </row>
    <row r="2665" spans="2:16" s="30" customFormat="1" x14ac:dyDescent="0.3">
      <c r="B2665" s="5" t="s">
        <v>0</v>
      </c>
      <c r="C2665" s="5" t="s">
        <v>7</v>
      </c>
      <c r="D2665" s="5" t="s">
        <v>296</v>
      </c>
      <c r="E2665" s="5" t="s">
        <v>7</v>
      </c>
      <c r="F2665" s="5">
        <v>200921</v>
      </c>
      <c r="G2665" s="46" t="str">
        <f t="shared" si="44"/>
        <v>프로젝트21 홈페이지눕눕백눕눕백_패드(중형)_스크래쳐200921</v>
      </c>
      <c r="H2665" s="73">
        <v>3000</v>
      </c>
      <c r="I2665" s="2">
        <v>0.01</v>
      </c>
      <c r="J2665" s="73">
        <v>330</v>
      </c>
      <c r="K2665" s="49"/>
      <c r="L2665" s="5"/>
      <c r="M2665" s="5"/>
      <c r="N2665" s="5"/>
      <c r="O2665" s="5"/>
      <c r="P2665" s="5"/>
    </row>
    <row r="2666" spans="2:16" s="30" customFormat="1" x14ac:dyDescent="0.3">
      <c r="B2666" s="5" t="s">
        <v>0</v>
      </c>
      <c r="C2666" s="5" t="s">
        <v>7</v>
      </c>
      <c r="D2666" s="5" t="s">
        <v>297</v>
      </c>
      <c r="E2666" s="5" t="s">
        <v>7</v>
      </c>
      <c r="F2666" s="5">
        <v>200921</v>
      </c>
      <c r="G2666" s="46" t="str">
        <f t="shared" si="44"/>
        <v>프로젝트21 홈페이지눕눕백눕눕백_패드(중형)_극세사200921</v>
      </c>
      <c r="H2666" s="73">
        <v>3000</v>
      </c>
      <c r="I2666" s="2">
        <v>0.01</v>
      </c>
      <c r="J2666" s="73">
        <v>340</v>
      </c>
      <c r="K2666" s="49"/>
      <c r="L2666" s="5"/>
      <c r="M2666" s="5"/>
      <c r="N2666" s="5"/>
      <c r="O2666" s="5"/>
      <c r="P2666" s="5"/>
    </row>
    <row r="2667" spans="2:16" s="30" customFormat="1" x14ac:dyDescent="0.3">
      <c r="B2667" s="5" t="s">
        <v>0</v>
      </c>
      <c r="C2667" s="5" t="s">
        <v>7</v>
      </c>
      <c r="D2667" s="5" t="s">
        <v>298</v>
      </c>
      <c r="E2667" s="5" t="s">
        <v>7</v>
      </c>
      <c r="F2667" s="5">
        <v>200921</v>
      </c>
      <c r="G2667" s="46" t="str">
        <f t="shared" si="44"/>
        <v>프로젝트21 홈페이지눕눕백눕눕백_패드(중형)_방수200921</v>
      </c>
      <c r="H2667" s="73">
        <v>3000</v>
      </c>
      <c r="I2667" s="2">
        <v>0.01</v>
      </c>
      <c r="J2667" s="73">
        <v>330</v>
      </c>
      <c r="K2667" s="49"/>
      <c r="L2667" s="5"/>
      <c r="M2667" s="5"/>
      <c r="N2667" s="5"/>
      <c r="O2667" s="5"/>
      <c r="P2667" s="5"/>
    </row>
    <row r="2668" spans="2:16" s="30" customFormat="1" x14ac:dyDescent="0.3">
      <c r="B2668" s="5" t="s">
        <v>0</v>
      </c>
      <c r="C2668" s="5" t="s">
        <v>7</v>
      </c>
      <c r="D2668" s="5" t="s">
        <v>299</v>
      </c>
      <c r="E2668" s="5" t="s">
        <v>7</v>
      </c>
      <c r="F2668" s="5">
        <v>200921</v>
      </c>
      <c r="G2668" s="46" t="str">
        <f>B2668&amp;C2668&amp;D2668&amp;F2668</f>
        <v>프로젝트21 홈페이지눕눕백눕눕백_패드(중형)_인견200921</v>
      </c>
      <c r="H2668" s="73">
        <v>3000</v>
      </c>
      <c r="I2668" s="2">
        <v>0.01</v>
      </c>
      <c r="J2668" s="73">
        <v>340</v>
      </c>
      <c r="K2668" s="49"/>
      <c r="L2668" s="5"/>
      <c r="M2668" s="5"/>
      <c r="N2668" s="5"/>
      <c r="O2668" s="5"/>
      <c r="P2668" s="5"/>
    </row>
    <row r="2669" spans="2:16" s="30" customFormat="1" x14ac:dyDescent="0.3">
      <c r="B2669" s="5" t="s">
        <v>0</v>
      </c>
      <c r="C2669" s="5" t="s">
        <v>7</v>
      </c>
      <c r="D2669" s="50" t="s">
        <v>309</v>
      </c>
      <c r="E2669" s="5" t="s">
        <v>7</v>
      </c>
      <c r="F2669" s="5">
        <v>200921</v>
      </c>
      <c r="G2669" s="46" t="str">
        <f t="shared" si="44"/>
        <v>프로젝트21 홈페이지눕눕백사전판매할인=눕눕백_ver.2_(대형)_네이비(DN)200921</v>
      </c>
      <c r="H2669" s="73">
        <v>7000</v>
      </c>
      <c r="I2669" s="2">
        <v>0.01</v>
      </c>
      <c r="J2669" s="73">
        <v>390</v>
      </c>
      <c r="K2669" s="51" t="s">
        <v>294</v>
      </c>
      <c r="L2669" s="5"/>
      <c r="M2669" s="5"/>
      <c r="N2669" s="5"/>
      <c r="O2669" s="5"/>
      <c r="P2669" s="5"/>
    </row>
    <row r="2670" spans="2:16" s="30" customFormat="1" x14ac:dyDescent="0.3">
      <c r="B2670" s="5" t="s">
        <v>0</v>
      </c>
      <c r="C2670" s="5" t="s">
        <v>48</v>
      </c>
      <c r="D2670" s="50" t="s">
        <v>310</v>
      </c>
      <c r="E2670" s="5" t="s">
        <v>48</v>
      </c>
      <c r="F2670" s="5">
        <v>200921</v>
      </c>
      <c r="G2670" s="46" t="str">
        <f t="shared" si="44"/>
        <v>프로젝트21 홈페이지눕눕백사전판매할인=눕눕백_ver.2_(대형)_그레이(LG)200921</v>
      </c>
      <c r="H2670" s="73">
        <v>7000</v>
      </c>
      <c r="I2670" s="2">
        <v>0.01</v>
      </c>
      <c r="J2670" s="73">
        <v>390</v>
      </c>
      <c r="K2670" s="51" t="s">
        <v>294</v>
      </c>
      <c r="L2670" s="5"/>
      <c r="M2670" s="5"/>
      <c r="N2670" s="5"/>
      <c r="O2670" s="5"/>
      <c r="P2670" s="5"/>
    </row>
    <row r="2671" spans="2:16" s="30" customFormat="1" x14ac:dyDescent="0.3">
      <c r="B2671" s="5" t="s">
        <v>0</v>
      </c>
      <c r="C2671" s="5" t="s">
        <v>48</v>
      </c>
      <c r="D2671" s="54" t="s">
        <v>300</v>
      </c>
      <c r="E2671" s="5" t="s">
        <v>48</v>
      </c>
      <c r="F2671" s="5">
        <v>200921</v>
      </c>
      <c r="G2671" s="46" t="str">
        <f t="shared" si="44"/>
        <v>프로젝트21 홈페이지눕눕백눕눕백_ver.2_(대형)_네이비(DN)200921</v>
      </c>
      <c r="H2671" s="73">
        <v>7000</v>
      </c>
      <c r="I2671" s="2">
        <v>0.01</v>
      </c>
      <c r="J2671" s="73">
        <v>390</v>
      </c>
      <c r="K2671" s="55" t="s">
        <v>308</v>
      </c>
      <c r="L2671" s="5"/>
      <c r="M2671" s="5"/>
      <c r="N2671" s="5"/>
      <c r="O2671" s="5"/>
      <c r="P2671" s="5"/>
    </row>
    <row r="2672" spans="2:16" s="30" customFormat="1" x14ac:dyDescent="0.3">
      <c r="B2672" s="5" t="s">
        <v>0</v>
      </c>
      <c r="C2672" s="5" t="s">
        <v>48</v>
      </c>
      <c r="D2672" s="54" t="s">
        <v>301</v>
      </c>
      <c r="E2672" s="5" t="s">
        <v>48</v>
      </c>
      <c r="F2672" s="5">
        <v>200921</v>
      </c>
      <c r="G2672" s="46" t="str">
        <f t="shared" si="44"/>
        <v>프로젝트21 홈페이지눕눕백눕눕백_ver.2_(대형)_그레이(LG)200921</v>
      </c>
      <c r="H2672" s="73">
        <v>7000</v>
      </c>
      <c r="I2672" s="2">
        <v>0.01</v>
      </c>
      <c r="J2672" s="73">
        <v>390</v>
      </c>
      <c r="K2672" s="55" t="s">
        <v>308</v>
      </c>
      <c r="L2672" s="5"/>
      <c r="M2672" s="5"/>
      <c r="N2672" s="5"/>
      <c r="O2672" s="5"/>
      <c r="P2672" s="5"/>
    </row>
    <row r="2673" spans="2:16" s="30" customFormat="1" x14ac:dyDescent="0.3">
      <c r="B2673" s="5" t="s">
        <v>0</v>
      </c>
      <c r="C2673" s="5" t="s">
        <v>7</v>
      </c>
      <c r="D2673" s="5" t="s">
        <v>302</v>
      </c>
      <c r="E2673" s="5" t="s">
        <v>7</v>
      </c>
      <c r="F2673" s="5">
        <v>200921</v>
      </c>
      <c r="G2673" s="46" t="str">
        <f t="shared" si="44"/>
        <v>프로젝트21 홈페이지눕눕백눕눕백_패드(대형)_스크래쳐200921</v>
      </c>
      <c r="H2673" s="73">
        <v>3000</v>
      </c>
      <c r="I2673" s="2">
        <v>0.01</v>
      </c>
      <c r="J2673" s="73">
        <v>340</v>
      </c>
      <c r="K2673" s="49"/>
      <c r="L2673" s="5"/>
      <c r="M2673" s="5"/>
      <c r="N2673" s="5"/>
      <c r="O2673" s="5"/>
      <c r="P2673" s="5"/>
    </row>
    <row r="2674" spans="2:16" s="30" customFormat="1" x14ac:dyDescent="0.3">
      <c r="B2674" s="5" t="s">
        <v>0</v>
      </c>
      <c r="C2674" s="5" t="s">
        <v>7</v>
      </c>
      <c r="D2674" s="5" t="s">
        <v>303</v>
      </c>
      <c r="E2674" s="5" t="s">
        <v>7</v>
      </c>
      <c r="F2674" s="5">
        <v>200921</v>
      </c>
      <c r="G2674" s="46" t="str">
        <f t="shared" si="44"/>
        <v>프로젝트21 홈페이지눕눕백눕눕백_패드(대형)_극세사200921</v>
      </c>
      <c r="H2674" s="73">
        <v>4000</v>
      </c>
      <c r="I2674" s="2">
        <v>0.01</v>
      </c>
      <c r="J2674" s="73">
        <v>350</v>
      </c>
      <c r="K2674" s="49"/>
      <c r="L2674" s="5"/>
      <c r="M2674" s="5"/>
      <c r="N2674" s="5"/>
      <c r="O2674" s="5"/>
      <c r="P2674" s="5"/>
    </row>
    <row r="2675" spans="2:16" s="30" customFormat="1" x14ac:dyDescent="0.3">
      <c r="B2675" s="5" t="s">
        <v>0</v>
      </c>
      <c r="C2675" s="5" t="s">
        <v>7</v>
      </c>
      <c r="D2675" s="5" t="s">
        <v>304</v>
      </c>
      <c r="E2675" s="5" t="s">
        <v>7</v>
      </c>
      <c r="F2675" s="5">
        <v>200921</v>
      </c>
      <c r="G2675" s="46" t="str">
        <f t="shared" si="44"/>
        <v>프로젝트21 홈페이지눕눕백눕눕백_패드(대형)_방수200921</v>
      </c>
      <c r="H2675" s="73">
        <v>3000</v>
      </c>
      <c r="I2675" s="2">
        <v>0.01</v>
      </c>
      <c r="J2675" s="73">
        <v>330</v>
      </c>
      <c r="K2675" s="49"/>
      <c r="L2675" s="5"/>
      <c r="M2675" s="5"/>
      <c r="N2675" s="5"/>
      <c r="O2675" s="5"/>
      <c r="P2675" s="5"/>
    </row>
    <row r="2676" spans="2:16" s="30" customFormat="1" x14ac:dyDescent="0.3">
      <c r="B2676" s="5" t="s">
        <v>0</v>
      </c>
      <c r="C2676" s="5" t="s">
        <v>7</v>
      </c>
      <c r="D2676" s="5" t="s">
        <v>305</v>
      </c>
      <c r="E2676" s="5" t="s">
        <v>7</v>
      </c>
      <c r="F2676" s="5">
        <v>200921</v>
      </c>
      <c r="G2676" s="46" t="str">
        <f>B2676&amp;C2676&amp;D2676&amp;F2676</f>
        <v>프로젝트21 홈페이지눕눕백눕눕백_패드(대형)_인견200921</v>
      </c>
      <c r="H2676" s="73">
        <v>3000</v>
      </c>
      <c r="I2676" s="2">
        <v>0.01</v>
      </c>
      <c r="J2676" s="73">
        <v>350</v>
      </c>
      <c r="K2676" s="49"/>
      <c r="L2676" s="5"/>
      <c r="M2676" s="5"/>
      <c r="N2676" s="5"/>
      <c r="O2676" s="5"/>
      <c r="P2676" s="5"/>
    </row>
    <row r="2677" spans="2:16" s="30" customFormat="1" x14ac:dyDescent="0.3">
      <c r="B2677" s="5" t="s">
        <v>0</v>
      </c>
      <c r="C2677" s="5" t="s">
        <v>48</v>
      </c>
      <c r="D2677" s="5" t="s">
        <v>106</v>
      </c>
      <c r="E2677" s="5" t="s">
        <v>48</v>
      </c>
      <c r="F2677" s="5">
        <v>200921</v>
      </c>
      <c r="G2677" s="46" t="str">
        <f t="shared" ref="G2677:G2680" si="45">B2677&amp;C2677&amp;D2677&amp;F2677</f>
        <v>프로젝트21 홈페이지눕눕백눕눕백_턱받침패드(중형)_극세사200921</v>
      </c>
      <c r="H2677" s="73">
        <v>3000</v>
      </c>
      <c r="I2677" s="2">
        <v>0.01</v>
      </c>
      <c r="J2677" s="73">
        <v>320</v>
      </c>
      <c r="K2677" s="49"/>
      <c r="L2677" s="5"/>
      <c r="M2677" s="5"/>
      <c r="N2677" s="5"/>
      <c r="O2677" s="5"/>
      <c r="P2677" s="5"/>
    </row>
    <row r="2678" spans="2:16" s="30" customFormat="1" x14ac:dyDescent="0.3">
      <c r="B2678" s="5" t="s">
        <v>0</v>
      </c>
      <c r="C2678" s="5" t="s">
        <v>48</v>
      </c>
      <c r="D2678" s="5" t="s">
        <v>107</v>
      </c>
      <c r="E2678" s="5" t="s">
        <v>48</v>
      </c>
      <c r="F2678" s="5">
        <v>200921</v>
      </c>
      <c r="G2678" s="46" t="str">
        <f t="shared" si="45"/>
        <v>프로젝트21 홈페이지눕눕백눕눕백_턱받침패드(중형)_인견200921</v>
      </c>
      <c r="H2678" s="73">
        <v>3000</v>
      </c>
      <c r="I2678" s="2">
        <v>0.01</v>
      </c>
      <c r="J2678" s="73">
        <v>330</v>
      </c>
      <c r="K2678" s="49"/>
      <c r="L2678" s="5"/>
      <c r="M2678" s="5"/>
      <c r="N2678" s="5"/>
      <c r="O2678" s="5"/>
      <c r="P2678" s="5"/>
    </row>
    <row r="2679" spans="2:16" s="30" customFormat="1" x14ac:dyDescent="0.3">
      <c r="B2679" s="5" t="s">
        <v>0</v>
      </c>
      <c r="C2679" s="5" t="s">
        <v>48</v>
      </c>
      <c r="D2679" s="5" t="s">
        <v>108</v>
      </c>
      <c r="E2679" s="5" t="s">
        <v>48</v>
      </c>
      <c r="F2679" s="5">
        <v>200921</v>
      </c>
      <c r="G2679" s="46" t="str">
        <f t="shared" si="45"/>
        <v>프로젝트21 홈페이지눕눕백눕눕백_턱받침패드(대형)_극세사200921</v>
      </c>
      <c r="H2679" s="73">
        <v>3000</v>
      </c>
      <c r="I2679" s="2">
        <v>0.01</v>
      </c>
      <c r="J2679" s="73">
        <v>330</v>
      </c>
      <c r="K2679" s="49"/>
      <c r="L2679" s="5"/>
      <c r="M2679" s="5"/>
      <c r="N2679" s="5"/>
      <c r="O2679" s="5"/>
      <c r="P2679" s="5"/>
    </row>
    <row r="2680" spans="2:16" s="30" customFormat="1" x14ac:dyDescent="0.3">
      <c r="B2680" s="5" t="s">
        <v>0</v>
      </c>
      <c r="C2680" s="5" t="s">
        <v>48</v>
      </c>
      <c r="D2680" s="5" t="s">
        <v>109</v>
      </c>
      <c r="E2680" s="5" t="s">
        <v>48</v>
      </c>
      <c r="F2680" s="5">
        <v>200921</v>
      </c>
      <c r="G2680" s="46" t="str">
        <f t="shared" si="45"/>
        <v>프로젝트21 홈페이지눕눕백눕눕백_턱받침패드(대형)_인견200921</v>
      </c>
      <c r="H2680" s="73">
        <v>3000</v>
      </c>
      <c r="I2680" s="2">
        <v>0.01</v>
      </c>
      <c r="J2680" s="73">
        <v>340</v>
      </c>
      <c r="K2680" s="49"/>
      <c r="L2680" s="5"/>
      <c r="M2680" s="5"/>
      <c r="N2680" s="5"/>
      <c r="O2680" s="5"/>
      <c r="P2680" s="5"/>
    </row>
    <row r="2681" spans="2:16" s="22" customFormat="1" x14ac:dyDescent="0.3">
      <c r="B2681" s="35" t="s">
        <v>85</v>
      </c>
      <c r="C2681" s="5" t="s">
        <v>7</v>
      </c>
      <c r="D2681" s="50" t="s">
        <v>293</v>
      </c>
      <c r="E2681" s="5" t="s">
        <v>7</v>
      </c>
      <c r="F2681" s="5">
        <v>200921</v>
      </c>
      <c r="G2681" s="46" t="str">
        <f>B2681&amp;C2681&amp;D2681&amp;F2681</f>
        <v>프로젝트21 CS눕눕백눕눕백_ver.2_(중형)_네이비(DN)200921</v>
      </c>
      <c r="H2681" s="5">
        <v>0</v>
      </c>
      <c r="I2681" s="48">
        <v>0</v>
      </c>
      <c r="J2681" s="73">
        <v>390</v>
      </c>
      <c r="K2681" s="9"/>
      <c r="L2681" s="73"/>
      <c r="M2681" s="73"/>
      <c r="N2681" s="73"/>
      <c r="O2681" s="73"/>
      <c r="P2681" s="73"/>
    </row>
    <row r="2682" spans="2:16" s="22" customFormat="1" x14ac:dyDescent="0.3">
      <c r="B2682" s="35" t="s">
        <v>85</v>
      </c>
      <c r="C2682" s="5" t="s">
        <v>7</v>
      </c>
      <c r="D2682" s="50" t="s">
        <v>295</v>
      </c>
      <c r="E2682" s="5" t="s">
        <v>7</v>
      </c>
      <c r="F2682" s="5">
        <v>200921</v>
      </c>
      <c r="G2682" s="46" t="str">
        <f t="shared" ref="G2682:G2697" si="46">B2682&amp;C2682&amp;D2682&amp;F2682</f>
        <v>프로젝트21 CS눕눕백눕눕백_ver.2_(중형)_그레이(LG)200921</v>
      </c>
      <c r="H2682" s="5">
        <v>0</v>
      </c>
      <c r="I2682" s="48">
        <v>0</v>
      </c>
      <c r="J2682" s="73">
        <v>390</v>
      </c>
      <c r="K2682" s="73"/>
      <c r="L2682" s="73"/>
      <c r="M2682" s="73"/>
      <c r="N2682" s="73"/>
      <c r="O2682" s="73"/>
      <c r="P2682" s="73"/>
    </row>
    <row r="2683" spans="2:16" s="22" customFormat="1" x14ac:dyDescent="0.3">
      <c r="B2683" s="35" t="s">
        <v>85</v>
      </c>
      <c r="C2683" s="5" t="s">
        <v>7</v>
      </c>
      <c r="D2683" s="5" t="s">
        <v>296</v>
      </c>
      <c r="E2683" s="5" t="s">
        <v>7</v>
      </c>
      <c r="F2683" s="5">
        <v>200921</v>
      </c>
      <c r="G2683" s="46" t="str">
        <f t="shared" si="46"/>
        <v>프로젝트21 CS눕눕백눕눕백_패드(중형)_스크래쳐200921</v>
      </c>
      <c r="H2683" s="5">
        <v>0</v>
      </c>
      <c r="I2683" s="48">
        <v>0</v>
      </c>
      <c r="J2683" s="73">
        <v>330</v>
      </c>
      <c r="K2683" s="73"/>
      <c r="L2683" s="73"/>
      <c r="M2683" s="73"/>
      <c r="N2683" s="73"/>
      <c r="O2683" s="73"/>
      <c r="P2683" s="73"/>
    </row>
    <row r="2684" spans="2:16" s="22" customFormat="1" x14ac:dyDescent="0.3">
      <c r="B2684" s="35" t="s">
        <v>85</v>
      </c>
      <c r="C2684" s="5" t="s">
        <v>7</v>
      </c>
      <c r="D2684" s="5" t="s">
        <v>297</v>
      </c>
      <c r="E2684" s="5" t="s">
        <v>7</v>
      </c>
      <c r="F2684" s="5">
        <v>200921</v>
      </c>
      <c r="G2684" s="46" t="str">
        <f t="shared" si="46"/>
        <v>프로젝트21 CS눕눕백눕눕백_패드(중형)_극세사200921</v>
      </c>
      <c r="H2684" s="5">
        <v>0</v>
      </c>
      <c r="I2684" s="48">
        <v>0</v>
      </c>
      <c r="J2684" s="73">
        <v>340</v>
      </c>
      <c r="K2684" s="73"/>
      <c r="L2684" s="73"/>
      <c r="M2684" s="73"/>
      <c r="N2684" s="73"/>
      <c r="O2684" s="73"/>
      <c r="P2684" s="73"/>
    </row>
    <row r="2685" spans="2:16" s="22" customFormat="1" x14ac:dyDescent="0.3">
      <c r="B2685" s="35" t="s">
        <v>85</v>
      </c>
      <c r="C2685" s="5" t="s">
        <v>7</v>
      </c>
      <c r="D2685" s="5" t="s">
        <v>298</v>
      </c>
      <c r="E2685" s="5" t="s">
        <v>7</v>
      </c>
      <c r="F2685" s="5">
        <v>200921</v>
      </c>
      <c r="G2685" s="46" t="str">
        <f t="shared" si="46"/>
        <v>프로젝트21 CS눕눕백눕눕백_패드(중형)_방수200921</v>
      </c>
      <c r="H2685" s="5">
        <v>0</v>
      </c>
      <c r="I2685" s="48">
        <v>0</v>
      </c>
      <c r="J2685" s="73">
        <v>330</v>
      </c>
      <c r="K2685" s="73"/>
      <c r="L2685" s="73"/>
      <c r="M2685" s="73"/>
      <c r="N2685" s="73"/>
      <c r="O2685" s="73"/>
      <c r="P2685" s="73"/>
    </row>
    <row r="2686" spans="2:16" s="22" customFormat="1" x14ac:dyDescent="0.3">
      <c r="B2686" s="35" t="s">
        <v>85</v>
      </c>
      <c r="C2686" s="5" t="s">
        <v>7</v>
      </c>
      <c r="D2686" s="5" t="s">
        <v>299</v>
      </c>
      <c r="E2686" s="5" t="s">
        <v>7</v>
      </c>
      <c r="F2686" s="5">
        <v>200921</v>
      </c>
      <c r="G2686" s="46" t="str">
        <f t="shared" si="46"/>
        <v>프로젝트21 CS눕눕백눕눕백_패드(중형)_인견200921</v>
      </c>
      <c r="H2686" s="5">
        <v>0</v>
      </c>
      <c r="I2686" s="48">
        <v>0</v>
      </c>
      <c r="J2686" s="73">
        <v>340</v>
      </c>
      <c r="K2686" s="73"/>
      <c r="L2686" s="73"/>
      <c r="M2686" s="73"/>
      <c r="N2686" s="73"/>
      <c r="O2686" s="73"/>
      <c r="P2686" s="73"/>
    </row>
    <row r="2687" spans="2:16" s="22" customFormat="1" x14ac:dyDescent="0.3">
      <c r="B2687" s="35" t="s">
        <v>85</v>
      </c>
      <c r="C2687" s="5" t="s">
        <v>7</v>
      </c>
      <c r="D2687" s="50" t="s">
        <v>300</v>
      </c>
      <c r="E2687" s="5" t="s">
        <v>7</v>
      </c>
      <c r="F2687" s="5">
        <v>200921</v>
      </c>
      <c r="G2687" s="46" t="str">
        <f t="shared" si="46"/>
        <v>프로젝트21 CS눕눕백눕눕백_ver.2_(대형)_네이비(DN)200921</v>
      </c>
      <c r="H2687" s="5">
        <v>0</v>
      </c>
      <c r="I2687" s="48">
        <v>0</v>
      </c>
      <c r="J2687" s="73">
        <v>390</v>
      </c>
      <c r="K2687" s="73"/>
      <c r="L2687" s="73"/>
      <c r="M2687" s="73"/>
      <c r="N2687" s="73"/>
      <c r="O2687" s="73"/>
      <c r="P2687" s="73"/>
    </row>
    <row r="2688" spans="2:16" s="22" customFormat="1" x14ac:dyDescent="0.3">
      <c r="B2688" s="35" t="s">
        <v>85</v>
      </c>
      <c r="C2688" s="5" t="s">
        <v>48</v>
      </c>
      <c r="D2688" s="50" t="s">
        <v>301</v>
      </c>
      <c r="E2688" s="5" t="s">
        <v>48</v>
      </c>
      <c r="F2688" s="5">
        <v>200921</v>
      </c>
      <c r="G2688" s="46" t="str">
        <f t="shared" si="46"/>
        <v>프로젝트21 CS눕눕백눕눕백_ver.2_(대형)_그레이(LG)200921</v>
      </c>
      <c r="H2688" s="5">
        <v>0</v>
      </c>
      <c r="I2688" s="48">
        <v>0</v>
      </c>
      <c r="J2688" s="73">
        <v>390</v>
      </c>
      <c r="K2688" s="73"/>
      <c r="L2688" s="73"/>
      <c r="M2688" s="73"/>
      <c r="N2688" s="73"/>
      <c r="O2688" s="73"/>
      <c r="P2688" s="73"/>
    </row>
    <row r="2689" spans="1:16" s="22" customFormat="1" x14ac:dyDescent="0.3">
      <c r="A2689" s="73"/>
      <c r="B2689" s="35" t="s">
        <v>85</v>
      </c>
      <c r="C2689" s="5" t="s">
        <v>7</v>
      </c>
      <c r="D2689" s="5" t="s">
        <v>302</v>
      </c>
      <c r="E2689" s="5" t="s">
        <v>7</v>
      </c>
      <c r="F2689" s="5">
        <v>200921</v>
      </c>
      <c r="G2689" s="46" t="str">
        <f t="shared" si="46"/>
        <v>프로젝트21 CS눕눕백눕눕백_패드(대형)_스크래쳐200921</v>
      </c>
      <c r="H2689" s="5">
        <v>0</v>
      </c>
      <c r="I2689" s="48">
        <v>0</v>
      </c>
      <c r="J2689" s="73">
        <v>340</v>
      </c>
      <c r="K2689" s="73"/>
      <c r="L2689" s="73"/>
      <c r="M2689" s="73"/>
      <c r="N2689" s="73"/>
      <c r="O2689" s="73"/>
      <c r="P2689" s="73"/>
    </row>
    <row r="2690" spans="1:16" s="22" customFormat="1" x14ac:dyDescent="0.3">
      <c r="A2690" s="73"/>
      <c r="B2690" s="35" t="s">
        <v>85</v>
      </c>
      <c r="C2690" s="5" t="s">
        <v>7</v>
      </c>
      <c r="D2690" s="5" t="s">
        <v>303</v>
      </c>
      <c r="E2690" s="5" t="s">
        <v>7</v>
      </c>
      <c r="F2690" s="5">
        <v>200921</v>
      </c>
      <c r="G2690" s="46" t="str">
        <f t="shared" si="46"/>
        <v>프로젝트21 CS눕눕백눕눕백_패드(대형)_극세사200921</v>
      </c>
      <c r="H2690" s="5">
        <v>0</v>
      </c>
      <c r="I2690" s="48">
        <v>0</v>
      </c>
      <c r="J2690" s="73">
        <v>350</v>
      </c>
      <c r="K2690" s="73"/>
      <c r="L2690" s="73"/>
      <c r="M2690" s="73"/>
      <c r="N2690" s="73"/>
      <c r="O2690" s="73"/>
      <c r="P2690" s="73"/>
    </row>
    <row r="2691" spans="1:16" s="22" customFormat="1" x14ac:dyDescent="0.3">
      <c r="A2691" s="73"/>
      <c r="B2691" s="35" t="s">
        <v>85</v>
      </c>
      <c r="C2691" s="5" t="s">
        <v>7</v>
      </c>
      <c r="D2691" s="5" t="s">
        <v>304</v>
      </c>
      <c r="E2691" s="5" t="s">
        <v>7</v>
      </c>
      <c r="F2691" s="5">
        <v>200921</v>
      </c>
      <c r="G2691" s="46" t="str">
        <f t="shared" si="46"/>
        <v>프로젝트21 CS눕눕백눕눕백_패드(대형)_방수200921</v>
      </c>
      <c r="H2691" s="5">
        <v>0</v>
      </c>
      <c r="I2691" s="48">
        <v>0</v>
      </c>
      <c r="J2691" s="73">
        <v>330</v>
      </c>
      <c r="K2691" s="73"/>
      <c r="L2691" s="73"/>
      <c r="M2691" s="73"/>
      <c r="N2691" s="73"/>
      <c r="O2691" s="73"/>
      <c r="P2691" s="73"/>
    </row>
    <row r="2692" spans="1:16" s="22" customFormat="1" x14ac:dyDescent="0.3">
      <c r="A2692" s="73"/>
      <c r="B2692" s="35" t="s">
        <v>85</v>
      </c>
      <c r="C2692" s="5" t="s">
        <v>7</v>
      </c>
      <c r="D2692" s="5" t="s">
        <v>305</v>
      </c>
      <c r="E2692" s="5" t="s">
        <v>7</v>
      </c>
      <c r="F2692" s="5">
        <v>200921</v>
      </c>
      <c r="G2692" s="46" t="str">
        <f t="shared" si="46"/>
        <v>프로젝트21 CS눕눕백눕눕백_패드(대형)_인견200921</v>
      </c>
      <c r="H2692" s="5">
        <v>0</v>
      </c>
      <c r="I2692" s="48">
        <v>0</v>
      </c>
      <c r="J2692" s="73">
        <v>350</v>
      </c>
      <c r="K2692" s="73"/>
      <c r="L2692" s="73"/>
      <c r="M2692" s="73"/>
      <c r="N2692" s="73"/>
      <c r="O2692" s="73"/>
      <c r="P2692" s="73"/>
    </row>
    <row r="2693" spans="1:16" s="22" customFormat="1" x14ac:dyDescent="0.3">
      <c r="A2693" s="73"/>
      <c r="B2693" s="35" t="s">
        <v>85</v>
      </c>
      <c r="C2693" s="5" t="s">
        <v>48</v>
      </c>
      <c r="D2693" s="5" t="s">
        <v>106</v>
      </c>
      <c r="E2693" s="5" t="s">
        <v>48</v>
      </c>
      <c r="F2693" s="5">
        <v>200921</v>
      </c>
      <c r="G2693" s="46" t="str">
        <f t="shared" si="46"/>
        <v>프로젝트21 CS눕눕백눕눕백_턱받침패드(중형)_극세사200921</v>
      </c>
      <c r="H2693" s="5">
        <v>0</v>
      </c>
      <c r="I2693" s="48">
        <v>0</v>
      </c>
      <c r="J2693" s="73">
        <v>320</v>
      </c>
      <c r="K2693" s="73"/>
      <c r="L2693" s="73"/>
      <c r="M2693" s="73"/>
      <c r="N2693" s="73"/>
      <c r="O2693" s="73"/>
      <c r="P2693" s="73"/>
    </row>
    <row r="2694" spans="1:16" s="22" customFormat="1" x14ac:dyDescent="0.3">
      <c r="A2694" s="73"/>
      <c r="B2694" s="35" t="s">
        <v>85</v>
      </c>
      <c r="C2694" s="5" t="s">
        <v>48</v>
      </c>
      <c r="D2694" s="5" t="s">
        <v>107</v>
      </c>
      <c r="E2694" s="5" t="s">
        <v>48</v>
      </c>
      <c r="F2694" s="5">
        <v>200921</v>
      </c>
      <c r="G2694" s="46" t="str">
        <f t="shared" si="46"/>
        <v>프로젝트21 CS눕눕백눕눕백_턱받침패드(중형)_인견200921</v>
      </c>
      <c r="H2694" s="5">
        <v>0</v>
      </c>
      <c r="I2694" s="48">
        <v>0</v>
      </c>
      <c r="J2694" s="73">
        <v>330</v>
      </c>
      <c r="K2694" s="73"/>
      <c r="L2694" s="73"/>
      <c r="M2694" s="73"/>
      <c r="N2694" s="73"/>
      <c r="O2694" s="73"/>
      <c r="P2694" s="73"/>
    </row>
    <row r="2695" spans="1:16" s="22" customFormat="1" x14ac:dyDescent="0.3">
      <c r="A2695" s="73"/>
      <c r="B2695" s="35" t="s">
        <v>85</v>
      </c>
      <c r="C2695" s="5" t="s">
        <v>48</v>
      </c>
      <c r="D2695" s="5" t="s">
        <v>108</v>
      </c>
      <c r="E2695" s="5" t="s">
        <v>48</v>
      </c>
      <c r="F2695" s="5">
        <v>200921</v>
      </c>
      <c r="G2695" s="46" t="str">
        <f t="shared" si="46"/>
        <v>프로젝트21 CS눕눕백눕눕백_턱받침패드(대형)_극세사200921</v>
      </c>
      <c r="H2695" s="5">
        <v>0</v>
      </c>
      <c r="I2695" s="48">
        <v>0</v>
      </c>
      <c r="J2695" s="73">
        <v>330</v>
      </c>
      <c r="K2695" s="73"/>
      <c r="L2695" s="73"/>
      <c r="M2695" s="73"/>
      <c r="N2695" s="73"/>
      <c r="O2695" s="73"/>
      <c r="P2695" s="73"/>
    </row>
    <row r="2696" spans="1:16" s="22" customFormat="1" x14ac:dyDescent="0.3">
      <c r="A2696" s="73"/>
      <c r="B2696" s="35" t="s">
        <v>85</v>
      </c>
      <c r="C2696" s="5" t="s">
        <v>48</v>
      </c>
      <c r="D2696" s="5" t="s">
        <v>109</v>
      </c>
      <c r="E2696" s="5" t="s">
        <v>48</v>
      </c>
      <c r="F2696" s="5">
        <v>200921</v>
      </c>
      <c r="G2696" s="46" t="str">
        <f t="shared" si="46"/>
        <v>프로젝트21 CS눕눕백눕눕백_턱받침패드(대형)_인견200921</v>
      </c>
      <c r="H2696" s="5">
        <v>0</v>
      </c>
      <c r="I2696" s="48">
        <v>0</v>
      </c>
      <c r="J2696" s="73">
        <v>340</v>
      </c>
      <c r="K2696" s="73"/>
      <c r="L2696" s="73"/>
      <c r="M2696" s="73"/>
      <c r="N2696" s="73"/>
      <c r="O2696" s="73"/>
      <c r="P2696" s="73"/>
    </row>
    <row r="2697" spans="1:16" s="22" customFormat="1" x14ac:dyDescent="0.3">
      <c r="A2697" s="73"/>
      <c r="B2697" s="74" t="s">
        <v>85</v>
      </c>
      <c r="C2697" s="73" t="s">
        <v>9</v>
      </c>
      <c r="D2697" s="74" t="s">
        <v>122</v>
      </c>
      <c r="E2697" s="73" t="s">
        <v>9</v>
      </c>
      <c r="F2697" s="73">
        <v>200921</v>
      </c>
      <c r="G2697" s="4" t="str">
        <f t="shared" si="46"/>
        <v>프로젝트21 CS선인장정수기 부속분리형펌프+어댑터SET200921</v>
      </c>
      <c r="H2697" s="73">
        <v>0</v>
      </c>
      <c r="I2697" s="2">
        <v>0.01</v>
      </c>
      <c r="J2697" s="73">
        <v>360</v>
      </c>
      <c r="K2697" s="73"/>
      <c r="L2697" s="73"/>
      <c r="M2697" s="73"/>
      <c r="N2697" s="73"/>
      <c r="O2697" s="73"/>
      <c r="P2697" s="73"/>
    </row>
    <row r="2698" spans="1:16" s="30" customFormat="1" x14ac:dyDescent="0.3">
      <c r="B2698" s="60" t="s">
        <v>30</v>
      </c>
      <c r="C2698" s="60" t="s">
        <v>11</v>
      </c>
      <c r="D2698" s="60" t="s">
        <v>57</v>
      </c>
      <c r="E2698" s="60" t="s">
        <v>11</v>
      </c>
      <c r="F2698" s="60">
        <v>200921</v>
      </c>
      <c r="G2698" s="72" t="str">
        <f>B2698&amp;C2698&amp;D2698&amp;F2698</f>
        <v>텐바이텐리얼스틱리얼스틱_오로라연어200921</v>
      </c>
      <c r="H2698" s="73">
        <v>3000</v>
      </c>
      <c r="I2698" s="29">
        <v>0.02</v>
      </c>
      <c r="J2698" s="73">
        <v>250</v>
      </c>
    </row>
    <row r="2699" spans="1:16" s="30" customFormat="1" x14ac:dyDescent="0.3">
      <c r="B2699" s="60" t="s">
        <v>30</v>
      </c>
      <c r="C2699" s="60" t="s">
        <v>11</v>
      </c>
      <c r="D2699" s="60" t="s">
        <v>58</v>
      </c>
      <c r="E2699" s="60" t="s">
        <v>11</v>
      </c>
      <c r="F2699" s="60">
        <v>200921</v>
      </c>
      <c r="G2699" s="72" t="str">
        <f t="shared" ref="G2699:G2703" si="47">B2699&amp;C2699&amp;D2699&amp;F2699</f>
        <v>텐바이텐리얼스틱리얼스틱_조선토종닭200921</v>
      </c>
      <c r="H2699" s="73">
        <v>3000</v>
      </c>
      <c r="I2699" s="29">
        <v>0.02</v>
      </c>
      <c r="J2699" s="73">
        <v>180</v>
      </c>
    </row>
    <row r="2700" spans="1:16" s="30" customFormat="1" x14ac:dyDescent="0.3">
      <c r="B2700" s="60" t="s">
        <v>30</v>
      </c>
      <c r="C2700" s="60" t="s">
        <v>11</v>
      </c>
      <c r="D2700" s="60" t="s">
        <v>59</v>
      </c>
      <c r="E2700" s="60" t="s">
        <v>11</v>
      </c>
      <c r="F2700" s="60">
        <v>200921</v>
      </c>
      <c r="G2700" s="72" t="str">
        <f t="shared" si="47"/>
        <v>텐바이텐리얼스틱리얼스틱_뉴질랜드참돔200921</v>
      </c>
      <c r="H2700" s="73">
        <v>3000</v>
      </c>
      <c r="I2700" s="29">
        <v>0.02</v>
      </c>
      <c r="J2700" s="73">
        <v>240</v>
      </c>
    </row>
    <row r="2701" spans="1:16" s="30" customFormat="1" x14ac:dyDescent="0.3">
      <c r="B2701" s="60" t="s">
        <v>30</v>
      </c>
      <c r="C2701" s="60" t="s">
        <v>11</v>
      </c>
      <c r="D2701" s="60" t="s">
        <v>60</v>
      </c>
      <c r="E2701" s="60" t="s">
        <v>11</v>
      </c>
      <c r="F2701" s="60">
        <v>200921</v>
      </c>
      <c r="G2701" s="72" t="str">
        <f t="shared" si="47"/>
        <v>텐바이텐리얼스틱리얼스틱_북태평양 눈다랑어200921</v>
      </c>
      <c r="H2701" s="73">
        <v>3000</v>
      </c>
      <c r="I2701" s="29">
        <v>0.02</v>
      </c>
      <c r="J2701" s="73">
        <v>170</v>
      </c>
    </row>
    <row r="2702" spans="1:16" s="30" customFormat="1" x14ac:dyDescent="0.3">
      <c r="B2702" s="60" t="s">
        <v>30</v>
      </c>
      <c r="C2702" s="60" t="s">
        <v>11</v>
      </c>
      <c r="D2702" s="60" t="s">
        <v>62</v>
      </c>
      <c r="E2702" s="60" t="s">
        <v>11</v>
      </c>
      <c r="F2702" s="60">
        <v>200921</v>
      </c>
      <c r="G2702" s="72" t="str">
        <f t="shared" si="47"/>
        <v>텐바이텐리얼스틱리얼스틱_서호주청정양200921</v>
      </c>
      <c r="H2702" s="73">
        <v>3000</v>
      </c>
      <c r="I2702" s="29">
        <v>0.02</v>
      </c>
      <c r="J2702" s="73">
        <v>260</v>
      </c>
    </row>
    <row r="2703" spans="1:16" s="30" customFormat="1" x14ac:dyDescent="0.3">
      <c r="B2703" s="60" t="s">
        <v>30</v>
      </c>
      <c r="C2703" s="60" t="s">
        <v>11</v>
      </c>
      <c r="D2703" s="60" t="s">
        <v>63</v>
      </c>
      <c r="E2703" s="60" t="s">
        <v>11</v>
      </c>
      <c r="F2703" s="60">
        <v>200921</v>
      </c>
      <c r="G2703" s="72" t="str">
        <f t="shared" si="47"/>
        <v>텐바이텐리얼스틱리얼스틱_지리산우리땅오리200921</v>
      </c>
      <c r="H2703" s="73">
        <v>3000</v>
      </c>
      <c r="I2703" s="29">
        <v>0.02</v>
      </c>
      <c r="J2703" s="73">
        <v>180</v>
      </c>
    </row>
    <row r="2704" spans="1:16" x14ac:dyDescent="0.3">
      <c r="A2704" s="73"/>
      <c r="B2704" s="61" t="s">
        <v>311</v>
      </c>
      <c r="C2704" s="62" t="s">
        <v>67</v>
      </c>
      <c r="D2704" s="62" t="s">
        <v>246</v>
      </c>
      <c r="E2704" s="62" t="s">
        <v>67</v>
      </c>
      <c r="F2704" s="63">
        <v>200921</v>
      </c>
      <c r="G2704" s="64" t="str">
        <f>B2704&amp;C2704&amp;D2704&amp;F2704</f>
        <v>청담우리병원몰리얼스틱리얼스틱_뉴질랜드참돔200921</v>
      </c>
      <c r="H2704" s="73">
        <v>3000</v>
      </c>
      <c r="I2704" s="29">
        <v>0.04</v>
      </c>
      <c r="J2704" s="73">
        <v>240</v>
      </c>
      <c r="K2704" s="73"/>
      <c r="L2704" s="73"/>
      <c r="M2704" s="73"/>
      <c r="N2704" s="73"/>
      <c r="O2704" s="73"/>
      <c r="P2704" s="73"/>
    </row>
    <row r="2705" spans="1:16" x14ac:dyDescent="0.3">
      <c r="A2705" s="73"/>
      <c r="B2705" s="61" t="s">
        <v>311</v>
      </c>
      <c r="C2705" s="62" t="s">
        <v>67</v>
      </c>
      <c r="D2705" s="62" t="s">
        <v>247</v>
      </c>
      <c r="E2705" s="62" t="s">
        <v>67</v>
      </c>
      <c r="F2705" s="63">
        <v>200921</v>
      </c>
      <c r="G2705" s="64" t="str">
        <f t="shared" ref="G2705:G2713" si="48">B2705&amp;C2705&amp;D2705&amp;F2705</f>
        <v>청담우리병원몰리얼스틱리얼스틱_북태평양 눈다랑어200921</v>
      </c>
      <c r="H2705" s="73">
        <v>3000</v>
      </c>
      <c r="I2705" s="29">
        <v>0.04</v>
      </c>
      <c r="J2705" s="73">
        <v>170</v>
      </c>
      <c r="K2705" s="73"/>
      <c r="L2705" s="73"/>
      <c r="M2705" s="73"/>
      <c r="N2705" s="73"/>
      <c r="O2705" s="73"/>
      <c r="P2705" s="73"/>
    </row>
    <row r="2706" spans="1:16" x14ac:dyDescent="0.3">
      <c r="A2706" s="73"/>
      <c r="B2706" s="61" t="s">
        <v>311</v>
      </c>
      <c r="C2706" s="62" t="s">
        <v>67</v>
      </c>
      <c r="D2706" s="62" t="s">
        <v>248</v>
      </c>
      <c r="E2706" s="62" t="s">
        <v>67</v>
      </c>
      <c r="F2706" s="63">
        <v>200921</v>
      </c>
      <c r="G2706" s="64" t="str">
        <f t="shared" si="48"/>
        <v>청담우리병원몰리얼스틱리얼스틱_서호주청정양200921</v>
      </c>
      <c r="H2706" s="73">
        <v>3000</v>
      </c>
      <c r="I2706" s="29">
        <v>0.04</v>
      </c>
      <c r="J2706" s="73">
        <v>260</v>
      </c>
      <c r="K2706" s="73"/>
      <c r="L2706" s="73"/>
      <c r="M2706" s="73"/>
      <c r="N2706" s="73"/>
      <c r="O2706" s="73"/>
      <c r="P2706" s="73"/>
    </row>
    <row r="2707" spans="1:16" x14ac:dyDescent="0.3">
      <c r="A2707" s="73"/>
      <c r="B2707" s="61" t="s">
        <v>311</v>
      </c>
      <c r="C2707" s="62" t="s">
        <v>67</v>
      </c>
      <c r="D2707" s="62" t="s">
        <v>244</v>
      </c>
      <c r="E2707" s="62" t="s">
        <v>67</v>
      </c>
      <c r="F2707" s="63">
        <v>200921</v>
      </c>
      <c r="G2707" s="64" t="str">
        <f t="shared" si="48"/>
        <v>청담우리병원몰리얼스틱리얼스틱_오로라연어200921</v>
      </c>
      <c r="H2707" s="73">
        <v>3000</v>
      </c>
      <c r="I2707" s="29">
        <v>0.04</v>
      </c>
      <c r="J2707" s="73">
        <v>250</v>
      </c>
      <c r="K2707" s="73"/>
      <c r="L2707" s="73"/>
      <c r="M2707" s="73"/>
      <c r="N2707" s="73"/>
      <c r="O2707" s="73"/>
      <c r="P2707" s="73"/>
    </row>
    <row r="2708" spans="1:16" ht="18" customHeight="1" x14ac:dyDescent="0.3">
      <c r="A2708" s="73"/>
      <c r="B2708" s="61" t="s">
        <v>311</v>
      </c>
      <c r="C2708" s="62" t="s">
        <v>67</v>
      </c>
      <c r="D2708" s="62" t="s">
        <v>245</v>
      </c>
      <c r="E2708" s="62" t="s">
        <v>67</v>
      </c>
      <c r="F2708" s="63">
        <v>200921</v>
      </c>
      <c r="G2708" s="64" t="str">
        <f t="shared" si="48"/>
        <v>청담우리병원몰리얼스틱리얼스틱_조선토종닭200921</v>
      </c>
      <c r="H2708" s="73">
        <v>3000</v>
      </c>
      <c r="I2708" s="29">
        <v>0.04</v>
      </c>
      <c r="J2708" s="73">
        <v>180</v>
      </c>
      <c r="K2708" s="73"/>
      <c r="L2708" s="73"/>
      <c r="M2708" s="73"/>
      <c r="N2708" s="73"/>
      <c r="O2708" s="73"/>
      <c r="P2708" s="73"/>
    </row>
    <row r="2709" spans="1:16" s="22" customFormat="1" ht="18" customHeight="1" x14ac:dyDescent="0.3">
      <c r="A2709" s="73"/>
      <c r="B2709" s="61" t="s">
        <v>311</v>
      </c>
      <c r="C2709" s="62" t="s">
        <v>67</v>
      </c>
      <c r="D2709" s="62" t="s">
        <v>312</v>
      </c>
      <c r="E2709" s="62" t="s">
        <v>67</v>
      </c>
      <c r="F2709" s="63">
        <v>200921</v>
      </c>
      <c r="G2709" s="64" t="str">
        <f t="shared" ref="G2709" si="49">B2709&amp;C2709&amp;D2709&amp;F2709</f>
        <v>청담우리병원몰리얼스틱리얼스틱_제천자연황토닭200921</v>
      </c>
      <c r="H2709" s="73">
        <v>3000</v>
      </c>
      <c r="I2709" s="29">
        <v>0.04</v>
      </c>
      <c r="J2709" s="73">
        <v>180</v>
      </c>
      <c r="K2709" s="73"/>
      <c r="L2709" s="73"/>
      <c r="M2709" s="73"/>
      <c r="N2709" s="73"/>
      <c r="O2709" s="73"/>
      <c r="P2709" s="73"/>
    </row>
    <row r="2710" spans="1:16" x14ac:dyDescent="0.3">
      <c r="A2710" s="73"/>
      <c r="B2710" s="61" t="s">
        <v>311</v>
      </c>
      <c r="C2710" s="62" t="s">
        <v>67</v>
      </c>
      <c r="D2710" s="62" t="s">
        <v>249</v>
      </c>
      <c r="E2710" s="62" t="s">
        <v>67</v>
      </c>
      <c r="F2710" s="63">
        <v>200921</v>
      </c>
      <c r="G2710" s="64" t="str">
        <f t="shared" si="48"/>
        <v>청담우리병원몰리얼스틱리얼스틱_지리산우리땅오리200921</v>
      </c>
      <c r="H2710" s="73">
        <v>3000</v>
      </c>
      <c r="I2710" s="29">
        <v>0.04</v>
      </c>
      <c r="J2710" s="73">
        <v>180</v>
      </c>
      <c r="K2710" s="73"/>
      <c r="L2710" s="73"/>
      <c r="M2710" s="73"/>
      <c r="N2710" s="73"/>
      <c r="O2710" s="73"/>
      <c r="P2710" s="73"/>
    </row>
    <row r="2711" spans="1:16" x14ac:dyDescent="0.3">
      <c r="A2711" s="73"/>
      <c r="B2711" s="61" t="s">
        <v>311</v>
      </c>
      <c r="C2711" s="62" t="s">
        <v>184</v>
      </c>
      <c r="D2711" s="62" t="s">
        <v>313</v>
      </c>
      <c r="E2711" s="62" t="s">
        <v>184</v>
      </c>
      <c r="F2711" s="63">
        <v>200921</v>
      </c>
      <c r="G2711" s="64" t="str">
        <f t="shared" si="48"/>
        <v>청담우리병원몰하루채움하루채움 국내산 무항생제 닭200921</v>
      </c>
      <c r="H2711" s="73">
        <v>4000</v>
      </c>
      <c r="I2711" s="29">
        <v>0.04</v>
      </c>
      <c r="J2711" s="73">
        <v>330</v>
      </c>
      <c r="K2711" s="73"/>
      <c r="L2711" s="73"/>
      <c r="M2711" s="73"/>
      <c r="N2711" s="73"/>
      <c r="O2711" s="73"/>
      <c r="P2711" s="73"/>
    </row>
    <row r="2712" spans="1:16" x14ac:dyDescent="0.3">
      <c r="A2712" s="73"/>
      <c r="B2712" s="61" t="s">
        <v>311</v>
      </c>
      <c r="C2712" s="62" t="s">
        <v>184</v>
      </c>
      <c r="D2712" s="62" t="s">
        <v>314</v>
      </c>
      <c r="E2712" s="62" t="s">
        <v>184</v>
      </c>
      <c r="F2712" s="63">
        <v>200921</v>
      </c>
      <c r="G2712" s="64" t="str">
        <f t="shared" si="48"/>
        <v>청담우리병원몰하루채움하루채움 자연산 가자미200921</v>
      </c>
      <c r="H2712" s="73">
        <v>4000</v>
      </c>
      <c r="I2712" s="29">
        <v>0.04</v>
      </c>
      <c r="J2712" s="73">
        <v>330</v>
      </c>
      <c r="K2712" s="73"/>
      <c r="L2712" s="73"/>
      <c r="M2712" s="73"/>
      <c r="N2712" s="73"/>
      <c r="O2712" s="73"/>
      <c r="P2712" s="73"/>
    </row>
    <row r="2713" spans="1:16" x14ac:dyDescent="0.3">
      <c r="A2713" s="73"/>
      <c r="B2713" s="61" t="s">
        <v>311</v>
      </c>
      <c r="C2713" s="65" t="s">
        <v>315</v>
      </c>
      <c r="D2713" s="62" t="s">
        <v>316</v>
      </c>
      <c r="E2713" s="65" t="s">
        <v>315</v>
      </c>
      <c r="F2713" s="63">
        <v>200921</v>
      </c>
      <c r="G2713" s="64" t="str">
        <f t="shared" si="48"/>
        <v>청담우리병원몰유산균프로젝트21 고양이 유산균200921</v>
      </c>
      <c r="H2713" s="73">
        <v>4000</v>
      </c>
      <c r="I2713" s="29">
        <v>0.04</v>
      </c>
      <c r="J2713" s="73">
        <v>370</v>
      </c>
      <c r="K2713" s="73"/>
      <c r="L2713" s="73"/>
      <c r="M2713" s="73"/>
      <c r="N2713" s="73"/>
      <c r="O2713" s="73"/>
      <c r="P2713" s="73"/>
    </row>
    <row r="2714" spans="1:16" s="22" customFormat="1" x14ac:dyDescent="0.3">
      <c r="A2714" s="73"/>
      <c r="B2714" s="61" t="s">
        <v>89</v>
      </c>
      <c r="C2714" s="65" t="s">
        <v>48</v>
      </c>
      <c r="D2714" s="62" t="s">
        <v>317</v>
      </c>
      <c r="E2714" s="65" t="s">
        <v>48</v>
      </c>
      <c r="F2714" s="63">
        <v>200921</v>
      </c>
      <c r="G2714" s="64" t="str">
        <f>B2714&amp;C2714&amp;D2714&amp;F2714</f>
        <v>쿠팡눕눕백눕눕백_ver.1_(중형)_네이비(DN)200921</v>
      </c>
      <c r="H2714" s="73">
        <v>7000</v>
      </c>
      <c r="I2714" s="29">
        <v>0.03</v>
      </c>
      <c r="J2714" s="73">
        <v>400</v>
      </c>
      <c r="K2714" s="73"/>
      <c r="L2714" s="73"/>
      <c r="M2714" s="73"/>
      <c r="N2714" s="73"/>
      <c r="O2714" s="73"/>
      <c r="P2714" s="73"/>
    </row>
    <row r="2715" spans="1:16" s="22" customFormat="1" x14ac:dyDescent="0.3">
      <c r="A2715" s="73"/>
      <c r="B2715" s="61" t="s">
        <v>89</v>
      </c>
      <c r="C2715" s="65" t="s">
        <v>48</v>
      </c>
      <c r="D2715" s="62" t="s">
        <v>318</v>
      </c>
      <c r="E2715" s="65" t="s">
        <v>48</v>
      </c>
      <c r="F2715" s="63">
        <v>200921</v>
      </c>
      <c r="G2715" s="64" t="str">
        <f t="shared" ref="G2715:G2719" si="50">B2715&amp;C2715&amp;D2715&amp;F2715</f>
        <v>쿠팡눕눕백눕눕백_ver.1_(중형)_그레이(LG)200921</v>
      </c>
      <c r="H2715" s="73">
        <v>7000</v>
      </c>
      <c r="I2715" s="29">
        <v>0.03</v>
      </c>
      <c r="J2715" s="73">
        <v>400</v>
      </c>
      <c r="K2715" s="73"/>
      <c r="L2715" s="73"/>
      <c r="M2715" s="73"/>
      <c r="N2715" s="73"/>
      <c r="O2715" s="73"/>
      <c r="P2715" s="73"/>
    </row>
    <row r="2716" spans="1:16" s="22" customFormat="1" x14ac:dyDescent="0.3">
      <c r="A2716" s="73"/>
      <c r="B2716" s="61" t="s">
        <v>89</v>
      </c>
      <c r="C2716" s="65" t="s">
        <v>48</v>
      </c>
      <c r="D2716" s="62" t="s">
        <v>319</v>
      </c>
      <c r="E2716" s="65" t="s">
        <v>48</v>
      </c>
      <c r="F2716" s="63">
        <v>200921</v>
      </c>
      <c r="G2716" s="64" t="str">
        <f t="shared" si="50"/>
        <v>쿠팡눕눕백눕눕백_ver.1_(대형)_네이비(DN)200921</v>
      </c>
      <c r="H2716" s="73">
        <v>7000</v>
      </c>
      <c r="I2716" s="29">
        <v>0.03</v>
      </c>
      <c r="J2716" s="73">
        <v>400</v>
      </c>
      <c r="K2716" s="73"/>
      <c r="L2716" s="73"/>
      <c r="M2716" s="73"/>
      <c r="N2716" s="73"/>
      <c r="O2716" s="73"/>
      <c r="P2716" s="73"/>
    </row>
    <row r="2717" spans="1:16" s="22" customFormat="1" x14ac:dyDescent="0.3">
      <c r="A2717" s="73"/>
      <c r="B2717" s="61" t="s">
        <v>89</v>
      </c>
      <c r="C2717" s="65" t="s">
        <v>48</v>
      </c>
      <c r="D2717" s="62" t="s">
        <v>320</v>
      </c>
      <c r="E2717" s="65" t="s">
        <v>48</v>
      </c>
      <c r="F2717" s="63">
        <v>200921</v>
      </c>
      <c r="G2717" s="64" t="str">
        <f t="shared" si="50"/>
        <v>쿠팡눕눕백눕눕백_ver.1_(대형)_그레이(LG)200921</v>
      </c>
      <c r="H2717" s="73">
        <v>7000</v>
      </c>
      <c r="I2717" s="29">
        <v>0.03</v>
      </c>
      <c r="J2717" s="73">
        <v>400</v>
      </c>
      <c r="K2717" s="73"/>
      <c r="L2717" s="73"/>
      <c r="M2717" s="73"/>
      <c r="N2717" s="73"/>
      <c r="O2717" s="73"/>
      <c r="P2717" s="73"/>
    </row>
    <row r="2718" spans="1:16" x14ac:dyDescent="0.3">
      <c r="A2718" s="73"/>
      <c r="B2718" s="73" t="s">
        <v>85</v>
      </c>
      <c r="C2718" s="73" t="s">
        <v>48</v>
      </c>
      <c r="D2718" s="73" t="s">
        <v>321</v>
      </c>
      <c r="E2718" s="73" t="s">
        <v>48</v>
      </c>
      <c r="F2718" s="60">
        <v>200921</v>
      </c>
      <c r="G2718" s="30" t="str">
        <f t="shared" si="50"/>
        <v>프로젝트21 CS눕눕백눕눕백_안전바닥패드(중형)200921</v>
      </c>
      <c r="H2718" s="60">
        <v>0</v>
      </c>
      <c r="I2718" s="68">
        <v>0</v>
      </c>
      <c r="J2718" s="67">
        <v>190</v>
      </c>
      <c r="K2718" s="73"/>
      <c r="L2718" s="73"/>
      <c r="M2718" s="73"/>
      <c r="N2718" s="73"/>
      <c r="O2718" s="73"/>
      <c r="P2718" s="73"/>
    </row>
    <row r="2719" spans="1:16" x14ac:dyDescent="0.3">
      <c r="A2719" s="73"/>
      <c r="B2719" s="73" t="s">
        <v>85</v>
      </c>
      <c r="C2719" s="73" t="s">
        <v>48</v>
      </c>
      <c r="D2719" s="73" t="s">
        <v>322</v>
      </c>
      <c r="E2719" s="73" t="s">
        <v>48</v>
      </c>
      <c r="F2719" s="60">
        <v>200921</v>
      </c>
      <c r="G2719" s="30" t="str">
        <f t="shared" si="50"/>
        <v>프로젝트21 CS눕눕백눕눕백_안전바닥패드(대형)200921</v>
      </c>
      <c r="H2719" s="60">
        <v>0</v>
      </c>
      <c r="I2719" s="68">
        <v>0</v>
      </c>
      <c r="J2719" s="67">
        <v>200</v>
      </c>
      <c r="K2719" s="73"/>
      <c r="L2719" s="73"/>
      <c r="M2719" s="73"/>
      <c r="N2719" s="73"/>
      <c r="O2719" s="73"/>
      <c r="P2719" s="73"/>
    </row>
    <row r="2720" spans="1:16" s="22" customFormat="1" x14ac:dyDescent="0.3">
      <c r="A2720" s="73"/>
      <c r="B2720" s="35" t="s">
        <v>0</v>
      </c>
      <c r="C2720" s="5" t="s">
        <v>48</v>
      </c>
      <c r="D2720" s="5" t="s">
        <v>321</v>
      </c>
      <c r="E2720" s="5" t="s">
        <v>48</v>
      </c>
      <c r="F2720" s="5">
        <v>200921</v>
      </c>
      <c r="G2720" s="46" t="str">
        <f t="shared" ref="G2720:G2721" si="51">B2720&amp;C2720&amp;D2720&amp;F2720</f>
        <v>프로젝트21 홈페이지눕눕백눕눕백_안전바닥패드(중형)200921</v>
      </c>
      <c r="H2720" s="5">
        <v>0</v>
      </c>
      <c r="I2720" s="2">
        <v>0.01</v>
      </c>
      <c r="J2720" s="5">
        <v>200</v>
      </c>
      <c r="K2720" s="73"/>
      <c r="L2720" s="73"/>
      <c r="M2720" s="73"/>
      <c r="N2720" s="73"/>
      <c r="O2720" s="73"/>
      <c r="P2720" s="73"/>
    </row>
    <row r="2721" spans="2:10" s="22" customFormat="1" x14ac:dyDescent="0.3">
      <c r="B2721" s="35" t="s">
        <v>0</v>
      </c>
      <c r="C2721" s="5" t="s">
        <v>48</v>
      </c>
      <c r="D2721" s="5" t="s">
        <v>322</v>
      </c>
      <c r="E2721" s="5" t="s">
        <v>48</v>
      </c>
      <c r="F2721" s="5">
        <v>200921</v>
      </c>
      <c r="G2721" s="46" t="str">
        <f t="shared" si="51"/>
        <v>프로젝트21 홈페이지눕눕백눕눕백_안전바닥패드(대형)200921</v>
      </c>
      <c r="H2721" s="5">
        <v>0</v>
      </c>
      <c r="I2721" s="2">
        <v>0.01</v>
      </c>
      <c r="J2721" s="67">
        <v>200</v>
      </c>
    </row>
    <row r="2722" spans="2:10" x14ac:dyDescent="0.3">
      <c r="B2722" s="74" t="s">
        <v>134</v>
      </c>
      <c r="C2722" s="75" t="s">
        <v>67</v>
      </c>
      <c r="D2722" s="75" t="s">
        <v>312</v>
      </c>
      <c r="E2722" s="75" t="s">
        <v>67</v>
      </c>
      <c r="F2722" s="60">
        <v>200921</v>
      </c>
      <c r="G2722" s="30" t="str">
        <f>B2722&amp;C2722&amp;D2722&amp;F2722</f>
        <v>프로젝트21 CS리얼스틱리얼스틱_제천자연황토닭200921</v>
      </c>
      <c r="H2722" s="73">
        <v>0</v>
      </c>
      <c r="I2722" s="2">
        <v>0</v>
      </c>
      <c r="J2722" s="73">
        <v>180</v>
      </c>
    </row>
    <row r="2723" spans="2:10" x14ac:dyDescent="0.3">
      <c r="B2723" s="74" t="s">
        <v>93</v>
      </c>
      <c r="C2723" s="75" t="s">
        <v>67</v>
      </c>
      <c r="D2723" s="75" t="s">
        <v>312</v>
      </c>
      <c r="E2723" s="75" t="s">
        <v>67</v>
      </c>
      <c r="F2723" s="60">
        <v>200921</v>
      </c>
      <c r="G2723" s="30" t="str">
        <f>B2723&amp;C2723&amp;D2723&amp;F2723</f>
        <v>프로젝트21 홈페이지리얼스틱리얼스틱_제천자연황토닭200921</v>
      </c>
      <c r="H2723" s="73">
        <v>3000</v>
      </c>
      <c r="I2723" s="2">
        <v>0.01</v>
      </c>
      <c r="J2723" s="73">
        <v>180</v>
      </c>
    </row>
    <row r="2724" spans="2:10" x14ac:dyDescent="0.3">
      <c r="B2724" s="74" t="s">
        <v>323</v>
      </c>
      <c r="C2724" s="75" t="s">
        <v>67</v>
      </c>
      <c r="D2724" s="75" t="s">
        <v>312</v>
      </c>
      <c r="E2724" s="75" t="s">
        <v>67</v>
      </c>
      <c r="F2724" s="73">
        <v>200921</v>
      </c>
      <c r="G2724" s="4" t="str">
        <f t="shared" ref="G2724:G2736" si="52">B2724&amp;C2724&amp;D2724&amp;F2724</f>
        <v>동물병원리얼스틱리얼스틱_제천자연황토닭200921</v>
      </c>
      <c r="H2724" s="73">
        <v>3000</v>
      </c>
      <c r="I2724" s="29">
        <v>0.06</v>
      </c>
      <c r="J2724" s="73">
        <v>180</v>
      </c>
    </row>
    <row r="2725" spans="2:10" x14ac:dyDescent="0.3">
      <c r="B2725" s="39" t="s">
        <v>324</v>
      </c>
      <c r="C2725" s="69" t="s">
        <v>87</v>
      </c>
      <c r="D2725" s="69" t="s">
        <v>96</v>
      </c>
      <c r="E2725" s="69" t="s">
        <v>87</v>
      </c>
      <c r="F2725" s="6">
        <v>200921</v>
      </c>
      <c r="G2725" s="47" t="str">
        <f t="shared" si="52"/>
        <v>쉼터 후원선인장정수기선인장정수기 젠민트200921</v>
      </c>
      <c r="H2725" s="6">
        <v>0</v>
      </c>
      <c r="I2725" s="70">
        <v>0</v>
      </c>
      <c r="J2725" s="73">
        <v>390</v>
      </c>
    </row>
    <row r="2726" spans="2:10" x14ac:dyDescent="0.3">
      <c r="B2726" s="39" t="s">
        <v>324</v>
      </c>
      <c r="C2726" s="69" t="s">
        <v>34</v>
      </c>
      <c r="D2726" s="69" t="s">
        <v>325</v>
      </c>
      <c r="E2726" s="69" t="s">
        <v>34</v>
      </c>
      <c r="F2726" s="6">
        <v>200921</v>
      </c>
      <c r="G2726" s="47" t="str">
        <f t="shared" si="52"/>
        <v>쉼터 후원선인장정수기 부속생수 전용 호스(2P)200921</v>
      </c>
      <c r="H2726" s="6">
        <v>0</v>
      </c>
      <c r="I2726" s="70">
        <v>0</v>
      </c>
      <c r="J2726" s="73">
        <v>320</v>
      </c>
    </row>
    <row r="2727" spans="2:10" x14ac:dyDescent="0.3">
      <c r="B2727" s="39" t="s">
        <v>324</v>
      </c>
      <c r="C2727" s="69" t="s">
        <v>34</v>
      </c>
      <c r="D2727" s="69" t="s">
        <v>94</v>
      </c>
      <c r="E2727" s="69" t="s">
        <v>34</v>
      </c>
      <c r="F2727" s="6">
        <v>200921</v>
      </c>
      <c r="G2727" s="47" t="str">
        <f t="shared" si="52"/>
        <v>쉼터 후원선인장정수기 부속청소솔200921</v>
      </c>
      <c r="H2727" s="6">
        <v>0</v>
      </c>
      <c r="I2727" s="70">
        <v>0</v>
      </c>
      <c r="J2727" s="73">
        <v>150</v>
      </c>
    </row>
    <row r="2728" spans="2:10" x14ac:dyDescent="0.3">
      <c r="B2728" s="39" t="s">
        <v>324</v>
      </c>
      <c r="C2728" s="69" t="s">
        <v>184</v>
      </c>
      <c r="D2728" s="69" t="s">
        <v>326</v>
      </c>
      <c r="E2728" s="69" t="s">
        <v>184</v>
      </c>
      <c r="F2728" s="6">
        <v>200921</v>
      </c>
      <c r="G2728" s="47" t="str">
        <f t="shared" si="52"/>
        <v>쉼터 후원하루채움하루채움_국내산 무항생제 닭200921</v>
      </c>
      <c r="H2728" s="6">
        <v>0</v>
      </c>
      <c r="I2728" s="70">
        <v>0</v>
      </c>
      <c r="J2728" s="73">
        <v>330</v>
      </c>
    </row>
    <row r="2729" spans="2:10" x14ac:dyDescent="0.3">
      <c r="B2729" s="39" t="s">
        <v>324</v>
      </c>
      <c r="C2729" s="69" t="s">
        <v>184</v>
      </c>
      <c r="D2729" s="69" t="s">
        <v>327</v>
      </c>
      <c r="E2729" s="69" t="s">
        <v>184</v>
      </c>
      <c r="F2729" s="6">
        <v>200921</v>
      </c>
      <c r="G2729" s="47" t="str">
        <f t="shared" si="52"/>
        <v>쉼터 후원하루채움하루채움_자연산 가자미200921</v>
      </c>
      <c r="H2729" s="6">
        <v>0</v>
      </c>
      <c r="I2729" s="70">
        <v>0</v>
      </c>
      <c r="J2729" s="73">
        <v>330</v>
      </c>
    </row>
    <row r="2730" spans="2:10" x14ac:dyDescent="0.3">
      <c r="B2730" s="39" t="s">
        <v>324</v>
      </c>
      <c r="C2730" s="69" t="s">
        <v>48</v>
      </c>
      <c r="D2730" s="69" t="s">
        <v>301</v>
      </c>
      <c r="E2730" s="69" t="s">
        <v>48</v>
      </c>
      <c r="F2730" s="6">
        <v>200921</v>
      </c>
      <c r="G2730" s="47" t="str">
        <f t="shared" si="52"/>
        <v>쉼터 후원눕눕백눕눕백_ver.2_(대형)_그레이(LG)200921</v>
      </c>
      <c r="H2730" s="6">
        <v>0</v>
      </c>
      <c r="I2730" s="70">
        <v>0</v>
      </c>
      <c r="J2730" s="73">
        <v>390</v>
      </c>
    </row>
    <row r="2731" spans="2:10" x14ac:dyDescent="0.3">
      <c r="B2731" s="39" t="s">
        <v>324</v>
      </c>
      <c r="C2731" s="69" t="s">
        <v>48</v>
      </c>
      <c r="D2731" s="69" t="s">
        <v>303</v>
      </c>
      <c r="E2731" s="69" t="s">
        <v>48</v>
      </c>
      <c r="F2731" s="6">
        <v>200921</v>
      </c>
      <c r="G2731" s="47" t="str">
        <f t="shared" si="52"/>
        <v>쉼터 후원눕눕백눕눕백_패드(대형)_극세사200921</v>
      </c>
      <c r="H2731" s="6">
        <v>0</v>
      </c>
      <c r="I2731" s="70">
        <v>0</v>
      </c>
      <c r="J2731" s="73">
        <v>350</v>
      </c>
    </row>
    <row r="2732" spans="2:10" x14ac:dyDescent="0.3">
      <c r="B2732" s="39" t="s">
        <v>324</v>
      </c>
      <c r="C2732" s="69" t="s">
        <v>48</v>
      </c>
      <c r="D2732" s="69" t="s">
        <v>328</v>
      </c>
      <c r="E2732" s="69" t="s">
        <v>48</v>
      </c>
      <c r="F2732" s="6">
        <v>200921</v>
      </c>
      <c r="G2732" s="47" t="str">
        <f t="shared" si="52"/>
        <v>쉼터 후원눕눕백눕눕백_안전바닥패드(대형)200921</v>
      </c>
      <c r="H2732" s="6">
        <v>0</v>
      </c>
      <c r="I2732" s="70">
        <v>0</v>
      </c>
      <c r="J2732" s="67">
        <v>200</v>
      </c>
    </row>
    <row r="2733" spans="2:10" x14ac:dyDescent="0.3">
      <c r="B2733" s="39" t="s">
        <v>324</v>
      </c>
      <c r="C2733" s="69" t="s">
        <v>229</v>
      </c>
      <c r="D2733" s="69" t="s">
        <v>229</v>
      </c>
      <c r="E2733" s="69" t="s">
        <v>229</v>
      </c>
      <c r="F2733" s="6">
        <v>200921</v>
      </c>
      <c r="G2733" s="47" t="str">
        <f t="shared" si="52"/>
        <v>쉼터 후원태평양 수반태평양 수반200921</v>
      </c>
      <c r="H2733" s="6">
        <v>0</v>
      </c>
      <c r="I2733" s="70">
        <v>0</v>
      </c>
      <c r="J2733" s="73">
        <v>380</v>
      </c>
    </row>
    <row r="2734" spans="2:10" x14ac:dyDescent="0.3">
      <c r="B2734" s="39" t="s">
        <v>222</v>
      </c>
      <c r="C2734" s="69" t="s">
        <v>67</v>
      </c>
      <c r="D2734" s="69" t="s">
        <v>312</v>
      </c>
      <c r="E2734" s="69" t="s">
        <v>67</v>
      </c>
      <c r="F2734" s="6">
        <v>200921</v>
      </c>
      <c r="G2734" s="47" t="str">
        <f t="shared" si="52"/>
        <v>심콩캣리얼스틱리얼스틱_제천자연황토닭200921</v>
      </c>
      <c r="H2734" s="73">
        <v>3000</v>
      </c>
      <c r="I2734" s="71">
        <v>0</v>
      </c>
      <c r="J2734" s="73">
        <v>180</v>
      </c>
    </row>
    <row r="2735" spans="2:10" s="22" customFormat="1" x14ac:dyDescent="0.3">
      <c r="B2735" s="39" t="s">
        <v>323</v>
      </c>
      <c r="C2735" s="69" t="s">
        <v>240</v>
      </c>
      <c r="D2735" s="69" t="s">
        <v>241</v>
      </c>
      <c r="E2735" s="69" t="s">
        <v>240</v>
      </c>
      <c r="F2735" s="6">
        <v>200921</v>
      </c>
      <c r="G2735" s="47" t="str">
        <f t="shared" si="52"/>
        <v>동물병원츄르짜개츄르짜개 (2P)200921</v>
      </c>
      <c r="H2735" s="73">
        <v>2000</v>
      </c>
      <c r="I2735" s="29">
        <v>0.06</v>
      </c>
      <c r="J2735" s="73">
        <v>100</v>
      </c>
    </row>
    <row r="2736" spans="2:10" s="30" customFormat="1" x14ac:dyDescent="0.3">
      <c r="B2736" s="31" t="s">
        <v>134</v>
      </c>
      <c r="C2736" s="34" t="s">
        <v>67</v>
      </c>
      <c r="D2736" s="34" t="s">
        <v>329</v>
      </c>
      <c r="E2736" s="34" t="s">
        <v>67</v>
      </c>
      <c r="F2736" s="30">
        <v>200921</v>
      </c>
      <c r="G2736" s="72" t="str">
        <f t="shared" si="52"/>
        <v>프로젝트21 CS리얼스틱리얼스틱_제천자연황토닭_6팩200921</v>
      </c>
      <c r="H2736" s="30">
        <v>0</v>
      </c>
      <c r="I2736" s="68">
        <v>0</v>
      </c>
      <c r="J2736" s="73">
        <v>360</v>
      </c>
    </row>
    <row r="2737" spans="2:10" s="92" customFormat="1" x14ac:dyDescent="0.3">
      <c r="B2737" s="95" t="s">
        <v>93</v>
      </c>
      <c r="C2737" s="96" t="s">
        <v>67</v>
      </c>
      <c r="D2737" s="96" t="s">
        <v>330</v>
      </c>
      <c r="E2737" s="96" t="s">
        <v>67</v>
      </c>
      <c r="F2737" s="92">
        <v>200921</v>
      </c>
      <c r="G2737" s="93" t="str">
        <f t="shared" ref="G2737:G2745" si="53">B2737&amp;C2737&amp;D2737&amp;F2737</f>
        <v>프로젝트21 홈페이지리얼스틱정기배송 옵션=제천황토닭 6팩(15%off)200921</v>
      </c>
      <c r="H2737" s="73">
        <v>4000</v>
      </c>
      <c r="I2737" s="2">
        <v>0.01</v>
      </c>
      <c r="J2737" s="73">
        <v>360</v>
      </c>
    </row>
    <row r="2738" spans="2:10" s="30" customFormat="1" x14ac:dyDescent="0.3">
      <c r="B2738" s="31" t="s">
        <v>93</v>
      </c>
      <c r="C2738" s="34" t="s">
        <v>67</v>
      </c>
      <c r="D2738" s="34" t="s">
        <v>329</v>
      </c>
      <c r="E2738" s="34" t="s">
        <v>67</v>
      </c>
      <c r="F2738" s="30">
        <v>200921</v>
      </c>
      <c r="G2738" s="30" t="str">
        <f t="shared" si="53"/>
        <v>프로젝트21 홈페이지리얼스틱리얼스틱_제천자연황토닭_6팩200921</v>
      </c>
      <c r="H2738" s="73">
        <v>4000</v>
      </c>
      <c r="I2738" s="2">
        <v>0.01</v>
      </c>
      <c r="J2738" s="73">
        <v>360</v>
      </c>
    </row>
    <row r="2739" spans="2:10" s="30" customFormat="1" x14ac:dyDescent="0.3">
      <c r="B2739" s="31" t="s">
        <v>93</v>
      </c>
      <c r="C2739" s="34" t="s">
        <v>67</v>
      </c>
      <c r="D2739" s="34" t="s">
        <v>331</v>
      </c>
      <c r="E2739" s="34" t="s">
        <v>67</v>
      </c>
      <c r="F2739" s="30">
        <v>200921</v>
      </c>
      <c r="G2739" s="30" t="str">
        <f t="shared" si="53"/>
        <v>프로젝트21 홈페이지리얼스틱리얼스틱_제천자연황토닭_12팩200921</v>
      </c>
      <c r="H2739" s="73">
        <v>4000</v>
      </c>
      <c r="I2739" s="2">
        <v>0.01</v>
      </c>
      <c r="J2739" s="73">
        <v>380</v>
      </c>
    </row>
    <row r="2740" spans="2:10" s="30" customFormat="1" x14ac:dyDescent="0.3">
      <c r="B2740" s="31" t="s">
        <v>228</v>
      </c>
      <c r="C2740" s="34" t="s">
        <v>67</v>
      </c>
      <c r="D2740" s="34" t="s">
        <v>312</v>
      </c>
      <c r="E2740" s="34" t="s">
        <v>67</v>
      </c>
      <c r="F2740" s="30">
        <v>200921</v>
      </c>
      <c r="G2740" s="30" t="str">
        <f t="shared" si="53"/>
        <v>펫프렌즈리얼스틱리얼스틱_제천자연황토닭200921</v>
      </c>
      <c r="H2740" s="73">
        <v>3000</v>
      </c>
      <c r="I2740" s="29">
        <v>0.03</v>
      </c>
      <c r="J2740" s="73">
        <v>180</v>
      </c>
    </row>
    <row r="2741" spans="2:10" s="30" customFormat="1" x14ac:dyDescent="0.3">
      <c r="B2741" s="30" t="s">
        <v>110</v>
      </c>
      <c r="C2741" s="34" t="s">
        <v>67</v>
      </c>
      <c r="D2741" s="34" t="s">
        <v>312</v>
      </c>
      <c r="E2741" s="34" t="s">
        <v>67</v>
      </c>
      <c r="F2741" s="30">
        <v>200921</v>
      </c>
      <c r="G2741" s="30" t="str">
        <f t="shared" si="53"/>
        <v>오늘의집리얼스틱리얼스틱_제천자연황토닭200921</v>
      </c>
      <c r="H2741" s="73">
        <v>3000</v>
      </c>
      <c r="I2741" s="29">
        <v>0.02</v>
      </c>
      <c r="J2741" s="73">
        <v>180</v>
      </c>
    </row>
    <row r="2742" spans="2:10" s="92" customFormat="1" x14ac:dyDescent="0.3">
      <c r="B2742" s="95" t="s">
        <v>93</v>
      </c>
      <c r="C2742" s="96" t="s">
        <v>67</v>
      </c>
      <c r="D2742" s="96" t="s">
        <v>332</v>
      </c>
      <c r="E2742" s="96" t="s">
        <v>67</v>
      </c>
      <c r="F2742" s="92">
        <v>200921</v>
      </c>
      <c r="G2742" s="93" t="str">
        <f t="shared" si="53"/>
        <v>프로젝트21 홈페이지리얼스틱정기배송 옵션=제천황토닭 12팩(25%off)200921</v>
      </c>
      <c r="H2742" s="73">
        <v>4000</v>
      </c>
      <c r="I2742" s="2">
        <v>0.01</v>
      </c>
      <c r="J2742" s="73">
        <v>380</v>
      </c>
    </row>
    <row r="2743" spans="2:10" s="87" customFormat="1" x14ac:dyDescent="0.3">
      <c r="B2743" s="90" t="s">
        <v>93</v>
      </c>
      <c r="C2743" s="91" t="s">
        <v>67</v>
      </c>
      <c r="D2743" s="87" t="s">
        <v>333</v>
      </c>
      <c r="E2743" s="91" t="s">
        <v>67</v>
      </c>
      <c r="F2743" s="87">
        <v>200921</v>
      </c>
      <c r="G2743" s="87" t="str">
        <f t="shared" si="53"/>
        <v>프로젝트21 홈페이지리얼스틱정기배송_제천자연황토닭 6팩200921</v>
      </c>
      <c r="H2743" s="73">
        <v>4000</v>
      </c>
      <c r="I2743" s="2">
        <v>0.01</v>
      </c>
      <c r="J2743" s="73">
        <v>360</v>
      </c>
    </row>
    <row r="2744" spans="2:10" s="87" customFormat="1" x14ac:dyDescent="0.3">
      <c r="B2744" s="90" t="s">
        <v>93</v>
      </c>
      <c r="C2744" s="91" t="s">
        <v>67</v>
      </c>
      <c r="D2744" s="87" t="s">
        <v>334</v>
      </c>
      <c r="E2744" s="91" t="s">
        <v>67</v>
      </c>
      <c r="F2744" s="87">
        <v>200921</v>
      </c>
      <c r="G2744" s="87" t="str">
        <f t="shared" si="53"/>
        <v>프로젝트21 홈페이지리얼스틱정기배송_제천자연황토닭 12팩200921</v>
      </c>
      <c r="H2744" s="73">
        <v>4000</v>
      </c>
      <c r="I2744" s="2">
        <v>0.01</v>
      </c>
      <c r="J2744" s="73">
        <v>380</v>
      </c>
    </row>
    <row r="2745" spans="2:10" s="30" customFormat="1" x14ac:dyDescent="0.3">
      <c r="B2745" s="30" t="s">
        <v>243</v>
      </c>
      <c r="C2745" s="30" t="s">
        <v>67</v>
      </c>
      <c r="D2745" s="30" t="s">
        <v>312</v>
      </c>
      <c r="E2745" s="30" t="s">
        <v>67</v>
      </c>
      <c r="F2745" s="30">
        <v>200921</v>
      </c>
      <c r="G2745" s="30" t="str">
        <f t="shared" si="53"/>
        <v>온누리스토어리얼스틱리얼스틱_제천자연황토닭200921</v>
      </c>
      <c r="H2745" s="73">
        <v>3000</v>
      </c>
      <c r="I2745" s="29">
        <v>0.03</v>
      </c>
      <c r="J2745" s="73">
        <v>180</v>
      </c>
    </row>
    <row r="2746" spans="2:10" s="78" customFormat="1" x14ac:dyDescent="0.3">
      <c r="B2746" s="78" t="s">
        <v>93</v>
      </c>
      <c r="C2746" s="78" t="s">
        <v>87</v>
      </c>
      <c r="D2746" s="78" t="s">
        <v>335</v>
      </c>
      <c r="E2746" s="78" t="s">
        <v>87</v>
      </c>
      <c r="F2746" s="78">
        <v>200921</v>
      </c>
      <c r="G2746" s="78" t="str">
        <f t="shared" ref="G2746:G2756" si="54">B2746&amp;C2746&amp;D2746&amp;F2746</f>
        <v>프로젝트21 홈페이지선인장정수기[EVENT] [선착순] 선인장정수기 젠에디션200921</v>
      </c>
      <c r="H2746" s="73">
        <v>3000</v>
      </c>
      <c r="I2746" s="2">
        <v>0.01</v>
      </c>
      <c r="J2746" s="73">
        <v>390</v>
      </c>
    </row>
    <row r="2747" spans="2:10" s="78" customFormat="1" x14ac:dyDescent="0.3">
      <c r="B2747" s="78" t="s">
        <v>93</v>
      </c>
      <c r="C2747" s="78" t="s">
        <v>184</v>
      </c>
      <c r="D2747" s="78" t="s">
        <v>336</v>
      </c>
      <c r="E2747" s="78" t="s">
        <v>184</v>
      </c>
      <c r="F2747" s="78">
        <v>200921</v>
      </c>
      <c r="G2747" s="78" t="str">
        <f t="shared" si="54"/>
        <v>프로젝트21 홈페이지하루채움[EVENT] [선착순] 하루채움 닭 1박스 + 가자미 1박스200921</v>
      </c>
      <c r="H2747" s="73">
        <v>2000</v>
      </c>
      <c r="I2747" s="2">
        <v>0.01</v>
      </c>
      <c r="J2747" s="73">
        <v>370</v>
      </c>
    </row>
    <row r="2748" spans="2:10" s="78" customFormat="1" x14ac:dyDescent="0.3">
      <c r="B2748" s="78" t="s">
        <v>0</v>
      </c>
      <c r="C2748" s="78" t="s">
        <v>6</v>
      </c>
      <c r="D2748" s="78" t="s">
        <v>337</v>
      </c>
      <c r="E2748" s="78" t="s">
        <v>6</v>
      </c>
      <c r="F2748" s="78">
        <v>200921</v>
      </c>
      <c r="G2748" s="78" t="str">
        <f t="shared" si="54"/>
        <v>프로젝트21 홈페이지고양이 유산균[EVENT] [선착순] 프로젝트21 고양이 유산균200921</v>
      </c>
      <c r="H2748" s="73">
        <v>2000</v>
      </c>
      <c r="I2748" s="2">
        <v>0.01</v>
      </c>
      <c r="J2748" s="73">
        <v>370</v>
      </c>
    </row>
    <row r="2749" spans="2:10" s="78" customFormat="1" x14ac:dyDescent="0.3">
      <c r="B2749" s="78" t="s">
        <v>0</v>
      </c>
      <c r="C2749" s="78" t="s">
        <v>48</v>
      </c>
      <c r="D2749" s="78" t="s">
        <v>338</v>
      </c>
      <c r="E2749" s="78" t="s">
        <v>48</v>
      </c>
      <c r="F2749" s="78">
        <v>200921</v>
      </c>
      <c r="G2749" s="78" t="str">
        <f t="shared" si="54"/>
        <v>프로젝트21 홈페이지눕눕백[EVENT] [선착순] THE NEW 눕눕백 레귤러 라이트그레이 + 스크래처 패드200921</v>
      </c>
      <c r="H2749" s="73">
        <v>4000</v>
      </c>
      <c r="I2749" s="2">
        <v>0.01</v>
      </c>
      <c r="J2749" s="73">
        <v>390</v>
      </c>
    </row>
    <row r="2750" spans="2:10" s="78" customFormat="1" x14ac:dyDescent="0.3">
      <c r="B2750" s="78" t="s">
        <v>0</v>
      </c>
      <c r="C2750" s="78" t="s">
        <v>229</v>
      </c>
      <c r="D2750" s="78" t="s">
        <v>339</v>
      </c>
      <c r="E2750" s="78" t="s">
        <v>229</v>
      </c>
      <c r="F2750" s="78">
        <v>200921</v>
      </c>
      <c r="G2750" s="78" t="str">
        <f t="shared" si="54"/>
        <v>프로젝트21 홈페이지태평양 수반[EVENT] [선착순] 태평양 수반200921</v>
      </c>
      <c r="H2750" s="73">
        <v>2000</v>
      </c>
      <c r="I2750" s="2">
        <v>0.01</v>
      </c>
      <c r="J2750" s="73">
        <v>380</v>
      </c>
    </row>
    <row r="2751" spans="2:10" s="78" customFormat="1" x14ac:dyDescent="0.3">
      <c r="B2751" s="78" t="s">
        <v>0</v>
      </c>
      <c r="C2751" s="78" t="s">
        <v>67</v>
      </c>
      <c r="D2751" s="78" t="s">
        <v>340</v>
      </c>
      <c r="E2751" s="78" t="s">
        <v>67</v>
      </c>
      <c r="F2751" s="78">
        <v>200921</v>
      </c>
      <c r="G2751" s="78" t="str">
        <f t="shared" si="54"/>
        <v>프로젝트21 홈페이지리얼스틱[EVENT] [선착순] 리얼스틱 6종세트200921</v>
      </c>
      <c r="H2751" s="73">
        <v>2000</v>
      </c>
      <c r="I2751" s="2">
        <v>0.01</v>
      </c>
      <c r="J2751" s="73">
        <v>370</v>
      </c>
    </row>
    <row r="2752" spans="2:10" s="78" customFormat="1" x14ac:dyDescent="0.3">
      <c r="B2752" s="78" t="s">
        <v>93</v>
      </c>
      <c r="C2752" s="78" t="s">
        <v>341</v>
      </c>
      <c r="D2752" s="79" t="s">
        <v>342</v>
      </c>
      <c r="E2752" s="78" t="s">
        <v>341</v>
      </c>
      <c r="F2752" s="78">
        <v>200921</v>
      </c>
      <c r="G2752" s="78" t="str">
        <f t="shared" si="54"/>
        <v>프로젝트21 홈페이지정수기수반 세트[EVENT] 혼합SET=선인장정수기 젠민트 + 태평양수반200921</v>
      </c>
      <c r="H2752" s="73">
        <v>6000</v>
      </c>
      <c r="I2752" s="2">
        <v>0.01</v>
      </c>
      <c r="J2752" s="73">
        <v>400</v>
      </c>
    </row>
    <row r="2753" spans="2:11" s="78" customFormat="1" x14ac:dyDescent="0.3">
      <c r="B2753" s="78" t="s">
        <v>93</v>
      </c>
      <c r="C2753" s="78" t="s">
        <v>87</v>
      </c>
      <c r="D2753" s="78" t="s">
        <v>343</v>
      </c>
      <c r="E2753" s="78" t="s">
        <v>87</v>
      </c>
      <c r="F2753" s="78">
        <v>200921</v>
      </c>
      <c r="G2753" s="78" t="str">
        <f t="shared" ref="G2753:G2754" si="55">B2753&amp;C2753&amp;D2753&amp;F2753</f>
        <v>프로젝트21 홈페이지선인장정수기[EVENT] 선인장정수기 젠민트200921</v>
      </c>
      <c r="H2753" s="73">
        <v>6000</v>
      </c>
      <c r="I2753" s="2">
        <v>0.01</v>
      </c>
      <c r="J2753" s="73">
        <v>390</v>
      </c>
    </row>
    <row r="2754" spans="2:11" s="78" customFormat="1" x14ac:dyDescent="0.3">
      <c r="B2754" s="78" t="s">
        <v>93</v>
      </c>
      <c r="C2754" s="78" t="s">
        <v>229</v>
      </c>
      <c r="D2754" s="80" t="s">
        <v>344</v>
      </c>
      <c r="E2754" s="78" t="s">
        <v>229</v>
      </c>
      <c r="F2754" s="78">
        <v>200921</v>
      </c>
      <c r="G2754" s="78" t="str">
        <f t="shared" si="55"/>
        <v>프로젝트21 홈페이지태평양 수반[EVENT] 태평양 수반200921</v>
      </c>
      <c r="H2754" s="73">
        <v>4000</v>
      </c>
      <c r="I2754" s="2">
        <v>0.01</v>
      </c>
      <c r="J2754" s="73">
        <v>380</v>
      </c>
    </row>
    <row r="2755" spans="2:11" s="78" customFormat="1" x14ac:dyDescent="0.3">
      <c r="B2755" s="78" t="s">
        <v>93</v>
      </c>
      <c r="C2755" s="78" t="s">
        <v>229</v>
      </c>
      <c r="D2755" s="80" t="s">
        <v>345</v>
      </c>
      <c r="E2755" s="78" t="s">
        <v>229</v>
      </c>
      <c r="F2755" s="78">
        <v>200921</v>
      </c>
      <c r="G2755" s="78" t="str">
        <f t="shared" si="54"/>
        <v>프로젝트21 홈페이지태평양 수반[EVENT] 태평양 수반+유리그릇 SET200921</v>
      </c>
      <c r="H2755" s="73">
        <v>4000</v>
      </c>
      <c r="I2755" s="2">
        <v>0.01</v>
      </c>
      <c r="J2755" s="73">
        <v>380</v>
      </c>
    </row>
    <row r="2756" spans="2:11" s="78" customFormat="1" x14ac:dyDescent="0.3">
      <c r="B2756" s="78" t="s">
        <v>93</v>
      </c>
      <c r="C2756" s="78" t="s">
        <v>229</v>
      </c>
      <c r="D2756" s="80" t="s">
        <v>346</v>
      </c>
      <c r="E2756" s="78" t="s">
        <v>229</v>
      </c>
      <c r="F2756" s="78">
        <v>200921</v>
      </c>
      <c r="G2756" s="78" t="str">
        <f t="shared" si="54"/>
        <v>프로젝트21 홈페이지태평양 수반[EVENT] 태평양 수반 2SET200921</v>
      </c>
      <c r="H2756" s="73">
        <v>4000</v>
      </c>
      <c r="I2756" s="2">
        <v>0.01</v>
      </c>
      <c r="J2756" s="73">
        <v>390</v>
      </c>
    </row>
    <row r="2757" spans="2:11" s="78" customFormat="1" x14ac:dyDescent="0.3">
      <c r="B2757" s="78" t="s">
        <v>93</v>
      </c>
      <c r="C2757" s="78" t="s">
        <v>7</v>
      </c>
      <c r="D2757" s="81" t="s">
        <v>347</v>
      </c>
      <c r="E2757" s="78" t="s">
        <v>7</v>
      </c>
      <c r="F2757" s="78">
        <v>200921</v>
      </c>
      <c r="G2757" s="82" t="str">
        <f t="shared" ref="G2757:G2761" si="56">B2757&amp;C2757&amp;D2757&amp;F2757</f>
        <v>프로젝트21 홈페이지눕눕백[EVENT] 눕눕백_ver.2_(중형)_네이비(DN)200921</v>
      </c>
      <c r="H2757" s="73">
        <v>7000</v>
      </c>
      <c r="I2757" s="2">
        <v>0.01</v>
      </c>
      <c r="J2757" s="73">
        <v>390</v>
      </c>
    </row>
    <row r="2758" spans="2:11" s="78" customFormat="1" x14ac:dyDescent="0.3">
      <c r="B2758" s="78" t="s">
        <v>93</v>
      </c>
      <c r="C2758" s="78" t="s">
        <v>7</v>
      </c>
      <c r="D2758" s="81" t="s">
        <v>348</v>
      </c>
      <c r="E2758" s="78" t="s">
        <v>7</v>
      </c>
      <c r="F2758" s="78">
        <v>200921</v>
      </c>
      <c r="G2758" s="82" t="str">
        <f t="shared" si="56"/>
        <v>프로젝트21 홈페이지눕눕백[EVENT] 눕눕백_ver.2_(중형)_그레이(LG)200921</v>
      </c>
      <c r="H2758" s="73">
        <v>7000</v>
      </c>
      <c r="I2758" s="2">
        <v>0.01</v>
      </c>
      <c r="J2758" s="73">
        <v>390</v>
      </c>
    </row>
    <row r="2759" spans="2:11" s="78" customFormat="1" x14ac:dyDescent="0.3">
      <c r="B2759" s="78" t="s">
        <v>93</v>
      </c>
      <c r="C2759" s="78" t="s">
        <v>7</v>
      </c>
      <c r="D2759" s="78" t="s">
        <v>349</v>
      </c>
      <c r="E2759" s="78" t="s">
        <v>7</v>
      </c>
      <c r="F2759" s="78">
        <v>200921</v>
      </c>
      <c r="G2759" s="82" t="str">
        <f t="shared" si="56"/>
        <v>프로젝트21 홈페이지눕눕백[EVENT] 눕눕백_패드(중형)_스크래쳐200921</v>
      </c>
      <c r="H2759" s="73">
        <v>3000</v>
      </c>
      <c r="I2759" s="2">
        <v>0.01</v>
      </c>
      <c r="J2759" s="73">
        <v>330</v>
      </c>
      <c r="K2759" s="83"/>
    </row>
    <row r="2760" spans="2:11" s="78" customFormat="1" x14ac:dyDescent="0.3">
      <c r="B2760" s="78" t="s">
        <v>93</v>
      </c>
      <c r="C2760" s="78" t="s">
        <v>7</v>
      </c>
      <c r="D2760" s="78" t="s">
        <v>350</v>
      </c>
      <c r="E2760" s="78" t="s">
        <v>7</v>
      </c>
      <c r="F2760" s="78">
        <v>200921</v>
      </c>
      <c r="G2760" s="82" t="str">
        <f t="shared" si="56"/>
        <v>프로젝트21 홈페이지눕눕백[EVENT] 눕눕백_패드(중형)_극세사200921</v>
      </c>
      <c r="H2760" s="73">
        <v>3000</v>
      </c>
      <c r="I2760" s="2">
        <v>0.01</v>
      </c>
      <c r="J2760" s="73">
        <v>340</v>
      </c>
      <c r="K2760" s="83"/>
    </row>
    <row r="2761" spans="2:11" s="78" customFormat="1" x14ac:dyDescent="0.3">
      <c r="B2761" s="78" t="s">
        <v>93</v>
      </c>
      <c r="C2761" s="78" t="s">
        <v>7</v>
      </c>
      <c r="D2761" s="78" t="s">
        <v>351</v>
      </c>
      <c r="E2761" s="78" t="s">
        <v>7</v>
      </c>
      <c r="F2761" s="78">
        <v>200921</v>
      </c>
      <c r="G2761" s="82" t="str">
        <f t="shared" si="56"/>
        <v>프로젝트21 홈페이지눕눕백[EVENT] 눕눕백_패드(중형)_방수200921</v>
      </c>
      <c r="H2761" s="73">
        <v>3000</v>
      </c>
      <c r="I2761" s="2">
        <v>0.01</v>
      </c>
      <c r="J2761" s="73">
        <v>330</v>
      </c>
      <c r="K2761" s="83"/>
    </row>
    <row r="2762" spans="2:11" s="78" customFormat="1" x14ac:dyDescent="0.3">
      <c r="B2762" s="78" t="s">
        <v>93</v>
      </c>
      <c r="C2762" s="78" t="s">
        <v>7</v>
      </c>
      <c r="D2762" s="78" t="s">
        <v>352</v>
      </c>
      <c r="E2762" s="78" t="s">
        <v>7</v>
      </c>
      <c r="F2762" s="78">
        <v>200921</v>
      </c>
      <c r="G2762" s="82" t="str">
        <f>B2762&amp;C2762&amp;D2762&amp;F2762</f>
        <v>프로젝트21 홈페이지눕눕백[EVENT] 눕눕백_패드(중형)_인견200921</v>
      </c>
      <c r="H2762" s="73">
        <v>3000</v>
      </c>
      <c r="I2762" s="2">
        <v>0.01</v>
      </c>
      <c r="J2762" s="73">
        <v>340</v>
      </c>
      <c r="K2762" s="83"/>
    </row>
    <row r="2763" spans="2:11" s="78" customFormat="1" x14ac:dyDescent="0.3">
      <c r="B2763" s="78" t="s">
        <v>93</v>
      </c>
      <c r="C2763" s="78" t="s">
        <v>48</v>
      </c>
      <c r="D2763" s="81" t="s">
        <v>353</v>
      </c>
      <c r="E2763" s="78" t="s">
        <v>48</v>
      </c>
      <c r="F2763" s="78">
        <v>200921</v>
      </c>
      <c r="G2763" s="82" t="str">
        <f t="shared" ref="G2763:G2767" si="57">B2763&amp;C2763&amp;D2763&amp;F2763</f>
        <v>프로젝트21 홈페이지눕눕백[EVENT] 눕눕백_ver.2_(대형)_네이비(DN)200921</v>
      </c>
      <c r="H2763" s="73">
        <v>7000</v>
      </c>
      <c r="I2763" s="2">
        <v>0.01</v>
      </c>
      <c r="J2763" s="73">
        <v>390</v>
      </c>
      <c r="K2763" s="84"/>
    </row>
    <row r="2764" spans="2:11" s="78" customFormat="1" x14ac:dyDescent="0.3">
      <c r="B2764" s="78" t="s">
        <v>93</v>
      </c>
      <c r="C2764" s="78" t="s">
        <v>48</v>
      </c>
      <c r="D2764" s="81" t="s">
        <v>354</v>
      </c>
      <c r="E2764" s="78" t="s">
        <v>48</v>
      </c>
      <c r="F2764" s="78">
        <v>200921</v>
      </c>
      <c r="G2764" s="82" t="str">
        <f t="shared" si="57"/>
        <v>프로젝트21 홈페이지눕눕백[EVENT] 눕눕백_ver.2_(대형)_그레이(LG)200921</v>
      </c>
      <c r="H2764" s="73">
        <v>7000</v>
      </c>
      <c r="I2764" s="2">
        <v>0.01</v>
      </c>
      <c r="J2764" s="73">
        <v>390</v>
      </c>
      <c r="K2764" s="84"/>
    </row>
    <row r="2765" spans="2:11" s="78" customFormat="1" x14ac:dyDescent="0.3">
      <c r="B2765" s="78" t="s">
        <v>93</v>
      </c>
      <c r="C2765" s="78" t="s">
        <v>7</v>
      </c>
      <c r="D2765" s="78" t="s">
        <v>355</v>
      </c>
      <c r="E2765" s="78" t="s">
        <v>7</v>
      </c>
      <c r="F2765" s="78">
        <v>200921</v>
      </c>
      <c r="G2765" s="82" t="str">
        <f t="shared" si="57"/>
        <v>프로젝트21 홈페이지눕눕백[EVENT] 눕눕백_패드(대형)_스크래쳐200921</v>
      </c>
      <c r="H2765" s="73">
        <v>3000</v>
      </c>
      <c r="I2765" s="2">
        <v>0.01</v>
      </c>
      <c r="J2765" s="73">
        <v>340</v>
      </c>
      <c r="K2765" s="83"/>
    </row>
    <row r="2766" spans="2:11" s="78" customFormat="1" x14ac:dyDescent="0.3">
      <c r="B2766" s="78" t="s">
        <v>93</v>
      </c>
      <c r="C2766" s="78" t="s">
        <v>7</v>
      </c>
      <c r="D2766" s="78" t="s">
        <v>356</v>
      </c>
      <c r="E2766" s="78" t="s">
        <v>7</v>
      </c>
      <c r="F2766" s="78">
        <v>200921</v>
      </c>
      <c r="G2766" s="82" t="str">
        <f t="shared" si="57"/>
        <v>프로젝트21 홈페이지눕눕백[EVENT] 눕눕백_패드(대형)_극세사200921</v>
      </c>
      <c r="H2766" s="73">
        <v>4000</v>
      </c>
      <c r="I2766" s="2">
        <v>0.01</v>
      </c>
      <c r="J2766" s="73">
        <v>350</v>
      </c>
      <c r="K2766" s="83"/>
    </row>
    <row r="2767" spans="2:11" s="78" customFormat="1" x14ac:dyDescent="0.3">
      <c r="B2767" s="78" t="s">
        <v>93</v>
      </c>
      <c r="C2767" s="78" t="s">
        <v>7</v>
      </c>
      <c r="D2767" s="78" t="s">
        <v>357</v>
      </c>
      <c r="E2767" s="78" t="s">
        <v>7</v>
      </c>
      <c r="F2767" s="78">
        <v>200921</v>
      </c>
      <c r="G2767" s="82" t="str">
        <f t="shared" si="57"/>
        <v>프로젝트21 홈페이지눕눕백[EVENT] 눕눕백_패드(대형)_방수200921</v>
      </c>
      <c r="H2767" s="73">
        <v>3000</v>
      </c>
      <c r="I2767" s="2">
        <v>0.01</v>
      </c>
      <c r="J2767" s="73">
        <v>330</v>
      </c>
      <c r="K2767" s="83"/>
    </row>
    <row r="2768" spans="2:11" s="78" customFormat="1" x14ac:dyDescent="0.3">
      <c r="B2768" s="78" t="s">
        <v>93</v>
      </c>
      <c r="C2768" s="78" t="s">
        <v>7</v>
      </c>
      <c r="D2768" s="78" t="s">
        <v>358</v>
      </c>
      <c r="E2768" s="78" t="s">
        <v>7</v>
      </c>
      <c r="F2768" s="78">
        <v>200921</v>
      </c>
      <c r="G2768" s="82" t="str">
        <f>B2768&amp;C2768&amp;D2768&amp;F2768</f>
        <v>프로젝트21 홈페이지눕눕백[EVENT] 눕눕백_패드(대형)_인견200921</v>
      </c>
      <c r="H2768" s="73">
        <v>3000</v>
      </c>
      <c r="I2768" s="2">
        <v>0.01</v>
      </c>
      <c r="J2768" s="73">
        <v>350</v>
      </c>
      <c r="K2768" s="83"/>
    </row>
    <row r="2769" spans="2:12" s="78" customFormat="1" x14ac:dyDescent="0.3">
      <c r="B2769" s="78" t="s">
        <v>93</v>
      </c>
      <c r="C2769" s="78" t="s">
        <v>48</v>
      </c>
      <c r="D2769" s="78" t="s">
        <v>359</v>
      </c>
      <c r="E2769" s="78" t="s">
        <v>48</v>
      </c>
      <c r="F2769" s="78">
        <v>200921</v>
      </c>
      <c r="G2769" s="82" t="str">
        <f t="shared" ref="G2769:G2772" si="58">B2769&amp;C2769&amp;D2769&amp;F2769</f>
        <v>프로젝트21 홈페이지눕눕백[EVENT] 눕눕백_턱받침패드(중형)_극세사200921</v>
      </c>
      <c r="H2769" s="73">
        <v>3000</v>
      </c>
      <c r="I2769" s="2">
        <v>0.01</v>
      </c>
      <c r="J2769" s="73">
        <v>320</v>
      </c>
      <c r="K2769" s="83"/>
    </row>
    <row r="2770" spans="2:12" s="78" customFormat="1" x14ac:dyDescent="0.3">
      <c r="B2770" s="78" t="s">
        <v>93</v>
      </c>
      <c r="C2770" s="78" t="s">
        <v>48</v>
      </c>
      <c r="D2770" s="78" t="s">
        <v>360</v>
      </c>
      <c r="E2770" s="78" t="s">
        <v>48</v>
      </c>
      <c r="F2770" s="78">
        <v>200921</v>
      </c>
      <c r="G2770" s="82" t="str">
        <f t="shared" si="58"/>
        <v>프로젝트21 홈페이지눕눕백[EVENT] 눕눕백_턱받침패드(중형)_인견200921</v>
      </c>
      <c r="H2770" s="73">
        <v>3000</v>
      </c>
      <c r="I2770" s="2">
        <v>0.01</v>
      </c>
      <c r="J2770" s="73">
        <v>330</v>
      </c>
      <c r="K2770" s="83"/>
    </row>
    <row r="2771" spans="2:12" s="78" customFormat="1" x14ac:dyDescent="0.3">
      <c r="B2771" s="78" t="s">
        <v>93</v>
      </c>
      <c r="C2771" s="78" t="s">
        <v>48</v>
      </c>
      <c r="D2771" s="78" t="s">
        <v>361</v>
      </c>
      <c r="E2771" s="78" t="s">
        <v>48</v>
      </c>
      <c r="F2771" s="78">
        <v>200921</v>
      </c>
      <c r="G2771" s="82" t="str">
        <f t="shared" si="58"/>
        <v>프로젝트21 홈페이지눕눕백[EVENT] 눕눕백_턱받침패드(대형)_극세사200921</v>
      </c>
      <c r="H2771" s="73">
        <v>3000</v>
      </c>
      <c r="I2771" s="2">
        <v>0.01</v>
      </c>
      <c r="J2771" s="73">
        <v>330</v>
      </c>
      <c r="K2771" s="83"/>
    </row>
    <row r="2772" spans="2:12" s="78" customFormat="1" x14ac:dyDescent="0.3">
      <c r="B2772" s="78" t="s">
        <v>93</v>
      </c>
      <c r="C2772" s="78" t="s">
        <v>48</v>
      </c>
      <c r="D2772" s="78" t="s">
        <v>362</v>
      </c>
      <c r="E2772" s="78" t="s">
        <v>48</v>
      </c>
      <c r="F2772" s="78">
        <v>200921</v>
      </c>
      <c r="G2772" s="82" t="str">
        <f t="shared" si="58"/>
        <v>프로젝트21 홈페이지눕눕백[EVENT] 눕눕백_턱받침패드(대형)_인견200921</v>
      </c>
      <c r="H2772" s="73">
        <v>3000</v>
      </c>
      <c r="I2772" s="2">
        <v>0.01</v>
      </c>
      <c r="J2772" s="73">
        <v>340</v>
      </c>
      <c r="K2772" s="83"/>
    </row>
    <row r="2773" spans="2:12" s="78" customFormat="1" x14ac:dyDescent="0.3">
      <c r="B2773" s="78" t="s">
        <v>93</v>
      </c>
      <c r="C2773" s="78" t="s">
        <v>184</v>
      </c>
      <c r="D2773" s="78" t="s">
        <v>363</v>
      </c>
      <c r="E2773" s="78" t="s">
        <v>184</v>
      </c>
      <c r="F2773" s="78">
        <v>200921</v>
      </c>
      <c r="G2773" s="82" t="str">
        <f t="shared" ref="G2773:G2778" si="59">B2773&amp;C2773&amp;D2773&amp;F2773</f>
        <v>프로젝트21 홈페이지하루채움[EVENT] 국내산 무항생제 닭 1박스200921</v>
      </c>
      <c r="H2773" s="73">
        <v>3000</v>
      </c>
      <c r="I2773" s="2">
        <v>0.01</v>
      </c>
      <c r="J2773" s="73">
        <v>330</v>
      </c>
    </row>
    <row r="2774" spans="2:12" s="78" customFormat="1" x14ac:dyDescent="0.3">
      <c r="B2774" s="78" t="s">
        <v>93</v>
      </c>
      <c r="C2774" s="78" t="s">
        <v>184</v>
      </c>
      <c r="D2774" s="78" t="s">
        <v>364</v>
      </c>
      <c r="E2774" s="78" t="s">
        <v>184</v>
      </c>
      <c r="F2774" s="78">
        <v>200921</v>
      </c>
      <c r="G2774" s="82" t="str">
        <f t="shared" si="59"/>
        <v>프로젝트21 홈페이지하루채움[EVENT] 국내산 무항생제 닭 2박스200921</v>
      </c>
      <c r="H2774" s="73">
        <v>4000</v>
      </c>
      <c r="I2774" s="2">
        <v>0.01</v>
      </c>
      <c r="J2774" s="73">
        <v>370</v>
      </c>
    </row>
    <row r="2775" spans="2:12" s="78" customFormat="1" x14ac:dyDescent="0.3">
      <c r="B2775" s="78" t="s">
        <v>93</v>
      </c>
      <c r="C2775" s="78" t="s">
        <v>184</v>
      </c>
      <c r="D2775" s="78" t="s">
        <v>365</v>
      </c>
      <c r="E2775" s="78" t="s">
        <v>184</v>
      </c>
      <c r="F2775" s="78">
        <v>200921</v>
      </c>
      <c r="G2775" s="82" t="str">
        <f t="shared" si="59"/>
        <v>프로젝트21 홈페이지하루채움[EVENT] 자연산 가자미 1박스200921</v>
      </c>
      <c r="H2775" s="73">
        <v>3000</v>
      </c>
      <c r="I2775" s="2">
        <v>0.01</v>
      </c>
      <c r="J2775" s="73">
        <v>330</v>
      </c>
    </row>
    <row r="2776" spans="2:12" s="78" customFormat="1" x14ac:dyDescent="0.3">
      <c r="B2776" s="78" t="s">
        <v>93</v>
      </c>
      <c r="C2776" s="78" t="s">
        <v>184</v>
      </c>
      <c r="D2776" s="78" t="s">
        <v>366</v>
      </c>
      <c r="E2776" s="78" t="s">
        <v>184</v>
      </c>
      <c r="F2776" s="78">
        <v>200921</v>
      </c>
      <c r="G2776" s="82" t="str">
        <f t="shared" si="59"/>
        <v>프로젝트21 홈페이지하루채움[EVENT] 자연산 가자미 2박스200921</v>
      </c>
      <c r="H2776" s="73">
        <v>4000</v>
      </c>
      <c r="I2776" s="2">
        <v>0.01</v>
      </c>
      <c r="J2776" s="73">
        <v>370</v>
      </c>
    </row>
    <row r="2777" spans="2:12" s="78" customFormat="1" x14ac:dyDescent="0.3">
      <c r="B2777" s="78" t="s">
        <v>93</v>
      </c>
      <c r="C2777" s="78" t="s">
        <v>184</v>
      </c>
      <c r="D2777" s="78" t="s">
        <v>367</v>
      </c>
      <c r="E2777" s="78" t="s">
        <v>184</v>
      </c>
      <c r="F2777" s="78">
        <v>200921</v>
      </c>
      <c r="G2777" s="82" t="str">
        <f t="shared" si="59"/>
        <v>프로젝트21 홈페이지하루채움[EVENT] 국내산 닭 1박스 + 자연산 가자미 1박스200921</v>
      </c>
      <c r="H2777" s="73">
        <v>4000</v>
      </c>
      <c r="I2777" s="2">
        <v>0.01</v>
      </c>
      <c r="J2777" s="73">
        <v>370</v>
      </c>
    </row>
    <row r="2778" spans="2:12" s="78" customFormat="1" x14ac:dyDescent="0.3">
      <c r="B2778" s="78" t="s">
        <v>93</v>
      </c>
      <c r="C2778" s="78" t="s">
        <v>184</v>
      </c>
      <c r="D2778" s="78" t="s">
        <v>368</v>
      </c>
      <c r="E2778" s="78" t="s">
        <v>184</v>
      </c>
      <c r="F2778" s="78">
        <v>200921</v>
      </c>
      <c r="G2778" s="82" t="str">
        <f t="shared" si="59"/>
        <v>프로젝트21 홈페이지하루채움[EVENT] 하루채움_샘플2종200921</v>
      </c>
      <c r="H2778" s="73">
        <v>3000</v>
      </c>
      <c r="I2778" s="2">
        <v>0.01</v>
      </c>
      <c r="J2778" s="73">
        <v>130</v>
      </c>
    </row>
    <row r="2779" spans="2:12" s="78" customFormat="1" x14ac:dyDescent="0.3">
      <c r="B2779" s="78" t="s">
        <v>93</v>
      </c>
      <c r="C2779" s="80" t="s">
        <v>121</v>
      </c>
      <c r="D2779" s="80" t="s">
        <v>369</v>
      </c>
      <c r="E2779" s="80" t="s">
        <v>121</v>
      </c>
      <c r="F2779" s="78">
        <v>200921</v>
      </c>
      <c r="G2779" s="82" t="str">
        <f t="shared" ref="G2779:G2795" si="60">B2779&amp;C2779&amp;D2779&amp;F2779</f>
        <v>프로젝트21 홈페이지고양이 유산균[EVENT] 유산균1박스200921</v>
      </c>
      <c r="H2779" s="73">
        <v>4000</v>
      </c>
      <c r="I2779" s="2">
        <v>0.01</v>
      </c>
      <c r="J2779" s="73">
        <v>370</v>
      </c>
    </row>
    <row r="2780" spans="2:12" s="78" customFormat="1" x14ac:dyDescent="0.3">
      <c r="B2780" s="78" t="s">
        <v>93</v>
      </c>
      <c r="C2780" s="80" t="s">
        <v>121</v>
      </c>
      <c r="D2780" s="80" t="s">
        <v>370</v>
      </c>
      <c r="E2780" s="80" t="s">
        <v>121</v>
      </c>
      <c r="F2780" s="78">
        <v>200921</v>
      </c>
      <c r="G2780" s="82" t="str">
        <f t="shared" si="60"/>
        <v>프로젝트21 홈페이지고양이 유산균[EVENT] 유산균2박스200921</v>
      </c>
      <c r="H2780" s="73">
        <v>5000</v>
      </c>
      <c r="I2780" s="2">
        <v>0.01</v>
      </c>
      <c r="J2780" s="73">
        <v>390</v>
      </c>
    </row>
    <row r="2781" spans="2:12" s="78" customFormat="1" x14ac:dyDescent="0.3">
      <c r="B2781" s="78" t="s">
        <v>93</v>
      </c>
      <c r="C2781" s="80" t="s">
        <v>121</v>
      </c>
      <c r="D2781" s="80" t="s">
        <v>371</v>
      </c>
      <c r="E2781" s="80" t="s">
        <v>121</v>
      </c>
      <c r="F2781" s="78">
        <v>200921</v>
      </c>
      <c r="G2781" s="82" t="str">
        <f t="shared" si="60"/>
        <v>프로젝트21 홈페이지고양이 유산균[EVENT] 유산균3박스200921</v>
      </c>
      <c r="H2781" s="73">
        <v>6000</v>
      </c>
      <c r="I2781" s="2">
        <v>0.01</v>
      </c>
      <c r="J2781" s="73">
        <v>390</v>
      </c>
    </row>
    <row r="2782" spans="2:12" s="78" customFormat="1" x14ac:dyDescent="0.3">
      <c r="B2782" s="78" t="s">
        <v>93</v>
      </c>
      <c r="C2782" s="79" t="s">
        <v>372</v>
      </c>
      <c r="D2782" s="79" t="s">
        <v>373</v>
      </c>
      <c r="E2782" s="79" t="s">
        <v>372</v>
      </c>
      <c r="F2782" s="78">
        <v>200921</v>
      </c>
      <c r="G2782" s="82" t="str">
        <f t="shared" si="60"/>
        <v>프로젝트21 홈페이지유산균하루채움 세트[EVENT] 혼합SET=유산균1박스 + 하루채움2박스200921</v>
      </c>
      <c r="H2782" s="73">
        <v>5000</v>
      </c>
      <c r="I2782" s="2">
        <v>0.01</v>
      </c>
      <c r="J2782" s="73">
        <v>390</v>
      </c>
    </row>
    <row r="2783" spans="2:12" s="78" customFormat="1" x14ac:dyDescent="0.3">
      <c r="B2783" s="78" t="s">
        <v>93</v>
      </c>
      <c r="C2783" s="79" t="s">
        <v>372</v>
      </c>
      <c r="D2783" s="78" t="s">
        <v>374</v>
      </c>
      <c r="E2783" s="79" t="s">
        <v>372</v>
      </c>
      <c r="F2783" s="78">
        <v>200921</v>
      </c>
      <c r="G2783" s="82" t="str">
        <f t="shared" si="60"/>
        <v>프로젝트21 홈페이지유산균하루채움 세트[EVENT] 혼합SET=하루채움_샘플2종200921</v>
      </c>
      <c r="H2783" s="73">
        <v>3000</v>
      </c>
      <c r="I2783" s="2">
        <v>0.01</v>
      </c>
      <c r="J2783" s="73">
        <v>130</v>
      </c>
      <c r="L2783" s="85"/>
    </row>
    <row r="2784" spans="2:12" s="78" customFormat="1" x14ac:dyDescent="0.3">
      <c r="B2784" s="78" t="s">
        <v>93</v>
      </c>
      <c r="C2784" s="78" t="s">
        <v>67</v>
      </c>
      <c r="D2784" s="78" t="s">
        <v>375</v>
      </c>
      <c r="E2784" s="78" t="s">
        <v>67</v>
      </c>
      <c r="F2784" s="78">
        <v>200921</v>
      </c>
      <c r="G2784" s="82" t="str">
        <f t="shared" si="60"/>
        <v>프로젝트21 홈페이지리얼스틱[EVENT] 옵션=육고기 세트(총 3팩)200921</v>
      </c>
      <c r="H2784" s="73">
        <v>3000</v>
      </c>
      <c r="I2784" s="2">
        <v>0.01</v>
      </c>
      <c r="J2784" s="73">
        <v>330</v>
      </c>
    </row>
    <row r="2785" spans="2:10" s="78" customFormat="1" x14ac:dyDescent="0.3">
      <c r="B2785" s="78" t="s">
        <v>93</v>
      </c>
      <c r="C2785" s="78" t="s">
        <v>67</v>
      </c>
      <c r="D2785" s="78" t="s">
        <v>376</v>
      </c>
      <c r="E2785" s="78" t="s">
        <v>67</v>
      </c>
      <c r="F2785" s="78">
        <v>200921</v>
      </c>
      <c r="G2785" s="82" t="str">
        <f t="shared" si="60"/>
        <v>프로젝트21 홈페이지리얼스틱[EVENT] 옵션=물고기 세트(총 3팩)200921</v>
      </c>
      <c r="H2785" s="73">
        <v>3000</v>
      </c>
      <c r="I2785" s="2">
        <v>0.01</v>
      </c>
      <c r="J2785" s="73">
        <v>330</v>
      </c>
    </row>
    <row r="2786" spans="2:10" s="78" customFormat="1" x14ac:dyDescent="0.3">
      <c r="B2786" s="78" t="s">
        <v>93</v>
      </c>
      <c r="C2786" s="78" t="s">
        <v>67</v>
      </c>
      <c r="D2786" s="78" t="s">
        <v>377</v>
      </c>
      <c r="E2786" s="78" t="s">
        <v>67</v>
      </c>
      <c r="F2786" s="78">
        <v>200921</v>
      </c>
      <c r="G2786" s="82" t="str">
        <f t="shared" si="60"/>
        <v>프로젝트21 홈페이지리얼스틱[EVENT] 옵션=제천 자연 황토닭 10팩200921</v>
      </c>
      <c r="H2786" s="73">
        <v>4000</v>
      </c>
      <c r="I2786" s="2">
        <v>0.01</v>
      </c>
      <c r="J2786" s="73">
        <v>380</v>
      </c>
    </row>
    <row r="2787" spans="2:10" s="78" customFormat="1" x14ac:dyDescent="0.3">
      <c r="B2787" s="78" t="s">
        <v>93</v>
      </c>
      <c r="C2787" s="78" t="s">
        <v>67</v>
      </c>
      <c r="D2787" s="78" t="s">
        <v>378</v>
      </c>
      <c r="E2787" s="78" t="s">
        <v>67</v>
      </c>
      <c r="F2787" s="78">
        <v>200921</v>
      </c>
      <c r="G2787" s="82" t="str">
        <f t="shared" si="60"/>
        <v>프로젝트21 홈페이지리얼스틱[EVENT] 옵션=북태평양 눈다랑어 10팩200921</v>
      </c>
      <c r="H2787" s="73">
        <v>4000</v>
      </c>
      <c r="I2787" s="2">
        <v>0.01</v>
      </c>
      <c r="J2787" s="73">
        <v>380</v>
      </c>
    </row>
    <row r="2788" spans="2:10" s="78" customFormat="1" x14ac:dyDescent="0.3">
      <c r="B2788" s="78" t="s">
        <v>93</v>
      </c>
      <c r="C2788" s="78" t="s">
        <v>67</v>
      </c>
      <c r="D2788" s="78" t="s">
        <v>379</v>
      </c>
      <c r="E2788" s="78" t="s">
        <v>67</v>
      </c>
      <c r="F2788" s="78">
        <v>200921</v>
      </c>
      <c r="G2788" s="82" t="str">
        <f t="shared" si="60"/>
        <v>프로젝트21 홈페이지리얼스틱[EVENT] 옵션=지리산 우리땅오리 10팩200921</v>
      </c>
      <c r="H2788" s="73">
        <v>4000</v>
      </c>
      <c r="I2788" s="2">
        <v>0.01</v>
      </c>
      <c r="J2788" s="73">
        <v>380</v>
      </c>
    </row>
    <row r="2789" spans="2:10" s="78" customFormat="1" x14ac:dyDescent="0.3">
      <c r="B2789" s="78" t="s">
        <v>93</v>
      </c>
      <c r="C2789" s="78" t="s">
        <v>67</v>
      </c>
      <c r="D2789" s="78" t="s">
        <v>380</v>
      </c>
      <c r="E2789" s="78" t="s">
        <v>67</v>
      </c>
      <c r="F2789" s="78">
        <v>200921</v>
      </c>
      <c r="G2789" s="82" t="str">
        <f t="shared" si="60"/>
        <v>프로젝트21 홈페이지리얼스틱[EVENT] 옵션=오로라 연어 10팩200921</v>
      </c>
      <c r="H2789" s="73">
        <v>4000</v>
      </c>
      <c r="I2789" s="2">
        <v>0.01</v>
      </c>
      <c r="J2789" s="73">
        <v>380</v>
      </c>
    </row>
    <row r="2790" spans="2:10" s="78" customFormat="1" x14ac:dyDescent="0.3">
      <c r="B2790" s="78" t="s">
        <v>93</v>
      </c>
      <c r="C2790" s="78" t="s">
        <v>67</v>
      </c>
      <c r="D2790" s="78" t="s">
        <v>381</v>
      </c>
      <c r="E2790" s="78" t="s">
        <v>67</v>
      </c>
      <c r="F2790" s="78">
        <v>200921</v>
      </c>
      <c r="G2790" s="82" t="str">
        <f t="shared" si="60"/>
        <v>프로젝트21 홈페이지리얼스틱[EVENT] 옵션=뉴질랜드 참돔 10팩200921</v>
      </c>
      <c r="H2790" s="73">
        <v>4000</v>
      </c>
      <c r="I2790" s="2">
        <v>0.01</v>
      </c>
      <c r="J2790" s="73">
        <v>380</v>
      </c>
    </row>
    <row r="2791" spans="2:10" s="78" customFormat="1" x14ac:dyDescent="0.3">
      <c r="B2791" s="78" t="s">
        <v>93</v>
      </c>
      <c r="C2791" s="78" t="s">
        <v>67</v>
      </c>
      <c r="D2791" s="78" t="s">
        <v>382</v>
      </c>
      <c r="E2791" s="78" t="s">
        <v>67</v>
      </c>
      <c r="F2791" s="78">
        <v>200921</v>
      </c>
      <c r="G2791" s="82" t="str">
        <f t="shared" si="60"/>
        <v>프로젝트21 홈페이지리얼스틱[EVENT] 옵션=서호주 청정양 10팩200921</v>
      </c>
      <c r="H2791" s="73">
        <v>4000</v>
      </c>
      <c r="I2791" s="2">
        <v>0.01</v>
      </c>
      <c r="J2791" s="73">
        <v>380</v>
      </c>
    </row>
    <row r="2792" spans="2:10" s="78" customFormat="1" x14ac:dyDescent="0.3">
      <c r="B2792" s="78" t="s">
        <v>93</v>
      </c>
      <c r="C2792" s="78" t="s">
        <v>67</v>
      </c>
      <c r="D2792" s="78" t="s">
        <v>383</v>
      </c>
      <c r="E2792" s="78" t="s">
        <v>67</v>
      </c>
      <c r="F2792" s="78">
        <v>200921</v>
      </c>
      <c r="G2792" s="82" t="str">
        <f t="shared" si="60"/>
        <v>프로젝트21 홈페이지리얼스틱[EVENT] 옵션=6종세트x1 (맛별 1팩씩)200921</v>
      </c>
      <c r="H2792" s="73">
        <v>4000</v>
      </c>
      <c r="I2792" s="2">
        <v>0.01</v>
      </c>
      <c r="J2792" s="73">
        <v>370</v>
      </c>
    </row>
    <row r="2793" spans="2:10" s="78" customFormat="1" x14ac:dyDescent="0.3">
      <c r="B2793" s="78" t="s">
        <v>93</v>
      </c>
      <c r="C2793" s="78" t="s">
        <v>67</v>
      </c>
      <c r="D2793" s="78" t="s">
        <v>384</v>
      </c>
      <c r="E2793" s="78" t="s">
        <v>67</v>
      </c>
      <c r="F2793" s="78">
        <v>200921</v>
      </c>
      <c r="G2793" s="82" t="str">
        <f t="shared" si="60"/>
        <v>프로젝트21 홈페이지리얼스틱[EVENT] 옵션=6종세트x3 (맛별 3팩)200921</v>
      </c>
      <c r="H2793" s="73">
        <v>5000</v>
      </c>
      <c r="I2793" s="2">
        <v>0.01</v>
      </c>
      <c r="J2793" s="73">
        <v>390</v>
      </c>
    </row>
    <row r="2794" spans="2:10" s="78" customFormat="1" x14ac:dyDescent="0.3">
      <c r="B2794" s="78" t="s">
        <v>93</v>
      </c>
      <c r="C2794" s="78" t="s">
        <v>385</v>
      </c>
      <c r="D2794" s="78" t="s">
        <v>386</v>
      </c>
      <c r="E2794" s="78" t="s">
        <v>385</v>
      </c>
      <c r="F2794" s="78">
        <v>200921</v>
      </c>
      <c r="G2794" s="82" t="str">
        <f t="shared" si="60"/>
        <v>프로젝트21 홈페이지건강하게 풀세트[EVENT] 21살까지 건강하게 풀세트 / 눕눕백 중형 / 스크래처200921</v>
      </c>
      <c r="H2794" s="73">
        <v>7000</v>
      </c>
      <c r="I2794" s="2">
        <v>0.01</v>
      </c>
      <c r="J2794" s="73">
        <v>400</v>
      </c>
    </row>
    <row r="2795" spans="2:10" s="78" customFormat="1" x14ac:dyDescent="0.3">
      <c r="B2795" s="78" t="s">
        <v>93</v>
      </c>
      <c r="C2795" s="78" t="s">
        <v>385</v>
      </c>
      <c r="D2795" s="78" t="s">
        <v>387</v>
      </c>
      <c r="E2795" s="78" t="s">
        <v>385</v>
      </c>
      <c r="F2795" s="78">
        <v>200921</v>
      </c>
      <c r="G2795" s="82" t="str">
        <f t="shared" si="60"/>
        <v>프로젝트21 홈페이지건강하게 풀세트[EVENT] 21살까지 건강하게 풀세트 / 눕눕백 중형 / 인견200921</v>
      </c>
      <c r="H2795" s="73">
        <v>7000</v>
      </c>
      <c r="I2795" s="2">
        <v>0.01</v>
      </c>
      <c r="J2795" s="73">
        <v>400</v>
      </c>
    </row>
    <row r="2796" spans="2:10" s="78" customFormat="1" x14ac:dyDescent="0.3">
      <c r="B2796" s="78" t="s">
        <v>93</v>
      </c>
      <c r="C2796" s="78" t="s">
        <v>385</v>
      </c>
      <c r="D2796" s="78" t="s">
        <v>388</v>
      </c>
      <c r="E2796" s="78" t="s">
        <v>385</v>
      </c>
      <c r="F2796" s="78">
        <v>200921</v>
      </c>
      <c r="G2796" s="82" t="str">
        <f t="shared" ref="G2796:G2797" si="61">B2796&amp;C2796&amp;D2796&amp;F2796</f>
        <v>프로젝트21 홈페이지건강하게 풀세트[EVENT] 21살까지 건강하게 풀세트 / 눕눕백 중형 / 극세사200921</v>
      </c>
      <c r="H2796" s="73">
        <v>7000</v>
      </c>
      <c r="I2796" s="2">
        <v>0.01</v>
      </c>
      <c r="J2796" s="73">
        <v>400</v>
      </c>
    </row>
    <row r="2797" spans="2:10" s="78" customFormat="1" x14ac:dyDescent="0.3">
      <c r="B2797" s="78" t="s">
        <v>93</v>
      </c>
      <c r="C2797" s="78" t="s">
        <v>385</v>
      </c>
      <c r="D2797" s="78" t="s">
        <v>389</v>
      </c>
      <c r="E2797" s="78" t="s">
        <v>385</v>
      </c>
      <c r="F2797" s="78">
        <v>200921</v>
      </c>
      <c r="G2797" s="82" t="str">
        <f t="shared" si="61"/>
        <v>프로젝트21 홈페이지건강하게 풀세트[EVENT] 21살까지 건강하게 풀세트 / 눕눕백 중형 / 방수200921</v>
      </c>
      <c r="H2797" s="73">
        <v>7000</v>
      </c>
      <c r="I2797" s="2">
        <v>0.01</v>
      </c>
      <c r="J2797" s="73">
        <v>400</v>
      </c>
    </row>
    <row r="2798" spans="2:10" s="78" customFormat="1" x14ac:dyDescent="0.3">
      <c r="B2798" s="78" t="s">
        <v>93</v>
      </c>
      <c r="C2798" s="78" t="s">
        <v>385</v>
      </c>
      <c r="D2798" s="78" t="s">
        <v>390</v>
      </c>
      <c r="E2798" s="78" t="s">
        <v>385</v>
      </c>
      <c r="F2798" s="78">
        <v>200921</v>
      </c>
      <c r="G2798" s="82" t="str">
        <f t="shared" ref="G2798" si="62">B2798&amp;C2798&amp;D2798&amp;F2798</f>
        <v>프로젝트21 홈페이지건강하게 풀세트[EVENT] 21살까지 건강하게 풀세트 / 눕눕백 대형 / 스크래처200921</v>
      </c>
      <c r="H2798" s="73">
        <v>7000</v>
      </c>
      <c r="I2798" s="2">
        <v>0.01</v>
      </c>
      <c r="J2798" s="73">
        <v>400</v>
      </c>
    </row>
    <row r="2799" spans="2:10" s="78" customFormat="1" x14ac:dyDescent="0.3">
      <c r="B2799" s="78" t="s">
        <v>93</v>
      </c>
      <c r="C2799" s="78" t="s">
        <v>385</v>
      </c>
      <c r="D2799" s="78" t="s">
        <v>391</v>
      </c>
      <c r="E2799" s="78" t="s">
        <v>385</v>
      </c>
      <c r="F2799" s="78">
        <v>200921</v>
      </c>
      <c r="G2799" s="82" t="str">
        <f t="shared" ref="G2799:G2807" si="63">B2799&amp;C2799&amp;D2799&amp;F2799</f>
        <v>프로젝트21 홈페이지건강하게 풀세트[EVENT] 21살까지 건강하게 풀세트 / 눕눕백 대형 / 인견200921</v>
      </c>
      <c r="H2799" s="73">
        <v>7000</v>
      </c>
      <c r="I2799" s="2">
        <v>0.01</v>
      </c>
      <c r="J2799" s="73">
        <v>400</v>
      </c>
    </row>
    <row r="2800" spans="2:10" s="78" customFormat="1" x14ac:dyDescent="0.3">
      <c r="B2800" s="78" t="s">
        <v>93</v>
      </c>
      <c r="C2800" s="78" t="s">
        <v>385</v>
      </c>
      <c r="D2800" s="78" t="s">
        <v>392</v>
      </c>
      <c r="E2800" s="78" t="s">
        <v>385</v>
      </c>
      <c r="F2800" s="78">
        <v>200921</v>
      </c>
      <c r="G2800" s="82" t="str">
        <f t="shared" si="63"/>
        <v>프로젝트21 홈페이지건강하게 풀세트[EVENT] 21살까지 건강하게 풀세트 / 눕눕백 대형 / 극세사200921</v>
      </c>
      <c r="H2800" s="73">
        <v>7000</v>
      </c>
      <c r="I2800" s="2">
        <v>0.01</v>
      </c>
      <c r="J2800" s="73">
        <v>400</v>
      </c>
    </row>
    <row r="2801" spans="2:12" s="78" customFormat="1" x14ac:dyDescent="0.3">
      <c r="B2801" s="78" t="s">
        <v>93</v>
      </c>
      <c r="C2801" s="78" t="s">
        <v>385</v>
      </c>
      <c r="D2801" s="78" t="s">
        <v>393</v>
      </c>
      <c r="E2801" s="78" t="s">
        <v>385</v>
      </c>
      <c r="F2801" s="78">
        <v>200921</v>
      </c>
      <c r="G2801" s="82" t="str">
        <f t="shared" si="63"/>
        <v>프로젝트21 홈페이지건강하게 풀세트[EVENT] 21살까지 건강하게 풀세트 / 눕눕백 대형 / 방수200921</v>
      </c>
      <c r="H2801" s="73">
        <v>7000</v>
      </c>
      <c r="I2801" s="2">
        <v>0.01</v>
      </c>
      <c r="J2801" s="73">
        <v>400</v>
      </c>
    </row>
    <row r="2802" spans="2:12" x14ac:dyDescent="0.3">
      <c r="B2802" s="73" t="s">
        <v>179</v>
      </c>
      <c r="C2802" s="75" t="s">
        <v>67</v>
      </c>
      <c r="D2802" s="75" t="s">
        <v>312</v>
      </c>
      <c r="E2802" s="75" t="s">
        <v>67</v>
      </c>
      <c r="F2802" s="73">
        <v>200921</v>
      </c>
      <c r="G2802" s="4" t="str">
        <f t="shared" si="63"/>
        <v>고양이대통령리얼스틱리얼스틱_제천자연황토닭200921</v>
      </c>
      <c r="H2802" s="73">
        <v>3000</v>
      </c>
      <c r="I2802" s="29">
        <v>0.04</v>
      </c>
      <c r="J2802" s="73">
        <v>180</v>
      </c>
      <c r="K2802" s="73"/>
      <c r="L2802" s="73"/>
    </row>
    <row r="2803" spans="2:12" s="32" customFormat="1" x14ac:dyDescent="0.3">
      <c r="B2803" s="32" t="s">
        <v>119</v>
      </c>
      <c r="C2803" s="32" t="s">
        <v>7</v>
      </c>
      <c r="D2803" s="32" t="s">
        <v>293</v>
      </c>
      <c r="E2803" s="32" t="s">
        <v>7</v>
      </c>
      <c r="F2803" s="32">
        <v>200921</v>
      </c>
      <c r="G2803" s="32" t="str">
        <f t="shared" si="63"/>
        <v>롯데백화점 zipsa눕눕백눕눕백_ver.2_(중형)_네이비(DN)200921</v>
      </c>
      <c r="H2803" s="73">
        <v>7000</v>
      </c>
      <c r="I2803" s="29">
        <v>0.05</v>
      </c>
      <c r="J2803" s="73">
        <v>390</v>
      </c>
    </row>
    <row r="2804" spans="2:12" s="32" customFormat="1" x14ac:dyDescent="0.3">
      <c r="B2804" s="32" t="s">
        <v>119</v>
      </c>
      <c r="C2804" s="32" t="s">
        <v>7</v>
      </c>
      <c r="D2804" s="32" t="s">
        <v>295</v>
      </c>
      <c r="E2804" s="32" t="s">
        <v>7</v>
      </c>
      <c r="F2804" s="32">
        <v>200921</v>
      </c>
      <c r="G2804" s="32" t="str">
        <f t="shared" si="63"/>
        <v>롯데백화점 zipsa눕눕백눕눕백_ver.2_(중형)_그레이(LG)200921</v>
      </c>
      <c r="H2804" s="73">
        <v>7000</v>
      </c>
      <c r="I2804" s="29">
        <v>0.05</v>
      </c>
      <c r="J2804" s="73">
        <v>390</v>
      </c>
    </row>
    <row r="2805" spans="2:12" s="32" customFormat="1" x14ac:dyDescent="0.3">
      <c r="B2805" s="32" t="s">
        <v>119</v>
      </c>
      <c r="C2805" s="32" t="s">
        <v>7</v>
      </c>
      <c r="D2805" s="32" t="s">
        <v>296</v>
      </c>
      <c r="E2805" s="32" t="s">
        <v>7</v>
      </c>
      <c r="F2805" s="32">
        <v>200921</v>
      </c>
      <c r="G2805" s="32" t="str">
        <f t="shared" si="63"/>
        <v>롯데백화점 zipsa눕눕백눕눕백_패드(중형)_스크래쳐200921</v>
      </c>
      <c r="H2805" s="73">
        <v>3000</v>
      </c>
      <c r="I2805" s="29">
        <v>0.05</v>
      </c>
      <c r="J2805" s="73">
        <v>330</v>
      </c>
    </row>
    <row r="2806" spans="2:12" s="32" customFormat="1" x14ac:dyDescent="0.3">
      <c r="B2806" s="32" t="s">
        <v>119</v>
      </c>
      <c r="C2806" s="32" t="s">
        <v>7</v>
      </c>
      <c r="D2806" s="32" t="s">
        <v>297</v>
      </c>
      <c r="E2806" s="32" t="s">
        <v>7</v>
      </c>
      <c r="F2806" s="32">
        <v>200921</v>
      </c>
      <c r="G2806" s="32" t="str">
        <f t="shared" si="63"/>
        <v>롯데백화점 zipsa눕눕백눕눕백_패드(중형)_극세사200921</v>
      </c>
      <c r="H2806" s="73">
        <v>3000</v>
      </c>
      <c r="I2806" s="29">
        <v>0.05</v>
      </c>
      <c r="J2806" s="73">
        <v>340</v>
      </c>
    </row>
    <row r="2807" spans="2:12" s="32" customFormat="1" x14ac:dyDescent="0.3">
      <c r="B2807" s="32" t="s">
        <v>119</v>
      </c>
      <c r="C2807" s="32" t="s">
        <v>7</v>
      </c>
      <c r="D2807" s="32" t="s">
        <v>298</v>
      </c>
      <c r="E2807" s="32" t="s">
        <v>7</v>
      </c>
      <c r="F2807" s="32">
        <v>200921</v>
      </c>
      <c r="G2807" s="32" t="str">
        <f t="shared" si="63"/>
        <v>롯데백화점 zipsa눕눕백눕눕백_패드(중형)_방수200921</v>
      </c>
      <c r="H2807" s="73">
        <v>3000</v>
      </c>
      <c r="I2807" s="29">
        <v>0.05</v>
      </c>
      <c r="J2807" s="73">
        <v>330</v>
      </c>
    </row>
    <row r="2808" spans="2:12" s="32" customFormat="1" x14ac:dyDescent="0.3">
      <c r="B2808" s="32" t="s">
        <v>119</v>
      </c>
      <c r="C2808" s="32" t="s">
        <v>7</v>
      </c>
      <c r="D2808" s="32" t="s">
        <v>299</v>
      </c>
      <c r="E2808" s="32" t="s">
        <v>7</v>
      </c>
      <c r="F2808" s="32">
        <v>200921</v>
      </c>
      <c r="G2808" s="32" t="str">
        <f>B2808&amp;C2808&amp;D2808&amp;F2808</f>
        <v>롯데백화점 zipsa눕눕백눕눕백_패드(중형)_인견200921</v>
      </c>
      <c r="H2808" s="73">
        <v>3000</v>
      </c>
      <c r="I2808" s="29">
        <v>0.05</v>
      </c>
      <c r="J2808" s="73">
        <v>340</v>
      </c>
    </row>
    <row r="2809" spans="2:12" s="32" customFormat="1" x14ac:dyDescent="0.3">
      <c r="B2809" s="32" t="s">
        <v>119</v>
      </c>
      <c r="C2809" s="32" t="s">
        <v>48</v>
      </c>
      <c r="D2809" s="32" t="s">
        <v>300</v>
      </c>
      <c r="E2809" s="32" t="s">
        <v>48</v>
      </c>
      <c r="F2809" s="32">
        <v>200921</v>
      </c>
      <c r="G2809" s="32" t="str">
        <f t="shared" ref="G2809:G2813" si="64">B2809&amp;C2809&amp;D2809&amp;F2809</f>
        <v>롯데백화점 zipsa눕눕백눕눕백_ver.2_(대형)_네이비(DN)200921</v>
      </c>
      <c r="H2809" s="73">
        <v>7000</v>
      </c>
      <c r="I2809" s="29">
        <v>0.05</v>
      </c>
      <c r="J2809" s="73">
        <v>390</v>
      </c>
    </row>
    <row r="2810" spans="2:12" s="32" customFormat="1" x14ac:dyDescent="0.3">
      <c r="B2810" s="32" t="s">
        <v>119</v>
      </c>
      <c r="C2810" s="32" t="s">
        <v>48</v>
      </c>
      <c r="D2810" s="32" t="s">
        <v>301</v>
      </c>
      <c r="E2810" s="32" t="s">
        <v>48</v>
      </c>
      <c r="F2810" s="32">
        <v>200921</v>
      </c>
      <c r="G2810" s="32" t="str">
        <f t="shared" si="64"/>
        <v>롯데백화점 zipsa눕눕백눕눕백_ver.2_(대형)_그레이(LG)200921</v>
      </c>
      <c r="H2810" s="73">
        <v>7000</v>
      </c>
      <c r="I2810" s="29">
        <v>0.05</v>
      </c>
      <c r="J2810" s="73">
        <v>390</v>
      </c>
    </row>
    <row r="2811" spans="2:12" s="32" customFormat="1" x14ac:dyDescent="0.3">
      <c r="B2811" s="32" t="s">
        <v>119</v>
      </c>
      <c r="C2811" s="32" t="s">
        <v>7</v>
      </c>
      <c r="D2811" s="32" t="s">
        <v>302</v>
      </c>
      <c r="E2811" s="32" t="s">
        <v>7</v>
      </c>
      <c r="F2811" s="32">
        <v>200921</v>
      </c>
      <c r="G2811" s="32" t="str">
        <f t="shared" si="64"/>
        <v>롯데백화점 zipsa눕눕백눕눕백_패드(대형)_스크래쳐200921</v>
      </c>
      <c r="H2811" s="73">
        <v>3000</v>
      </c>
      <c r="I2811" s="29">
        <v>0.05</v>
      </c>
      <c r="J2811" s="73">
        <v>340</v>
      </c>
    </row>
    <row r="2812" spans="2:12" s="32" customFormat="1" x14ac:dyDescent="0.3">
      <c r="B2812" s="32" t="s">
        <v>119</v>
      </c>
      <c r="C2812" s="32" t="s">
        <v>7</v>
      </c>
      <c r="D2812" s="32" t="s">
        <v>303</v>
      </c>
      <c r="E2812" s="32" t="s">
        <v>7</v>
      </c>
      <c r="F2812" s="32">
        <v>200921</v>
      </c>
      <c r="G2812" s="32" t="str">
        <f t="shared" si="64"/>
        <v>롯데백화점 zipsa눕눕백눕눕백_패드(대형)_극세사200921</v>
      </c>
      <c r="H2812" s="73">
        <v>4000</v>
      </c>
      <c r="I2812" s="29">
        <v>0.05</v>
      </c>
      <c r="J2812" s="73">
        <v>350</v>
      </c>
    </row>
    <row r="2813" spans="2:12" s="32" customFormat="1" x14ac:dyDescent="0.3">
      <c r="B2813" s="32" t="s">
        <v>119</v>
      </c>
      <c r="C2813" s="32" t="s">
        <v>7</v>
      </c>
      <c r="D2813" s="32" t="s">
        <v>304</v>
      </c>
      <c r="E2813" s="32" t="s">
        <v>7</v>
      </c>
      <c r="F2813" s="32">
        <v>200921</v>
      </c>
      <c r="G2813" s="32" t="str">
        <f t="shared" si="64"/>
        <v>롯데백화점 zipsa눕눕백눕눕백_패드(대형)_방수200921</v>
      </c>
      <c r="H2813" s="73">
        <v>3000</v>
      </c>
      <c r="I2813" s="29">
        <v>0.05</v>
      </c>
      <c r="J2813" s="73">
        <v>330</v>
      </c>
    </row>
    <row r="2814" spans="2:12" s="32" customFormat="1" x14ac:dyDescent="0.3">
      <c r="B2814" s="32" t="s">
        <v>119</v>
      </c>
      <c r="C2814" s="32" t="s">
        <v>7</v>
      </c>
      <c r="D2814" s="32" t="s">
        <v>305</v>
      </c>
      <c r="E2814" s="32" t="s">
        <v>7</v>
      </c>
      <c r="F2814" s="32">
        <v>200921</v>
      </c>
      <c r="G2814" s="32" t="str">
        <f>B2814&amp;C2814&amp;D2814&amp;F2814</f>
        <v>롯데백화점 zipsa눕눕백눕눕백_패드(대형)_인견200921</v>
      </c>
      <c r="H2814" s="73">
        <v>3000</v>
      </c>
      <c r="I2814" s="29">
        <v>0.05</v>
      </c>
      <c r="J2814" s="73">
        <v>350</v>
      </c>
    </row>
    <row r="2815" spans="2:12" s="30" customFormat="1" x14ac:dyDescent="0.3">
      <c r="B2815" s="31" t="s">
        <v>134</v>
      </c>
      <c r="C2815" s="34" t="s">
        <v>48</v>
      </c>
      <c r="D2815" s="34" t="s">
        <v>419</v>
      </c>
      <c r="E2815" s="34" t="s">
        <v>48</v>
      </c>
      <c r="F2815" s="30">
        <v>200921</v>
      </c>
      <c r="G2815" s="30" t="str">
        <f>B2815&amp;C2815&amp;D2815&amp;F2815</f>
        <v>프로젝트21 CS눕눕백눕눕백_가방길이 조절 버클200921</v>
      </c>
      <c r="H2815" s="30">
        <v>0</v>
      </c>
      <c r="I2815" s="68">
        <v>0</v>
      </c>
      <c r="J2815" s="67">
        <v>120</v>
      </c>
    </row>
    <row r="2816" spans="2:12" s="6" customFormat="1" x14ac:dyDescent="0.3">
      <c r="B2816" s="39" t="s">
        <v>93</v>
      </c>
      <c r="C2816" s="69" t="s">
        <v>48</v>
      </c>
      <c r="D2816" s="69" t="s">
        <v>419</v>
      </c>
      <c r="E2816" s="69" t="s">
        <v>48</v>
      </c>
      <c r="F2816" s="6">
        <v>200921</v>
      </c>
      <c r="G2816" s="6" t="str">
        <f>B2816&amp;C2816&amp;D2816&amp;F2816</f>
        <v>프로젝트21 홈페이지눕눕백눕눕백_가방길이 조절 버클200921</v>
      </c>
      <c r="H2816" s="73">
        <v>2000</v>
      </c>
      <c r="I2816" s="2">
        <v>0.01</v>
      </c>
      <c r="J2816" s="67">
        <v>120</v>
      </c>
    </row>
    <row r="2817" spans="2:16" s="73" customFormat="1" x14ac:dyDescent="0.3">
      <c r="B2817" s="74" t="s">
        <v>323</v>
      </c>
      <c r="C2817" s="75" t="s">
        <v>184</v>
      </c>
      <c r="D2817" s="75" t="s">
        <v>326</v>
      </c>
      <c r="E2817" s="75" t="s">
        <v>184</v>
      </c>
      <c r="F2817" s="73">
        <v>200921</v>
      </c>
      <c r="G2817" s="4" t="str">
        <f t="shared" ref="G2817:G2818" si="65">B2817&amp;C2817&amp;D2817&amp;F2817</f>
        <v>동물병원하루채움하루채움_국내산 무항생제 닭200921</v>
      </c>
      <c r="H2817" s="73">
        <v>4000</v>
      </c>
      <c r="I2817" s="29">
        <v>0.06</v>
      </c>
      <c r="J2817" s="73">
        <v>330</v>
      </c>
    </row>
    <row r="2818" spans="2:16" x14ac:dyDescent="0.3">
      <c r="B2818" s="74" t="s">
        <v>323</v>
      </c>
      <c r="C2818" s="75" t="s">
        <v>184</v>
      </c>
      <c r="D2818" s="75" t="s">
        <v>327</v>
      </c>
      <c r="E2818" s="75" t="s">
        <v>184</v>
      </c>
      <c r="F2818" s="73">
        <v>200921</v>
      </c>
      <c r="G2818" s="4" t="str">
        <f t="shared" si="65"/>
        <v>동물병원하루채움하루채움_자연산 가자미200921</v>
      </c>
      <c r="H2818" s="73">
        <v>4000</v>
      </c>
      <c r="I2818" s="29">
        <v>0.06</v>
      </c>
      <c r="J2818" s="73">
        <v>330</v>
      </c>
    </row>
    <row r="2819" spans="2:16" s="30" customFormat="1" x14ac:dyDescent="0.3">
      <c r="B2819" s="5" t="s">
        <v>134</v>
      </c>
      <c r="C2819" s="5" t="s">
        <v>7</v>
      </c>
      <c r="D2819" s="54" t="s">
        <v>423</v>
      </c>
      <c r="E2819" s="5" t="s">
        <v>7</v>
      </c>
      <c r="F2819" s="5">
        <v>201207</v>
      </c>
      <c r="G2819" s="46" t="str">
        <f>B2819&amp;C2819&amp;D2819&amp;F2819</f>
        <v>프로젝트21 CS눕눕백눕눕백(NEW)_(중형)_네이비(DN)201207</v>
      </c>
      <c r="H2819" s="5">
        <v>0</v>
      </c>
      <c r="I2819" s="48">
        <v>0</v>
      </c>
      <c r="J2819" s="73">
        <v>390</v>
      </c>
      <c r="K2819" s="55"/>
      <c r="L2819" s="5"/>
      <c r="M2819" s="5"/>
      <c r="N2819" s="5"/>
      <c r="O2819" s="5"/>
      <c r="P2819" s="5"/>
    </row>
    <row r="2820" spans="2:16" s="30" customFormat="1" x14ac:dyDescent="0.3">
      <c r="B2820" s="5" t="s">
        <v>134</v>
      </c>
      <c r="C2820" s="5" t="s">
        <v>7</v>
      </c>
      <c r="D2820" s="54" t="s">
        <v>421</v>
      </c>
      <c r="E2820" s="5" t="s">
        <v>7</v>
      </c>
      <c r="F2820" s="5">
        <v>201207</v>
      </c>
      <c r="G2820" s="46" t="str">
        <f>B2820&amp;C2820&amp;D2820&amp;F2820</f>
        <v>프로젝트21 CS눕눕백눕눕백(NEW)_(중형)_그레이(LG)201207</v>
      </c>
      <c r="H2820" s="5">
        <v>0</v>
      </c>
      <c r="I2820" s="48">
        <v>0</v>
      </c>
      <c r="J2820" s="73">
        <v>390</v>
      </c>
      <c r="K2820" s="55"/>
      <c r="L2820" s="5"/>
      <c r="M2820" s="5"/>
      <c r="N2820" s="5"/>
      <c r="O2820" s="5"/>
      <c r="P2820" s="5"/>
    </row>
    <row r="2821" spans="2:16" s="30" customFormat="1" x14ac:dyDescent="0.3">
      <c r="B2821" s="5" t="s">
        <v>0</v>
      </c>
      <c r="C2821" s="5" t="s">
        <v>7</v>
      </c>
      <c r="D2821" s="54" t="s">
        <v>423</v>
      </c>
      <c r="E2821" s="5" t="s">
        <v>7</v>
      </c>
      <c r="F2821" s="5">
        <v>201207</v>
      </c>
      <c r="G2821" s="46" t="str">
        <f>B2821&amp;C2821&amp;D2821&amp;F2821</f>
        <v>프로젝트21 홈페이지눕눕백눕눕백(NEW)_(중형)_네이비(DN)201207</v>
      </c>
      <c r="H2821" s="73">
        <v>7000</v>
      </c>
      <c r="I2821" s="2">
        <v>0.01</v>
      </c>
      <c r="J2821" s="73">
        <v>390</v>
      </c>
      <c r="K2821" s="55" t="s">
        <v>308</v>
      </c>
      <c r="L2821" s="5"/>
      <c r="M2821" s="5"/>
      <c r="N2821" s="5"/>
      <c r="O2821" s="5"/>
      <c r="P2821" s="5"/>
    </row>
    <row r="2822" spans="2:16" s="30" customFormat="1" x14ac:dyDescent="0.3">
      <c r="B2822" s="5" t="s">
        <v>0</v>
      </c>
      <c r="C2822" s="5" t="s">
        <v>7</v>
      </c>
      <c r="D2822" s="54" t="s">
        <v>421</v>
      </c>
      <c r="E2822" s="5" t="s">
        <v>7</v>
      </c>
      <c r="F2822" s="5">
        <v>201207</v>
      </c>
      <c r="G2822" s="46" t="str">
        <f t="shared" ref="G2822:G2838" si="66">B2822&amp;C2822&amp;D2822&amp;F2822</f>
        <v>프로젝트21 홈페이지눕눕백눕눕백(NEW)_(중형)_그레이(LG)201207</v>
      </c>
      <c r="H2822" s="73">
        <v>7000</v>
      </c>
      <c r="I2822" s="2">
        <v>0.01</v>
      </c>
      <c r="J2822" s="73">
        <v>390</v>
      </c>
      <c r="K2822" s="55" t="s">
        <v>308</v>
      </c>
      <c r="L2822" s="5"/>
      <c r="M2822" s="5"/>
      <c r="N2822" s="5"/>
      <c r="O2822" s="5"/>
      <c r="P2822" s="5"/>
    </row>
    <row r="2823" spans="2:16" s="30" customFormat="1" x14ac:dyDescent="0.3">
      <c r="B2823" s="5" t="s">
        <v>0</v>
      </c>
      <c r="C2823" s="5" t="s">
        <v>7</v>
      </c>
      <c r="D2823" s="5" t="s">
        <v>296</v>
      </c>
      <c r="E2823" s="5" t="s">
        <v>7</v>
      </c>
      <c r="F2823" s="5">
        <v>201207</v>
      </c>
      <c r="G2823" s="46" t="str">
        <f t="shared" si="66"/>
        <v>프로젝트21 홈페이지눕눕백눕눕백_패드(중형)_스크래쳐201207</v>
      </c>
      <c r="H2823" s="73">
        <v>3000</v>
      </c>
      <c r="I2823" s="2">
        <v>0.01</v>
      </c>
      <c r="J2823" s="73">
        <v>330</v>
      </c>
      <c r="K2823" s="49"/>
      <c r="L2823" s="5"/>
      <c r="M2823" s="5"/>
      <c r="N2823" s="5"/>
      <c r="O2823" s="5"/>
      <c r="P2823" s="5"/>
    </row>
    <row r="2824" spans="2:16" s="30" customFormat="1" x14ac:dyDescent="0.3">
      <c r="B2824" s="5" t="s">
        <v>0</v>
      </c>
      <c r="C2824" s="5" t="s">
        <v>7</v>
      </c>
      <c r="D2824" s="5" t="s">
        <v>297</v>
      </c>
      <c r="E2824" s="5" t="s">
        <v>7</v>
      </c>
      <c r="F2824" s="5">
        <v>201207</v>
      </c>
      <c r="G2824" s="46" t="str">
        <f t="shared" si="66"/>
        <v>프로젝트21 홈페이지눕눕백눕눕백_패드(중형)_극세사201207</v>
      </c>
      <c r="H2824" s="73">
        <v>3000</v>
      </c>
      <c r="I2824" s="2">
        <v>0.01</v>
      </c>
      <c r="J2824" s="73">
        <v>340</v>
      </c>
      <c r="K2824" s="49"/>
      <c r="L2824" s="5"/>
      <c r="M2824" s="5"/>
      <c r="N2824" s="5"/>
      <c r="O2824" s="5"/>
      <c r="P2824" s="5"/>
    </row>
    <row r="2825" spans="2:16" s="30" customFormat="1" x14ac:dyDescent="0.3">
      <c r="B2825" s="5" t="s">
        <v>0</v>
      </c>
      <c r="C2825" s="5" t="s">
        <v>7</v>
      </c>
      <c r="D2825" s="5" t="s">
        <v>298</v>
      </c>
      <c r="E2825" s="5" t="s">
        <v>7</v>
      </c>
      <c r="F2825" s="5">
        <v>201207</v>
      </c>
      <c r="G2825" s="46" t="str">
        <f t="shared" si="66"/>
        <v>프로젝트21 홈페이지눕눕백눕눕백_패드(중형)_방수201207</v>
      </c>
      <c r="H2825" s="73">
        <v>3000</v>
      </c>
      <c r="I2825" s="2">
        <v>0.01</v>
      </c>
      <c r="J2825" s="73">
        <v>330</v>
      </c>
      <c r="K2825" s="49"/>
      <c r="L2825" s="5"/>
      <c r="M2825" s="5"/>
      <c r="N2825" s="5"/>
      <c r="O2825" s="5"/>
      <c r="P2825" s="5"/>
    </row>
    <row r="2826" spans="2:16" s="30" customFormat="1" x14ac:dyDescent="0.3">
      <c r="B2826" s="5" t="s">
        <v>0</v>
      </c>
      <c r="C2826" s="5" t="s">
        <v>7</v>
      </c>
      <c r="D2826" s="5" t="s">
        <v>299</v>
      </c>
      <c r="E2826" s="5" t="s">
        <v>7</v>
      </c>
      <c r="F2826" s="5">
        <v>201207</v>
      </c>
      <c r="G2826" s="46" t="str">
        <f t="shared" si="66"/>
        <v>프로젝트21 홈페이지눕눕백눕눕백_패드(중형)_인견201207</v>
      </c>
      <c r="H2826" s="73">
        <v>3000</v>
      </c>
      <c r="I2826" s="2">
        <v>0.01</v>
      </c>
      <c r="J2826" s="73">
        <v>340</v>
      </c>
      <c r="K2826" s="49"/>
      <c r="L2826" s="5"/>
      <c r="M2826" s="5"/>
      <c r="N2826" s="5"/>
      <c r="O2826" s="5"/>
      <c r="P2826" s="5"/>
    </row>
    <row r="2827" spans="2:16" s="30" customFormat="1" x14ac:dyDescent="0.3">
      <c r="B2827" s="5" t="s">
        <v>0</v>
      </c>
      <c r="C2827" s="5" t="s">
        <v>48</v>
      </c>
      <c r="D2827" s="54" t="s">
        <v>424</v>
      </c>
      <c r="E2827" s="5" t="s">
        <v>48</v>
      </c>
      <c r="F2827" s="5">
        <v>201207</v>
      </c>
      <c r="G2827" s="46" t="str">
        <f t="shared" si="66"/>
        <v>프로젝트21 홈페이지눕눕백눕눕백(NEW)_(대형)_네이비(DN)201207</v>
      </c>
      <c r="H2827" s="73">
        <v>7000</v>
      </c>
      <c r="I2827" s="2">
        <v>0.01</v>
      </c>
      <c r="J2827" s="73">
        <v>390</v>
      </c>
      <c r="K2827" s="55" t="s">
        <v>308</v>
      </c>
      <c r="L2827" s="5"/>
      <c r="M2827" s="5"/>
      <c r="N2827" s="5"/>
      <c r="O2827" s="5"/>
      <c r="P2827" s="5"/>
    </row>
    <row r="2828" spans="2:16" s="30" customFormat="1" x14ac:dyDescent="0.3">
      <c r="B2828" s="5" t="s">
        <v>0</v>
      </c>
      <c r="C2828" s="5" t="s">
        <v>48</v>
      </c>
      <c r="D2828" s="54" t="s">
        <v>422</v>
      </c>
      <c r="E2828" s="5" t="s">
        <v>48</v>
      </c>
      <c r="F2828" s="5">
        <v>201207</v>
      </c>
      <c r="G2828" s="46" t="str">
        <f t="shared" si="66"/>
        <v>프로젝트21 홈페이지눕눕백눕눕백(NEW)_(대형)_그레이(LG)201207</v>
      </c>
      <c r="H2828" s="73">
        <v>7000</v>
      </c>
      <c r="I2828" s="2">
        <v>0.01</v>
      </c>
      <c r="J2828" s="73">
        <v>390</v>
      </c>
      <c r="K2828" s="55" t="s">
        <v>308</v>
      </c>
      <c r="L2828" s="5"/>
      <c r="M2828" s="5"/>
      <c r="N2828" s="5"/>
      <c r="O2828" s="5"/>
      <c r="P2828" s="5"/>
    </row>
    <row r="2829" spans="2:16" s="30" customFormat="1" x14ac:dyDescent="0.3">
      <c r="B2829" s="5" t="s">
        <v>0</v>
      </c>
      <c r="C2829" s="5" t="s">
        <v>7</v>
      </c>
      <c r="D2829" s="5" t="s">
        <v>302</v>
      </c>
      <c r="E2829" s="5" t="s">
        <v>7</v>
      </c>
      <c r="F2829" s="5">
        <v>201207</v>
      </c>
      <c r="G2829" s="46" t="str">
        <f t="shared" si="66"/>
        <v>프로젝트21 홈페이지눕눕백눕눕백_패드(대형)_스크래쳐201207</v>
      </c>
      <c r="H2829" s="73">
        <v>3000</v>
      </c>
      <c r="I2829" s="2">
        <v>0.01</v>
      </c>
      <c r="J2829" s="73">
        <v>340</v>
      </c>
      <c r="K2829" s="49"/>
      <c r="L2829" s="5"/>
      <c r="M2829" s="5"/>
      <c r="N2829" s="5"/>
      <c r="O2829" s="5"/>
      <c r="P2829" s="5"/>
    </row>
    <row r="2830" spans="2:16" s="30" customFormat="1" x14ac:dyDescent="0.3">
      <c r="B2830" s="5" t="s">
        <v>0</v>
      </c>
      <c r="C2830" s="5" t="s">
        <v>7</v>
      </c>
      <c r="D2830" s="5" t="s">
        <v>303</v>
      </c>
      <c r="E2830" s="5" t="s">
        <v>7</v>
      </c>
      <c r="F2830" s="5">
        <v>201207</v>
      </c>
      <c r="G2830" s="46" t="str">
        <f t="shared" si="66"/>
        <v>프로젝트21 홈페이지눕눕백눕눕백_패드(대형)_극세사201207</v>
      </c>
      <c r="H2830" s="73">
        <v>4000</v>
      </c>
      <c r="I2830" s="2">
        <v>0.01</v>
      </c>
      <c r="J2830" s="73">
        <v>350</v>
      </c>
      <c r="K2830" s="49"/>
      <c r="L2830" s="5"/>
      <c r="M2830" s="5"/>
      <c r="N2830" s="5"/>
      <c r="O2830" s="5"/>
      <c r="P2830" s="5"/>
    </row>
    <row r="2831" spans="2:16" s="30" customFormat="1" x14ac:dyDescent="0.3">
      <c r="B2831" s="5" t="s">
        <v>0</v>
      </c>
      <c r="C2831" s="5" t="s">
        <v>7</v>
      </c>
      <c r="D2831" s="5" t="s">
        <v>304</v>
      </c>
      <c r="E2831" s="5" t="s">
        <v>7</v>
      </c>
      <c r="F2831" s="5">
        <v>201207</v>
      </c>
      <c r="G2831" s="46" t="str">
        <f t="shared" si="66"/>
        <v>프로젝트21 홈페이지눕눕백눕눕백_패드(대형)_방수201207</v>
      </c>
      <c r="H2831" s="73">
        <v>3000</v>
      </c>
      <c r="I2831" s="2">
        <v>0.01</v>
      </c>
      <c r="J2831" s="73">
        <v>330</v>
      </c>
      <c r="K2831" s="49"/>
      <c r="L2831" s="5"/>
      <c r="M2831" s="5"/>
      <c r="N2831" s="5"/>
      <c r="O2831" s="5"/>
      <c r="P2831" s="5"/>
    </row>
    <row r="2832" spans="2:16" s="30" customFormat="1" x14ac:dyDescent="0.3">
      <c r="B2832" s="5" t="s">
        <v>0</v>
      </c>
      <c r="C2832" s="5" t="s">
        <v>7</v>
      </c>
      <c r="D2832" s="5" t="s">
        <v>305</v>
      </c>
      <c r="E2832" s="5" t="s">
        <v>7</v>
      </c>
      <c r="F2832" s="5">
        <v>201207</v>
      </c>
      <c r="G2832" s="46" t="str">
        <f t="shared" si="66"/>
        <v>프로젝트21 홈페이지눕눕백눕눕백_패드(대형)_인견201207</v>
      </c>
      <c r="H2832" s="73">
        <v>3000</v>
      </c>
      <c r="I2832" s="2">
        <v>0.01</v>
      </c>
      <c r="J2832" s="73">
        <v>350</v>
      </c>
      <c r="K2832" s="49"/>
      <c r="L2832" s="5"/>
      <c r="M2832" s="5"/>
      <c r="N2832" s="5"/>
      <c r="O2832" s="5"/>
      <c r="P2832" s="5"/>
    </row>
    <row r="2833" spans="2:16" s="30" customFormat="1" x14ac:dyDescent="0.3">
      <c r="B2833" s="5" t="s">
        <v>0</v>
      </c>
      <c r="C2833" s="5" t="s">
        <v>48</v>
      </c>
      <c r="D2833" s="5" t="s">
        <v>106</v>
      </c>
      <c r="E2833" s="5" t="s">
        <v>48</v>
      </c>
      <c r="F2833" s="5">
        <v>201207</v>
      </c>
      <c r="G2833" s="46" t="str">
        <f t="shared" si="66"/>
        <v>프로젝트21 홈페이지눕눕백눕눕백_턱받침패드(중형)_극세사201207</v>
      </c>
      <c r="H2833" s="73">
        <v>3000</v>
      </c>
      <c r="I2833" s="2">
        <v>0.01</v>
      </c>
      <c r="J2833" s="73">
        <v>320</v>
      </c>
      <c r="K2833" s="49"/>
      <c r="L2833" s="5"/>
      <c r="M2833" s="5"/>
      <c r="N2833" s="5"/>
      <c r="O2833" s="5"/>
      <c r="P2833" s="5"/>
    </row>
    <row r="2834" spans="2:16" s="30" customFormat="1" x14ac:dyDescent="0.3">
      <c r="B2834" s="5" t="s">
        <v>0</v>
      </c>
      <c r="C2834" s="5" t="s">
        <v>48</v>
      </c>
      <c r="D2834" s="5" t="s">
        <v>107</v>
      </c>
      <c r="E2834" s="5" t="s">
        <v>48</v>
      </c>
      <c r="F2834" s="5">
        <v>201207</v>
      </c>
      <c r="G2834" s="46" t="str">
        <f t="shared" si="66"/>
        <v>프로젝트21 홈페이지눕눕백눕눕백_턱받침패드(중형)_인견201207</v>
      </c>
      <c r="H2834" s="73">
        <v>3000</v>
      </c>
      <c r="I2834" s="2">
        <v>0.01</v>
      </c>
      <c r="J2834" s="73">
        <v>330</v>
      </c>
      <c r="K2834" s="49"/>
      <c r="L2834" s="5"/>
      <c r="M2834" s="5"/>
      <c r="N2834" s="5"/>
      <c r="O2834" s="5"/>
      <c r="P2834" s="5"/>
    </row>
    <row r="2835" spans="2:16" s="30" customFormat="1" x14ac:dyDescent="0.3">
      <c r="B2835" s="5" t="s">
        <v>0</v>
      </c>
      <c r="C2835" s="5" t="s">
        <v>48</v>
      </c>
      <c r="D2835" s="5" t="s">
        <v>108</v>
      </c>
      <c r="E2835" s="5" t="s">
        <v>48</v>
      </c>
      <c r="F2835" s="5">
        <v>201207</v>
      </c>
      <c r="G2835" s="46" t="str">
        <f t="shared" si="66"/>
        <v>프로젝트21 홈페이지눕눕백눕눕백_턱받침패드(대형)_극세사201207</v>
      </c>
      <c r="H2835" s="73">
        <v>3000</v>
      </c>
      <c r="I2835" s="2">
        <v>0.01</v>
      </c>
      <c r="J2835" s="73">
        <v>330</v>
      </c>
      <c r="K2835" s="49"/>
      <c r="L2835" s="5"/>
      <c r="M2835" s="5"/>
      <c r="N2835" s="5"/>
      <c r="O2835" s="5"/>
      <c r="P2835" s="5"/>
    </row>
    <row r="2836" spans="2:16" s="30" customFormat="1" x14ac:dyDescent="0.3">
      <c r="B2836" s="5" t="s">
        <v>0</v>
      </c>
      <c r="C2836" s="5" t="s">
        <v>48</v>
      </c>
      <c r="D2836" s="5" t="s">
        <v>109</v>
      </c>
      <c r="E2836" s="5" t="s">
        <v>48</v>
      </c>
      <c r="F2836" s="5">
        <v>201207</v>
      </c>
      <c r="G2836" s="46" t="str">
        <f t="shared" si="66"/>
        <v>프로젝트21 홈페이지눕눕백눕눕백_턱받침패드(대형)_인견201207</v>
      </c>
      <c r="H2836" s="73">
        <v>3000</v>
      </c>
      <c r="I2836" s="2">
        <v>0.01</v>
      </c>
      <c r="J2836" s="73">
        <v>340</v>
      </c>
      <c r="K2836" s="49"/>
      <c r="L2836" s="5"/>
      <c r="M2836" s="5"/>
      <c r="N2836" s="5"/>
      <c r="O2836" s="5"/>
      <c r="P2836" s="5"/>
    </row>
    <row r="2837" spans="2:16" s="6" customFormat="1" x14ac:dyDescent="0.3">
      <c r="B2837" s="39" t="s">
        <v>93</v>
      </c>
      <c r="C2837" s="69" t="s">
        <v>48</v>
      </c>
      <c r="D2837" s="69" t="s">
        <v>419</v>
      </c>
      <c r="E2837" s="69" t="s">
        <v>48</v>
      </c>
      <c r="F2837" s="6">
        <v>201207</v>
      </c>
      <c r="G2837" s="6" t="str">
        <f t="shared" si="66"/>
        <v>프로젝트21 홈페이지눕눕백눕눕백_가방길이 조절 버클201207</v>
      </c>
      <c r="H2837" s="73">
        <v>2000</v>
      </c>
      <c r="I2837" s="2">
        <v>0.01</v>
      </c>
      <c r="J2837" s="67">
        <v>120</v>
      </c>
    </row>
    <row r="2838" spans="2:16" s="3" customFormat="1" x14ac:dyDescent="0.3">
      <c r="B2838" s="3" t="s">
        <v>0</v>
      </c>
      <c r="C2838" s="3" t="s">
        <v>11</v>
      </c>
      <c r="D2838" s="3" t="s">
        <v>502</v>
      </c>
      <c r="E2838" s="3" t="s">
        <v>11</v>
      </c>
      <c r="F2838" s="3">
        <v>201207</v>
      </c>
      <c r="G2838" s="40" t="str">
        <f t="shared" si="66"/>
        <v>프로젝트21 홈페이지리얼스틱리얼스틱 북태평양눈다랑어묶음 선택=북태평양눈다랑어 1팩201207</v>
      </c>
      <c r="H2838" s="73">
        <v>3000</v>
      </c>
      <c r="I2838" s="2">
        <v>0.01</v>
      </c>
      <c r="J2838" s="73">
        <v>170</v>
      </c>
    </row>
    <row r="2839" spans="2:16" s="3" customFormat="1" x14ac:dyDescent="0.3">
      <c r="B2839" s="97" t="s">
        <v>93</v>
      </c>
      <c r="C2839" s="97" t="s">
        <v>105</v>
      </c>
      <c r="D2839" s="97" t="s">
        <v>503</v>
      </c>
      <c r="E2839" s="97" t="s">
        <v>105</v>
      </c>
      <c r="F2839" s="3">
        <v>201207</v>
      </c>
      <c r="G2839" s="40" t="str">
        <f>B2839&amp;C2839&amp;D2839&amp;F2839</f>
        <v>프로젝트21 홈페이지리얼스틱리얼스틱 북태평양눈다랑어묶음 선택=북태평양눈다랑어 6팩(10%off)201207</v>
      </c>
      <c r="H2839" s="73">
        <v>4000</v>
      </c>
      <c r="I2839" s="2">
        <v>0.01</v>
      </c>
      <c r="J2839" s="73">
        <v>360</v>
      </c>
    </row>
    <row r="2840" spans="2:16" s="3" customFormat="1" x14ac:dyDescent="0.3">
      <c r="B2840" s="3" t="s">
        <v>0</v>
      </c>
      <c r="C2840" s="3" t="s">
        <v>11</v>
      </c>
      <c r="D2840" s="3" t="s">
        <v>577</v>
      </c>
      <c r="E2840" s="3" t="s">
        <v>11</v>
      </c>
      <c r="F2840" s="3">
        <v>201207</v>
      </c>
      <c r="G2840" s="40" t="str">
        <f t="shared" ref="G2840:G2850" si="67">B2840&amp;C2840&amp;D2840&amp;F2840</f>
        <v>프로젝트21 홈페이지리얼스틱리얼스틱 북태평양눈다랑어묶음 선택=북태평양눈다랑어 12팩(20% off)201207</v>
      </c>
      <c r="H2840" s="73">
        <v>4000</v>
      </c>
      <c r="I2840" s="2">
        <v>0.01</v>
      </c>
      <c r="J2840" s="73">
        <v>380</v>
      </c>
    </row>
    <row r="2841" spans="2:16" s="3" customFormat="1" x14ac:dyDescent="0.3">
      <c r="B2841" s="3" t="s">
        <v>0</v>
      </c>
      <c r="C2841" s="3" t="s">
        <v>11</v>
      </c>
      <c r="D2841" s="3" t="s">
        <v>445</v>
      </c>
      <c r="E2841" s="3" t="s">
        <v>11</v>
      </c>
      <c r="F2841" s="3">
        <v>201207</v>
      </c>
      <c r="G2841" s="40" t="str">
        <f t="shared" si="67"/>
        <v>프로젝트21 홈페이지리얼스틱리얼스틱 오로라연어묶음 선택=오로라연어 1팩201207</v>
      </c>
      <c r="H2841" s="73">
        <v>3000</v>
      </c>
      <c r="I2841" s="2">
        <v>0.01</v>
      </c>
      <c r="J2841" s="73">
        <v>250</v>
      </c>
    </row>
    <row r="2842" spans="2:16" s="3" customFormat="1" x14ac:dyDescent="0.3">
      <c r="B2842" s="3" t="s">
        <v>0</v>
      </c>
      <c r="C2842" s="3" t="s">
        <v>11</v>
      </c>
      <c r="D2842" s="3" t="s">
        <v>504</v>
      </c>
      <c r="E2842" s="3" t="s">
        <v>11</v>
      </c>
      <c r="F2842" s="3">
        <v>201207</v>
      </c>
      <c r="G2842" s="40" t="str">
        <f t="shared" si="67"/>
        <v>프로젝트21 홈페이지리얼스틱리얼스틱 오로라연어묶음 선택=오로라연어 6팩(10%off)201207</v>
      </c>
      <c r="H2842" s="73">
        <v>4000</v>
      </c>
      <c r="I2842" s="2">
        <v>0.01</v>
      </c>
      <c r="J2842" s="73">
        <v>380</v>
      </c>
    </row>
    <row r="2843" spans="2:16" s="3" customFormat="1" x14ac:dyDescent="0.3">
      <c r="B2843" s="3" t="s">
        <v>0</v>
      </c>
      <c r="C2843" s="3" t="s">
        <v>11</v>
      </c>
      <c r="D2843" s="3" t="s">
        <v>572</v>
      </c>
      <c r="E2843" s="3" t="s">
        <v>11</v>
      </c>
      <c r="F2843" s="3">
        <v>201207</v>
      </c>
      <c r="G2843" s="40" t="str">
        <f t="shared" si="67"/>
        <v>프로젝트21 홈페이지리얼스틱리얼스틱 오로라연어묶음 선택=오로라연어 12팩(20% off)201207</v>
      </c>
      <c r="H2843" s="73">
        <v>5000</v>
      </c>
      <c r="I2843" s="2">
        <v>0.01</v>
      </c>
      <c r="J2843" s="73">
        <v>390</v>
      </c>
    </row>
    <row r="2844" spans="2:16" s="3" customFormat="1" x14ac:dyDescent="0.3">
      <c r="B2844" s="86" t="s">
        <v>93</v>
      </c>
      <c r="C2844" s="38" t="s">
        <v>67</v>
      </c>
      <c r="D2844" s="38" t="s">
        <v>447</v>
      </c>
      <c r="E2844" s="38" t="s">
        <v>67</v>
      </c>
      <c r="F2844" s="98">
        <v>201207</v>
      </c>
      <c r="G2844" s="3" t="str">
        <f t="shared" si="67"/>
        <v>프로젝트21 홈페이지리얼스틱리얼스틱 제천자연황토닭묶음 선택=제천자연황토닭 1팩201207</v>
      </c>
      <c r="H2844" s="73">
        <v>3000</v>
      </c>
      <c r="I2844" s="2">
        <v>0.01</v>
      </c>
      <c r="J2844" s="73">
        <v>180</v>
      </c>
    </row>
    <row r="2845" spans="2:16" s="3" customFormat="1" x14ac:dyDescent="0.3">
      <c r="B2845" s="86" t="s">
        <v>93</v>
      </c>
      <c r="C2845" s="38" t="s">
        <v>67</v>
      </c>
      <c r="D2845" s="38" t="s">
        <v>505</v>
      </c>
      <c r="E2845" s="38" t="s">
        <v>67</v>
      </c>
      <c r="F2845" s="3">
        <v>201207</v>
      </c>
      <c r="G2845" s="3" t="str">
        <f t="shared" si="67"/>
        <v>프로젝트21 홈페이지리얼스틱리얼스틱 제천자연황토닭묶음 선택=제천자연황토닭 6팩(10%off)201207</v>
      </c>
      <c r="H2845" s="73">
        <v>4000</v>
      </c>
      <c r="I2845" s="2">
        <v>0.01</v>
      </c>
      <c r="J2845" s="73">
        <v>360</v>
      </c>
    </row>
    <row r="2846" spans="2:16" s="3" customFormat="1" x14ac:dyDescent="0.3">
      <c r="B2846" s="86" t="s">
        <v>93</v>
      </c>
      <c r="C2846" s="38" t="s">
        <v>67</v>
      </c>
      <c r="D2846" s="38" t="s">
        <v>551</v>
      </c>
      <c r="E2846" s="38" t="s">
        <v>67</v>
      </c>
      <c r="F2846" s="3">
        <v>201207</v>
      </c>
      <c r="G2846" s="3" t="str">
        <f t="shared" si="67"/>
        <v>프로젝트21 홈페이지리얼스틱리얼스틱 제천자연황토닭묶음 선택=제천자연황토닭 12팩(20% off)201207</v>
      </c>
      <c r="H2846" s="73">
        <v>4000</v>
      </c>
      <c r="I2846" s="2">
        <v>0.01</v>
      </c>
      <c r="J2846" s="73">
        <v>380</v>
      </c>
    </row>
    <row r="2847" spans="2:16" s="3" customFormat="1" x14ac:dyDescent="0.3">
      <c r="B2847" s="3" t="s">
        <v>0</v>
      </c>
      <c r="C2847" s="3" t="s">
        <v>11</v>
      </c>
      <c r="D2847" s="3" t="s">
        <v>448</v>
      </c>
      <c r="E2847" s="3" t="s">
        <v>11</v>
      </c>
      <c r="F2847" s="3">
        <v>201207</v>
      </c>
      <c r="G2847" s="40" t="str">
        <f t="shared" si="67"/>
        <v>프로젝트21 홈페이지리얼스틱리얼스틱 지리산우리땅오리묶음 선택=지리산우리땅오리 1팩201207</v>
      </c>
      <c r="H2847" s="73">
        <v>3000</v>
      </c>
      <c r="I2847" s="2">
        <v>0.01</v>
      </c>
      <c r="J2847" s="73">
        <v>180</v>
      </c>
    </row>
    <row r="2848" spans="2:16" s="3" customFormat="1" x14ac:dyDescent="0.3">
      <c r="B2848" s="3" t="s">
        <v>0</v>
      </c>
      <c r="C2848" s="3" t="s">
        <v>11</v>
      </c>
      <c r="D2848" s="3" t="s">
        <v>506</v>
      </c>
      <c r="E2848" s="3" t="s">
        <v>11</v>
      </c>
      <c r="F2848" s="3">
        <v>201207</v>
      </c>
      <c r="G2848" s="40" t="str">
        <f t="shared" si="67"/>
        <v>프로젝트21 홈페이지리얼스틱리얼스틱 지리산우리땅오리묶음 선택=지리산우리땅오리 6팩(10%off)201207</v>
      </c>
      <c r="H2848" s="73">
        <v>4000</v>
      </c>
      <c r="I2848" s="2">
        <v>0.01</v>
      </c>
      <c r="J2848" s="73">
        <v>360</v>
      </c>
    </row>
    <row r="2849" spans="2:10" s="3" customFormat="1" x14ac:dyDescent="0.3">
      <c r="B2849" s="3" t="s">
        <v>0</v>
      </c>
      <c r="C2849" s="3" t="s">
        <v>11</v>
      </c>
      <c r="D2849" s="3" t="s">
        <v>574</v>
      </c>
      <c r="E2849" s="3" t="s">
        <v>11</v>
      </c>
      <c r="F2849" s="3">
        <v>201207</v>
      </c>
      <c r="G2849" s="40" t="str">
        <f t="shared" si="67"/>
        <v>프로젝트21 홈페이지리얼스틱리얼스틱 지리산우리땅오리묶음 선택=지리산우리땅오리 12팩(20% off)201207</v>
      </c>
      <c r="H2849" s="73">
        <v>4000</v>
      </c>
      <c r="I2849" s="2">
        <v>0.01</v>
      </c>
      <c r="J2849" s="73">
        <v>380</v>
      </c>
    </row>
    <row r="2850" spans="2:10" s="3" customFormat="1" x14ac:dyDescent="0.3">
      <c r="B2850" s="3" t="s">
        <v>0</v>
      </c>
      <c r="C2850" s="3" t="s">
        <v>11</v>
      </c>
      <c r="D2850" s="3" t="s">
        <v>548</v>
      </c>
      <c r="E2850" s="3" t="s">
        <v>11</v>
      </c>
      <c r="F2850" s="3">
        <v>201207</v>
      </c>
      <c r="G2850" s="40" t="str">
        <f t="shared" si="67"/>
        <v>프로젝트21 홈페이지리얼스틱리얼스틱 뉴질랜드참돔묶음 선택=뉴질랜드참돔 1팩201207</v>
      </c>
      <c r="H2850" s="73">
        <v>3000</v>
      </c>
      <c r="I2850" s="2">
        <v>0.01</v>
      </c>
      <c r="J2850" s="73">
        <v>240</v>
      </c>
    </row>
    <row r="2851" spans="2:10" s="3" customFormat="1" x14ac:dyDescent="0.3">
      <c r="B2851" s="97" t="s">
        <v>0</v>
      </c>
      <c r="C2851" s="97" t="s">
        <v>105</v>
      </c>
      <c r="D2851" s="3" t="s">
        <v>558</v>
      </c>
      <c r="E2851" s="97" t="s">
        <v>105</v>
      </c>
      <c r="F2851" s="3">
        <v>201207</v>
      </c>
      <c r="G2851" s="40" t="str">
        <f>B2851&amp;C2851&amp;D2851&amp;F2851</f>
        <v>프로젝트21 홈페이지리얼스틱리얼스틱 뉴질랜드참돔묶음 선택=뉴질랜드참돔 6팩(10%off)201207</v>
      </c>
      <c r="H2851" s="73">
        <v>4000</v>
      </c>
      <c r="I2851" s="2">
        <v>0.01</v>
      </c>
      <c r="J2851" s="73">
        <v>380</v>
      </c>
    </row>
    <row r="2852" spans="2:10" s="3" customFormat="1" x14ac:dyDescent="0.3">
      <c r="B2852" s="3" t="s">
        <v>0</v>
      </c>
      <c r="C2852" s="3" t="s">
        <v>11</v>
      </c>
      <c r="D2852" s="3" t="s">
        <v>575</v>
      </c>
      <c r="E2852" s="3" t="s">
        <v>11</v>
      </c>
      <c r="F2852" s="3">
        <v>201207</v>
      </c>
      <c r="G2852" s="40" t="str">
        <f t="shared" ref="G2852:G2856" si="68">B2852&amp;C2852&amp;D2852&amp;F2852</f>
        <v>프로젝트21 홈페이지리얼스틱리얼스틱 뉴질랜드참돔묶음 선택=뉴질랜드참돔 12팩(20% off)201207</v>
      </c>
      <c r="H2852" s="73">
        <v>5000</v>
      </c>
      <c r="I2852" s="2">
        <v>0.01</v>
      </c>
      <c r="J2852" s="73">
        <v>390</v>
      </c>
    </row>
    <row r="2853" spans="2:10" s="3" customFormat="1" x14ac:dyDescent="0.3">
      <c r="B2853" s="3" t="s">
        <v>0</v>
      </c>
      <c r="C2853" s="3" t="s">
        <v>11</v>
      </c>
      <c r="D2853" s="3" t="s">
        <v>597</v>
      </c>
      <c r="E2853" s="3" t="s">
        <v>11</v>
      </c>
      <c r="F2853" s="3">
        <v>201207</v>
      </c>
      <c r="G2853" s="40" t="str">
        <f t="shared" ref="G2853" si="69">B2853&amp;C2853&amp;D2853&amp;F2853</f>
        <v>프로젝트21 홈페이지리얼스틱리얼스틱 뉴질랜드참돔묶음 선택=뉴질랜드참돔 12팩 (20% off)201207</v>
      </c>
      <c r="H2853" s="73">
        <v>5000</v>
      </c>
      <c r="I2853" s="2">
        <v>0.01</v>
      </c>
      <c r="J2853" s="73">
        <v>390</v>
      </c>
    </row>
    <row r="2854" spans="2:10" s="3" customFormat="1" x14ac:dyDescent="0.3">
      <c r="B2854" s="3" t="s">
        <v>0</v>
      </c>
      <c r="C2854" s="3" t="s">
        <v>11</v>
      </c>
      <c r="D2854" s="3" t="s">
        <v>549</v>
      </c>
      <c r="E2854" s="3" t="s">
        <v>11</v>
      </c>
      <c r="F2854" s="3">
        <v>201207</v>
      </c>
      <c r="G2854" s="40" t="str">
        <f t="shared" si="68"/>
        <v>프로젝트21 홈페이지리얼스틱리얼스틱 서호주청정양묶음 선택=서호주청정양 1팩201207</v>
      </c>
      <c r="H2854" s="73">
        <v>3000</v>
      </c>
      <c r="I2854" s="2">
        <v>0.01</v>
      </c>
      <c r="J2854" s="73">
        <v>260</v>
      </c>
    </row>
    <row r="2855" spans="2:10" s="3" customFormat="1" x14ac:dyDescent="0.3">
      <c r="B2855" s="3" t="s">
        <v>0</v>
      </c>
      <c r="C2855" s="3" t="s">
        <v>11</v>
      </c>
      <c r="D2855" s="3" t="s">
        <v>550</v>
      </c>
      <c r="E2855" s="3" t="s">
        <v>11</v>
      </c>
      <c r="F2855" s="3">
        <v>201207</v>
      </c>
      <c r="G2855" s="40" t="str">
        <f t="shared" si="68"/>
        <v>프로젝트21 홈페이지리얼스틱리얼스틱 서호주청정양묶음 선택=서호주청정양 6팩 (10%off)201207</v>
      </c>
      <c r="H2855" s="73">
        <v>4000</v>
      </c>
      <c r="I2855" s="2">
        <v>0.01</v>
      </c>
      <c r="J2855" s="73">
        <v>380</v>
      </c>
    </row>
    <row r="2856" spans="2:10" s="3" customFormat="1" x14ac:dyDescent="0.3">
      <c r="B2856" s="3" t="s">
        <v>0</v>
      </c>
      <c r="C2856" s="3" t="s">
        <v>11</v>
      </c>
      <c r="D2856" s="3" t="s">
        <v>576</v>
      </c>
      <c r="E2856" s="3" t="s">
        <v>11</v>
      </c>
      <c r="F2856" s="3">
        <v>201207</v>
      </c>
      <c r="G2856" s="40" t="str">
        <f t="shared" si="68"/>
        <v>프로젝트21 홈페이지리얼스틱리얼스틱 서호주청정양묶음 선택=서호주청정양 12팩 (20% off)201207</v>
      </c>
      <c r="H2856" s="73">
        <v>5000</v>
      </c>
      <c r="I2856" s="2">
        <v>0.01</v>
      </c>
      <c r="J2856" s="73">
        <v>390</v>
      </c>
    </row>
    <row r="2857" spans="2:10" s="3" customFormat="1" x14ac:dyDescent="0.3">
      <c r="B2857" s="3" t="s">
        <v>0</v>
      </c>
      <c r="C2857" s="3" t="s">
        <v>11</v>
      </c>
      <c r="D2857" s="3" t="s">
        <v>436</v>
      </c>
      <c r="E2857" s="3" t="s">
        <v>11</v>
      </c>
      <c r="F2857" s="3">
        <v>201207</v>
      </c>
      <c r="G2857" s="40" t="str">
        <f t="shared" ref="G2857:G2921" si="70">B2857&amp;C2857&amp;D2857&amp;F2857</f>
        <v>프로젝트21 홈페이지리얼스틱리얼스틱 (종합) (고양이 강아지 츄르 간식)리얼스틱 옵션선택=오로라연어 1팩(5개입)201207</v>
      </c>
      <c r="H2857" s="73">
        <v>3000</v>
      </c>
      <c r="I2857" s="2">
        <v>0.01</v>
      </c>
      <c r="J2857" s="73">
        <v>250</v>
      </c>
    </row>
    <row r="2858" spans="2:10" s="3" customFormat="1" x14ac:dyDescent="0.3">
      <c r="B2858" s="3" t="s">
        <v>0</v>
      </c>
      <c r="C2858" s="3" t="s">
        <v>11</v>
      </c>
      <c r="D2858" s="3" t="s">
        <v>471</v>
      </c>
      <c r="E2858" s="3" t="s">
        <v>11</v>
      </c>
      <c r="F2858" s="3">
        <v>201207</v>
      </c>
      <c r="G2858" s="40" t="str">
        <f t="shared" si="70"/>
        <v>프로젝트21 홈페이지리얼스틱리얼스틱 (종합) (고양이 강아지 츄르 간식)리얼스틱 옵션선택=조선토종닭 1팩(5개입)201207</v>
      </c>
      <c r="H2858" s="73">
        <v>3000</v>
      </c>
      <c r="I2858" s="2">
        <v>0.01</v>
      </c>
      <c r="J2858" s="73">
        <v>180</v>
      </c>
    </row>
    <row r="2859" spans="2:10" s="73" customFormat="1" x14ac:dyDescent="0.3">
      <c r="B2859" s="74" t="s">
        <v>93</v>
      </c>
      <c r="C2859" s="75" t="s">
        <v>67</v>
      </c>
      <c r="D2859" s="75" t="s">
        <v>498</v>
      </c>
      <c r="E2859" s="75" t="s">
        <v>67</v>
      </c>
      <c r="F2859" s="60">
        <v>201207</v>
      </c>
      <c r="G2859" s="30" t="str">
        <f t="shared" si="70"/>
        <v>프로젝트21 홈페이지리얼스틱리얼스틱 (종합) (고양이 강아지 츄르 간식)리얼스틱 옵션선택=제천자연황토닭 1팩(5개입)201207</v>
      </c>
      <c r="H2859" s="73">
        <v>3000</v>
      </c>
      <c r="I2859" s="2">
        <v>0.01</v>
      </c>
      <c r="J2859" s="73">
        <v>180</v>
      </c>
    </row>
    <row r="2860" spans="2:10" s="3" customFormat="1" x14ac:dyDescent="0.3">
      <c r="B2860" s="3" t="s">
        <v>0</v>
      </c>
      <c r="C2860" s="3" t="s">
        <v>11</v>
      </c>
      <c r="D2860" s="3" t="s">
        <v>472</v>
      </c>
      <c r="E2860" s="3" t="s">
        <v>11</v>
      </c>
      <c r="F2860" s="3">
        <v>201207</v>
      </c>
      <c r="G2860" s="40" t="str">
        <f t="shared" si="70"/>
        <v>프로젝트21 홈페이지리얼스틱리얼스틱 (종합) (고양이 강아지 츄르 간식)리얼스틱 옵션선택=뉴질랜드참돔 1팩(5개입)201207</v>
      </c>
      <c r="H2860" s="73">
        <v>3000</v>
      </c>
      <c r="I2860" s="2">
        <v>0.01</v>
      </c>
      <c r="J2860" s="73">
        <v>240</v>
      </c>
    </row>
    <row r="2861" spans="2:10" s="3" customFormat="1" x14ac:dyDescent="0.3">
      <c r="B2861" s="3" t="s">
        <v>0</v>
      </c>
      <c r="C2861" s="3" t="s">
        <v>11</v>
      </c>
      <c r="D2861" s="3" t="s">
        <v>473</v>
      </c>
      <c r="E2861" s="3" t="s">
        <v>11</v>
      </c>
      <c r="F2861" s="3">
        <v>201207</v>
      </c>
      <c r="G2861" s="40" t="str">
        <f t="shared" si="70"/>
        <v>프로젝트21 홈페이지리얼스틱리얼스틱 (종합) (고양이 강아지 츄르 간식)리얼스틱 옵션선택=북태평양눈다랑어 1팩(5개입)201207</v>
      </c>
      <c r="H2861" s="73">
        <v>3000</v>
      </c>
      <c r="I2861" s="2">
        <v>0.01</v>
      </c>
      <c r="J2861" s="73">
        <v>170</v>
      </c>
    </row>
    <row r="2862" spans="2:10" s="3" customFormat="1" x14ac:dyDescent="0.3">
      <c r="B2862" s="3" t="s">
        <v>0</v>
      </c>
      <c r="C2862" s="3" t="s">
        <v>11</v>
      </c>
      <c r="D2862" s="3" t="s">
        <v>474</v>
      </c>
      <c r="E2862" s="3" t="s">
        <v>11</v>
      </c>
      <c r="F2862" s="3">
        <v>201207</v>
      </c>
      <c r="G2862" s="40" t="str">
        <f t="shared" si="70"/>
        <v>프로젝트21 홈페이지리얼스틱리얼스틱 (종합) (고양이 강아지 츄르 간식)리얼스틱 옵션선택=서호주청정양 1팩(5개입)201207</v>
      </c>
      <c r="H2862" s="73">
        <v>3000</v>
      </c>
      <c r="I2862" s="2">
        <v>0.01</v>
      </c>
      <c r="J2862" s="73">
        <v>260</v>
      </c>
    </row>
    <row r="2863" spans="2:10" s="3" customFormat="1" x14ac:dyDescent="0.3">
      <c r="B2863" s="3" t="s">
        <v>0</v>
      </c>
      <c r="C2863" s="3" t="s">
        <v>11</v>
      </c>
      <c r="D2863" s="3" t="s">
        <v>475</v>
      </c>
      <c r="E2863" s="3" t="s">
        <v>11</v>
      </c>
      <c r="F2863" s="3">
        <v>201207</v>
      </c>
      <c r="G2863" s="40" t="str">
        <f t="shared" si="70"/>
        <v>프로젝트21 홈페이지리얼스틱리얼스틱 (종합) (고양이 강아지 츄르 간식)리얼스틱 옵션선택=지리산우리땅오리 1팩(5개입)201207</v>
      </c>
      <c r="H2863" s="73">
        <v>3000</v>
      </c>
      <c r="I2863" s="2">
        <v>0.01</v>
      </c>
      <c r="J2863" s="73">
        <v>180</v>
      </c>
    </row>
    <row r="2864" spans="2:10" s="3" customFormat="1" x14ac:dyDescent="0.3">
      <c r="B2864" s="3" t="s">
        <v>0</v>
      </c>
      <c r="C2864" s="3" t="s">
        <v>11</v>
      </c>
      <c r="D2864" s="3" t="s">
        <v>437</v>
      </c>
      <c r="E2864" s="3" t="s">
        <v>11</v>
      </c>
      <c r="F2864" s="3">
        <v>201207</v>
      </c>
      <c r="G2864" s="40" t="str">
        <f t="shared" si="70"/>
        <v>프로젝트21 홈페이지리얼스틱리얼스틱 (종합) (고양이 강아지 츄르 간식)리얼스틱 옵션선택=오로라연어 6팩(10%off)201207</v>
      </c>
      <c r="H2864" s="73">
        <v>4000</v>
      </c>
      <c r="I2864" s="2">
        <v>0.01</v>
      </c>
      <c r="J2864" s="73">
        <v>380</v>
      </c>
    </row>
    <row r="2865" spans="2:10" s="3" customFormat="1" x14ac:dyDescent="0.3">
      <c r="B2865" s="3" t="s">
        <v>0</v>
      </c>
      <c r="C2865" s="3" t="s">
        <v>11</v>
      </c>
      <c r="D2865" s="3" t="s">
        <v>476</v>
      </c>
      <c r="E2865" s="3" t="s">
        <v>11</v>
      </c>
      <c r="F2865" s="3">
        <v>201207</v>
      </c>
      <c r="G2865" s="40" t="str">
        <f t="shared" si="70"/>
        <v>프로젝트21 홈페이지리얼스틱리얼스틱 (종합) (고양이 강아지 츄르 간식)리얼스틱 옵션선택=조선토종닭 6팩(10%off)201207</v>
      </c>
      <c r="H2865" s="73">
        <v>4000</v>
      </c>
      <c r="I2865" s="2">
        <v>0.01</v>
      </c>
      <c r="J2865" s="73">
        <v>360</v>
      </c>
    </row>
    <row r="2866" spans="2:10" s="30" customFormat="1" x14ac:dyDescent="0.3">
      <c r="B2866" s="31" t="s">
        <v>93</v>
      </c>
      <c r="C2866" s="34" t="s">
        <v>67</v>
      </c>
      <c r="D2866" s="34" t="s">
        <v>496</v>
      </c>
      <c r="E2866" s="34" t="s">
        <v>67</v>
      </c>
      <c r="F2866" s="30">
        <v>201207</v>
      </c>
      <c r="G2866" s="30" t="str">
        <f t="shared" si="70"/>
        <v>프로젝트21 홈페이지리얼스틱리얼스틱 (종합) (고양이 강아지 츄르 간식)리얼스틱 옵션선택=제천자연황토닭 6팩(10%off)201207</v>
      </c>
      <c r="H2866" s="73">
        <v>4000</v>
      </c>
      <c r="I2866" s="2">
        <v>0.01</v>
      </c>
      <c r="J2866" s="73">
        <v>360</v>
      </c>
    </row>
    <row r="2867" spans="2:10" s="3" customFormat="1" x14ac:dyDescent="0.3">
      <c r="B2867" s="3" t="s">
        <v>0</v>
      </c>
      <c r="C2867" s="3" t="s">
        <v>11</v>
      </c>
      <c r="D2867" s="3" t="s">
        <v>441</v>
      </c>
      <c r="E2867" s="3" t="s">
        <v>11</v>
      </c>
      <c r="F2867" s="3">
        <v>201207</v>
      </c>
      <c r="G2867" s="40" t="str">
        <f t="shared" si="70"/>
        <v>프로젝트21 홈페이지리얼스틱리얼스틱 (종합) (고양이 강아지 츄르 간식)리얼스틱 옵션선택=서호주청정양 6팩(10%off)201207</v>
      </c>
      <c r="H2867" s="73">
        <v>4000</v>
      </c>
      <c r="I2867" s="2">
        <v>0.01</v>
      </c>
      <c r="J2867" s="73">
        <v>380</v>
      </c>
    </row>
    <row r="2868" spans="2:10" s="3" customFormat="1" x14ac:dyDescent="0.3">
      <c r="B2868" s="3" t="s">
        <v>0</v>
      </c>
      <c r="C2868" s="3" t="s">
        <v>11</v>
      </c>
      <c r="D2868" s="3" t="s">
        <v>435</v>
      </c>
      <c r="E2868" s="3" t="s">
        <v>11</v>
      </c>
      <c r="F2868" s="3">
        <v>201207</v>
      </c>
      <c r="G2868" s="40" t="str">
        <f t="shared" si="70"/>
        <v>프로젝트21 홈페이지리얼스틱리얼스틱 (종합) (고양이 강아지 츄르 간식)리얼스틱 옵션선택=지리산우리땅오리 6팩(10%off)201207</v>
      </c>
      <c r="H2868" s="73">
        <v>4000</v>
      </c>
      <c r="I2868" s="2">
        <v>0.01</v>
      </c>
      <c r="J2868" s="73">
        <v>360</v>
      </c>
    </row>
    <row r="2869" spans="2:10" s="3" customFormat="1" x14ac:dyDescent="0.3">
      <c r="B2869" s="97" t="s">
        <v>93</v>
      </c>
      <c r="C2869" s="97" t="s">
        <v>105</v>
      </c>
      <c r="D2869" s="97" t="s">
        <v>477</v>
      </c>
      <c r="E2869" s="97" t="s">
        <v>105</v>
      </c>
      <c r="F2869" s="3">
        <v>201207</v>
      </c>
      <c r="G2869" s="40" t="str">
        <f>B2869&amp;C2869&amp;D2869&amp;F2869</f>
        <v>프로젝트21 홈페이지리얼스틱리얼스틱 (종합) (고양이 강아지 츄르 간식)리얼스틱 옵션선택=북태평양눈다랑어 6팩(10%off)201207</v>
      </c>
      <c r="H2869" s="73">
        <v>4000</v>
      </c>
      <c r="I2869" s="2">
        <v>0.01</v>
      </c>
      <c r="J2869" s="73">
        <v>360</v>
      </c>
    </row>
    <row r="2870" spans="2:10" s="3" customFormat="1" x14ac:dyDescent="0.3">
      <c r="B2870" s="97" t="s">
        <v>0</v>
      </c>
      <c r="C2870" s="97" t="s">
        <v>105</v>
      </c>
      <c r="D2870" s="97" t="s">
        <v>440</v>
      </c>
      <c r="E2870" s="97" t="s">
        <v>105</v>
      </c>
      <c r="F2870" s="3">
        <v>201207</v>
      </c>
      <c r="G2870" s="40" t="str">
        <f>B2870&amp;C2870&amp;D2870&amp;F2870</f>
        <v>프로젝트21 홈페이지리얼스틱리얼스틱 (종합) (고양이 강아지 츄르 간식)리얼스틱 옵션선택=뉴질랜드참돔 6팩(10%off)201207</v>
      </c>
      <c r="H2870" s="73">
        <v>4000</v>
      </c>
      <c r="I2870" s="2">
        <v>0.01</v>
      </c>
      <c r="J2870" s="73">
        <v>380</v>
      </c>
    </row>
    <row r="2871" spans="2:10" s="3" customFormat="1" x14ac:dyDescent="0.3">
      <c r="B2871" s="97" t="s">
        <v>0</v>
      </c>
      <c r="C2871" s="97" t="s">
        <v>105</v>
      </c>
      <c r="D2871" s="97" t="s">
        <v>604</v>
      </c>
      <c r="E2871" s="97" t="s">
        <v>105</v>
      </c>
      <c r="F2871" s="3">
        <v>201207</v>
      </c>
      <c r="G2871" s="40" t="str">
        <f>B2871&amp;C2871&amp;D2871&amp;F2871</f>
        <v>프로젝트21 홈페이지리얼스틱리얼스틱 뉴질랜드참돔묶음 선택=뉴질랜드참돔 6팩 (10%off)201207</v>
      </c>
      <c r="H2871" s="73">
        <v>4000</v>
      </c>
      <c r="I2871" s="2">
        <v>0.01</v>
      </c>
      <c r="J2871" s="73">
        <v>380</v>
      </c>
    </row>
    <row r="2872" spans="2:10" s="3" customFormat="1" x14ac:dyDescent="0.3">
      <c r="B2872" s="3" t="s">
        <v>0</v>
      </c>
      <c r="C2872" s="3" t="s">
        <v>11</v>
      </c>
      <c r="D2872" s="3" t="s">
        <v>438</v>
      </c>
      <c r="E2872" s="3" t="s">
        <v>11</v>
      </c>
      <c r="F2872" s="3">
        <v>201207</v>
      </c>
      <c r="G2872" s="40" t="str">
        <f t="shared" si="70"/>
        <v>프로젝트21 홈페이지리얼스틱리얼스틱 (종합) (고양이 강아지 츄르 간식)리얼스틱 옵션선택=오로라연어 12팩(20%off)201207</v>
      </c>
      <c r="H2872" s="73">
        <v>5000</v>
      </c>
      <c r="I2872" s="2">
        <v>0.01</v>
      </c>
      <c r="J2872" s="73">
        <v>390</v>
      </c>
    </row>
    <row r="2873" spans="2:10" s="3" customFormat="1" x14ac:dyDescent="0.3">
      <c r="B2873" s="3" t="s">
        <v>0</v>
      </c>
      <c r="C2873" s="3" t="s">
        <v>11</v>
      </c>
      <c r="D2873" s="3" t="s">
        <v>478</v>
      </c>
      <c r="E2873" s="3" t="s">
        <v>11</v>
      </c>
      <c r="F2873" s="3">
        <v>201207</v>
      </c>
      <c r="G2873" s="40" t="str">
        <f t="shared" si="70"/>
        <v>프로젝트21 홈페이지리얼스틱리얼스틱 (종합) (고양이 강아지 츄르 간식)리얼스틱 옵션선택=조선토종닭 12팩(20%off)201207</v>
      </c>
      <c r="H2873" s="73">
        <v>4000</v>
      </c>
      <c r="I2873" s="2">
        <v>0.01</v>
      </c>
      <c r="J2873" s="73">
        <v>380</v>
      </c>
    </row>
    <row r="2874" spans="2:10" s="30" customFormat="1" x14ac:dyDescent="0.3">
      <c r="B2874" s="31" t="s">
        <v>93</v>
      </c>
      <c r="C2874" s="34" t="s">
        <v>67</v>
      </c>
      <c r="D2874" s="34" t="s">
        <v>497</v>
      </c>
      <c r="E2874" s="34" t="s">
        <v>67</v>
      </c>
      <c r="F2874" s="30">
        <v>201207</v>
      </c>
      <c r="G2874" s="30" t="str">
        <f t="shared" si="70"/>
        <v>프로젝트21 홈페이지리얼스틱리얼스틱 (종합) (고양이 강아지 츄르 간식)리얼스틱 옵션선택=제천자연황토닭 12팩(20%off)201207</v>
      </c>
      <c r="H2874" s="73">
        <v>4000</v>
      </c>
      <c r="I2874" s="2">
        <v>0.01</v>
      </c>
      <c r="J2874" s="73">
        <v>380</v>
      </c>
    </row>
    <row r="2875" spans="2:10" s="3" customFormat="1" x14ac:dyDescent="0.3">
      <c r="B2875" s="3" t="s">
        <v>0</v>
      </c>
      <c r="C2875" s="3" t="s">
        <v>11</v>
      </c>
      <c r="D2875" s="3" t="s">
        <v>479</v>
      </c>
      <c r="E2875" s="3" t="s">
        <v>11</v>
      </c>
      <c r="F2875" s="3">
        <v>201207</v>
      </c>
      <c r="G2875" s="40" t="str">
        <f t="shared" si="70"/>
        <v>프로젝트21 홈페이지리얼스틱리얼스틱 (종합) (고양이 강아지 츄르 간식)리얼스틱 옵션선택=뉴질랜드참돔 12팩(20%off)201207</v>
      </c>
      <c r="H2875" s="73">
        <v>5000</v>
      </c>
      <c r="I2875" s="2">
        <v>0.01</v>
      </c>
      <c r="J2875" s="73">
        <v>390</v>
      </c>
    </row>
    <row r="2876" spans="2:10" s="3" customFormat="1" x14ac:dyDescent="0.3">
      <c r="B2876" s="3" t="s">
        <v>0</v>
      </c>
      <c r="C2876" s="3" t="s">
        <v>11</v>
      </c>
      <c r="D2876" s="3" t="s">
        <v>480</v>
      </c>
      <c r="E2876" s="3" t="s">
        <v>11</v>
      </c>
      <c r="F2876" s="3">
        <v>201207</v>
      </c>
      <c r="G2876" s="40" t="str">
        <f t="shared" si="70"/>
        <v>프로젝트21 홈페이지리얼스틱리얼스틱 (종합) (고양이 강아지 츄르 간식)리얼스틱 옵션선택=북태평양눈다랑어 12팩(20%off)201207</v>
      </c>
      <c r="H2876" s="73">
        <v>4000</v>
      </c>
      <c r="I2876" s="2">
        <v>0.01</v>
      </c>
      <c r="J2876" s="73">
        <v>380</v>
      </c>
    </row>
    <row r="2877" spans="2:10" s="3" customFormat="1" x14ac:dyDescent="0.3">
      <c r="B2877" s="3" t="s">
        <v>0</v>
      </c>
      <c r="C2877" s="3" t="s">
        <v>11</v>
      </c>
      <c r="D2877" s="3" t="s">
        <v>442</v>
      </c>
      <c r="E2877" s="3" t="s">
        <v>11</v>
      </c>
      <c r="F2877" s="3">
        <v>201207</v>
      </c>
      <c r="G2877" s="40" t="str">
        <f t="shared" si="70"/>
        <v>프로젝트21 홈페이지리얼스틱리얼스틱 (종합) (고양이 강아지 츄르 간식)리얼스틱 옵션선택=서호주청정양 12팩(20%off)201207</v>
      </c>
      <c r="H2877" s="73">
        <v>5000</v>
      </c>
      <c r="I2877" s="2">
        <v>0.01</v>
      </c>
      <c r="J2877" s="73">
        <v>390</v>
      </c>
    </row>
    <row r="2878" spans="2:10" s="3" customFormat="1" x14ac:dyDescent="0.3">
      <c r="B2878" s="3" t="s">
        <v>0</v>
      </c>
      <c r="C2878" s="3" t="s">
        <v>11</v>
      </c>
      <c r="D2878" s="3" t="s">
        <v>481</v>
      </c>
      <c r="E2878" s="3" t="s">
        <v>11</v>
      </c>
      <c r="F2878" s="3">
        <v>201207</v>
      </c>
      <c r="G2878" s="40" t="str">
        <f t="shared" si="70"/>
        <v>프로젝트21 홈페이지리얼스틱리얼스틱 (종합) (고양이 강아지 츄르 간식)리얼스틱 옵션선택=지리산우리땅오리 12팩(20%off)201207</v>
      </c>
      <c r="H2878" s="73">
        <v>4000</v>
      </c>
      <c r="I2878" s="2">
        <v>0.01</v>
      </c>
      <c r="J2878" s="73">
        <v>380</v>
      </c>
    </row>
    <row r="2879" spans="2:10" s="3" customFormat="1" x14ac:dyDescent="0.3">
      <c r="B2879" s="3" t="s">
        <v>0</v>
      </c>
      <c r="C2879" s="3" t="s">
        <v>11</v>
      </c>
      <c r="D2879" s="3" t="s">
        <v>430</v>
      </c>
      <c r="E2879" s="3" t="s">
        <v>11</v>
      </c>
      <c r="F2879" s="3">
        <v>201207</v>
      </c>
      <c r="G2879" s="40" t="str">
        <f t="shared" si="70"/>
        <v>프로젝트21 홈페이지리얼스틱리얼스틱 (종합) (고양이 강아지 츄르 간식)리얼스틱 옵션선택=★BEST★ 6종세트(맛별1팩)(10%off)201207</v>
      </c>
      <c r="H2879" s="73">
        <v>4000</v>
      </c>
      <c r="I2879" s="2">
        <v>0.01</v>
      </c>
      <c r="J2879" s="73">
        <v>370</v>
      </c>
    </row>
    <row r="2880" spans="2:10" s="3" customFormat="1" x14ac:dyDescent="0.3">
      <c r="B2880" s="3" t="s">
        <v>0</v>
      </c>
      <c r="C2880" s="3" t="s">
        <v>11</v>
      </c>
      <c r="D2880" s="3" t="s">
        <v>431</v>
      </c>
      <c r="E2880" s="3" t="s">
        <v>11</v>
      </c>
      <c r="F2880" s="3">
        <v>201207</v>
      </c>
      <c r="G2880" s="40" t="str">
        <f t="shared" si="70"/>
        <v>프로젝트21 홈페이지리얼스틱리얼스틱 (종합) (고양이 강아지 츄르 간식)리얼스틱 옵션선택=6종세트x2(맛별2팩)(20%off)201207</v>
      </c>
      <c r="H2880" s="73">
        <v>5000</v>
      </c>
      <c r="I2880" s="2">
        <v>0.01</v>
      </c>
      <c r="J2880" s="73">
        <v>390</v>
      </c>
    </row>
    <row r="2881" spans="2:10" s="3" customFormat="1" x14ac:dyDescent="0.3">
      <c r="B2881" s="3" t="s">
        <v>0</v>
      </c>
      <c r="C2881" s="3" t="s">
        <v>11</v>
      </c>
      <c r="D2881" s="3" t="s">
        <v>443</v>
      </c>
      <c r="E2881" s="3" t="s">
        <v>11</v>
      </c>
      <c r="F2881" s="3">
        <v>201207</v>
      </c>
      <c r="G2881" s="40" t="str">
        <f t="shared" ref="G2881" si="71">B2881&amp;C2881&amp;D2881&amp;F2881</f>
        <v>프로젝트21 홈페이지리얼스틱리얼스틱 6종 맛보기 세트 (맛별 1스틱)201207</v>
      </c>
      <c r="H2881" s="73">
        <v>3000</v>
      </c>
      <c r="I2881" s="2">
        <v>0.01</v>
      </c>
      <c r="J2881" s="73">
        <v>270</v>
      </c>
    </row>
    <row r="2882" spans="2:10" s="3" customFormat="1" x14ac:dyDescent="0.3">
      <c r="B2882" s="3" t="s">
        <v>0</v>
      </c>
      <c r="C2882" s="3" t="s">
        <v>11</v>
      </c>
      <c r="D2882" s="3" t="s">
        <v>429</v>
      </c>
      <c r="E2882" s="3" t="s">
        <v>11</v>
      </c>
      <c r="F2882" s="3">
        <v>201207</v>
      </c>
      <c r="G2882" s="40" t="str">
        <f t="shared" si="70"/>
        <v>프로젝트21 홈페이지리얼스틱리얼스틱 (종합) (고양이 강아지 츄르 간식)리얼스틱 옵션선택=6종 맛보기 세트 (맛별 1스틱)201207</v>
      </c>
      <c r="H2882" s="73">
        <v>3000</v>
      </c>
      <c r="I2882" s="2">
        <v>0.01</v>
      </c>
      <c r="J2882" s="73">
        <v>270</v>
      </c>
    </row>
    <row r="2883" spans="2:10" s="87" customFormat="1" x14ac:dyDescent="0.3">
      <c r="B2883" s="87" t="s">
        <v>0</v>
      </c>
      <c r="C2883" s="87" t="s">
        <v>11</v>
      </c>
      <c r="D2883" s="87" t="s">
        <v>590</v>
      </c>
      <c r="E2883" s="87" t="s">
        <v>11</v>
      </c>
      <c r="F2883" s="87">
        <v>201207</v>
      </c>
      <c r="G2883" s="88" t="str">
        <f t="shared" si="70"/>
        <v>프로젝트21 홈페이지리얼스틱[정기배송] 리얼스틱 (무료배송)(판매종료/프로모션 할인가)정기배송 옵션=오로라연어 6팩(20%off)201207</v>
      </c>
      <c r="H2883" s="73">
        <v>4000</v>
      </c>
      <c r="I2883" s="2">
        <v>0.01</v>
      </c>
      <c r="J2883" s="73">
        <v>380</v>
      </c>
    </row>
    <row r="2884" spans="2:10" s="78" customFormat="1" x14ac:dyDescent="0.3">
      <c r="B2884" s="78" t="s">
        <v>0</v>
      </c>
      <c r="C2884" s="78" t="s">
        <v>11</v>
      </c>
      <c r="D2884" s="78" t="s">
        <v>591</v>
      </c>
      <c r="E2884" s="78" t="s">
        <v>11</v>
      </c>
      <c r="F2884" s="78">
        <v>201207</v>
      </c>
      <c r="G2884" s="82" t="str">
        <f t="shared" si="70"/>
        <v>프로젝트21 홈페이지리얼스틱[정기배송] 리얼스틱 (무료배송)(판매종료/프로모션 할인가)정기배송 옵션=조선토종닭 6팩(20%off)201207</v>
      </c>
      <c r="H2884" s="73">
        <v>4000</v>
      </c>
      <c r="I2884" s="2">
        <v>0.01</v>
      </c>
      <c r="J2884" s="73">
        <v>360</v>
      </c>
    </row>
    <row r="2885" spans="2:10" s="30" customFormat="1" x14ac:dyDescent="0.3">
      <c r="B2885" s="31" t="s">
        <v>93</v>
      </c>
      <c r="C2885" s="34" t="s">
        <v>67</v>
      </c>
      <c r="D2885" s="78" t="s">
        <v>698</v>
      </c>
      <c r="E2885" s="34" t="s">
        <v>67</v>
      </c>
      <c r="F2885" s="30">
        <v>201207</v>
      </c>
      <c r="G2885" s="30" t="str">
        <f t="shared" ref="G2885" si="72">B2885&amp;C2885&amp;D2885&amp;F2885</f>
        <v>프로젝트21 홈페이지리얼스틱[정기배송] 리얼스틱 (무료배송)(판매종료/프로모션 할인가)정기배송 옵션=제천자연황토닭 6팩(20%off)201207</v>
      </c>
      <c r="H2885" s="73">
        <v>4000</v>
      </c>
      <c r="I2885" s="2">
        <v>0.01</v>
      </c>
      <c r="J2885" s="73">
        <v>360</v>
      </c>
    </row>
    <row r="2886" spans="2:10" s="87" customFormat="1" x14ac:dyDescent="0.3">
      <c r="B2886" s="87" t="s">
        <v>0</v>
      </c>
      <c r="C2886" s="87" t="s">
        <v>11</v>
      </c>
      <c r="D2886" s="87" t="s">
        <v>592</v>
      </c>
      <c r="E2886" s="87" t="s">
        <v>11</v>
      </c>
      <c r="F2886" s="87">
        <v>201207</v>
      </c>
      <c r="G2886" s="88" t="str">
        <f t="shared" si="70"/>
        <v>프로젝트21 홈페이지리얼스틱[정기배송] 리얼스틱 (무료배송)(판매종료/프로모션 할인가)정기배송 옵션=서호주청정양 6팩(20%off)201207</v>
      </c>
      <c r="H2886" s="73">
        <v>4000</v>
      </c>
      <c r="I2886" s="2">
        <v>0.01</v>
      </c>
      <c r="J2886" s="73">
        <v>380</v>
      </c>
    </row>
    <row r="2887" spans="2:10" s="87" customFormat="1" x14ac:dyDescent="0.3">
      <c r="B2887" s="87" t="s">
        <v>0</v>
      </c>
      <c r="C2887" s="87" t="s">
        <v>11</v>
      </c>
      <c r="D2887" s="87" t="s">
        <v>593</v>
      </c>
      <c r="E2887" s="87" t="s">
        <v>11</v>
      </c>
      <c r="F2887" s="87">
        <v>201207</v>
      </c>
      <c r="G2887" s="88" t="str">
        <f t="shared" si="70"/>
        <v>프로젝트21 홈페이지리얼스틱[정기배송] 리얼스틱 (무료배송)(판매종료/프로모션 할인가)정기배송 옵션=우리땅오리 6팩(20%off)201207</v>
      </c>
      <c r="H2887" s="73">
        <v>4000</v>
      </c>
      <c r="I2887" s="2">
        <v>0.01</v>
      </c>
      <c r="J2887" s="73">
        <v>360</v>
      </c>
    </row>
    <row r="2888" spans="2:10" s="87" customFormat="1" x14ac:dyDescent="0.3">
      <c r="B2888" s="89" t="s">
        <v>93</v>
      </c>
      <c r="C2888" s="89" t="s">
        <v>105</v>
      </c>
      <c r="D2888" s="89" t="s">
        <v>594</v>
      </c>
      <c r="E2888" s="89" t="s">
        <v>105</v>
      </c>
      <c r="F2888" s="87">
        <v>201207</v>
      </c>
      <c r="G2888" s="88" t="str">
        <f>B2888&amp;C2888&amp;D2888&amp;F2888</f>
        <v>프로젝트21 홈페이지리얼스틱[정기배송] 리얼스틱 (무료배송)(판매종료/프로모션 할인가)정기배송 옵션=북태평양눈다랑어 6팩(20%off)201207</v>
      </c>
      <c r="H2888" s="73">
        <v>4000</v>
      </c>
      <c r="I2888" s="2">
        <v>0.01</v>
      </c>
      <c r="J2888" s="73">
        <v>360</v>
      </c>
    </row>
    <row r="2889" spans="2:10" s="87" customFormat="1" x14ac:dyDescent="0.3">
      <c r="B2889" s="89" t="s">
        <v>0</v>
      </c>
      <c r="C2889" s="89" t="s">
        <v>105</v>
      </c>
      <c r="D2889" s="89" t="s">
        <v>586</v>
      </c>
      <c r="E2889" s="89" t="s">
        <v>105</v>
      </c>
      <c r="F2889" s="87">
        <v>201207</v>
      </c>
      <c r="G2889" s="88" t="str">
        <f>B2889&amp;C2889&amp;D2889&amp;F2889</f>
        <v>프로젝트21 홈페이지리얼스틱[정기배송] 리얼스틱 (무료배송)(판매종료/프로모션 할인가)정기배송 옵션=뉴질랜드참돔 6팩(20%off)201207</v>
      </c>
      <c r="H2889" s="73">
        <v>4000</v>
      </c>
      <c r="I2889" s="2">
        <v>0.01</v>
      </c>
      <c r="J2889" s="73">
        <v>380</v>
      </c>
    </row>
    <row r="2890" spans="2:10" s="87" customFormat="1" x14ac:dyDescent="0.3">
      <c r="B2890" s="87" t="s">
        <v>0</v>
      </c>
      <c r="C2890" s="87" t="s">
        <v>11</v>
      </c>
      <c r="D2890" s="87" t="s">
        <v>557</v>
      </c>
      <c r="E2890" s="87" t="s">
        <v>11</v>
      </c>
      <c r="F2890" s="87">
        <v>201207</v>
      </c>
      <c r="G2890" s="88" t="str">
        <f t="shared" si="70"/>
        <v>프로젝트21 홈페이지리얼스틱[정기배송] 리얼스틱 (무료배송)(판매종료/프로모션 할인가)정기배송 옵션=오로라연어 12팩(30%off)201207</v>
      </c>
      <c r="H2890" s="73">
        <v>4000</v>
      </c>
      <c r="I2890" s="2">
        <v>0.01</v>
      </c>
      <c r="J2890" s="73">
        <v>390</v>
      </c>
    </row>
    <row r="2891" spans="2:10" s="78" customFormat="1" x14ac:dyDescent="0.3">
      <c r="B2891" s="78" t="s">
        <v>0</v>
      </c>
      <c r="C2891" s="78" t="s">
        <v>11</v>
      </c>
      <c r="D2891" s="78" t="s">
        <v>589</v>
      </c>
      <c r="E2891" s="78" t="s">
        <v>11</v>
      </c>
      <c r="F2891" s="78">
        <v>201207</v>
      </c>
      <c r="G2891" s="82" t="str">
        <f t="shared" si="70"/>
        <v>프로젝트21 홈페이지리얼스틱[정기배송] 리얼스틱 (무료배송)(판매종료/프로모션 할인가)정기배송 옵션=조선토종닭 12팩(30%off)201207</v>
      </c>
      <c r="H2891" s="73">
        <v>4000</v>
      </c>
      <c r="I2891" s="2">
        <v>0.01</v>
      </c>
      <c r="J2891" s="73">
        <v>380</v>
      </c>
    </row>
    <row r="2892" spans="2:10" s="78" customFormat="1" x14ac:dyDescent="0.3">
      <c r="B2892" s="78" t="s">
        <v>0</v>
      </c>
      <c r="C2892" s="78" t="s">
        <v>11</v>
      </c>
      <c r="D2892" s="78" t="s">
        <v>544</v>
      </c>
      <c r="E2892" s="78" t="s">
        <v>11</v>
      </c>
      <c r="F2892" s="78">
        <v>201207</v>
      </c>
      <c r="G2892" s="82" t="str">
        <f t="shared" ref="G2892" si="73">B2892&amp;C2892&amp;D2892&amp;F2892</f>
        <v>프로젝트21 홈페이지리얼스틱[정기배송] 리얼스틱 (무료배송)(판매종료/프로모션 할인가)정기배송 옵션=제천자연황토닭 12팩(30%off)201207</v>
      </c>
      <c r="H2892" s="73">
        <v>4000</v>
      </c>
      <c r="I2892" s="2">
        <v>0.01</v>
      </c>
      <c r="J2892" s="73">
        <v>380</v>
      </c>
    </row>
    <row r="2893" spans="2:10" s="87" customFormat="1" x14ac:dyDescent="0.3">
      <c r="B2893" s="87" t="s">
        <v>0</v>
      </c>
      <c r="C2893" s="87" t="s">
        <v>11</v>
      </c>
      <c r="D2893" s="87" t="s">
        <v>554</v>
      </c>
      <c r="E2893" s="87" t="s">
        <v>11</v>
      </c>
      <c r="F2893" s="87">
        <v>201207</v>
      </c>
      <c r="G2893" s="88" t="str">
        <f t="shared" si="70"/>
        <v>프로젝트21 홈페이지리얼스틱[정기배송] 리얼스틱 (무료배송)(판매종료/프로모션 할인가)정기배송 옵션=뉴질랜드참돔 12팩(30%off)201207</v>
      </c>
      <c r="H2893" s="73">
        <v>4000</v>
      </c>
      <c r="I2893" s="2">
        <v>0.01</v>
      </c>
      <c r="J2893" s="73">
        <v>390</v>
      </c>
    </row>
    <row r="2894" spans="2:10" s="87" customFormat="1" x14ac:dyDescent="0.3">
      <c r="B2894" s="87" t="s">
        <v>0</v>
      </c>
      <c r="C2894" s="87" t="s">
        <v>11</v>
      </c>
      <c r="D2894" s="87" t="s">
        <v>555</v>
      </c>
      <c r="E2894" s="87" t="s">
        <v>11</v>
      </c>
      <c r="F2894" s="87">
        <v>201207</v>
      </c>
      <c r="G2894" s="88" t="str">
        <f t="shared" si="70"/>
        <v>프로젝트21 홈페이지리얼스틱[정기배송] 리얼스틱 (무료배송)(판매종료/프로모션 할인가)정기배송 옵션=북태평양눈다랑어 12팩(30%off)201207</v>
      </c>
      <c r="H2894" s="73">
        <v>4000</v>
      </c>
      <c r="I2894" s="2">
        <v>0.01</v>
      </c>
      <c r="J2894" s="73">
        <v>380</v>
      </c>
    </row>
    <row r="2895" spans="2:10" s="87" customFormat="1" x14ac:dyDescent="0.3">
      <c r="B2895" s="87" t="s">
        <v>0</v>
      </c>
      <c r="C2895" s="87" t="s">
        <v>11</v>
      </c>
      <c r="D2895" s="87" t="s">
        <v>556</v>
      </c>
      <c r="E2895" s="87" t="s">
        <v>11</v>
      </c>
      <c r="F2895" s="87">
        <v>201207</v>
      </c>
      <c r="G2895" s="88" t="str">
        <f t="shared" si="70"/>
        <v>프로젝트21 홈페이지리얼스틱[정기배송] 리얼스틱 (무료배송)(판매종료/프로모션 할인가)정기배송 옵션=서호주청정양 12팩(30%off)201207</v>
      </c>
      <c r="H2895" s="73">
        <v>4000</v>
      </c>
      <c r="I2895" s="2">
        <v>0.01</v>
      </c>
      <c r="J2895" s="73">
        <v>390</v>
      </c>
    </row>
    <row r="2896" spans="2:10" s="87" customFormat="1" x14ac:dyDescent="0.3">
      <c r="B2896" s="87" t="s">
        <v>0</v>
      </c>
      <c r="C2896" s="87" t="s">
        <v>11</v>
      </c>
      <c r="D2896" s="87" t="s">
        <v>545</v>
      </c>
      <c r="E2896" s="87" t="s">
        <v>11</v>
      </c>
      <c r="F2896" s="87">
        <v>201207</v>
      </c>
      <c r="G2896" s="88" t="str">
        <f t="shared" si="70"/>
        <v>프로젝트21 홈페이지리얼스틱[정기배송] 리얼스틱 (무료배송)(판매종료/프로모션 할인가)정기배송 옵션=우리땅오리 12팩(30%off)201207</v>
      </c>
      <c r="H2896" s="73">
        <v>4000</v>
      </c>
      <c r="I2896" s="2">
        <v>0.01</v>
      </c>
      <c r="J2896" s="73">
        <v>380</v>
      </c>
    </row>
    <row r="2897" spans="2:10" s="87" customFormat="1" x14ac:dyDescent="0.3">
      <c r="B2897" s="87" t="s">
        <v>0</v>
      </c>
      <c r="C2897" s="87" t="s">
        <v>11</v>
      </c>
      <c r="D2897" s="87" t="s">
        <v>568</v>
      </c>
      <c r="E2897" s="87" t="s">
        <v>11</v>
      </c>
      <c r="F2897" s="87">
        <v>201207</v>
      </c>
      <c r="G2897" s="88" t="str">
        <f t="shared" si="70"/>
        <v>프로젝트21 홈페이지리얼스틱[정기배송] 리얼스틱 (무료배송)(판매종료/프로모션 할인가)정기배송 옵션=6종세트(맛별1팩)(21%off)201207</v>
      </c>
      <c r="H2897" s="73">
        <v>4000</v>
      </c>
      <c r="I2897" s="2">
        <v>0.01</v>
      </c>
      <c r="J2897" s="73">
        <v>370</v>
      </c>
    </row>
    <row r="2898" spans="2:10" s="87" customFormat="1" x14ac:dyDescent="0.3">
      <c r="B2898" s="87" t="s">
        <v>0</v>
      </c>
      <c r="C2898" s="87" t="s">
        <v>11</v>
      </c>
      <c r="D2898" s="87" t="s">
        <v>569</v>
      </c>
      <c r="E2898" s="87" t="s">
        <v>11</v>
      </c>
      <c r="F2898" s="87">
        <v>201207</v>
      </c>
      <c r="G2898" s="88" t="str">
        <f t="shared" si="70"/>
        <v>프로젝트21 홈페이지리얼스틱[정기배송] 리얼스틱 (무료배송)(판매종료/프로모션 할인가)정기배송 옵션=6종세트x2(맛별2팩)(30%off)201207</v>
      </c>
      <c r="H2898" s="73">
        <v>4000</v>
      </c>
      <c r="I2898" s="2">
        <v>0.01</v>
      </c>
      <c r="J2898" s="73">
        <v>390</v>
      </c>
    </row>
    <row r="2899" spans="2:10" s="92" customFormat="1" x14ac:dyDescent="0.3">
      <c r="B2899" s="92" t="s">
        <v>0</v>
      </c>
      <c r="C2899" s="92" t="s">
        <v>11</v>
      </c>
      <c r="D2899" s="94" t="s">
        <v>485</v>
      </c>
      <c r="E2899" s="92" t="s">
        <v>11</v>
      </c>
      <c r="F2899" s="92">
        <v>201207</v>
      </c>
      <c r="G2899" s="93" t="str">
        <f t="shared" si="70"/>
        <v>프로젝트21 홈페이지리얼스틱[정기배송] 리얼스틱(무료배송)정기배송 옵션=오로라연어 6팩(15%off)201207</v>
      </c>
      <c r="H2899" s="73">
        <v>4000</v>
      </c>
      <c r="I2899" s="2">
        <v>0.01</v>
      </c>
      <c r="J2899" s="73">
        <v>380</v>
      </c>
    </row>
    <row r="2900" spans="2:10" s="92" customFormat="1" x14ac:dyDescent="0.3">
      <c r="B2900" s="92" t="s">
        <v>0</v>
      </c>
      <c r="C2900" s="92" t="s">
        <v>11</v>
      </c>
      <c r="D2900" s="94" t="s">
        <v>484</v>
      </c>
      <c r="E2900" s="92" t="s">
        <v>11</v>
      </c>
      <c r="F2900" s="92">
        <v>201207</v>
      </c>
      <c r="G2900" s="93" t="str">
        <f t="shared" si="70"/>
        <v>프로젝트21 홈페이지리얼스틱[정기배송] 리얼스틱(무료배송)정기배송 옵션=조선토종닭 6팩(15%off)201207</v>
      </c>
      <c r="H2900" s="73">
        <v>4000</v>
      </c>
      <c r="I2900" s="2">
        <v>0.01</v>
      </c>
      <c r="J2900" s="73">
        <v>360</v>
      </c>
    </row>
    <row r="2901" spans="2:10" s="92" customFormat="1" x14ac:dyDescent="0.3">
      <c r="B2901" s="95" t="s">
        <v>93</v>
      </c>
      <c r="C2901" s="96" t="s">
        <v>67</v>
      </c>
      <c r="D2901" s="96" t="s">
        <v>492</v>
      </c>
      <c r="E2901" s="96" t="s">
        <v>67</v>
      </c>
      <c r="F2901" s="92">
        <v>201207</v>
      </c>
      <c r="G2901" s="93" t="str">
        <f t="shared" si="70"/>
        <v>프로젝트21 홈페이지리얼스틱[정기배송] 리얼스틱(무료배송)정기배송 옵션=제천황토닭 6팩(15%off)201207</v>
      </c>
      <c r="H2901" s="73">
        <v>4000</v>
      </c>
      <c r="I2901" s="2">
        <v>0.01</v>
      </c>
      <c r="J2901" s="73">
        <v>360</v>
      </c>
    </row>
    <row r="2902" spans="2:10" s="92" customFormat="1" x14ac:dyDescent="0.3">
      <c r="B2902" s="95" t="s">
        <v>93</v>
      </c>
      <c r="C2902" s="96" t="s">
        <v>67</v>
      </c>
      <c r="D2902" s="92" t="s">
        <v>493</v>
      </c>
      <c r="E2902" s="96" t="s">
        <v>67</v>
      </c>
      <c r="F2902" s="92">
        <v>201207</v>
      </c>
      <c r="G2902" s="92" t="str">
        <f t="shared" si="70"/>
        <v>프로젝트21 홈페이지리얼스틱[정기배송] 리얼스틱(무료배송)정기배송 옵션=제천자연황토닭 6팩(15%off)201207</v>
      </c>
      <c r="H2902" s="73">
        <v>4000</v>
      </c>
      <c r="I2902" s="2">
        <v>0.01</v>
      </c>
      <c r="J2902" s="73">
        <v>360</v>
      </c>
    </row>
    <row r="2903" spans="2:10" s="92" customFormat="1" x14ac:dyDescent="0.3">
      <c r="B2903" s="92" t="s">
        <v>0</v>
      </c>
      <c r="C2903" s="92" t="s">
        <v>11</v>
      </c>
      <c r="D2903" s="94" t="s">
        <v>483</v>
      </c>
      <c r="E2903" s="92" t="s">
        <v>11</v>
      </c>
      <c r="F2903" s="92">
        <v>201207</v>
      </c>
      <c r="G2903" s="93" t="str">
        <f t="shared" si="70"/>
        <v>프로젝트21 홈페이지리얼스틱[정기배송] 리얼스틱(무료배송)정기배송 옵션=서호주청정양 6팩(15%off)201207</v>
      </c>
      <c r="H2903" s="73">
        <v>4000</v>
      </c>
      <c r="I2903" s="2">
        <v>0.01</v>
      </c>
      <c r="J2903" s="73">
        <v>380</v>
      </c>
    </row>
    <row r="2904" spans="2:10" s="92" customFormat="1" x14ac:dyDescent="0.3">
      <c r="B2904" s="92" t="s">
        <v>0</v>
      </c>
      <c r="C2904" s="92" t="s">
        <v>11</v>
      </c>
      <c r="D2904" s="94" t="s">
        <v>482</v>
      </c>
      <c r="E2904" s="92" t="s">
        <v>11</v>
      </c>
      <c r="F2904" s="92">
        <v>201207</v>
      </c>
      <c r="G2904" s="93" t="str">
        <f t="shared" si="70"/>
        <v>프로젝트21 홈페이지리얼스틱[정기배송] 리얼스틱(무료배송)정기배송 옵션=우리땅오리 6팩(15%off)201207</v>
      </c>
      <c r="H2904" s="73">
        <v>4000</v>
      </c>
      <c r="I2904" s="2">
        <v>0.01</v>
      </c>
      <c r="J2904" s="73">
        <v>360</v>
      </c>
    </row>
    <row r="2905" spans="2:10" s="92" customFormat="1" x14ac:dyDescent="0.3">
      <c r="B2905" s="92" t="s">
        <v>0</v>
      </c>
      <c r="C2905" s="92" t="s">
        <v>11</v>
      </c>
      <c r="D2905" s="94" t="s">
        <v>427</v>
      </c>
      <c r="E2905" s="92" t="s">
        <v>11</v>
      </c>
      <c r="F2905" s="92">
        <v>201207</v>
      </c>
      <c r="G2905" s="93" t="str">
        <f>B2905&amp;C2905&amp;D2905&amp;F2905</f>
        <v>프로젝트21 홈페이지리얼스틱[정기배송] 리얼스틱(무료배송)정기배송 옵션=북태평양눈다랑어 6팩(15%off)201207</v>
      </c>
      <c r="H2905" s="73">
        <v>4000</v>
      </c>
      <c r="I2905" s="2">
        <v>0.01</v>
      </c>
      <c r="J2905" s="73">
        <v>360</v>
      </c>
    </row>
    <row r="2906" spans="2:10" s="92" customFormat="1" x14ac:dyDescent="0.3">
      <c r="B2906" s="92" t="s">
        <v>0</v>
      </c>
      <c r="C2906" s="92" t="s">
        <v>11</v>
      </c>
      <c r="D2906" s="94" t="s">
        <v>486</v>
      </c>
      <c r="E2906" s="92" t="s">
        <v>11</v>
      </c>
      <c r="F2906" s="92">
        <v>201207</v>
      </c>
      <c r="G2906" s="93" t="str">
        <f>B2906&amp;C2906&amp;D2906&amp;F2906</f>
        <v>프로젝트21 홈페이지리얼스틱[정기배송] 리얼스틱(무료배송)정기배송 옵션=뉴질랜드참돔 6팩(15%off)201207</v>
      </c>
      <c r="H2906" s="73">
        <v>4000</v>
      </c>
      <c r="I2906" s="2">
        <v>0.01</v>
      </c>
      <c r="J2906" s="73">
        <v>380</v>
      </c>
    </row>
    <row r="2907" spans="2:10" s="92" customFormat="1" x14ac:dyDescent="0.3">
      <c r="B2907" s="92" t="s">
        <v>0</v>
      </c>
      <c r="C2907" s="92" t="s">
        <v>67</v>
      </c>
      <c r="D2907" s="95" t="s">
        <v>487</v>
      </c>
      <c r="E2907" s="92" t="s">
        <v>67</v>
      </c>
      <c r="F2907" s="92">
        <v>201207</v>
      </c>
      <c r="G2907" s="93" t="str">
        <f t="shared" si="70"/>
        <v>프로젝트21 홈페이지리얼스틱[정기배송] 리얼스틱(무료배송)정기배송 옵션=오로라연어 12팩(25%off)201207</v>
      </c>
      <c r="H2907" s="73">
        <v>5000</v>
      </c>
      <c r="I2907" s="2">
        <v>0.01</v>
      </c>
      <c r="J2907" s="73">
        <v>390</v>
      </c>
    </row>
    <row r="2908" spans="2:10" s="92" customFormat="1" x14ac:dyDescent="0.3">
      <c r="B2908" s="92" t="s">
        <v>0</v>
      </c>
      <c r="C2908" s="92" t="s">
        <v>11</v>
      </c>
      <c r="D2908" s="94" t="s">
        <v>488</v>
      </c>
      <c r="E2908" s="92" t="s">
        <v>11</v>
      </c>
      <c r="F2908" s="92">
        <v>201207</v>
      </c>
      <c r="G2908" s="93" t="str">
        <f t="shared" si="70"/>
        <v>프로젝트21 홈페이지리얼스틱[정기배송] 리얼스틱(무료배송)정기배송 옵션=조선토종닭 12팩(25%off)201207</v>
      </c>
      <c r="H2908" s="73">
        <v>4000</v>
      </c>
      <c r="I2908" s="2">
        <v>0.01</v>
      </c>
      <c r="J2908" s="73">
        <v>380</v>
      </c>
    </row>
    <row r="2909" spans="2:10" s="92" customFormat="1" x14ac:dyDescent="0.3">
      <c r="B2909" s="95" t="s">
        <v>93</v>
      </c>
      <c r="C2909" s="96" t="s">
        <v>67</v>
      </c>
      <c r="D2909" s="96" t="s">
        <v>494</v>
      </c>
      <c r="E2909" s="96" t="s">
        <v>67</v>
      </c>
      <c r="F2909" s="92">
        <v>201207</v>
      </c>
      <c r="G2909" s="93" t="str">
        <f t="shared" si="70"/>
        <v>프로젝트21 홈페이지리얼스틱[정기배송] 리얼스틱(무료배송)정기배송 옵션=제천황토닭 12팩(25%off)201207</v>
      </c>
      <c r="H2909" s="73">
        <v>4000</v>
      </c>
      <c r="I2909" s="2">
        <v>0.01</v>
      </c>
      <c r="J2909" s="73">
        <v>380</v>
      </c>
    </row>
    <row r="2910" spans="2:10" s="92" customFormat="1" x14ac:dyDescent="0.3">
      <c r="B2910" s="95" t="s">
        <v>93</v>
      </c>
      <c r="C2910" s="96" t="s">
        <v>67</v>
      </c>
      <c r="D2910" s="92" t="s">
        <v>495</v>
      </c>
      <c r="E2910" s="96" t="s">
        <v>67</v>
      </c>
      <c r="F2910" s="92">
        <v>201207</v>
      </c>
      <c r="G2910" s="92" t="str">
        <f t="shared" si="70"/>
        <v>프로젝트21 홈페이지리얼스틱[정기배송] 리얼스틱(무료배송)정기배송 옵션=제천자연황토닭 12팩(25%off)201207</v>
      </c>
      <c r="H2910" s="73">
        <v>4000</v>
      </c>
      <c r="I2910" s="2">
        <v>0.01</v>
      </c>
      <c r="J2910" s="73">
        <v>380</v>
      </c>
    </row>
    <row r="2911" spans="2:10" s="92" customFormat="1" x14ac:dyDescent="0.3">
      <c r="B2911" s="92" t="s">
        <v>0</v>
      </c>
      <c r="C2911" s="92" t="s">
        <v>11</v>
      </c>
      <c r="D2911" s="94" t="s">
        <v>489</v>
      </c>
      <c r="E2911" s="92" t="s">
        <v>11</v>
      </c>
      <c r="F2911" s="92">
        <v>201207</v>
      </c>
      <c r="G2911" s="93" t="str">
        <f t="shared" si="70"/>
        <v>프로젝트21 홈페이지리얼스틱[정기배송] 리얼스틱(무료배송)정기배송 옵션=뉴질랜드참돔 12팩(25%off)201207</v>
      </c>
      <c r="H2911" s="73">
        <v>5000</v>
      </c>
      <c r="I2911" s="2">
        <v>0.01</v>
      </c>
      <c r="J2911" s="73">
        <v>390</v>
      </c>
    </row>
    <row r="2912" spans="2:10" s="92" customFormat="1" x14ac:dyDescent="0.3">
      <c r="B2912" s="92" t="s">
        <v>0</v>
      </c>
      <c r="C2912" s="92" t="s">
        <v>11</v>
      </c>
      <c r="D2912" s="94" t="s">
        <v>428</v>
      </c>
      <c r="E2912" s="92" t="s">
        <v>11</v>
      </c>
      <c r="F2912" s="92">
        <v>201207</v>
      </c>
      <c r="G2912" s="93" t="str">
        <f t="shared" si="70"/>
        <v>프로젝트21 홈페이지리얼스틱[정기배송] 리얼스틱(무료배송)정기배송 옵션=북태평양눈다랑어 12팩(25%off)201207</v>
      </c>
      <c r="H2912" s="73">
        <v>4000</v>
      </c>
      <c r="I2912" s="2">
        <v>0.01</v>
      </c>
      <c r="J2912" s="73">
        <v>380</v>
      </c>
    </row>
    <row r="2913" spans="2:10" s="92" customFormat="1" x14ac:dyDescent="0.3">
      <c r="B2913" s="92" t="s">
        <v>0</v>
      </c>
      <c r="C2913" s="92" t="s">
        <v>11</v>
      </c>
      <c r="D2913" s="94" t="s">
        <v>490</v>
      </c>
      <c r="E2913" s="92" t="s">
        <v>11</v>
      </c>
      <c r="F2913" s="92">
        <v>201207</v>
      </c>
      <c r="G2913" s="93" t="str">
        <f t="shared" si="70"/>
        <v>프로젝트21 홈페이지리얼스틱[정기배송] 리얼스틱(무료배송)정기배송 옵션=서호주청정양 12팩(25%off)201207</v>
      </c>
      <c r="H2913" s="73">
        <v>5000</v>
      </c>
      <c r="I2913" s="2">
        <v>0.01</v>
      </c>
      <c r="J2913" s="73">
        <v>390</v>
      </c>
    </row>
    <row r="2914" spans="2:10" s="92" customFormat="1" x14ac:dyDescent="0.3">
      <c r="B2914" s="92" t="s">
        <v>0</v>
      </c>
      <c r="C2914" s="92" t="s">
        <v>11</v>
      </c>
      <c r="D2914" s="94" t="s">
        <v>491</v>
      </c>
      <c r="E2914" s="92" t="s">
        <v>11</v>
      </c>
      <c r="F2914" s="92">
        <v>201207</v>
      </c>
      <c r="G2914" s="93" t="str">
        <f t="shared" si="70"/>
        <v>프로젝트21 홈페이지리얼스틱[정기배송] 리얼스틱(무료배송)정기배송 옵션=우리땅오리 12팩(25%off)201207</v>
      </c>
      <c r="H2914" s="73">
        <v>4000</v>
      </c>
      <c r="I2914" s="2">
        <v>0.01</v>
      </c>
      <c r="J2914" s="73">
        <v>380</v>
      </c>
    </row>
    <row r="2915" spans="2:10" s="92" customFormat="1" x14ac:dyDescent="0.3">
      <c r="B2915" s="94" t="s">
        <v>93</v>
      </c>
      <c r="C2915" s="94" t="s">
        <v>105</v>
      </c>
      <c r="D2915" s="94" t="s">
        <v>425</v>
      </c>
      <c r="E2915" s="94" t="s">
        <v>105</v>
      </c>
      <c r="F2915" s="92">
        <v>201207</v>
      </c>
      <c r="G2915" s="93" t="str">
        <f t="shared" si="70"/>
        <v>프로젝트21 홈페이지리얼스틱[정기배송] 리얼스틱(무료배송)정기배송 옵션=6종세트(맛별1팩)(15%off)201207</v>
      </c>
      <c r="H2915" s="73">
        <v>4000</v>
      </c>
      <c r="I2915" s="2">
        <v>0.01</v>
      </c>
      <c r="J2915" s="73">
        <v>370</v>
      </c>
    </row>
    <row r="2916" spans="2:10" s="92" customFormat="1" x14ac:dyDescent="0.3">
      <c r="B2916" s="94" t="s">
        <v>0</v>
      </c>
      <c r="C2916" s="94" t="s">
        <v>105</v>
      </c>
      <c r="D2916" s="94" t="s">
        <v>426</v>
      </c>
      <c r="E2916" s="94" t="s">
        <v>105</v>
      </c>
      <c r="F2916" s="92">
        <v>201207</v>
      </c>
      <c r="G2916" s="93" t="str">
        <f t="shared" si="70"/>
        <v>프로젝트21 홈페이지리얼스틱[정기배송] 리얼스틱(무료배송)정기배송 옵션=6종세트x2(맛별2팩)(25%off)201207</v>
      </c>
      <c r="H2916" s="73">
        <v>4000</v>
      </c>
      <c r="I2916" s="2">
        <v>0.01</v>
      </c>
      <c r="J2916" s="73">
        <v>390</v>
      </c>
    </row>
    <row r="2917" spans="2:10" s="73" customFormat="1" x14ac:dyDescent="0.3">
      <c r="B2917" s="73" t="s">
        <v>93</v>
      </c>
      <c r="C2917" s="73" t="s">
        <v>67</v>
      </c>
      <c r="D2917" s="73" t="s">
        <v>262</v>
      </c>
      <c r="E2917" s="73" t="s">
        <v>67</v>
      </c>
      <c r="F2917" s="73">
        <v>201207</v>
      </c>
      <c r="G2917" s="4" t="str">
        <f t="shared" si="70"/>
        <v>프로젝트21 홈페이지리얼스틱고양이놀이터(특수B2B)=옵션 선택=닭 6팩(30스틱)201207</v>
      </c>
      <c r="H2917" s="73">
        <v>3000</v>
      </c>
      <c r="I2917" s="2">
        <v>0.01</v>
      </c>
      <c r="J2917" s="73">
        <v>360</v>
      </c>
    </row>
    <row r="2918" spans="2:10" s="73" customFormat="1" x14ac:dyDescent="0.3">
      <c r="B2918" s="73" t="s">
        <v>93</v>
      </c>
      <c r="C2918" s="73" t="s">
        <v>67</v>
      </c>
      <c r="D2918" s="73" t="s">
        <v>263</v>
      </c>
      <c r="E2918" s="73" t="s">
        <v>67</v>
      </c>
      <c r="F2918" s="73">
        <v>201207</v>
      </c>
      <c r="G2918" s="4" t="str">
        <f t="shared" si="70"/>
        <v>프로젝트21 홈페이지리얼스틱고양이놀이터(특수B2B)=옵션 선택=다랑어 6팩(30스틱)201207</v>
      </c>
      <c r="H2918" s="73">
        <v>3000</v>
      </c>
      <c r="I2918" s="2">
        <v>0.01</v>
      </c>
      <c r="J2918" s="73">
        <v>360</v>
      </c>
    </row>
    <row r="2919" spans="2:10" s="73" customFormat="1" x14ac:dyDescent="0.3">
      <c r="B2919" s="73" t="s">
        <v>93</v>
      </c>
      <c r="C2919" s="73" t="s">
        <v>67</v>
      </c>
      <c r="D2919" s="73" t="s">
        <v>264</v>
      </c>
      <c r="E2919" s="73" t="s">
        <v>67</v>
      </c>
      <c r="F2919" s="73">
        <v>201207</v>
      </c>
      <c r="G2919" s="4" t="str">
        <f t="shared" si="70"/>
        <v>프로젝트21 홈페이지리얼스틱고양이놀이터(특수B2B)=옵션 선택=오리 6팩(30스틱)201207</v>
      </c>
      <c r="H2919" s="73">
        <v>3000</v>
      </c>
      <c r="I2919" s="2">
        <v>0.01</v>
      </c>
      <c r="J2919" s="73">
        <v>360</v>
      </c>
    </row>
    <row r="2920" spans="2:10" s="73" customFormat="1" x14ac:dyDescent="0.3">
      <c r="B2920" s="73" t="s">
        <v>93</v>
      </c>
      <c r="C2920" s="73" t="s">
        <v>67</v>
      </c>
      <c r="D2920" s="73" t="s">
        <v>265</v>
      </c>
      <c r="E2920" s="73" t="s">
        <v>67</v>
      </c>
      <c r="F2920" s="73">
        <v>201207</v>
      </c>
      <c r="G2920" s="4" t="str">
        <f t="shared" si="70"/>
        <v>프로젝트21 홈페이지리얼스틱고양이놀이터(특수B2B)=옵션 선택=연어 6팩(30스틱)201207</v>
      </c>
      <c r="H2920" s="73">
        <v>3000</v>
      </c>
      <c r="I2920" s="2">
        <v>0.01</v>
      </c>
      <c r="J2920" s="73">
        <v>380</v>
      </c>
    </row>
    <row r="2921" spans="2:10" s="73" customFormat="1" x14ac:dyDescent="0.3">
      <c r="B2921" s="73" t="s">
        <v>93</v>
      </c>
      <c r="C2921" s="73" t="s">
        <v>67</v>
      </c>
      <c r="D2921" s="73" t="s">
        <v>266</v>
      </c>
      <c r="E2921" s="73" t="s">
        <v>67</v>
      </c>
      <c r="F2921" s="73">
        <v>201207</v>
      </c>
      <c r="G2921" s="4" t="str">
        <f t="shared" si="70"/>
        <v>프로젝트21 홈페이지리얼스틱고양이놀이터(특수B2B)=옵션 선택=참돔 6팩(30스틱)201207</v>
      </c>
      <c r="H2921" s="73">
        <v>3000</v>
      </c>
      <c r="I2921" s="2">
        <v>0.01</v>
      </c>
      <c r="J2921" s="73">
        <v>380</v>
      </c>
    </row>
    <row r="2922" spans="2:10" s="73" customFormat="1" x14ac:dyDescent="0.3">
      <c r="B2922" s="73" t="s">
        <v>93</v>
      </c>
      <c r="C2922" s="73" t="s">
        <v>67</v>
      </c>
      <c r="D2922" s="73" t="s">
        <v>267</v>
      </c>
      <c r="E2922" s="73" t="s">
        <v>67</v>
      </c>
      <c r="F2922" s="73">
        <v>201207</v>
      </c>
      <c r="G2922" s="4" t="str">
        <f t="shared" ref="G2922" si="74">B2922&amp;C2922&amp;D2922&amp;F2922</f>
        <v>프로젝트21 홈페이지리얼스틱고양이놀이터(특수B2B)=옵션 선택=양 5팩(30스틱)201207</v>
      </c>
      <c r="H2922" s="73">
        <v>3000</v>
      </c>
      <c r="I2922" s="2">
        <v>0.01</v>
      </c>
      <c r="J2922" s="73">
        <v>380</v>
      </c>
    </row>
    <row r="2923" spans="2:10" s="73" customFormat="1" x14ac:dyDescent="0.3">
      <c r="B2923" s="73" t="s">
        <v>0</v>
      </c>
      <c r="C2923" s="73" t="s">
        <v>184</v>
      </c>
      <c r="D2923" s="73" t="s">
        <v>465</v>
      </c>
      <c r="E2923" s="73" t="s">
        <v>184</v>
      </c>
      <c r="F2923" s="73">
        <v>201207</v>
      </c>
      <c r="G2923" s="4" t="str">
        <f t="shared" ref="G2923" si="75">B2923&amp;C2923&amp;D2923&amp;F2923</f>
        <v>프로젝트21 홈페이지하루채움하루채움 국내산 무항생제 닭 (고양이 영양제 간식)하루채움=국내산 무항생제 닭 1박스201207</v>
      </c>
      <c r="H2923" s="73">
        <v>4000</v>
      </c>
      <c r="I2923" s="2">
        <v>0.01</v>
      </c>
      <c r="J2923" s="73">
        <v>330</v>
      </c>
    </row>
    <row r="2924" spans="2:10" s="73" customFormat="1" x14ac:dyDescent="0.3">
      <c r="B2924" s="73" t="s">
        <v>0</v>
      </c>
      <c r="C2924" s="73" t="s">
        <v>184</v>
      </c>
      <c r="D2924" s="73" t="s">
        <v>562</v>
      </c>
      <c r="E2924" s="73" t="s">
        <v>184</v>
      </c>
      <c r="F2924" s="73">
        <v>201207</v>
      </c>
      <c r="G2924" s="4" t="str">
        <f t="shared" ref="G2924" si="76">B2924&amp;C2924&amp;D2924&amp;F2924</f>
        <v>프로젝트21 홈페이지하루채움하루채움 국내산 무항생제 닭 (고양이 영양제 간식)하루채움=(무료배송)국내산 무항생제 닭 2박스201207</v>
      </c>
      <c r="H2924" s="73">
        <v>4000</v>
      </c>
      <c r="I2924" s="2">
        <v>0.01</v>
      </c>
      <c r="J2924" s="73">
        <v>370</v>
      </c>
    </row>
    <row r="2925" spans="2:10" s="73" customFormat="1" x14ac:dyDescent="0.3">
      <c r="B2925" s="73" t="s">
        <v>0</v>
      </c>
      <c r="C2925" s="73" t="s">
        <v>184</v>
      </c>
      <c r="D2925" s="73" t="s">
        <v>564</v>
      </c>
      <c r="E2925" s="73" t="s">
        <v>184</v>
      </c>
      <c r="F2925" s="73">
        <v>201207</v>
      </c>
      <c r="G2925" s="4" t="str">
        <f t="shared" ref="G2925" si="77">B2925&amp;C2925&amp;D2925&amp;F2925</f>
        <v>프로젝트21 홈페이지하루채움하루채움 국내산 무항생제 닭 (고양이 영양제 간식)하루채움=(무료배송)닭 1박스 + 가자미 1박스201207</v>
      </c>
      <c r="H2925" s="73">
        <v>4000</v>
      </c>
      <c r="I2925" s="2">
        <v>0.01</v>
      </c>
      <c r="J2925" s="73">
        <v>370</v>
      </c>
    </row>
    <row r="2926" spans="2:10" s="73" customFormat="1" x14ac:dyDescent="0.3">
      <c r="B2926" s="73" t="s">
        <v>0</v>
      </c>
      <c r="C2926" s="73" t="s">
        <v>184</v>
      </c>
      <c r="D2926" s="73" t="s">
        <v>467</v>
      </c>
      <c r="E2926" s="73" t="s">
        <v>184</v>
      </c>
      <c r="F2926" s="73">
        <v>201207</v>
      </c>
      <c r="G2926" s="4" t="str">
        <f t="shared" ref="G2926" si="78">B2926&amp;C2926&amp;D2926&amp;F2926</f>
        <v>프로젝트21 홈페이지하루채움하루채움 국내산 무항생제 닭 (고양이 영양제 간식)샘플팩 추가 구매=닭 1스틱 + 가자미 1스틱201207</v>
      </c>
      <c r="H2926" s="73">
        <v>3000</v>
      </c>
      <c r="I2926" s="2">
        <v>0.01</v>
      </c>
      <c r="J2926" s="73">
        <v>130</v>
      </c>
    </row>
    <row r="2927" spans="2:10" s="73" customFormat="1" x14ac:dyDescent="0.3">
      <c r="B2927" s="73" t="s">
        <v>0</v>
      </c>
      <c r="C2927" s="73" t="s">
        <v>184</v>
      </c>
      <c r="D2927" s="73" t="s">
        <v>457</v>
      </c>
      <c r="E2927" s="73" t="s">
        <v>184</v>
      </c>
      <c r="F2927" s="73">
        <v>201207</v>
      </c>
      <c r="G2927" s="4" t="str">
        <f t="shared" ref="G2927:G2951" si="79">B2927&amp;C2927&amp;D2927&amp;F2927</f>
        <v>프로젝트21 홈페이지하루채움하루채움 (고양이 영양제 간식)하루채움=국내산 무항생제 닭 1박스201207</v>
      </c>
      <c r="H2927" s="73">
        <v>4000</v>
      </c>
      <c r="I2927" s="2">
        <v>0.01</v>
      </c>
      <c r="J2927" s="73">
        <v>330</v>
      </c>
    </row>
    <row r="2928" spans="2:10" s="73" customFormat="1" x14ac:dyDescent="0.3">
      <c r="B2928" s="73" t="s">
        <v>0</v>
      </c>
      <c r="C2928" s="73" t="s">
        <v>184</v>
      </c>
      <c r="D2928" s="73" t="s">
        <v>458</v>
      </c>
      <c r="E2928" s="73" t="s">
        <v>184</v>
      </c>
      <c r="F2928" s="73">
        <v>201207</v>
      </c>
      <c r="G2928" s="4" t="str">
        <f t="shared" si="79"/>
        <v>프로젝트21 홈페이지하루채움하루채움 (고양이 영양제 간식)하루채움=국내산 무항생제 닭 2박스201207</v>
      </c>
      <c r="H2928" s="73">
        <v>4000</v>
      </c>
      <c r="I2928" s="2">
        <v>0.01</v>
      </c>
      <c r="J2928" s="73">
        <v>370</v>
      </c>
    </row>
    <row r="2929" spans="2:10" s="73" customFormat="1" x14ac:dyDescent="0.3">
      <c r="B2929" s="73" t="s">
        <v>0</v>
      </c>
      <c r="C2929" s="73" t="s">
        <v>184</v>
      </c>
      <c r="D2929" s="73" t="s">
        <v>463</v>
      </c>
      <c r="E2929" s="73" t="s">
        <v>184</v>
      </c>
      <c r="F2929" s="73">
        <v>201207</v>
      </c>
      <c r="G2929" s="4" t="str">
        <f t="shared" ref="G2929:G2933" si="80">B2929&amp;C2929&amp;D2929&amp;F2929</f>
        <v>프로젝트21 홈페이지하루채움하루채움 (고양이 영양제 간식)하루채움=(무료배송)국내산 무항생제 닭 2박스201207</v>
      </c>
      <c r="H2929" s="73">
        <v>4000</v>
      </c>
      <c r="I2929" s="2">
        <v>0.01</v>
      </c>
      <c r="J2929" s="73">
        <v>370</v>
      </c>
    </row>
    <row r="2930" spans="2:10" s="73" customFormat="1" x14ac:dyDescent="0.3">
      <c r="B2930" s="73" t="s">
        <v>0</v>
      </c>
      <c r="C2930" s="73" t="s">
        <v>184</v>
      </c>
      <c r="D2930" s="73" t="s">
        <v>468</v>
      </c>
      <c r="E2930" s="73" t="s">
        <v>184</v>
      </c>
      <c r="F2930" s="73">
        <v>201207</v>
      </c>
      <c r="G2930" s="4" t="str">
        <f t="shared" si="80"/>
        <v>프로젝트21 홈페이지하루채움하루채움 자연산 가자미 (고양이 영양제 간식)하루채움=자연산 가자미 1박스201207</v>
      </c>
      <c r="H2930" s="73">
        <v>4000</v>
      </c>
      <c r="I2930" s="2">
        <v>0.01</v>
      </c>
      <c r="J2930" s="73">
        <v>330</v>
      </c>
    </row>
    <row r="2931" spans="2:10" s="73" customFormat="1" x14ac:dyDescent="0.3">
      <c r="B2931" s="73" t="s">
        <v>0</v>
      </c>
      <c r="C2931" s="73" t="s">
        <v>184</v>
      </c>
      <c r="D2931" s="73" t="s">
        <v>469</v>
      </c>
      <c r="E2931" s="73" t="s">
        <v>184</v>
      </c>
      <c r="F2931" s="73">
        <v>201207</v>
      </c>
      <c r="G2931" s="4" t="str">
        <f t="shared" si="80"/>
        <v>프로젝트21 홈페이지하루채움하루채움 자연산 가자미 (고양이 영양제 간식)하루채움=(무료배송)자연산 가자미 2박스201207</v>
      </c>
      <c r="H2931" s="73">
        <v>4000</v>
      </c>
      <c r="I2931" s="2">
        <v>0.01</v>
      </c>
      <c r="J2931" s="73">
        <v>370</v>
      </c>
    </row>
    <row r="2932" spans="2:10" s="73" customFormat="1" x14ac:dyDescent="0.3">
      <c r="B2932" s="73" t="s">
        <v>0</v>
      </c>
      <c r="C2932" s="73" t="s">
        <v>184</v>
      </c>
      <c r="D2932" s="73" t="s">
        <v>553</v>
      </c>
      <c r="E2932" s="73" t="s">
        <v>184</v>
      </c>
      <c r="F2932" s="73">
        <v>201207</v>
      </c>
      <c r="G2932" s="4" t="str">
        <f t="shared" ref="G2932" si="81">B2932&amp;C2932&amp;D2932&amp;F2932</f>
        <v>프로젝트21 홈페이지하루채움하루채움 자연산 가자미 (고양이 영양제 간식)하루채움=(무료배송)닭 1박스 + 가자미 1박스201207</v>
      </c>
      <c r="H2932" s="73">
        <v>4000</v>
      </c>
      <c r="I2932" s="2">
        <v>0.01</v>
      </c>
      <c r="J2932" s="73">
        <v>370</v>
      </c>
    </row>
    <row r="2933" spans="2:10" s="73" customFormat="1" x14ac:dyDescent="0.3">
      <c r="B2933" s="73" t="s">
        <v>0</v>
      </c>
      <c r="C2933" s="73" t="s">
        <v>184</v>
      </c>
      <c r="D2933" s="73" t="s">
        <v>470</v>
      </c>
      <c r="E2933" s="73" t="s">
        <v>184</v>
      </c>
      <c r="F2933" s="73">
        <v>201207</v>
      </c>
      <c r="G2933" s="4" t="str">
        <f t="shared" si="80"/>
        <v>프로젝트21 홈페이지하루채움하루채움 자연산 가자미 (고양이 영양제 간식)샘플팩 추가 구매=닭 1스틱 + 가자미 1스틱201207</v>
      </c>
      <c r="H2933" s="73">
        <v>3000</v>
      </c>
      <c r="I2933" s="2">
        <v>0.01</v>
      </c>
      <c r="J2933" s="73">
        <v>130</v>
      </c>
    </row>
    <row r="2934" spans="2:10" s="73" customFormat="1" x14ac:dyDescent="0.3">
      <c r="B2934" s="73" t="s">
        <v>0</v>
      </c>
      <c r="C2934" s="73" t="s">
        <v>184</v>
      </c>
      <c r="D2934" s="73" t="s">
        <v>459</v>
      </c>
      <c r="E2934" s="73" t="s">
        <v>184</v>
      </c>
      <c r="F2934" s="73">
        <v>201207</v>
      </c>
      <c r="G2934" s="4" t="str">
        <f t="shared" si="79"/>
        <v>프로젝트21 홈페이지하루채움하루채움 (고양이 영양제 간식)하루채움=자연산 가자미 1박스201207</v>
      </c>
      <c r="H2934" s="73">
        <v>4000</v>
      </c>
      <c r="I2934" s="2">
        <v>0.01</v>
      </c>
      <c r="J2934" s="73">
        <v>330</v>
      </c>
    </row>
    <row r="2935" spans="2:10" s="73" customFormat="1" x14ac:dyDescent="0.3">
      <c r="B2935" s="73" t="s">
        <v>0</v>
      </c>
      <c r="C2935" s="73" t="s">
        <v>184</v>
      </c>
      <c r="D2935" s="73" t="s">
        <v>460</v>
      </c>
      <c r="E2935" s="73" t="s">
        <v>184</v>
      </c>
      <c r="F2935" s="73">
        <v>201207</v>
      </c>
      <c r="G2935" s="4" t="str">
        <f t="shared" si="79"/>
        <v>프로젝트21 홈페이지하루채움하루채움 (고양이 영양제 간식)하루채움=자연산 가자미 2박스201207</v>
      </c>
      <c r="H2935" s="73">
        <v>4000</v>
      </c>
      <c r="I2935" s="2">
        <v>0.01</v>
      </c>
      <c r="J2935" s="73">
        <v>370</v>
      </c>
    </row>
    <row r="2936" spans="2:10" s="73" customFormat="1" x14ac:dyDescent="0.3">
      <c r="B2936" s="73" t="s">
        <v>0</v>
      </c>
      <c r="C2936" s="73" t="s">
        <v>184</v>
      </c>
      <c r="D2936" s="73" t="s">
        <v>464</v>
      </c>
      <c r="E2936" s="73" t="s">
        <v>184</v>
      </c>
      <c r="F2936" s="73">
        <v>201207</v>
      </c>
      <c r="G2936" s="4" t="str">
        <f t="shared" ref="G2936" si="82">B2936&amp;C2936&amp;D2936&amp;F2936</f>
        <v>프로젝트21 홈페이지하루채움하루채움 (고양이 영양제 간식)하루채움=(무료배송)자연산 가자미 2박스201207</v>
      </c>
      <c r="H2936" s="73">
        <v>4000</v>
      </c>
      <c r="I2936" s="2">
        <v>0.01</v>
      </c>
      <c r="J2936" s="73">
        <v>370</v>
      </c>
    </row>
    <row r="2937" spans="2:10" s="73" customFormat="1" x14ac:dyDescent="0.3">
      <c r="B2937" s="73" t="s">
        <v>0</v>
      </c>
      <c r="C2937" s="73" t="s">
        <v>184</v>
      </c>
      <c r="D2937" s="73" t="s">
        <v>456</v>
      </c>
      <c r="E2937" s="73" t="s">
        <v>184</v>
      </c>
      <c r="F2937" s="73">
        <v>201207</v>
      </c>
      <c r="G2937" s="4" t="str">
        <f t="shared" si="79"/>
        <v>프로젝트21 홈페이지하루채움하루채움 (고양이 영양제 간식)하루채움=(무료배송) 닭 1박스 + 가자미 1박스201207</v>
      </c>
      <c r="H2937" s="73">
        <v>4000</v>
      </c>
      <c r="I2937" s="2">
        <v>0.01</v>
      </c>
      <c r="J2937" s="73">
        <v>370</v>
      </c>
    </row>
    <row r="2938" spans="2:10" s="73" customFormat="1" x14ac:dyDescent="0.3">
      <c r="B2938" s="73" t="s">
        <v>0</v>
      </c>
      <c r="C2938" s="73" t="s">
        <v>184</v>
      </c>
      <c r="D2938" s="73" t="s">
        <v>462</v>
      </c>
      <c r="E2938" s="73" t="s">
        <v>184</v>
      </c>
      <c r="F2938" s="73">
        <v>201207</v>
      </c>
      <c r="G2938" s="4" t="str">
        <f t="shared" ref="G2938:G2939" si="83">B2938&amp;C2938&amp;D2938&amp;F2938</f>
        <v>프로젝트21 홈페이지하루채움하루채움 (고양이 영양제 간식)하루채움=(무료배송)닭 1박스 + 가자미 1박스201207</v>
      </c>
      <c r="H2938" s="73">
        <v>4000</v>
      </c>
      <c r="I2938" s="2">
        <v>0.01</v>
      </c>
      <c r="J2938" s="73">
        <v>370</v>
      </c>
    </row>
    <row r="2939" spans="2:10" s="73" customFormat="1" x14ac:dyDescent="0.3">
      <c r="B2939" s="73" t="s">
        <v>0</v>
      </c>
      <c r="C2939" s="73" t="s">
        <v>184</v>
      </c>
      <c r="D2939" s="73" t="s">
        <v>461</v>
      </c>
      <c r="E2939" s="73" t="s">
        <v>184</v>
      </c>
      <c r="F2939" s="73">
        <v>201207</v>
      </c>
      <c r="G2939" s="4" t="str">
        <f t="shared" si="83"/>
        <v>프로젝트21 홈페이지하루채움하루채움 (고양이 영양제 간식)샘플팩 추가 구매=닭 1스틱 + 가자미 1스틱201207</v>
      </c>
      <c r="H2939" s="73">
        <v>3000</v>
      </c>
      <c r="I2939" s="2">
        <v>0.01</v>
      </c>
      <c r="J2939" s="73">
        <v>130</v>
      </c>
    </row>
    <row r="2940" spans="2:10" s="73" customFormat="1" x14ac:dyDescent="0.3">
      <c r="B2940" s="73" t="s">
        <v>0</v>
      </c>
      <c r="C2940" s="73" t="s">
        <v>184</v>
      </c>
      <c r="D2940" s="73" t="s">
        <v>552</v>
      </c>
      <c r="E2940" s="73" t="s">
        <v>184</v>
      </c>
      <c r="F2940" s="73">
        <v>201207</v>
      </c>
      <c r="G2940" s="4" t="str">
        <f t="shared" si="79"/>
        <v>프로젝트21 홈페이지하루채움하루채움 샘플팩 (고양이 영양제 간식)샘플팩=닭 1스틱 + 가자미 1스틱201207</v>
      </c>
      <c r="H2940" s="73">
        <v>3000</v>
      </c>
      <c r="I2940" s="2">
        <v>0.01</v>
      </c>
      <c r="J2940" s="73">
        <v>130</v>
      </c>
    </row>
    <row r="2941" spans="2:10" s="73" customFormat="1" x14ac:dyDescent="0.3">
      <c r="B2941" s="37" t="s">
        <v>93</v>
      </c>
      <c r="C2941" s="37" t="s">
        <v>184</v>
      </c>
      <c r="D2941" s="33" t="s">
        <v>559</v>
      </c>
      <c r="E2941" s="37" t="s">
        <v>184</v>
      </c>
      <c r="F2941" s="37">
        <v>201207</v>
      </c>
      <c r="G2941" s="44" t="str">
        <f t="shared" si="79"/>
        <v>프로젝트21 홈페이지하루채움(종료)★특별할인★[정기배송] 하루채움 (고양이 영양제 간식)옵션=국내산 무항생제 닭 1박스201207</v>
      </c>
      <c r="H2941" s="73">
        <v>3000</v>
      </c>
      <c r="I2941" s="2">
        <v>0.01</v>
      </c>
      <c r="J2941" s="73">
        <v>330</v>
      </c>
    </row>
    <row r="2942" spans="2:10" s="73" customFormat="1" x14ac:dyDescent="0.3">
      <c r="B2942" s="37" t="s">
        <v>93</v>
      </c>
      <c r="C2942" s="37" t="s">
        <v>184</v>
      </c>
      <c r="D2942" s="33" t="s">
        <v>449</v>
      </c>
      <c r="E2942" s="37" t="s">
        <v>184</v>
      </c>
      <c r="F2942" s="37">
        <v>201207</v>
      </c>
      <c r="G2942" s="44" t="str">
        <f t="shared" si="79"/>
        <v>프로젝트21 홈페이지하루채움(종료)★특별할인★[정기배송] 하루채움 (고양이 영양제 간식)옵션=(무료배송)국내산 무항생제 닭 2박스201207</v>
      </c>
      <c r="H2942" s="73">
        <v>4000</v>
      </c>
      <c r="I2942" s="2">
        <v>0.01</v>
      </c>
      <c r="J2942" s="73">
        <v>370</v>
      </c>
    </row>
    <row r="2943" spans="2:10" s="73" customFormat="1" x14ac:dyDescent="0.3">
      <c r="B2943" s="37" t="s">
        <v>93</v>
      </c>
      <c r="C2943" s="37" t="s">
        <v>184</v>
      </c>
      <c r="D2943" s="33" t="s">
        <v>560</v>
      </c>
      <c r="E2943" s="37" t="s">
        <v>184</v>
      </c>
      <c r="F2943" s="37">
        <v>201207</v>
      </c>
      <c r="G2943" s="44" t="str">
        <f t="shared" ref="G2943:G2944" si="84">B2943&amp;C2943&amp;D2943&amp;F2943</f>
        <v>프로젝트21 홈페이지하루채움(종료)★특별할인★[정기배송] 하루채움 (고양이 영양제 간식)옵션=자연산 가자미 1박스201207</v>
      </c>
      <c r="H2943" s="73">
        <v>3000</v>
      </c>
      <c r="I2943" s="2">
        <v>0.01</v>
      </c>
      <c r="J2943" s="73">
        <v>330</v>
      </c>
    </row>
    <row r="2944" spans="2:10" s="73" customFormat="1" x14ac:dyDescent="0.3">
      <c r="B2944" s="37" t="s">
        <v>93</v>
      </c>
      <c r="C2944" s="37" t="s">
        <v>184</v>
      </c>
      <c r="D2944" s="33" t="s">
        <v>561</v>
      </c>
      <c r="E2944" s="37" t="s">
        <v>184</v>
      </c>
      <c r="F2944" s="37">
        <v>201207</v>
      </c>
      <c r="G2944" s="44" t="str">
        <f t="shared" si="84"/>
        <v>프로젝트21 홈페이지하루채움(종료)★특별할인★[정기배송] 하루채움 (고양이 영양제 간식)옵션=(무료배송)자연산 가자미 2박스201207</v>
      </c>
      <c r="H2944" s="73">
        <v>4000</v>
      </c>
      <c r="I2944" s="2">
        <v>0.01</v>
      </c>
      <c r="J2944" s="73">
        <v>370</v>
      </c>
    </row>
    <row r="2945" spans="2:10" s="73" customFormat="1" x14ac:dyDescent="0.3">
      <c r="B2945" s="37" t="s">
        <v>93</v>
      </c>
      <c r="C2945" s="37" t="s">
        <v>184</v>
      </c>
      <c r="D2945" s="33" t="s">
        <v>499</v>
      </c>
      <c r="E2945" s="37" t="s">
        <v>184</v>
      </c>
      <c r="F2945" s="37">
        <v>201207</v>
      </c>
      <c r="G2945" s="44" t="str">
        <f t="shared" si="79"/>
        <v>프로젝트21 홈페이지하루채움(종료)★특별할인★[정기배송] 하루채움 (고양이 영양제 간식)옵션=(무료배송)자연산 가자미 1박스201207</v>
      </c>
      <c r="H2945" s="73">
        <v>3000</v>
      </c>
      <c r="I2945" s="2">
        <v>0.01</v>
      </c>
      <c r="J2945" s="73">
        <v>330</v>
      </c>
    </row>
    <row r="2946" spans="2:10" s="73" customFormat="1" x14ac:dyDescent="0.3">
      <c r="B2946" s="37" t="s">
        <v>93</v>
      </c>
      <c r="C2946" s="37" t="s">
        <v>184</v>
      </c>
      <c r="D2946" s="33" t="s">
        <v>501</v>
      </c>
      <c r="E2946" s="37" t="s">
        <v>184</v>
      </c>
      <c r="F2946" s="37">
        <v>201207</v>
      </c>
      <c r="G2946" s="44" t="str">
        <f t="shared" si="79"/>
        <v>프로젝트21 홈페이지하루채움(종료)★특별할인★[정기배송] 하루채움 (고양이 영양제 간식)옵션=(무료배송)국내산 닭 1박스 + 자연산 가자미 1박스201207</v>
      </c>
      <c r="H2946" s="73">
        <v>4000</v>
      </c>
      <c r="I2946" s="2">
        <v>0.01</v>
      </c>
      <c r="J2946" s="73">
        <v>370</v>
      </c>
    </row>
    <row r="2947" spans="2:10" s="73" customFormat="1" x14ac:dyDescent="0.3">
      <c r="B2947" s="6" t="s">
        <v>93</v>
      </c>
      <c r="C2947" s="6" t="s">
        <v>184</v>
      </c>
      <c r="D2947" s="39" t="s">
        <v>452</v>
      </c>
      <c r="E2947" s="6" t="s">
        <v>184</v>
      </c>
      <c r="F2947" s="6">
        <v>201207</v>
      </c>
      <c r="G2947" s="47" t="str">
        <f t="shared" si="79"/>
        <v>프로젝트21 홈페이지하루채움[정기배송] 하루채움 (고양이 영양제 간식)옵션=국내산 무항생제 닭 1박스201207</v>
      </c>
      <c r="H2947" s="73">
        <v>3000</v>
      </c>
      <c r="I2947" s="2">
        <v>0.01</v>
      </c>
      <c r="J2947" s="73">
        <v>330</v>
      </c>
    </row>
    <row r="2948" spans="2:10" s="73" customFormat="1" x14ac:dyDescent="0.3">
      <c r="B2948" s="6" t="s">
        <v>93</v>
      </c>
      <c r="C2948" s="6" t="s">
        <v>184</v>
      </c>
      <c r="D2948" s="39" t="s">
        <v>453</v>
      </c>
      <c r="E2948" s="6" t="s">
        <v>184</v>
      </c>
      <c r="F2948" s="6">
        <v>201207</v>
      </c>
      <c r="G2948" s="47" t="str">
        <f t="shared" si="79"/>
        <v>프로젝트21 홈페이지하루채움[정기배송] 하루채움 (고양이 영양제 간식)옵션=(무료배송)국내산 무항생제 닭 2박스201207</v>
      </c>
      <c r="H2948" s="73">
        <v>4000</v>
      </c>
      <c r="I2948" s="2">
        <v>0.01</v>
      </c>
      <c r="J2948" s="73">
        <v>370</v>
      </c>
    </row>
    <row r="2949" spans="2:10" s="73" customFormat="1" x14ac:dyDescent="0.3">
      <c r="B2949" s="6" t="s">
        <v>93</v>
      </c>
      <c r="C2949" s="6" t="s">
        <v>184</v>
      </c>
      <c r="D2949" s="39" t="s">
        <v>500</v>
      </c>
      <c r="E2949" s="6" t="s">
        <v>184</v>
      </c>
      <c r="F2949" s="6">
        <v>201207</v>
      </c>
      <c r="G2949" s="47" t="str">
        <f t="shared" si="79"/>
        <v>프로젝트21 홈페이지하루채움[정기배송] 하루채움 (고양이 영양제 간식)옵션=자연산 가자미 1박스201207</v>
      </c>
      <c r="H2949" s="73">
        <v>3000</v>
      </c>
      <c r="I2949" s="2">
        <v>0.01</v>
      </c>
      <c r="J2949" s="73">
        <v>330</v>
      </c>
    </row>
    <row r="2950" spans="2:10" s="73" customFormat="1" x14ac:dyDescent="0.3">
      <c r="B2950" s="6" t="s">
        <v>93</v>
      </c>
      <c r="C2950" s="6" t="s">
        <v>184</v>
      </c>
      <c r="D2950" s="39" t="s">
        <v>454</v>
      </c>
      <c r="E2950" s="6" t="s">
        <v>184</v>
      </c>
      <c r="F2950" s="6">
        <v>201207</v>
      </c>
      <c r="G2950" s="47" t="str">
        <f t="shared" si="79"/>
        <v>프로젝트21 홈페이지하루채움[정기배송] 하루채움 (고양이 영양제 간식)옵션=(무료배송)자연산 가자미 2박스201207</v>
      </c>
      <c r="H2950" s="73">
        <v>4000</v>
      </c>
      <c r="I2950" s="2">
        <v>0.01</v>
      </c>
      <c r="J2950" s="73">
        <v>370</v>
      </c>
    </row>
    <row r="2951" spans="2:10" s="73" customFormat="1" x14ac:dyDescent="0.3">
      <c r="B2951" s="6" t="s">
        <v>93</v>
      </c>
      <c r="C2951" s="6" t="s">
        <v>184</v>
      </c>
      <c r="D2951" s="39" t="s">
        <v>455</v>
      </c>
      <c r="E2951" s="6" t="s">
        <v>184</v>
      </c>
      <c r="F2951" s="6">
        <v>201207</v>
      </c>
      <c r="G2951" s="47" t="str">
        <f t="shared" si="79"/>
        <v>프로젝트21 홈페이지하루채움[정기배송] 하루채움 (고양이 영양제 간식)옵션=(무료배송)국내산 닭 1박스 + 자연산 가자미 1박스201207</v>
      </c>
      <c r="H2951" s="73">
        <v>4000</v>
      </c>
      <c r="I2951" s="2">
        <v>0.01</v>
      </c>
      <c r="J2951" s="73">
        <v>370</v>
      </c>
    </row>
    <row r="2952" spans="2:10" s="3" customFormat="1" x14ac:dyDescent="0.3">
      <c r="B2952" s="3" t="s">
        <v>0</v>
      </c>
      <c r="C2952" s="3" t="s">
        <v>8</v>
      </c>
      <c r="D2952" s="3" t="s">
        <v>519</v>
      </c>
      <c r="E2952" s="3" t="s">
        <v>8</v>
      </c>
      <c r="F2952" s="3">
        <v>201207</v>
      </c>
      <c r="G2952" s="40" t="str">
        <f t="shared" ref="G2952:G2973" si="85">B2952&amp;C2952&amp;D2952&amp;F2952</f>
        <v>프로젝트21 홈페이지선인장정수기고양이 선인장정수기 젠에디션옵션=선인장정수기(20%off)201207</v>
      </c>
      <c r="H2952" s="73">
        <v>6000</v>
      </c>
      <c r="I2952" s="2">
        <v>0.01</v>
      </c>
      <c r="J2952" s="73">
        <v>390</v>
      </c>
    </row>
    <row r="2953" spans="2:10" s="3" customFormat="1" x14ac:dyDescent="0.3">
      <c r="B2953" s="3" t="s">
        <v>0</v>
      </c>
      <c r="C2953" s="3" t="s">
        <v>8</v>
      </c>
      <c r="D2953" s="3" t="s">
        <v>526</v>
      </c>
      <c r="E2953" s="3" t="s">
        <v>8</v>
      </c>
      <c r="F2953" s="3">
        <v>201207</v>
      </c>
      <c r="G2953" s="40" t="str">
        <f t="shared" si="85"/>
        <v>프로젝트21 홈페이지선인장정수기고양이 선인장정수기 젠에디션옵션=선인장정수기+필터세트201207</v>
      </c>
      <c r="H2953" s="73">
        <v>7000</v>
      </c>
      <c r="I2953" s="2">
        <v>0.01</v>
      </c>
      <c r="J2953" s="73">
        <v>390</v>
      </c>
    </row>
    <row r="2954" spans="2:10" s="3" customFormat="1" x14ac:dyDescent="0.3">
      <c r="B2954" s="3" t="s">
        <v>0</v>
      </c>
      <c r="C2954" s="3" t="s">
        <v>8</v>
      </c>
      <c r="D2954" s="3" t="s">
        <v>527</v>
      </c>
      <c r="E2954" s="3" t="s">
        <v>8</v>
      </c>
      <c r="F2954" s="3">
        <v>201207</v>
      </c>
      <c r="G2954" s="40" t="str">
        <f t="shared" ref="G2954" si="86">B2954&amp;C2954&amp;D2954&amp;F2954</f>
        <v>프로젝트21 홈페이지선인장정수기고양이 선인장정수기 젠에디션옵션=선인장정수기+드라이매트(별도배송)201207</v>
      </c>
      <c r="H2954" s="73">
        <v>7000</v>
      </c>
      <c r="I2954" s="2">
        <v>0.01</v>
      </c>
      <c r="J2954" s="73">
        <v>390</v>
      </c>
    </row>
    <row r="2955" spans="2:10" s="3" customFormat="1" x14ac:dyDescent="0.3">
      <c r="B2955" s="3" t="s">
        <v>0</v>
      </c>
      <c r="C2955" s="3" t="s">
        <v>8</v>
      </c>
      <c r="D2955" s="3" t="s">
        <v>521</v>
      </c>
      <c r="E2955" s="3" t="s">
        <v>8</v>
      </c>
      <c r="F2955" s="3">
        <v>201207</v>
      </c>
      <c r="G2955" s="40" t="str">
        <f t="shared" si="85"/>
        <v>프로젝트21 홈페이지선인장정수기고양이 선인장정수기 젠에디션옵션=선인장정수기+필터세트+드라이매트(별도배송)201207</v>
      </c>
      <c r="H2955" s="73">
        <v>7000</v>
      </c>
      <c r="I2955" s="2">
        <v>0.01</v>
      </c>
      <c r="J2955" s="73">
        <v>400</v>
      </c>
    </row>
    <row r="2956" spans="2:10" s="3" customFormat="1" x14ac:dyDescent="0.3">
      <c r="B2956" s="3" t="s">
        <v>0</v>
      </c>
      <c r="C2956" s="3" t="s">
        <v>9</v>
      </c>
      <c r="D2956" s="3" t="s">
        <v>516</v>
      </c>
      <c r="E2956" s="3" t="s">
        <v>9</v>
      </c>
      <c r="F2956" s="3">
        <v>201207</v>
      </c>
      <c r="G2956" s="40" t="str">
        <f t="shared" si="85"/>
        <v>프로젝트21 홈페이지선인장정수기 부속선인장정수기 정수필터 (3p)201207</v>
      </c>
      <c r="H2956" s="73">
        <v>3000</v>
      </c>
      <c r="I2956" s="2">
        <v>0.01</v>
      </c>
      <c r="J2956" s="73">
        <v>340</v>
      </c>
    </row>
    <row r="2957" spans="2:10" s="3" customFormat="1" x14ac:dyDescent="0.3">
      <c r="B2957" s="3" t="s">
        <v>0</v>
      </c>
      <c r="C2957" s="3" t="s">
        <v>9</v>
      </c>
      <c r="D2957" s="3" t="s">
        <v>518</v>
      </c>
      <c r="E2957" s="3" t="s">
        <v>9</v>
      </c>
      <c r="F2957" s="3">
        <v>201207</v>
      </c>
      <c r="G2957" s="40" t="str">
        <f t="shared" si="85"/>
        <v>프로젝트21 홈페이지선인장정수기 부속선인장정수기 폼필터 (3p)201207</v>
      </c>
      <c r="H2957" s="73">
        <v>3000</v>
      </c>
      <c r="I2957" s="2">
        <v>0.01</v>
      </c>
      <c r="J2957" s="73">
        <v>230</v>
      </c>
    </row>
    <row r="2958" spans="2:10" s="3" customFormat="1" x14ac:dyDescent="0.3">
      <c r="B2958" s="3" t="s">
        <v>0</v>
      </c>
      <c r="C2958" s="3" t="s">
        <v>9</v>
      </c>
      <c r="D2958" s="3" t="s">
        <v>514</v>
      </c>
      <c r="E2958" s="3" t="s">
        <v>9</v>
      </c>
      <c r="F2958" s="3">
        <v>201207</v>
      </c>
      <c r="G2958" s="40" t="str">
        <f t="shared" si="85"/>
        <v>프로젝트21 홈페이지선인장정수기 부속선인장정수기 실리콘호스 (3p)201207</v>
      </c>
      <c r="H2958" s="73">
        <v>3000</v>
      </c>
      <c r="I2958" s="2">
        <v>0.01</v>
      </c>
      <c r="J2958" s="73">
        <v>290</v>
      </c>
    </row>
    <row r="2959" spans="2:10" s="3" customFormat="1" x14ac:dyDescent="0.3">
      <c r="B2959" s="3" t="s">
        <v>0</v>
      </c>
      <c r="C2959" s="3" t="s">
        <v>9</v>
      </c>
      <c r="D2959" s="3" t="s">
        <v>114</v>
      </c>
      <c r="E2959" s="3" t="s">
        <v>9</v>
      </c>
      <c r="F2959" s="3">
        <v>201207</v>
      </c>
      <c r="G2959" s="40" t="str">
        <f t="shared" ref="G2959" si="87">B2959&amp;C2959&amp;D2959&amp;F2959</f>
        <v>프로젝트21 홈페이지선인장정수기 부속수중펌프 분리형 (white)201207</v>
      </c>
      <c r="H2959" s="73">
        <v>3000</v>
      </c>
      <c r="I2959" s="2">
        <v>0.01</v>
      </c>
      <c r="J2959" s="73">
        <v>320</v>
      </c>
    </row>
    <row r="2960" spans="2:10" s="3" customFormat="1" x14ac:dyDescent="0.3">
      <c r="B2960" s="3" t="s">
        <v>0</v>
      </c>
      <c r="C2960" s="3" t="s">
        <v>9</v>
      </c>
      <c r="D2960" s="3" t="s">
        <v>38</v>
      </c>
      <c r="E2960" s="3" t="s">
        <v>9</v>
      </c>
      <c r="F2960" s="3">
        <v>201207</v>
      </c>
      <c r="G2960" s="40" t="str">
        <f t="shared" si="85"/>
        <v>프로젝트21 홈페이지선인장정수기 부속수중펌프 (white)201207</v>
      </c>
      <c r="H2960" s="73">
        <v>3000</v>
      </c>
      <c r="I2960" s="2">
        <v>0.01</v>
      </c>
      <c r="J2960" s="73">
        <v>320</v>
      </c>
    </row>
    <row r="2961" spans="1:11" s="3" customFormat="1" x14ac:dyDescent="0.3">
      <c r="B2961" s="3" t="s">
        <v>0</v>
      </c>
      <c r="C2961" s="3" t="s">
        <v>9</v>
      </c>
      <c r="D2961" s="3" t="s">
        <v>515</v>
      </c>
      <c r="E2961" s="3" t="s">
        <v>9</v>
      </c>
      <c r="F2961" s="3">
        <v>201207</v>
      </c>
      <c r="G2961" s="40" t="str">
        <f t="shared" si="85"/>
        <v>프로젝트21 홈페이지선인장정수기 부속선인장정수기 전용 드라이 매트201207</v>
      </c>
      <c r="H2961" s="73">
        <v>4000</v>
      </c>
      <c r="I2961" s="2">
        <v>0.01</v>
      </c>
      <c r="J2961" s="73">
        <v>370</v>
      </c>
    </row>
    <row r="2962" spans="1:11" s="3" customFormat="1" x14ac:dyDescent="0.3">
      <c r="B2962" s="3" t="s">
        <v>0</v>
      </c>
      <c r="C2962" s="3" t="s">
        <v>9</v>
      </c>
      <c r="D2962" s="3" t="s">
        <v>56</v>
      </c>
      <c r="E2962" s="3" t="s">
        <v>9</v>
      </c>
      <c r="F2962" s="3">
        <v>201207</v>
      </c>
      <c r="G2962" s="40" t="str">
        <f t="shared" si="85"/>
        <v>프로젝트21 홈페이지선인장정수기 부속정수필터 &amp; 폼필터 세트 (30% 할인)201207</v>
      </c>
      <c r="H2962" s="73">
        <v>3000</v>
      </c>
      <c r="I2962" s="2">
        <v>0.01</v>
      </c>
      <c r="J2962" s="73">
        <v>350</v>
      </c>
    </row>
    <row r="2963" spans="1:11" s="73" customFormat="1" x14ac:dyDescent="0.3">
      <c r="B2963" s="73" t="s">
        <v>0</v>
      </c>
      <c r="C2963" s="73" t="s">
        <v>9</v>
      </c>
      <c r="D2963" s="73" t="s">
        <v>510</v>
      </c>
      <c r="E2963" s="73" t="s">
        <v>9</v>
      </c>
      <c r="F2963" s="73">
        <v>201207</v>
      </c>
      <c r="G2963" s="72" t="str">
        <f t="shared" si="85"/>
        <v>프로젝트21 홈페이지선인장정수기 부속선인장정수기 가이드스틱201207</v>
      </c>
      <c r="H2963" s="73">
        <v>2000</v>
      </c>
      <c r="I2963" s="2">
        <v>0.01</v>
      </c>
      <c r="J2963" s="73">
        <v>110</v>
      </c>
    </row>
    <row r="2964" spans="1:11" s="73" customFormat="1" x14ac:dyDescent="0.3">
      <c r="B2964" s="10" t="s">
        <v>93</v>
      </c>
      <c r="C2964" s="9" t="s">
        <v>34</v>
      </c>
      <c r="D2964" s="9" t="s">
        <v>517</v>
      </c>
      <c r="E2964" s="9" t="s">
        <v>34</v>
      </c>
      <c r="F2964" s="73">
        <v>201207</v>
      </c>
      <c r="G2964" s="72" t="str">
        <f t="shared" si="85"/>
        <v>프로젝트21 홈페이지선인장정수기 부속선인장정수기 클리닝 브러쉬201207</v>
      </c>
      <c r="H2964" s="73">
        <v>3000</v>
      </c>
      <c r="I2964" s="2">
        <v>0.01</v>
      </c>
      <c r="J2964" s="73">
        <v>150</v>
      </c>
    </row>
    <row r="2965" spans="1:11" s="73" customFormat="1" x14ac:dyDescent="0.3">
      <c r="B2965" s="73" t="s">
        <v>93</v>
      </c>
      <c r="C2965" s="73" t="s">
        <v>34</v>
      </c>
      <c r="D2965" s="73" t="s">
        <v>99</v>
      </c>
      <c r="E2965" s="73" t="s">
        <v>34</v>
      </c>
      <c r="F2965" s="73">
        <v>201207</v>
      </c>
      <c r="G2965" s="72" t="str">
        <f t="shared" si="85"/>
        <v>프로젝트21 홈페이지선인장정수기 부속도자기 별도판매(선인장정수기)201207</v>
      </c>
      <c r="H2965" s="73">
        <v>5000</v>
      </c>
      <c r="I2965" s="2">
        <v>0.01</v>
      </c>
      <c r="J2965" s="73">
        <v>390</v>
      </c>
    </row>
    <row r="2966" spans="1:11" s="73" customFormat="1" x14ac:dyDescent="0.3">
      <c r="B2966" s="73" t="s">
        <v>0</v>
      </c>
      <c r="C2966" s="73" t="s">
        <v>9</v>
      </c>
      <c r="D2966" s="73" t="s">
        <v>509</v>
      </c>
      <c r="E2966" s="73" t="s">
        <v>9</v>
      </c>
      <c r="F2966" s="73">
        <v>201207</v>
      </c>
      <c r="G2966" s="72" t="str">
        <f t="shared" si="85"/>
        <v>프로젝트21 홈페이지선인장정수기 부속생수 전용 호스 (2p)201207</v>
      </c>
      <c r="H2966" s="73">
        <v>3000</v>
      </c>
      <c r="I2966" s="2">
        <v>0.01</v>
      </c>
      <c r="J2966" s="73">
        <v>320</v>
      </c>
    </row>
    <row r="2967" spans="1:11" s="3" customFormat="1" x14ac:dyDescent="0.3">
      <c r="B2967" s="86" t="s">
        <v>0</v>
      </c>
      <c r="C2967" s="3" t="s">
        <v>9</v>
      </c>
      <c r="D2967" s="86" t="s">
        <v>512</v>
      </c>
      <c r="E2967" s="3" t="s">
        <v>9</v>
      </c>
      <c r="F2967" s="3">
        <v>201207</v>
      </c>
      <c r="G2967" s="40" t="str">
        <f t="shared" si="85"/>
        <v>프로젝트21 홈페이지선인장정수기 부속선인장정수기 분리형 수중펌프구성 선택=분리형펌프201207</v>
      </c>
      <c r="H2967" s="73">
        <v>3000</v>
      </c>
      <c r="I2967" s="2">
        <v>0.01</v>
      </c>
      <c r="J2967" s="73">
        <v>330</v>
      </c>
    </row>
    <row r="2968" spans="1:11" s="3" customFormat="1" x14ac:dyDescent="0.3">
      <c r="B2968" s="86" t="s">
        <v>0</v>
      </c>
      <c r="C2968" s="3" t="s">
        <v>9</v>
      </c>
      <c r="D2968" s="86" t="s">
        <v>513</v>
      </c>
      <c r="E2968" s="3" t="s">
        <v>9</v>
      </c>
      <c r="F2968" s="3">
        <v>201207</v>
      </c>
      <c r="G2968" s="40" t="str">
        <f t="shared" si="85"/>
        <v>프로젝트21 홈페이지선인장정수기 부속선인장정수기 분리형 수중펌프구성 선택=어댑터201207</v>
      </c>
      <c r="H2968" s="73">
        <v>3000</v>
      </c>
      <c r="I2968" s="2">
        <v>0.01</v>
      </c>
      <c r="J2968" s="73">
        <v>310</v>
      </c>
    </row>
    <row r="2969" spans="1:11" s="3" customFormat="1" x14ac:dyDescent="0.3">
      <c r="B2969" s="86" t="s">
        <v>0</v>
      </c>
      <c r="C2969" s="3" t="s">
        <v>9</v>
      </c>
      <c r="D2969" s="86" t="s">
        <v>511</v>
      </c>
      <c r="E2969" s="3" t="s">
        <v>9</v>
      </c>
      <c r="F2969" s="3">
        <v>201207</v>
      </c>
      <c r="G2969" s="40" t="str">
        <f t="shared" si="85"/>
        <v>프로젝트21 홈페이지선인장정수기 부속선인장정수기 분리형 수중펌프구성 선택=분리형펌프+어댑터SET201207</v>
      </c>
      <c r="H2969" s="73">
        <v>3000</v>
      </c>
      <c r="I2969" s="2">
        <v>0.01</v>
      </c>
      <c r="J2969" s="73">
        <v>360</v>
      </c>
    </row>
    <row r="2970" spans="1:11" s="92" customFormat="1" x14ac:dyDescent="0.3">
      <c r="B2970" s="92" t="s">
        <v>0</v>
      </c>
      <c r="C2970" s="92" t="s">
        <v>9</v>
      </c>
      <c r="D2970" s="92" t="s">
        <v>528</v>
      </c>
      <c r="E2970" s="92" t="s">
        <v>9</v>
      </c>
      <c r="F2970" s="92">
        <v>201207</v>
      </c>
      <c r="G2970" s="93" t="str">
        <f t="shared" si="85"/>
        <v>프로젝트21 홈페이지선인장정수기 부속[정기배송] 선인장정수기 필터 (30% 할인)정기배송 옵션=정수필터(3p) &amp; 폼필터(3p) - 30%off201207</v>
      </c>
      <c r="H2970" s="73">
        <v>3000</v>
      </c>
      <c r="I2970" s="2">
        <v>0.01</v>
      </c>
      <c r="J2970" s="73">
        <v>350</v>
      </c>
    </row>
    <row r="2971" spans="1:11" s="92" customFormat="1" x14ac:dyDescent="0.3">
      <c r="B2971" s="92" t="s">
        <v>0</v>
      </c>
      <c r="C2971" s="92" t="s">
        <v>9</v>
      </c>
      <c r="D2971" s="92" t="s">
        <v>529</v>
      </c>
      <c r="E2971" s="92" t="s">
        <v>9</v>
      </c>
      <c r="F2971" s="92">
        <v>201207</v>
      </c>
      <c r="G2971" s="93" t="str">
        <f t="shared" si="85"/>
        <v>프로젝트21 홈페이지선인장정수기 부속[정기배송] 선인장정수기 필터 (30% 할인)정기배송 옵션=정수필터(3p) - 22%off201207</v>
      </c>
      <c r="H2971" s="73">
        <v>3000</v>
      </c>
      <c r="I2971" s="2">
        <v>0.01</v>
      </c>
      <c r="J2971" s="73">
        <v>340</v>
      </c>
    </row>
    <row r="2972" spans="1:11" s="92" customFormat="1" x14ac:dyDescent="0.3">
      <c r="B2972" s="92" t="s">
        <v>0</v>
      </c>
      <c r="C2972" s="92" t="s">
        <v>9</v>
      </c>
      <c r="D2972" s="92" t="s">
        <v>508</v>
      </c>
      <c r="E2972" s="92" t="s">
        <v>9</v>
      </c>
      <c r="F2972" s="92">
        <v>201207</v>
      </c>
      <c r="G2972" s="93" t="str">
        <f t="shared" si="85"/>
        <v>프로젝트21 홈페이지선인장정수기 부속[정기배송] 선인장정수기 필터 (30% 할인)정기배송 옵션=폼필터(3p) - 25%off201207</v>
      </c>
      <c r="H2972" s="73">
        <v>3000</v>
      </c>
      <c r="I2972" s="2">
        <v>0.01</v>
      </c>
      <c r="J2972" s="73">
        <v>230</v>
      </c>
    </row>
    <row r="2973" spans="1:11" x14ac:dyDescent="0.3">
      <c r="A2973" s="3"/>
      <c r="B2973" s="86" t="s">
        <v>93</v>
      </c>
      <c r="C2973" s="38" t="s">
        <v>240</v>
      </c>
      <c r="D2973" s="38" t="s">
        <v>522</v>
      </c>
      <c r="E2973" s="38" t="s">
        <v>240</v>
      </c>
      <c r="F2973" s="3">
        <v>201207</v>
      </c>
      <c r="G2973" s="40" t="str">
        <f t="shared" si="85"/>
        <v>프로젝트21 홈페이지츄르짜개츄르짜개(2ea)201207</v>
      </c>
      <c r="H2973" s="73">
        <v>2000</v>
      </c>
      <c r="I2973" s="2">
        <v>0.01</v>
      </c>
      <c r="J2973" s="73">
        <v>100</v>
      </c>
    </row>
    <row r="2974" spans="1:11" s="3" customFormat="1" x14ac:dyDescent="0.3">
      <c r="B2974" s="3" t="s">
        <v>93</v>
      </c>
      <c r="C2974" s="3" t="s">
        <v>229</v>
      </c>
      <c r="D2974" s="86" t="s">
        <v>523</v>
      </c>
      <c r="E2974" s="3" t="s">
        <v>229</v>
      </c>
      <c r="F2974" s="3">
        <v>201207</v>
      </c>
      <c r="G2974" s="40" t="str">
        <f t="shared" ref="G2974:G2978" si="88">B2974&amp;C2974&amp;D2974&amp;F2974</f>
        <v>프로젝트21 홈페이지태평양 수반태평양 수반 (고양이 강아지 물그릇 밥그릇 식기)옵션=[기본 세트] 태평양 수반 1개201207</v>
      </c>
      <c r="H2974" s="73">
        <v>4000</v>
      </c>
      <c r="I2974" s="2">
        <v>0.01</v>
      </c>
      <c r="J2974" s="73">
        <v>380</v>
      </c>
      <c r="K2974" s="3" t="s">
        <v>235</v>
      </c>
    </row>
    <row r="2975" spans="1:11" s="3" customFormat="1" x14ac:dyDescent="0.3">
      <c r="B2975" s="3" t="s">
        <v>93</v>
      </c>
      <c r="C2975" s="3" t="s">
        <v>229</v>
      </c>
      <c r="D2975" s="86" t="s">
        <v>524</v>
      </c>
      <c r="E2975" s="3" t="s">
        <v>229</v>
      </c>
      <c r="F2975" s="3">
        <v>201207</v>
      </c>
      <c r="G2975" s="40" t="str">
        <f t="shared" si="88"/>
        <v>프로젝트21 홈페이지태평양 수반태평양 수반 (고양이 강아지 물그릇 밥그릇 식기)옵션=[실용 세트] 태평양 수반 1개 + 글라스 1개 추가-11% off201207</v>
      </c>
      <c r="H2975" s="73">
        <v>4000</v>
      </c>
      <c r="I2975" s="2">
        <v>0.01</v>
      </c>
      <c r="J2975" s="73">
        <v>380</v>
      </c>
      <c r="K2975" s="3" t="s">
        <v>235</v>
      </c>
    </row>
    <row r="2976" spans="1:11" s="3" customFormat="1" x14ac:dyDescent="0.3">
      <c r="B2976" s="3" t="s">
        <v>93</v>
      </c>
      <c r="C2976" s="3" t="s">
        <v>229</v>
      </c>
      <c r="D2976" s="86" t="s">
        <v>530</v>
      </c>
      <c r="E2976" s="3" t="s">
        <v>229</v>
      </c>
      <c r="F2976" s="3">
        <v>201207</v>
      </c>
      <c r="G2976" s="40" t="str">
        <f t="shared" si="88"/>
        <v>프로젝트21 홈페이지태평양 수반태평양 수반 (고양이 강아지 물그릇 밥그릇 식기)옵션=수반 글라스만201207</v>
      </c>
      <c r="H2976" s="73">
        <v>3000</v>
      </c>
      <c r="I2976" s="2">
        <v>0.01</v>
      </c>
      <c r="J2976" s="73">
        <v>320</v>
      </c>
      <c r="K2976" s="3" t="s">
        <v>235</v>
      </c>
    </row>
    <row r="2977" spans="2:11" s="3" customFormat="1" x14ac:dyDescent="0.3">
      <c r="B2977" s="3" t="s">
        <v>93</v>
      </c>
      <c r="C2977" s="3" t="s">
        <v>229</v>
      </c>
      <c r="D2977" s="86" t="s">
        <v>531</v>
      </c>
      <c r="E2977" s="3" t="s">
        <v>229</v>
      </c>
      <c r="F2977" s="3">
        <v>201207</v>
      </c>
      <c r="G2977" s="40" t="str">
        <f t="shared" si="88"/>
        <v>프로젝트21 홈페이지태평양 수반태평양 수반 (고양이 강아지 물그릇 밥그릇 식기)옵션=수반 바디만(바디+고무패드)201207</v>
      </c>
      <c r="H2977" s="73">
        <v>3000</v>
      </c>
      <c r="I2977" s="2">
        <v>0.01</v>
      </c>
      <c r="J2977" s="73">
        <v>350</v>
      </c>
      <c r="K2977" s="3" t="s">
        <v>235</v>
      </c>
    </row>
    <row r="2978" spans="2:11" s="3" customFormat="1" x14ac:dyDescent="0.3">
      <c r="B2978" s="3" t="s">
        <v>93</v>
      </c>
      <c r="C2978" s="3" t="s">
        <v>229</v>
      </c>
      <c r="D2978" s="86" t="s">
        <v>525</v>
      </c>
      <c r="E2978" s="3" t="s">
        <v>229</v>
      </c>
      <c r="F2978" s="3">
        <v>201207</v>
      </c>
      <c r="G2978" s="40" t="str">
        <f t="shared" si="88"/>
        <v>프로젝트21 홈페이지태평양 수반태평양 수반 (고양이 강아지 물그릇 밥그릇 식기)옵션=[음수량 케어 세트] 태평양 수반 2개-13% off201207</v>
      </c>
      <c r="H2978" s="73">
        <v>4000</v>
      </c>
      <c r="I2978" s="2">
        <v>0.01</v>
      </c>
      <c r="J2978" s="73">
        <v>390</v>
      </c>
      <c r="K2978" s="3" t="s">
        <v>235</v>
      </c>
    </row>
    <row r="2979" spans="2:11" s="73" customFormat="1" x14ac:dyDescent="0.3">
      <c r="B2979" s="32" t="s">
        <v>243</v>
      </c>
      <c r="C2979" s="32" t="s">
        <v>11</v>
      </c>
      <c r="D2979" s="33" t="s">
        <v>534</v>
      </c>
      <c r="E2979" s="32" t="s">
        <v>11</v>
      </c>
      <c r="F2979" s="32">
        <v>201207</v>
      </c>
      <c r="G2979" s="45" t="str">
        <f t="shared" ref="G2979:G2990" si="89">B2979&amp;C2979&amp;D2979&amp;F2979</f>
        <v>온누리스토어리얼스틱프로젝트21 리얼스틱 오로라연어프로젝트21 리얼스틱 오로라연어201207</v>
      </c>
      <c r="H2979" s="73">
        <v>3000</v>
      </c>
      <c r="I2979" s="29">
        <v>0.03</v>
      </c>
      <c r="J2979" s="73">
        <v>250</v>
      </c>
    </row>
    <row r="2980" spans="2:11" s="73" customFormat="1" x14ac:dyDescent="0.3">
      <c r="B2980" s="32" t="s">
        <v>243</v>
      </c>
      <c r="C2980" s="32" t="s">
        <v>67</v>
      </c>
      <c r="D2980" s="33" t="s">
        <v>535</v>
      </c>
      <c r="E2980" s="32" t="s">
        <v>67</v>
      </c>
      <c r="F2980" s="32">
        <v>201207</v>
      </c>
      <c r="G2980" s="45" t="str">
        <f t="shared" si="89"/>
        <v>온누리스토어리얼스틱프로젝트21 리얼스틱 조선토종닭프로젝트21 리얼스틱 조선토종닭201207</v>
      </c>
      <c r="H2980" s="73">
        <v>3000</v>
      </c>
      <c r="I2980" s="29">
        <v>0.03</v>
      </c>
      <c r="J2980" s="73">
        <v>180</v>
      </c>
    </row>
    <row r="2981" spans="2:11" s="73" customFormat="1" x14ac:dyDescent="0.3">
      <c r="B2981" s="32" t="s">
        <v>243</v>
      </c>
      <c r="C2981" s="32" t="s">
        <v>11</v>
      </c>
      <c r="D2981" s="33" t="s">
        <v>532</v>
      </c>
      <c r="E2981" s="32" t="s">
        <v>11</v>
      </c>
      <c r="F2981" s="32">
        <v>201207</v>
      </c>
      <c r="G2981" s="45" t="str">
        <f t="shared" si="89"/>
        <v>온누리스토어리얼스틱프로젝트21 리얼스틱 뉴질랜드참돔프로젝트21 리얼스틱 뉴질랜드참돔201207</v>
      </c>
      <c r="H2981" s="73">
        <v>3000</v>
      </c>
      <c r="I2981" s="29">
        <v>0.03</v>
      </c>
      <c r="J2981" s="73">
        <v>240</v>
      </c>
    </row>
    <row r="2982" spans="2:11" s="73" customFormat="1" x14ac:dyDescent="0.3">
      <c r="B2982" s="32" t="s">
        <v>243</v>
      </c>
      <c r="C2982" s="32" t="s">
        <v>67</v>
      </c>
      <c r="D2982" s="33" t="s">
        <v>533</v>
      </c>
      <c r="E2982" s="32" t="s">
        <v>67</v>
      </c>
      <c r="F2982" s="32">
        <v>201207</v>
      </c>
      <c r="G2982" s="45" t="str">
        <f t="shared" si="89"/>
        <v>온누리스토어리얼스틱프로젝트21 리얼스틱 북태평양눈다랑어프로젝트21 리얼스틱 북태평양눈다랑어201207</v>
      </c>
      <c r="H2982" s="73">
        <v>3000</v>
      </c>
      <c r="I2982" s="29">
        <v>0.03</v>
      </c>
      <c r="J2982" s="73">
        <v>170</v>
      </c>
    </row>
    <row r="2983" spans="2:11" s="73" customFormat="1" x14ac:dyDescent="0.3">
      <c r="B2983" s="32" t="s">
        <v>243</v>
      </c>
      <c r="C2983" s="32" t="s">
        <v>67</v>
      </c>
      <c r="D2983" s="33" t="s">
        <v>248</v>
      </c>
      <c r="E2983" s="32" t="s">
        <v>67</v>
      </c>
      <c r="F2983" s="32">
        <v>201207</v>
      </c>
      <c r="G2983" s="45" t="str">
        <f t="shared" si="89"/>
        <v>온누리스토어리얼스틱리얼스틱_서호주청정양201207</v>
      </c>
      <c r="H2983" s="73">
        <v>3000</v>
      </c>
      <c r="I2983" s="29">
        <v>0.03</v>
      </c>
      <c r="J2983" s="73">
        <v>260</v>
      </c>
    </row>
    <row r="2984" spans="2:11" s="73" customFormat="1" x14ac:dyDescent="0.3">
      <c r="B2984" s="32" t="s">
        <v>243</v>
      </c>
      <c r="C2984" s="32" t="s">
        <v>67</v>
      </c>
      <c r="D2984" s="33" t="s">
        <v>536</v>
      </c>
      <c r="E2984" s="32" t="s">
        <v>67</v>
      </c>
      <c r="F2984" s="32">
        <v>201207</v>
      </c>
      <c r="G2984" s="45" t="str">
        <f t="shared" si="89"/>
        <v>온누리스토어리얼스틱프로젝트21 리얼스틱 지리산우리땅오리프로젝트21 리얼스틱 지리산우리땅오리201207</v>
      </c>
      <c r="H2984" s="73">
        <v>3000</v>
      </c>
      <c r="I2984" s="29">
        <v>0.03</v>
      </c>
      <c r="J2984" s="73">
        <v>180</v>
      </c>
    </row>
    <row r="2985" spans="2:11" s="73" customFormat="1" x14ac:dyDescent="0.3">
      <c r="B2985" s="32" t="s">
        <v>243</v>
      </c>
      <c r="C2985" s="32" t="s">
        <v>67</v>
      </c>
      <c r="D2985" s="33" t="s">
        <v>250</v>
      </c>
      <c r="E2985" s="32" t="s">
        <v>67</v>
      </c>
      <c r="F2985" s="32">
        <v>201207</v>
      </c>
      <c r="G2985" s="45" t="str">
        <f t="shared" si="89"/>
        <v>온누리스토어리얼스틱리얼스틱_맛보기샘플(6종)201207</v>
      </c>
      <c r="H2985" s="73">
        <v>3000</v>
      </c>
      <c r="I2985" s="29">
        <v>0.03</v>
      </c>
      <c r="J2985" s="73">
        <v>270</v>
      </c>
    </row>
    <row r="2986" spans="2:11" s="30" customFormat="1" x14ac:dyDescent="0.3">
      <c r="B2986" s="30" t="s">
        <v>243</v>
      </c>
      <c r="C2986" s="30" t="s">
        <v>67</v>
      </c>
      <c r="D2986" s="30" t="s">
        <v>312</v>
      </c>
      <c r="E2986" s="30" t="s">
        <v>67</v>
      </c>
      <c r="F2986" s="30">
        <v>201207</v>
      </c>
      <c r="G2986" s="30" t="str">
        <f t="shared" si="89"/>
        <v>온누리스토어리얼스틱리얼스틱_제천자연황토닭201207</v>
      </c>
      <c r="H2986" s="73">
        <v>3000</v>
      </c>
      <c r="I2986" s="29">
        <v>0.03</v>
      </c>
      <c r="J2986" s="73">
        <v>180</v>
      </c>
    </row>
    <row r="2987" spans="2:11" s="73" customFormat="1" x14ac:dyDescent="0.3">
      <c r="B2987" s="73" t="s">
        <v>110</v>
      </c>
      <c r="C2987" s="73" t="s">
        <v>11</v>
      </c>
      <c r="D2987" s="73" t="s">
        <v>537</v>
      </c>
      <c r="E2987" s="73" t="s">
        <v>11</v>
      </c>
      <c r="F2987" s="73">
        <v>201207</v>
      </c>
      <c r="G2987" s="4" t="str">
        <f t="shared" si="89"/>
        <v>오늘의집리얼스틱6종 맛보기샘플(6개입)6종 맛보기샘플(6개입)201207</v>
      </c>
      <c r="H2987" s="73">
        <v>3000</v>
      </c>
      <c r="I2987" s="29">
        <v>0.02</v>
      </c>
      <c r="J2987" s="73">
        <v>270</v>
      </c>
    </row>
    <row r="2988" spans="2:11" x14ac:dyDescent="0.3">
      <c r="B2988" t="s">
        <v>0</v>
      </c>
      <c r="C2988" t="s">
        <v>67</v>
      </c>
      <c r="D2988" t="s">
        <v>711</v>
      </c>
      <c r="E2988" s="73" t="str">
        <f>C2988</f>
        <v>리얼스틱</v>
      </c>
      <c r="F2988" s="73">
        <v>201207</v>
      </c>
      <c r="G2988" s="4" t="str">
        <f t="shared" ref="G2988" si="90">B2988&amp;C2988&amp;D2988&amp;F2988</f>
        <v>프로젝트21 홈페이지리얼스틱[정기배송] 리얼스틱(무료배송) (개인결제창)정기배송 옵션=6종세트x2(맛별2팩)(25%off)201207</v>
      </c>
      <c r="H2988" s="73">
        <v>4000</v>
      </c>
      <c r="I2988" s="2">
        <v>0.01</v>
      </c>
      <c r="J2988" s="73">
        <v>390</v>
      </c>
    </row>
    <row r="2989" spans="2:11" s="32" customFormat="1" x14ac:dyDescent="0.3">
      <c r="B2989" s="32" t="s">
        <v>119</v>
      </c>
      <c r="C2989" s="32" t="s">
        <v>7</v>
      </c>
      <c r="D2989" s="32" t="s">
        <v>421</v>
      </c>
      <c r="E2989" s="32" t="s">
        <v>7</v>
      </c>
      <c r="F2989" s="32">
        <v>201207</v>
      </c>
      <c r="G2989" s="32" t="str">
        <f t="shared" si="89"/>
        <v>롯데백화점 zipsa눕눕백눕눕백(NEW)_(중형)_그레이(LG)201207</v>
      </c>
      <c r="H2989" s="73">
        <v>7000</v>
      </c>
      <c r="I2989" s="29">
        <v>0.05</v>
      </c>
      <c r="J2989" s="73">
        <v>390</v>
      </c>
    </row>
    <row r="2990" spans="2:11" s="32" customFormat="1" x14ac:dyDescent="0.3">
      <c r="B2990" s="32" t="s">
        <v>119</v>
      </c>
      <c r="C2990" s="32" t="s">
        <v>7</v>
      </c>
      <c r="D2990" s="32" t="s">
        <v>296</v>
      </c>
      <c r="E2990" s="32" t="s">
        <v>7</v>
      </c>
      <c r="F2990" s="32">
        <v>201207</v>
      </c>
      <c r="G2990" s="32" t="str">
        <f t="shared" si="89"/>
        <v>롯데백화점 zipsa눕눕백눕눕백_패드(중형)_스크래쳐201207</v>
      </c>
      <c r="H2990" s="73">
        <v>3000</v>
      </c>
      <c r="I2990" s="29">
        <v>0.05</v>
      </c>
      <c r="J2990" s="73">
        <v>330</v>
      </c>
    </row>
    <row r="2991" spans="2:11" s="73" customFormat="1" x14ac:dyDescent="0.3">
      <c r="B2991" s="74" t="s">
        <v>0</v>
      </c>
      <c r="C2991" s="74" t="s">
        <v>121</v>
      </c>
      <c r="D2991" s="74" t="s">
        <v>123</v>
      </c>
      <c r="E2991" s="74" t="s">
        <v>121</v>
      </c>
      <c r="F2991" s="73">
        <v>201207</v>
      </c>
      <c r="G2991" s="4" t="str">
        <f t="shared" ref="G2991:G3006" si="91">B2991&amp;C2991&amp;D2991&amp;F2991</f>
        <v>프로젝트21 홈페이지고양이 유산균유산균1박스201207</v>
      </c>
      <c r="H2991" s="73">
        <v>4000</v>
      </c>
      <c r="I2991" s="2">
        <v>0.01</v>
      </c>
      <c r="J2991" s="73">
        <v>370</v>
      </c>
    </row>
    <row r="2992" spans="2:11" s="73" customFormat="1" x14ac:dyDescent="0.3">
      <c r="B2992" s="74" t="s">
        <v>93</v>
      </c>
      <c r="C2992" s="74" t="s">
        <v>121</v>
      </c>
      <c r="D2992" s="74" t="s">
        <v>132</v>
      </c>
      <c r="E2992" s="74" t="s">
        <v>121</v>
      </c>
      <c r="F2992" s="73">
        <v>201207</v>
      </c>
      <c r="G2992" s="4" t="str">
        <f t="shared" si="91"/>
        <v>프로젝트21 홈페이지고양이 유산균유산균2박스201207</v>
      </c>
      <c r="H2992" s="73">
        <v>5000</v>
      </c>
      <c r="I2992" s="2">
        <v>0.01</v>
      </c>
      <c r="J2992" s="73">
        <v>390</v>
      </c>
    </row>
    <row r="2993" spans="2:10" s="73" customFormat="1" x14ac:dyDescent="0.3">
      <c r="B2993" s="74" t="s">
        <v>0</v>
      </c>
      <c r="C2993" s="74" t="s">
        <v>121</v>
      </c>
      <c r="D2993" s="74" t="s">
        <v>133</v>
      </c>
      <c r="E2993" s="74" t="s">
        <v>121</v>
      </c>
      <c r="F2993" s="73">
        <v>201207</v>
      </c>
      <c r="G2993" s="4" t="str">
        <f t="shared" si="91"/>
        <v>프로젝트21 홈페이지고양이 유산균유산균3박스201207</v>
      </c>
      <c r="H2993" s="73">
        <v>6000</v>
      </c>
      <c r="I2993" s="2">
        <v>0.01</v>
      </c>
      <c r="J2993" s="73">
        <v>390</v>
      </c>
    </row>
    <row r="2994" spans="2:10" s="73" customFormat="1" x14ac:dyDescent="0.3">
      <c r="B2994" s="73" t="s">
        <v>93</v>
      </c>
      <c r="C2994" s="74" t="s">
        <v>121</v>
      </c>
      <c r="D2994" s="73" t="s">
        <v>176</v>
      </c>
      <c r="E2994" s="74" t="s">
        <v>121</v>
      </c>
      <c r="F2994" s="73">
        <v>201207</v>
      </c>
      <c r="G2994" s="4" t="str">
        <f t="shared" si="91"/>
        <v>프로젝트21 홈페이지고양이 유산균유산균1박스(최저가)201207</v>
      </c>
      <c r="H2994" s="73">
        <v>4000</v>
      </c>
      <c r="I2994" s="2">
        <v>0.01</v>
      </c>
      <c r="J2994" s="73">
        <v>370</v>
      </c>
    </row>
    <row r="2995" spans="2:10" s="73" customFormat="1" x14ac:dyDescent="0.3">
      <c r="B2995" s="73" t="s">
        <v>93</v>
      </c>
      <c r="C2995" s="74" t="s">
        <v>121</v>
      </c>
      <c r="D2995" s="73" t="s">
        <v>177</v>
      </c>
      <c r="E2995" s="74" t="s">
        <v>121</v>
      </c>
      <c r="F2995" s="73">
        <v>201207</v>
      </c>
      <c r="G2995" s="4" t="str">
        <f t="shared" si="91"/>
        <v>프로젝트21 홈페이지고양이 유산균유산균2박스(최저가)201207</v>
      </c>
      <c r="H2995" s="73">
        <v>5000</v>
      </c>
      <c r="I2995" s="2">
        <v>0.01</v>
      </c>
      <c r="J2995" s="73">
        <v>390</v>
      </c>
    </row>
    <row r="2996" spans="2:10" s="73" customFormat="1" x14ac:dyDescent="0.3">
      <c r="B2996" s="73" t="s">
        <v>93</v>
      </c>
      <c r="C2996" s="74" t="s">
        <v>121</v>
      </c>
      <c r="D2996" s="73" t="s">
        <v>178</v>
      </c>
      <c r="E2996" s="74" t="s">
        <v>121</v>
      </c>
      <c r="F2996" s="73">
        <v>201207</v>
      </c>
      <c r="G2996" s="4" t="str">
        <f t="shared" si="91"/>
        <v>프로젝트21 홈페이지고양이 유산균유산균3박스(최저가)201207</v>
      </c>
      <c r="H2996" s="73">
        <v>6000</v>
      </c>
      <c r="I2996" s="2">
        <v>0.01</v>
      </c>
      <c r="J2996" s="73">
        <v>390</v>
      </c>
    </row>
    <row r="2997" spans="2:10" s="73" customFormat="1" x14ac:dyDescent="0.3">
      <c r="B2997" s="73" t="s">
        <v>93</v>
      </c>
      <c r="C2997" s="74" t="s">
        <v>121</v>
      </c>
      <c r="D2997" s="73" t="s">
        <v>180</v>
      </c>
      <c r="E2997" s="74" t="s">
        <v>121</v>
      </c>
      <c r="F2997" s="73">
        <v>201207</v>
      </c>
      <c r="G2997" s="4" t="str">
        <f t="shared" si="91"/>
        <v>프로젝트21 홈페이지고양이 유산균유산균1박스(정기배송)201207</v>
      </c>
      <c r="H2997" s="73">
        <v>4000</v>
      </c>
      <c r="I2997" s="2">
        <v>0.01</v>
      </c>
      <c r="J2997" s="73">
        <v>370</v>
      </c>
    </row>
    <row r="2998" spans="2:10" s="73" customFormat="1" x14ac:dyDescent="0.3">
      <c r="B2998" s="73" t="s">
        <v>93</v>
      </c>
      <c r="C2998" s="74" t="s">
        <v>121</v>
      </c>
      <c r="D2998" s="73" t="s">
        <v>181</v>
      </c>
      <c r="E2998" s="74" t="s">
        <v>121</v>
      </c>
      <c r="F2998" s="73">
        <v>201207</v>
      </c>
      <c r="G2998" s="4" t="str">
        <f t="shared" si="91"/>
        <v>프로젝트21 홈페이지고양이 유산균유산균2박스(정기배송)201207</v>
      </c>
      <c r="H2998" s="73">
        <v>5000</v>
      </c>
      <c r="I2998" s="2">
        <v>0.01</v>
      </c>
      <c r="J2998" s="73">
        <v>390</v>
      </c>
    </row>
    <row r="2999" spans="2:10" s="73" customFormat="1" x14ac:dyDescent="0.3">
      <c r="B2999" s="73" t="s">
        <v>93</v>
      </c>
      <c r="C2999" s="74" t="s">
        <v>121</v>
      </c>
      <c r="D2999" s="73" t="s">
        <v>182</v>
      </c>
      <c r="E2999" s="74" t="s">
        <v>121</v>
      </c>
      <c r="F2999" s="73">
        <v>201207</v>
      </c>
      <c r="G2999" s="4" t="str">
        <f t="shared" si="91"/>
        <v>프로젝트21 홈페이지고양이 유산균유산균3박스(정기배송)201207</v>
      </c>
      <c r="H2999" s="73">
        <v>6000</v>
      </c>
      <c r="I2999" s="2">
        <v>0.01</v>
      </c>
      <c r="J2999" s="73">
        <v>390</v>
      </c>
    </row>
    <row r="3000" spans="2:10" s="73" customFormat="1" x14ac:dyDescent="0.3">
      <c r="B3000" s="30" t="s">
        <v>89</v>
      </c>
      <c r="C3000" s="34" t="s">
        <v>67</v>
      </c>
      <c r="D3000" s="34" t="s">
        <v>183</v>
      </c>
      <c r="E3000" s="34" t="s">
        <v>67</v>
      </c>
      <c r="F3000" s="30">
        <v>201207</v>
      </c>
      <c r="G3000" s="4" t="str">
        <f>B3000&amp;C3000&amp;D3000&amp;F3000</f>
        <v>쿠팡리얼스틱리얼스틱_6종세트201207</v>
      </c>
      <c r="H3000" s="73">
        <v>4000</v>
      </c>
      <c r="I3000" s="29">
        <v>0.03</v>
      </c>
      <c r="J3000" s="73">
        <v>370</v>
      </c>
    </row>
    <row r="3001" spans="2:10" s="73" customFormat="1" x14ac:dyDescent="0.3">
      <c r="B3001" s="73" t="s">
        <v>27</v>
      </c>
      <c r="C3001" s="73" t="s">
        <v>11</v>
      </c>
      <c r="D3001" s="73" t="s">
        <v>78</v>
      </c>
      <c r="E3001" s="73" t="s">
        <v>11</v>
      </c>
      <c r="F3001" s="30">
        <v>201207</v>
      </c>
      <c r="G3001" s="4" t="str">
        <f>B3001&amp;C3001&amp;D3001&amp;F3001</f>
        <v>쿠팡리얼스틱리얼스틱_4종세트201207</v>
      </c>
      <c r="H3001" s="73">
        <v>4000</v>
      </c>
      <c r="I3001" s="29">
        <v>0.03</v>
      </c>
      <c r="J3001" s="73">
        <v>340</v>
      </c>
    </row>
    <row r="3002" spans="2:10" s="73" customFormat="1" x14ac:dyDescent="0.3">
      <c r="B3002" s="73" t="s">
        <v>85</v>
      </c>
      <c r="C3002" s="73" t="s">
        <v>34</v>
      </c>
      <c r="D3002" s="73" t="s">
        <v>99</v>
      </c>
      <c r="E3002" s="73" t="s">
        <v>34</v>
      </c>
      <c r="F3002" s="73">
        <v>201207</v>
      </c>
      <c r="G3002" s="72" t="str">
        <f t="shared" si="91"/>
        <v>프로젝트21 CS선인장정수기 부속도자기 별도판매(선인장정수기)201207</v>
      </c>
      <c r="H3002" s="73">
        <v>5000</v>
      </c>
      <c r="I3002" s="2">
        <v>0.01</v>
      </c>
      <c r="J3002" s="73">
        <v>390</v>
      </c>
    </row>
    <row r="3003" spans="2:10" x14ac:dyDescent="0.3">
      <c r="B3003" t="s">
        <v>85</v>
      </c>
      <c r="C3003" t="s">
        <v>15</v>
      </c>
      <c r="D3003" t="s">
        <v>525</v>
      </c>
      <c r="E3003" s="73" t="s">
        <v>15</v>
      </c>
      <c r="F3003" s="73">
        <v>201207</v>
      </c>
      <c r="G3003" s="72" t="str">
        <f t="shared" si="91"/>
        <v>프로젝트21 CS태평양 수반태평양 수반 (고양이 강아지 물그릇 밥그릇 식기)옵션=[음수량 케어 세트] 태평양 수반 2개-13% off201207</v>
      </c>
      <c r="H3003" s="30">
        <v>0</v>
      </c>
      <c r="I3003" s="68">
        <v>0</v>
      </c>
      <c r="J3003" s="73">
        <v>390</v>
      </c>
    </row>
    <row r="3004" spans="2:10" x14ac:dyDescent="0.3">
      <c r="B3004" t="s">
        <v>85</v>
      </c>
      <c r="C3004" t="s">
        <v>11</v>
      </c>
      <c r="D3004" t="s">
        <v>59</v>
      </c>
      <c r="E3004" s="73" t="s">
        <v>11</v>
      </c>
      <c r="F3004">
        <v>201207</v>
      </c>
      <c r="G3004" s="4" t="str">
        <f t="shared" si="91"/>
        <v>프로젝트21 CS리얼스틱리얼스틱_뉴질랜드참돔201207</v>
      </c>
      <c r="H3004" s="63">
        <v>0</v>
      </c>
      <c r="I3004" s="66">
        <v>0</v>
      </c>
      <c r="J3004" s="73">
        <v>240</v>
      </c>
    </row>
    <row r="3005" spans="2:10" x14ac:dyDescent="0.3">
      <c r="B3005" t="s">
        <v>85</v>
      </c>
      <c r="C3005" t="s">
        <v>11</v>
      </c>
      <c r="D3005" t="s">
        <v>60</v>
      </c>
      <c r="E3005" s="73" t="s">
        <v>11</v>
      </c>
      <c r="F3005">
        <v>201207</v>
      </c>
      <c r="G3005" s="4" t="str">
        <f t="shared" si="91"/>
        <v>프로젝트21 CS리얼스틱리얼스틱_북태평양 눈다랑어201207</v>
      </c>
      <c r="H3005" s="63">
        <v>0</v>
      </c>
      <c r="I3005" s="66">
        <v>0</v>
      </c>
      <c r="J3005" s="28">
        <v>160</v>
      </c>
    </row>
    <row r="3006" spans="2:10" x14ac:dyDescent="0.3">
      <c r="B3006" t="s">
        <v>85</v>
      </c>
      <c r="C3006" t="s">
        <v>11</v>
      </c>
      <c r="D3006" t="s">
        <v>57</v>
      </c>
      <c r="E3006" s="73" t="s">
        <v>11</v>
      </c>
      <c r="F3006">
        <v>201207</v>
      </c>
      <c r="G3006" s="4" t="str">
        <f t="shared" si="91"/>
        <v>프로젝트21 CS리얼스틱리얼스틱_오로라연어201207</v>
      </c>
      <c r="H3006" s="63">
        <v>0</v>
      </c>
      <c r="I3006" s="66">
        <v>0</v>
      </c>
      <c r="J3006" s="73">
        <v>250</v>
      </c>
    </row>
    <row r="3007" spans="2:10" x14ac:dyDescent="0.3">
      <c r="B3007" s="73" t="s">
        <v>85</v>
      </c>
      <c r="C3007" t="s">
        <v>578</v>
      </c>
      <c r="D3007" t="s">
        <v>580</v>
      </c>
      <c r="E3007" s="73" t="s">
        <v>578</v>
      </c>
      <c r="F3007" s="73">
        <v>201207</v>
      </c>
      <c r="G3007" s="4" t="str">
        <f t="shared" ref="G3007:G3008" si="92">B3007&amp;C3007&amp;D3007&amp;F3007</f>
        <v>프로젝트21 CS벤토나이트모래_벤토나이트 6KG*3201207</v>
      </c>
      <c r="H3007" s="63">
        <v>0</v>
      </c>
      <c r="I3007" s="66">
        <v>0</v>
      </c>
      <c r="J3007" s="73">
        <v>390</v>
      </c>
    </row>
    <row r="3008" spans="2:10" s="73" customFormat="1" x14ac:dyDescent="0.3">
      <c r="B3008" s="14" t="s">
        <v>85</v>
      </c>
      <c r="C3008" s="73" t="s">
        <v>9</v>
      </c>
      <c r="D3008" s="15" t="s">
        <v>114</v>
      </c>
      <c r="E3008" s="73" t="s">
        <v>9</v>
      </c>
      <c r="F3008" s="73">
        <v>201207</v>
      </c>
      <c r="G3008" s="4" t="str">
        <f t="shared" si="92"/>
        <v>프로젝트21 CS선인장정수기 부속수중펌프 분리형 (white)201207</v>
      </c>
      <c r="H3008" s="73">
        <v>0</v>
      </c>
      <c r="J3008" s="73">
        <v>330</v>
      </c>
    </row>
    <row r="3009" spans="2:10" x14ac:dyDescent="0.3">
      <c r="B3009" s="73" t="s">
        <v>85</v>
      </c>
      <c r="C3009" t="s">
        <v>9</v>
      </c>
      <c r="D3009" t="s">
        <v>511</v>
      </c>
      <c r="E3009" s="73" t="s">
        <v>9</v>
      </c>
      <c r="F3009" s="73">
        <v>201207</v>
      </c>
      <c r="G3009" s="4" t="str">
        <f t="shared" ref="G3009:G3022" si="93">B3009&amp;C3009&amp;D3009&amp;F3009</f>
        <v>프로젝트21 CS선인장정수기 부속선인장정수기 분리형 수중펌프구성 선택=분리형펌프+어댑터SET201207</v>
      </c>
      <c r="H3009" s="63">
        <v>0</v>
      </c>
      <c r="I3009" s="66">
        <v>0</v>
      </c>
      <c r="J3009" s="73">
        <v>360</v>
      </c>
    </row>
    <row r="3010" spans="2:10" s="73" customFormat="1" x14ac:dyDescent="0.3">
      <c r="B3010" s="73" t="s">
        <v>85</v>
      </c>
      <c r="C3010" s="73" t="s">
        <v>12</v>
      </c>
      <c r="D3010" s="74" t="s">
        <v>175</v>
      </c>
      <c r="E3010" s="73" t="s">
        <v>12</v>
      </c>
      <c r="F3010" s="73">
        <v>201207</v>
      </c>
      <c r="G3010" s="4" t="str">
        <f t="shared" ref="G3010" si="94">B3010&amp;C3010&amp;D3010&amp;F3010</f>
        <v>프로젝트21 CS하루채움하루채움_자연산 가자미201207</v>
      </c>
      <c r="H3010" s="63">
        <v>0</v>
      </c>
      <c r="I3010" s="66">
        <v>0</v>
      </c>
      <c r="J3010" s="73">
        <v>330</v>
      </c>
    </row>
    <row r="3011" spans="2:10" x14ac:dyDescent="0.3">
      <c r="B3011" s="73" t="s">
        <v>85</v>
      </c>
      <c r="C3011" t="s">
        <v>12</v>
      </c>
      <c r="D3011" t="s">
        <v>174</v>
      </c>
      <c r="E3011" s="73" t="s">
        <v>12</v>
      </c>
      <c r="F3011" s="73">
        <v>201207</v>
      </c>
      <c r="G3011" s="4" t="str">
        <f t="shared" si="93"/>
        <v>프로젝트21 CS하루채움하루채움_국내산 무항생제 닭201207</v>
      </c>
      <c r="H3011" s="63">
        <v>0</v>
      </c>
      <c r="I3011" s="66">
        <v>0</v>
      </c>
      <c r="J3011" s="73">
        <v>330</v>
      </c>
    </row>
    <row r="3012" spans="2:10" s="73" customFormat="1" x14ac:dyDescent="0.3">
      <c r="B3012" s="74" t="s">
        <v>134</v>
      </c>
      <c r="C3012" s="75" t="s">
        <v>67</v>
      </c>
      <c r="D3012" s="75" t="s">
        <v>312</v>
      </c>
      <c r="E3012" s="75" t="s">
        <v>67</v>
      </c>
      <c r="F3012" s="73">
        <v>201207</v>
      </c>
      <c r="G3012" s="30" t="str">
        <f>B3012&amp;C3012&amp;D3012&amp;F3012</f>
        <v>프로젝트21 CS리얼스틱리얼스틱_제천자연황토닭201207</v>
      </c>
      <c r="H3012" s="73">
        <v>0</v>
      </c>
      <c r="I3012" s="2">
        <v>0</v>
      </c>
      <c r="J3012" s="73">
        <v>180</v>
      </c>
    </row>
    <row r="3013" spans="2:10" s="73" customFormat="1" x14ac:dyDescent="0.3">
      <c r="B3013" s="73" t="s">
        <v>85</v>
      </c>
      <c r="C3013" s="73" t="s">
        <v>67</v>
      </c>
      <c r="D3013" s="73" t="s">
        <v>62</v>
      </c>
      <c r="E3013" s="73" t="s">
        <v>67</v>
      </c>
      <c r="F3013" s="73">
        <v>201207</v>
      </c>
      <c r="G3013" s="4" t="str">
        <f t="shared" ref="G3013" si="95">B3013&amp;C3013&amp;D3013&amp;F3013</f>
        <v>프로젝트21 CS리얼스틱리얼스틱_서호주청정양201207</v>
      </c>
      <c r="H3013" s="73">
        <v>0</v>
      </c>
      <c r="I3013" s="2">
        <v>0</v>
      </c>
      <c r="J3013" s="73">
        <v>360</v>
      </c>
    </row>
    <row r="3014" spans="2:10" s="73" customFormat="1" x14ac:dyDescent="0.3">
      <c r="B3014" s="73" t="s">
        <v>85</v>
      </c>
      <c r="C3014" s="73" t="s">
        <v>67</v>
      </c>
      <c r="D3014" s="73" t="s">
        <v>249</v>
      </c>
      <c r="E3014" s="73" t="s">
        <v>67</v>
      </c>
      <c r="F3014" s="73">
        <v>201207</v>
      </c>
      <c r="G3014" s="4" t="str">
        <f t="shared" ref="G3014" si="96">B3014&amp;C3014&amp;D3014&amp;F3014</f>
        <v>프로젝트21 CS리얼스틱리얼스틱_지리산우리땅오리201207</v>
      </c>
      <c r="H3014" s="73">
        <v>0</v>
      </c>
      <c r="I3014" s="2">
        <v>0</v>
      </c>
      <c r="J3014" s="73">
        <v>360</v>
      </c>
    </row>
    <row r="3015" spans="2:10" x14ac:dyDescent="0.3">
      <c r="B3015" t="s">
        <v>85</v>
      </c>
      <c r="C3015" s="73" t="s">
        <v>578</v>
      </c>
      <c r="D3015" t="s">
        <v>710</v>
      </c>
      <c r="E3015" s="73" t="str">
        <f>C3015</f>
        <v>벤토나이트</v>
      </c>
      <c r="F3015" s="73">
        <v>201207</v>
      </c>
      <c r="G3015" s="4" t="str">
        <f>B3015&amp;C3015&amp;D3015&amp;F3015</f>
        <v>프로젝트21 CS벤토나이트모래_벤토나이트 6KG201207</v>
      </c>
      <c r="H3015">
        <v>0</v>
      </c>
      <c r="I3015" s="2">
        <v>0</v>
      </c>
      <c r="J3015" s="73">
        <v>340</v>
      </c>
    </row>
    <row r="3016" spans="2:10" x14ac:dyDescent="0.3">
      <c r="B3016" s="73" t="s">
        <v>85</v>
      </c>
      <c r="C3016" s="73" t="s">
        <v>9</v>
      </c>
      <c r="D3016" t="s">
        <v>35</v>
      </c>
      <c r="E3016" s="73" t="str">
        <f>C3016</f>
        <v>선인장정수기 부속</v>
      </c>
      <c r="F3016" s="73">
        <v>201207</v>
      </c>
      <c r="G3016" s="4" t="str">
        <f>B3016&amp;C3016&amp;D3016&amp;F3016</f>
        <v>프로젝트21 CS선인장정수기 부속정수 필터 (3p)201207</v>
      </c>
      <c r="H3016" s="73">
        <v>0</v>
      </c>
      <c r="I3016" s="2">
        <v>0</v>
      </c>
      <c r="J3016" s="73">
        <v>340</v>
      </c>
    </row>
    <row r="3017" spans="2:10" x14ac:dyDescent="0.3">
      <c r="B3017" s="73" t="s">
        <v>85</v>
      </c>
      <c r="C3017" s="73" t="s">
        <v>9</v>
      </c>
      <c r="D3017" t="s">
        <v>796</v>
      </c>
      <c r="E3017" s="73" t="str">
        <f>C3017</f>
        <v>선인장정수기 부속</v>
      </c>
      <c r="F3017" s="73">
        <v>201207</v>
      </c>
      <c r="G3017" s="4" t="str">
        <f>B3017&amp;C3017&amp;D3017&amp;F3017</f>
        <v>프로젝트21 CS선인장정수기 부속수중펌프 분리형(white)_합포장용201207</v>
      </c>
      <c r="H3017">
        <v>0</v>
      </c>
      <c r="J3017" s="73">
        <v>330</v>
      </c>
    </row>
    <row r="3018" spans="2:10" s="73" customFormat="1" x14ac:dyDescent="0.3">
      <c r="B3018" s="73" t="s">
        <v>110</v>
      </c>
      <c r="C3018" s="73" t="s">
        <v>11</v>
      </c>
      <c r="D3018" s="73" t="s">
        <v>537</v>
      </c>
      <c r="E3018" s="73" t="s">
        <v>11</v>
      </c>
      <c r="F3018" s="73">
        <v>201207</v>
      </c>
      <c r="G3018" s="4" t="str">
        <f t="shared" si="93"/>
        <v>오늘의집리얼스틱6종 맛보기샘플(6개입)6종 맛보기샘플(6개입)201207</v>
      </c>
      <c r="H3018" s="73">
        <v>3000</v>
      </c>
      <c r="I3018" s="29">
        <v>0.02</v>
      </c>
      <c r="J3018" s="73">
        <v>270</v>
      </c>
    </row>
    <row r="3019" spans="2:10" x14ac:dyDescent="0.3">
      <c r="B3019" s="74" t="s">
        <v>28</v>
      </c>
      <c r="C3019" s="74" t="s">
        <v>34</v>
      </c>
      <c r="D3019" s="74" t="s">
        <v>583</v>
      </c>
      <c r="E3019" s="74" t="s">
        <v>34</v>
      </c>
      <c r="F3019" s="73">
        <v>201207</v>
      </c>
      <c r="G3019" s="4" t="str">
        <f t="shared" si="93"/>
        <v>위메프(2.0)선인장정수기 부속선인장정수기 전용 드라이매트선인장정수기 전용 드라이매트201207</v>
      </c>
      <c r="H3019" s="73">
        <v>4000</v>
      </c>
      <c r="I3019" s="29">
        <v>0.02</v>
      </c>
      <c r="J3019" s="73">
        <v>370</v>
      </c>
    </row>
    <row r="3020" spans="2:10" x14ac:dyDescent="0.3">
      <c r="B3020" s="73" t="s">
        <v>93</v>
      </c>
      <c r="C3020" s="73" t="s">
        <v>578</v>
      </c>
      <c r="D3020" s="30" t="s">
        <v>606</v>
      </c>
      <c r="E3020" s="73" t="s">
        <v>578</v>
      </c>
      <c r="F3020" s="73">
        <v>201207</v>
      </c>
      <c r="G3020" s="4" t="str">
        <f t="shared" si="93"/>
        <v>프로젝트21 홈페이지벤토나이트[출시특가] 프리미엄 퓨어 벤토나이트옵션=프리미엄 퓨어 벤토나이트 1개-40% off201207</v>
      </c>
      <c r="H3020" s="73">
        <v>3000</v>
      </c>
      <c r="I3020" s="2">
        <v>0.01</v>
      </c>
      <c r="J3020" s="73">
        <v>340</v>
      </c>
    </row>
    <row r="3021" spans="2:10" x14ac:dyDescent="0.3">
      <c r="B3021" s="73" t="s">
        <v>93</v>
      </c>
      <c r="C3021" s="73" t="s">
        <v>578</v>
      </c>
      <c r="D3021" s="30" t="s">
        <v>607</v>
      </c>
      <c r="E3021" s="73" t="s">
        <v>578</v>
      </c>
      <c r="F3021" s="73">
        <v>201207</v>
      </c>
      <c r="G3021" s="4" t="str">
        <f t="shared" si="93"/>
        <v>프로젝트21 홈페이지벤토나이트[출시특가] 프리미엄 퓨어 벤토나이트옵션=프리미엄 퓨어 벤토나이트 3개-40%201207</v>
      </c>
      <c r="H3021" s="73">
        <v>5000</v>
      </c>
      <c r="I3021" s="2">
        <v>0.01</v>
      </c>
      <c r="J3021" s="73">
        <v>390</v>
      </c>
    </row>
    <row r="3022" spans="2:10" x14ac:dyDescent="0.3">
      <c r="B3022" s="73" t="s">
        <v>93</v>
      </c>
      <c r="C3022" s="73" t="s">
        <v>578</v>
      </c>
      <c r="D3022" s="30" t="s">
        <v>608</v>
      </c>
      <c r="E3022" s="73" t="s">
        <v>578</v>
      </c>
      <c r="F3022" s="73">
        <v>201207</v>
      </c>
      <c r="G3022" s="4" t="str">
        <f t="shared" si="93"/>
        <v>프로젝트21 홈페이지벤토나이트프리미엄 퓨어 벤토나이트(플친 2천원 쿠폰 당첨자)201207</v>
      </c>
      <c r="H3022" s="73">
        <v>3000</v>
      </c>
      <c r="I3022" s="2">
        <v>0.01</v>
      </c>
      <c r="J3022" s="73">
        <v>340</v>
      </c>
    </row>
    <row r="3023" spans="2:10" x14ac:dyDescent="0.3">
      <c r="B3023" s="73" t="s">
        <v>93</v>
      </c>
      <c r="C3023" s="73" t="s">
        <v>578</v>
      </c>
      <c r="D3023" t="s">
        <v>715</v>
      </c>
      <c r="E3023" s="73" t="s">
        <v>578</v>
      </c>
      <c r="F3023" s="73">
        <v>201207</v>
      </c>
      <c r="G3023" s="4" t="str">
        <f t="shared" ref="G3023:G3025" si="97">B3023&amp;C3023&amp;D3023&amp;F3023</f>
        <v>프로젝트21 홈페이지벤토나이트프리미엄 퓨어 벤토나이트(고양이 모래)옵션=프리미엄 퓨어 벤토나이트 1개-15% off201207</v>
      </c>
      <c r="H3023" s="73">
        <v>4000</v>
      </c>
      <c r="I3023" s="2">
        <v>0.01</v>
      </c>
      <c r="J3023" s="73">
        <v>340</v>
      </c>
    </row>
    <row r="3024" spans="2:10" s="73" customFormat="1" x14ac:dyDescent="0.3">
      <c r="B3024" s="73" t="s">
        <v>93</v>
      </c>
      <c r="C3024" s="73" t="s">
        <v>578</v>
      </c>
      <c r="D3024" s="73" t="s">
        <v>754</v>
      </c>
      <c r="E3024" s="73" t="s">
        <v>578</v>
      </c>
      <c r="F3024" s="73">
        <v>201207</v>
      </c>
      <c r="G3024" s="4" t="str">
        <f t="shared" ref="G3024" si="98">B3024&amp;C3024&amp;D3024&amp;F3024</f>
        <v>프로젝트21 홈페이지벤토나이트프리미엄 퓨어 벤토나이트(고양이 모래)옵션=프리미엄 퓨어 벤토나이트 1개-24% off201207</v>
      </c>
      <c r="H3024" s="73">
        <v>4000</v>
      </c>
      <c r="I3024" s="2">
        <v>0.01</v>
      </c>
      <c r="J3024" s="73">
        <v>340</v>
      </c>
    </row>
    <row r="3025" spans="2:11" x14ac:dyDescent="0.3">
      <c r="B3025" s="73" t="s">
        <v>93</v>
      </c>
      <c r="C3025" s="73" t="s">
        <v>578</v>
      </c>
      <c r="D3025" t="s">
        <v>716</v>
      </c>
      <c r="E3025" s="73" t="s">
        <v>578</v>
      </c>
      <c r="F3025" s="73">
        <v>201207</v>
      </c>
      <c r="G3025" s="4" t="str">
        <f t="shared" si="97"/>
        <v>프로젝트21 홈페이지벤토나이트프리미엄 퓨어 벤토나이트(고양이 모래)옵션=프리미엄 퓨어 벤토나이트 3개-29% off(무료배송)201207</v>
      </c>
      <c r="H3025" s="73">
        <v>5000</v>
      </c>
      <c r="I3025" s="2">
        <v>0.01</v>
      </c>
      <c r="J3025" s="73">
        <v>390</v>
      </c>
      <c r="K3025" s="99"/>
    </row>
    <row r="3028" spans="2:11" x14ac:dyDescent="0.3">
      <c r="B3028" s="73" t="s">
        <v>93</v>
      </c>
      <c r="C3028" s="73" t="s">
        <v>48</v>
      </c>
      <c r="D3028" t="s">
        <v>321</v>
      </c>
      <c r="E3028" s="73" t="str">
        <f>C3028</f>
        <v>눕눕백</v>
      </c>
      <c r="F3028" s="73">
        <v>201207</v>
      </c>
      <c r="G3028" s="4" t="str">
        <f t="shared" ref="G3028" si="99">B3028&amp;C3028&amp;D3028&amp;F3028</f>
        <v>프로젝트21 홈페이지눕눕백눕눕백_안전바닥패드(중형)201207</v>
      </c>
      <c r="H3028" s="73">
        <v>0</v>
      </c>
      <c r="I3028" s="2">
        <v>0.01</v>
      </c>
      <c r="J3028" s="28">
        <v>190</v>
      </c>
    </row>
    <row r="3029" spans="2:11" x14ac:dyDescent="0.3">
      <c r="B3029" s="73" t="s">
        <v>93</v>
      </c>
      <c r="C3029" s="73" t="s">
        <v>48</v>
      </c>
      <c r="D3029" t="s">
        <v>322</v>
      </c>
      <c r="E3029" s="73" t="str">
        <f>C3029</f>
        <v>눕눕백</v>
      </c>
      <c r="F3029" s="73">
        <v>201207</v>
      </c>
      <c r="G3029" s="4" t="str">
        <f t="shared" ref="G3029" si="100">B3029&amp;C3029&amp;D3029&amp;F3029</f>
        <v>프로젝트21 홈페이지눕눕백눕눕백_안전바닥패드(대형)201207</v>
      </c>
      <c r="H3029" s="73">
        <v>0</v>
      </c>
      <c r="I3029" s="2">
        <v>0.01</v>
      </c>
      <c r="J3029" s="28">
        <v>200</v>
      </c>
    </row>
    <row r="3050" spans="2:10" s="113" customFormat="1" x14ac:dyDescent="0.3">
      <c r="B3050" s="113" t="s">
        <v>789</v>
      </c>
      <c r="J3050" s="114"/>
    </row>
    <row r="3052" spans="2:10" x14ac:dyDescent="0.3">
      <c r="B3052" t="s">
        <v>757</v>
      </c>
      <c r="C3052" t="s">
        <v>184</v>
      </c>
    </row>
    <row r="3053" spans="2:10" x14ac:dyDescent="0.3">
      <c r="B3053" t="s">
        <v>758</v>
      </c>
      <c r="C3053" t="s">
        <v>579</v>
      </c>
    </row>
    <row r="3055" spans="2:10" x14ac:dyDescent="0.3">
      <c r="B3055" t="s">
        <v>763</v>
      </c>
      <c r="C3055" t="s">
        <v>7</v>
      </c>
    </row>
    <row r="3056" spans="2:10" x14ac:dyDescent="0.3">
      <c r="B3056" t="s">
        <v>765</v>
      </c>
      <c r="C3056" t="s">
        <v>11</v>
      </c>
    </row>
    <row r="3057" spans="2:3" x14ac:dyDescent="0.3">
      <c r="B3057" t="s">
        <v>768</v>
      </c>
      <c r="C3057" t="s">
        <v>6</v>
      </c>
    </row>
    <row r="3058" spans="2:3" x14ac:dyDescent="0.3">
      <c r="B3058" t="s">
        <v>773</v>
      </c>
      <c r="C3058" t="s">
        <v>15</v>
      </c>
    </row>
    <row r="3059" spans="2:3" x14ac:dyDescent="0.3">
      <c r="B3059" t="s">
        <v>782</v>
      </c>
      <c r="C3059" t="s">
        <v>6</v>
      </c>
    </row>
    <row r="3060" spans="2:3" x14ac:dyDescent="0.3">
      <c r="B3060" t="s">
        <v>782</v>
      </c>
      <c r="C3060" t="s">
        <v>6</v>
      </c>
    </row>
    <row r="3061" spans="2:3" x14ac:dyDescent="0.3">
      <c r="B3061" t="s">
        <v>778</v>
      </c>
      <c r="C3061" t="s">
        <v>7</v>
      </c>
    </row>
    <row r="3062" spans="2:3" x14ac:dyDescent="0.3">
      <c r="B3062" t="s">
        <v>779</v>
      </c>
      <c r="C3062" t="s">
        <v>7</v>
      </c>
    </row>
    <row r="3063" spans="2:3" x14ac:dyDescent="0.3">
      <c r="B3063" t="s">
        <v>780</v>
      </c>
      <c r="C3063" t="s">
        <v>11</v>
      </c>
    </row>
    <row r="3064" spans="2:3" x14ac:dyDescent="0.3">
      <c r="B3064" t="s">
        <v>781</v>
      </c>
      <c r="C3064" t="s">
        <v>11</v>
      </c>
    </row>
    <row r="3065" spans="2:3" x14ac:dyDescent="0.3">
      <c r="B3065" t="s">
        <v>781</v>
      </c>
      <c r="C3065" t="s">
        <v>11</v>
      </c>
    </row>
    <row r="3066" spans="2:3" x14ac:dyDescent="0.3">
      <c r="B3066" t="s">
        <v>777</v>
      </c>
      <c r="C3066" t="s">
        <v>8</v>
      </c>
    </row>
    <row r="3067" spans="2:3" x14ac:dyDescent="0.3">
      <c r="B3067" t="s">
        <v>777</v>
      </c>
      <c r="C3067" t="s">
        <v>8</v>
      </c>
    </row>
    <row r="3068" spans="2:3" x14ac:dyDescent="0.3">
      <c r="B3068" t="s">
        <v>783</v>
      </c>
      <c r="C3068" t="s">
        <v>15</v>
      </c>
    </row>
    <row r="3069" spans="2:3" x14ac:dyDescent="0.3">
      <c r="B3069" t="s">
        <v>783</v>
      </c>
      <c r="C3069" t="s">
        <v>15</v>
      </c>
    </row>
    <row r="3070" spans="2:3" x14ac:dyDescent="0.3">
      <c r="B3070" t="s">
        <v>784</v>
      </c>
      <c r="C3070" t="s">
        <v>12</v>
      </c>
    </row>
    <row r="3071" spans="2:3" x14ac:dyDescent="0.3">
      <c r="B3071" t="s">
        <v>784</v>
      </c>
      <c r="C3071" t="s">
        <v>12</v>
      </c>
    </row>
    <row r="3072" spans="2:3" x14ac:dyDescent="0.3">
      <c r="B3072" t="s">
        <v>771</v>
      </c>
      <c r="C3072" t="s">
        <v>6</v>
      </c>
    </row>
    <row r="3073" spans="2:3" x14ac:dyDescent="0.3">
      <c r="B3073" t="s">
        <v>771</v>
      </c>
      <c r="C3073" t="s">
        <v>6</v>
      </c>
    </row>
    <row r="3074" spans="2:3" x14ac:dyDescent="0.3">
      <c r="B3074" t="s">
        <v>770</v>
      </c>
      <c r="C3074" t="s">
        <v>6</v>
      </c>
    </row>
    <row r="3075" spans="2:3" x14ac:dyDescent="0.3">
      <c r="B3075" t="s">
        <v>772</v>
      </c>
      <c r="C3075" t="s">
        <v>6</v>
      </c>
    </row>
    <row r="3076" spans="2:3" x14ac:dyDescent="0.3">
      <c r="B3076" t="s">
        <v>769</v>
      </c>
      <c r="C3076" t="s">
        <v>6</v>
      </c>
    </row>
    <row r="3077" spans="2:3" x14ac:dyDescent="0.3">
      <c r="B3077" t="s">
        <v>769</v>
      </c>
      <c r="C3077" t="s">
        <v>6</v>
      </c>
    </row>
    <row r="3078" spans="2:3" x14ac:dyDescent="0.3">
      <c r="B3078" t="s">
        <v>762</v>
      </c>
      <c r="C3078" t="s">
        <v>7</v>
      </c>
    </row>
    <row r="3079" spans="2:3" x14ac:dyDescent="0.3">
      <c r="B3079" t="s">
        <v>764</v>
      </c>
      <c r="C3079" t="s">
        <v>11</v>
      </c>
    </row>
    <row r="3080" spans="2:3" x14ac:dyDescent="0.3">
      <c r="B3080" t="s">
        <v>760</v>
      </c>
      <c r="C3080" t="s">
        <v>8</v>
      </c>
    </row>
    <row r="3081" spans="2:3" x14ac:dyDescent="0.3">
      <c r="B3081" t="s">
        <v>761</v>
      </c>
      <c r="C3081" t="s">
        <v>8</v>
      </c>
    </row>
    <row r="3082" spans="2:3" x14ac:dyDescent="0.3">
      <c r="B3082" t="s">
        <v>759</v>
      </c>
      <c r="C3082" t="s">
        <v>8</v>
      </c>
    </row>
    <row r="3083" spans="2:3" x14ac:dyDescent="0.3">
      <c r="B3083" t="s">
        <v>785</v>
      </c>
      <c r="C3083" t="s">
        <v>8</v>
      </c>
    </row>
    <row r="3084" spans="2:3" x14ac:dyDescent="0.3">
      <c r="B3084" t="s">
        <v>767</v>
      </c>
      <c r="C3084" t="s">
        <v>8</v>
      </c>
    </row>
    <row r="3085" spans="2:3" x14ac:dyDescent="0.3">
      <c r="B3085" t="s">
        <v>767</v>
      </c>
      <c r="C3085" t="s">
        <v>8</v>
      </c>
    </row>
    <row r="3086" spans="2:3" x14ac:dyDescent="0.3">
      <c r="B3086" t="s">
        <v>786</v>
      </c>
      <c r="C3086" t="s">
        <v>8</v>
      </c>
    </row>
    <row r="3087" spans="2:3" x14ac:dyDescent="0.3">
      <c r="B3087" t="s">
        <v>774</v>
      </c>
      <c r="C3087" t="s">
        <v>15</v>
      </c>
    </row>
    <row r="3088" spans="2:3" x14ac:dyDescent="0.3">
      <c r="B3088" t="s">
        <v>774</v>
      </c>
      <c r="C3088" t="s">
        <v>15</v>
      </c>
    </row>
    <row r="3089" spans="2:3" x14ac:dyDescent="0.3">
      <c r="B3089" t="s">
        <v>775</v>
      </c>
      <c r="C3089" t="s">
        <v>15</v>
      </c>
    </row>
    <row r="3090" spans="2:3" x14ac:dyDescent="0.3">
      <c r="B3090" t="s">
        <v>12</v>
      </c>
      <c r="C3090" t="s">
        <v>12</v>
      </c>
    </row>
    <row r="3091" spans="2:3" x14ac:dyDescent="0.3">
      <c r="B3091" t="s">
        <v>7</v>
      </c>
      <c r="C3091" t="s">
        <v>7</v>
      </c>
    </row>
    <row r="3092" spans="2:3" x14ac:dyDescent="0.3">
      <c r="B3092" t="s">
        <v>11</v>
      </c>
      <c r="C3092" t="s">
        <v>11</v>
      </c>
    </row>
    <row r="3093" spans="2:3" x14ac:dyDescent="0.3">
      <c r="B3093" t="s">
        <v>6</v>
      </c>
      <c r="C3093" t="s">
        <v>6</v>
      </c>
    </row>
    <row r="3094" spans="2:3" x14ac:dyDescent="0.3">
      <c r="B3094" t="s">
        <v>15</v>
      </c>
      <c r="C3094" t="s">
        <v>15</v>
      </c>
    </row>
    <row r="3095" spans="2:3" x14ac:dyDescent="0.3">
      <c r="B3095" t="s">
        <v>8</v>
      </c>
      <c r="C3095" t="s">
        <v>8</v>
      </c>
    </row>
    <row r="3096" spans="2:3" x14ac:dyDescent="0.3">
      <c r="B3096" t="s">
        <v>12</v>
      </c>
      <c r="C3096" t="s">
        <v>12</v>
      </c>
    </row>
    <row r="3097" spans="2:3" x14ac:dyDescent="0.3">
      <c r="B3097" t="s">
        <v>16</v>
      </c>
      <c r="C3097" t="s">
        <v>16</v>
      </c>
    </row>
    <row r="3098" spans="2:3" x14ac:dyDescent="0.3">
      <c r="B3098" t="s">
        <v>787</v>
      </c>
      <c r="C3098" t="s">
        <v>15</v>
      </c>
    </row>
    <row r="3099" spans="2:3" x14ac:dyDescent="0.3">
      <c r="B3099" t="s">
        <v>788</v>
      </c>
      <c r="C3099" t="s">
        <v>11</v>
      </c>
    </row>
    <row r="3100" spans="2:3" x14ac:dyDescent="0.3">
      <c r="B3100" t="s">
        <v>776</v>
      </c>
      <c r="C3100" t="s">
        <v>7</v>
      </c>
    </row>
    <row r="3101" spans="2:3" x14ac:dyDescent="0.3">
      <c r="B3101" t="s">
        <v>766</v>
      </c>
      <c r="C3101" t="s">
        <v>11</v>
      </c>
    </row>
    <row r="3102" spans="2:3" x14ac:dyDescent="0.3">
      <c r="B3102" t="s">
        <v>410</v>
      </c>
      <c r="C3102" t="s">
        <v>410</v>
      </c>
    </row>
    <row r="3103" spans="2:3" x14ac:dyDescent="0.3">
      <c r="B3103" t="s">
        <v>686</v>
      </c>
      <c r="C3103" t="s">
        <v>686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D4C3-5093-4AED-9836-1D5AE06F9A0F}">
  <sheetPr>
    <tabColor theme="0" tint="-0.499984740745262"/>
  </sheetPr>
  <dimension ref="A1:O2408"/>
  <sheetViews>
    <sheetView zoomScale="70" zoomScaleNormal="70" workbookViewId="0">
      <pane ySplit="1" topLeftCell="A2363" activePane="bottomLeft" state="frozen"/>
      <selection pane="bottomLeft" activeCell="J2405" sqref="J2405"/>
    </sheetView>
  </sheetViews>
  <sheetFormatPr defaultRowHeight="16.5" x14ac:dyDescent="0.3"/>
  <cols>
    <col min="1" max="1" width="11.125" customWidth="1"/>
    <col min="2" max="2" width="11.125" style="108" customWidth="1"/>
    <col min="3" max="3" width="5.5" customWidth="1"/>
    <col min="4" max="4" width="10.375" customWidth="1"/>
    <col min="5" max="5" width="13.125" style="9" customWidth="1"/>
    <col min="6" max="6" width="20.25" customWidth="1"/>
    <col min="7" max="7" width="67.75" style="30" customWidth="1"/>
    <col min="8" max="8" width="16.625" style="30" customWidth="1"/>
    <col min="9" max="9" width="18.25" customWidth="1"/>
    <col min="10" max="10" width="15.875" style="56" customWidth="1"/>
    <col min="11" max="11" width="17.875" customWidth="1"/>
    <col min="12" max="12" width="18.25" customWidth="1"/>
    <col min="13" max="13" width="10.75" bestFit="1" customWidth="1"/>
  </cols>
  <sheetData>
    <row r="1" spans="2:14" x14ac:dyDescent="0.3">
      <c r="B1" s="106" t="s">
        <v>394</v>
      </c>
      <c r="C1" s="73" t="s">
        <v>395</v>
      </c>
      <c r="D1" s="73" t="s">
        <v>396</v>
      </c>
      <c r="E1" s="9" t="s">
        <v>397</v>
      </c>
      <c r="F1" s="73" t="s">
        <v>17</v>
      </c>
      <c r="G1" s="73" t="s">
        <v>398</v>
      </c>
      <c r="H1" s="73" t="s">
        <v>401</v>
      </c>
      <c r="I1" s="73" t="s">
        <v>399</v>
      </c>
      <c r="J1" s="76" t="s">
        <v>400</v>
      </c>
      <c r="K1" s="3" t="s">
        <v>402</v>
      </c>
      <c r="L1" s="3" t="s">
        <v>403</v>
      </c>
      <c r="M1" s="3" t="s">
        <v>23</v>
      </c>
      <c r="N1" s="7" t="s">
        <v>20</v>
      </c>
    </row>
    <row r="2" spans="2:14" s="73" customFormat="1" x14ac:dyDescent="0.3">
      <c r="B2" s="106">
        <v>44172</v>
      </c>
      <c r="C2" s="75" t="str">
        <f t="shared" ref="C2:C53" si="0">TEXT(B2,"aaa")</f>
        <v>월</v>
      </c>
      <c r="D2" s="75" t="s">
        <v>408</v>
      </c>
      <c r="E2" s="73" t="s">
        <v>12</v>
      </c>
      <c r="F2" s="75"/>
      <c r="I2" s="28"/>
      <c r="J2" s="77">
        <v>1000</v>
      </c>
    </row>
    <row r="3" spans="2:14" s="73" customFormat="1" x14ac:dyDescent="0.3">
      <c r="B3" s="106">
        <v>44172</v>
      </c>
      <c r="C3" s="75" t="str">
        <f t="shared" si="0"/>
        <v>월</v>
      </c>
      <c r="D3" s="75" t="s">
        <v>404</v>
      </c>
      <c r="E3" s="73" t="s">
        <v>16</v>
      </c>
      <c r="F3" s="75"/>
      <c r="I3" s="28"/>
      <c r="J3" s="77">
        <v>1000</v>
      </c>
    </row>
    <row r="4" spans="2:14" s="73" customFormat="1" x14ac:dyDescent="0.3">
      <c r="B4" s="106">
        <v>44172</v>
      </c>
      <c r="C4" s="75" t="str">
        <f t="shared" si="0"/>
        <v>월</v>
      </c>
      <c r="D4" s="75" t="s">
        <v>405</v>
      </c>
      <c r="E4" s="73" t="s">
        <v>16</v>
      </c>
      <c r="F4" s="75"/>
      <c r="I4" s="28"/>
      <c r="J4" s="77">
        <v>1000</v>
      </c>
    </row>
    <row r="5" spans="2:14" s="73" customFormat="1" x14ac:dyDescent="0.3">
      <c r="B5" s="106">
        <v>44172</v>
      </c>
      <c r="C5" s="75" t="str">
        <f t="shared" si="0"/>
        <v>월</v>
      </c>
      <c r="D5" s="75" t="s">
        <v>407</v>
      </c>
      <c r="E5" s="73" t="s">
        <v>8</v>
      </c>
      <c r="F5" s="75"/>
      <c r="I5" s="28"/>
      <c r="J5" s="77">
        <v>1000</v>
      </c>
    </row>
    <row r="6" spans="2:14" s="73" customFormat="1" x14ac:dyDescent="0.3">
      <c r="B6" s="106">
        <v>44172</v>
      </c>
      <c r="C6" s="75" t="str">
        <f t="shared" si="0"/>
        <v>월</v>
      </c>
      <c r="D6" s="75" t="s">
        <v>407</v>
      </c>
      <c r="E6" s="73" t="s">
        <v>8</v>
      </c>
      <c r="F6" s="75"/>
      <c r="I6" s="28"/>
      <c r="J6" s="77">
        <v>1000</v>
      </c>
    </row>
    <row r="7" spans="2:14" s="73" customFormat="1" x14ac:dyDescent="0.3">
      <c r="B7" s="106">
        <v>44172</v>
      </c>
      <c r="C7" s="75" t="str">
        <f t="shared" si="0"/>
        <v>월</v>
      </c>
      <c r="D7" s="75" t="s">
        <v>407</v>
      </c>
      <c r="E7" s="73" t="s">
        <v>8</v>
      </c>
      <c r="F7" s="75"/>
      <c r="I7" s="28"/>
      <c r="J7" s="77">
        <v>1000</v>
      </c>
    </row>
    <row r="8" spans="2:14" s="73" customFormat="1" x14ac:dyDescent="0.3">
      <c r="B8" s="106">
        <v>44172</v>
      </c>
      <c r="C8" s="75" t="str">
        <f t="shared" si="0"/>
        <v>월</v>
      </c>
      <c r="D8" s="75" t="s">
        <v>407</v>
      </c>
      <c r="E8" s="73" t="s">
        <v>8</v>
      </c>
      <c r="F8" s="75"/>
      <c r="I8" s="28"/>
      <c r="J8" s="77">
        <v>1000</v>
      </c>
    </row>
    <row r="9" spans="2:14" s="73" customFormat="1" x14ac:dyDescent="0.3">
      <c r="B9" s="106">
        <v>44172</v>
      </c>
      <c r="C9" s="75" t="str">
        <f t="shared" si="0"/>
        <v>월</v>
      </c>
      <c r="D9" s="75" t="s">
        <v>407</v>
      </c>
      <c r="E9" s="73" t="s">
        <v>7</v>
      </c>
      <c r="F9" s="75"/>
      <c r="I9" s="28"/>
      <c r="J9" s="77">
        <v>1000</v>
      </c>
    </row>
    <row r="10" spans="2:14" s="73" customFormat="1" x14ac:dyDescent="0.3">
      <c r="B10" s="106">
        <v>44172</v>
      </c>
      <c r="C10" s="75" t="str">
        <f t="shared" si="0"/>
        <v>월</v>
      </c>
      <c r="D10" s="75" t="s">
        <v>407</v>
      </c>
      <c r="E10" s="73" t="s">
        <v>7</v>
      </c>
      <c r="F10" s="75"/>
      <c r="I10" s="28"/>
      <c r="J10" s="77">
        <v>1000</v>
      </c>
    </row>
    <row r="11" spans="2:14" s="73" customFormat="1" x14ac:dyDescent="0.3">
      <c r="B11" s="106">
        <v>44172</v>
      </c>
      <c r="C11" s="75" t="str">
        <f t="shared" si="0"/>
        <v>월</v>
      </c>
      <c r="D11" s="75" t="s">
        <v>407</v>
      </c>
      <c r="E11" s="73" t="s">
        <v>11</v>
      </c>
      <c r="F11" s="75"/>
      <c r="I11" s="28"/>
      <c r="J11" s="77">
        <v>1000</v>
      </c>
    </row>
    <row r="12" spans="2:14" s="73" customFormat="1" x14ac:dyDescent="0.3">
      <c r="B12" s="106">
        <v>44172</v>
      </c>
      <c r="C12" s="75" t="str">
        <f t="shared" si="0"/>
        <v>월</v>
      </c>
      <c r="D12" s="75" t="s">
        <v>407</v>
      </c>
      <c r="E12" s="73" t="s">
        <v>11</v>
      </c>
      <c r="F12" s="75"/>
      <c r="I12" s="28"/>
      <c r="J12" s="77">
        <v>1000</v>
      </c>
    </row>
    <row r="13" spans="2:14" s="73" customFormat="1" x14ac:dyDescent="0.3">
      <c r="B13" s="106">
        <v>44172</v>
      </c>
      <c r="C13" s="75" t="str">
        <f t="shared" si="0"/>
        <v>월</v>
      </c>
      <c r="D13" s="75" t="s">
        <v>407</v>
      </c>
      <c r="E13" s="73" t="s">
        <v>11</v>
      </c>
      <c r="F13" s="75"/>
      <c r="I13" s="28"/>
      <c r="J13" s="77">
        <v>1000</v>
      </c>
    </row>
    <row r="14" spans="2:14" s="73" customFormat="1" x14ac:dyDescent="0.3">
      <c r="B14" s="106">
        <v>44172</v>
      </c>
      <c r="C14" s="75" t="str">
        <f t="shared" si="0"/>
        <v>월</v>
      </c>
      <c r="D14" s="75" t="s">
        <v>407</v>
      </c>
      <c r="E14" s="73" t="s">
        <v>8</v>
      </c>
      <c r="F14" s="75"/>
      <c r="I14" s="28"/>
      <c r="J14" s="77">
        <v>1000</v>
      </c>
    </row>
    <row r="15" spans="2:14" s="73" customFormat="1" x14ac:dyDescent="0.3">
      <c r="B15" s="106">
        <v>44172</v>
      </c>
      <c r="C15" s="75" t="str">
        <f t="shared" si="0"/>
        <v>월</v>
      </c>
      <c r="D15" s="75" t="s">
        <v>407</v>
      </c>
      <c r="E15" s="73" t="s">
        <v>6</v>
      </c>
      <c r="F15" s="75"/>
      <c r="I15" s="28"/>
      <c r="J15" s="77">
        <v>1000</v>
      </c>
    </row>
    <row r="16" spans="2:14" s="73" customFormat="1" x14ac:dyDescent="0.3">
      <c r="B16" s="106">
        <v>44172</v>
      </c>
      <c r="C16" s="75" t="str">
        <f t="shared" si="0"/>
        <v>월</v>
      </c>
      <c r="D16" s="75" t="s">
        <v>407</v>
      </c>
      <c r="E16" s="73" t="s">
        <v>6</v>
      </c>
      <c r="F16" s="75"/>
      <c r="I16" s="28"/>
      <c r="J16" s="77">
        <v>1000</v>
      </c>
    </row>
    <row r="17" spans="2:10" s="73" customFormat="1" x14ac:dyDescent="0.3">
      <c r="B17" s="106">
        <v>44172</v>
      </c>
      <c r="C17" s="75" t="str">
        <f t="shared" si="0"/>
        <v>월</v>
      </c>
      <c r="D17" s="75" t="s">
        <v>407</v>
      </c>
      <c r="E17" s="73" t="s">
        <v>6</v>
      </c>
      <c r="F17" s="75"/>
      <c r="I17" s="28"/>
      <c r="J17" s="77">
        <v>1000</v>
      </c>
    </row>
    <row r="18" spans="2:10" s="73" customFormat="1" x14ac:dyDescent="0.3">
      <c r="B18" s="106">
        <v>44172</v>
      </c>
      <c r="C18" s="75" t="str">
        <f t="shared" si="0"/>
        <v>월</v>
      </c>
      <c r="D18" s="75" t="s">
        <v>407</v>
      </c>
      <c r="E18" s="73" t="s">
        <v>6</v>
      </c>
      <c r="F18" s="75"/>
      <c r="I18" s="28"/>
      <c r="J18" s="77">
        <v>1000</v>
      </c>
    </row>
    <row r="19" spans="2:10" s="73" customFormat="1" x14ac:dyDescent="0.3">
      <c r="B19" s="106">
        <v>44172</v>
      </c>
      <c r="C19" s="75" t="str">
        <f t="shared" si="0"/>
        <v>월</v>
      </c>
      <c r="D19" s="75" t="s">
        <v>407</v>
      </c>
      <c r="E19" s="73" t="s">
        <v>6</v>
      </c>
      <c r="F19" s="75"/>
      <c r="I19" s="28"/>
      <c r="J19" s="77">
        <v>1000</v>
      </c>
    </row>
    <row r="20" spans="2:10" s="73" customFormat="1" x14ac:dyDescent="0.3">
      <c r="B20" s="106">
        <v>44172</v>
      </c>
      <c r="C20" s="75" t="str">
        <f t="shared" si="0"/>
        <v>월</v>
      </c>
      <c r="D20" s="75" t="s">
        <v>407</v>
      </c>
      <c r="E20" s="73" t="s">
        <v>15</v>
      </c>
      <c r="F20" s="75"/>
      <c r="I20" s="28"/>
      <c r="J20" s="77">
        <v>1000</v>
      </c>
    </row>
    <row r="21" spans="2:10" s="73" customFormat="1" x14ac:dyDescent="0.3">
      <c r="B21" s="106">
        <v>44172</v>
      </c>
      <c r="C21" s="75" t="str">
        <f t="shared" si="0"/>
        <v>월</v>
      </c>
      <c r="D21" s="75" t="s">
        <v>407</v>
      </c>
      <c r="E21" s="73" t="s">
        <v>15</v>
      </c>
      <c r="F21" s="75"/>
      <c r="I21" s="28"/>
      <c r="J21" s="77">
        <v>1000</v>
      </c>
    </row>
    <row r="22" spans="2:10" s="73" customFormat="1" x14ac:dyDescent="0.3">
      <c r="B22" s="106">
        <v>44172</v>
      </c>
      <c r="C22" s="75" t="str">
        <f t="shared" si="0"/>
        <v>월</v>
      </c>
      <c r="D22" s="75" t="s">
        <v>407</v>
      </c>
      <c r="E22" s="73" t="s">
        <v>15</v>
      </c>
      <c r="F22" s="75"/>
      <c r="I22" s="28"/>
      <c r="J22" s="77">
        <v>1000</v>
      </c>
    </row>
    <row r="23" spans="2:10" s="73" customFormat="1" x14ac:dyDescent="0.3">
      <c r="B23" s="106">
        <v>44172</v>
      </c>
      <c r="C23" s="75" t="str">
        <f t="shared" si="0"/>
        <v>월</v>
      </c>
      <c r="D23" s="75" t="s">
        <v>407</v>
      </c>
      <c r="E23" s="73" t="s">
        <v>15</v>
      </c>
      <c r="F23" s="75"/>
      <c r="I23" s="28"/>
      <c r="J23" s="77">
        <v>1000</v>
      </c>
    </row>
    <row r="24" spans="2:10" s="73" customFormat="1" x14ac:dyDescent="0.3">
      <c r="B24" s="106">
        <v>44172</v>
      </c>
      <c r="C24" s="75" t="str">
        <f t="shared" si="0"/>
        <v>월</v>
      </c>
      <c r="D24" s="75" t="s">
        <v>407</v>
      </c>
      <c r="E24" s="73" t="s">
        <v>7</v>
      </c>
      <c r="F24" s="75"/>
      <c r="I24" s="28"/>
      <c r="J24" s="77">
        <v>1000</v>
      </c>
    </row>
    <row r="25" spans="2:10" s="73" customFormat="1" x14ac:dyDescent="0.3">
      <c r="B25" s="106">
        <v>44172</v>
      </c>
      <c r="C25" s="75" t="str">
        <f t="shared" si="0"/>
        <v>월</v>
      </c>
      <c r="D25" s="75" t="s">
        <v>407</v>
      </c>
      <c r="E25" s="73" t="s">
        <v>12</v>
      </c>
      <c r="F25" s="75"/>
      <c r="I25" s="28"/>
      <c r="J25" s="77">
        <v>1000</v>
      </c>
    </row>
    <row r="26" spans="2:10" s="73" customFormat="1" x14ac:dyDescent="0.3">
      <c r="B26" s="106">
        <v>44172</v>
      </c>
      <c r="C26" s="75" t="str">
        <f t="shared" si="0"/>
        <v>월</v>
      </c>
      <c r="D26" s="75" t="s">
        <v>407</v>
      </c>
      <c r="E26" s="73" t="s">
        <v>7</v>
      </c>
      <c r="F26" s="75"/>
      <c r="I26" s="28"/>
      <c r="J26" s="77">
        <v>1000</v>
      </c>
    </row>
    <row r="27" spans="2:10" s="73" customFormat="1" x14ac:dyDescent="0.3">
      <c r="B27" s="106">
        <v>44172</v>
      </c>
      <c r="C27" s="75" t="str">
        <f t="shared" si="0"/>
        <v>월</v>
      </c>
      <c r="D27" s="75" t="s">
        <v>406</v>
      </c>
      <c r="E27" s="73" t="s">
        <v>8</v>
      </c>
      <c r="F27" s="75"/>
      <c r="I27" s="28"/>
      <c r="J27" s="77">
        <v>1000</v>
      </c>
    </row>
    <row r="28" spans="2:10" s="73" customFormat="1" x14ac:dyDescent="0.3">
      <c r="B28" s="106">
        <v>44172</v>
      </c>
      <c r="C28" s="75" t="str">
        <f t="shared" si="0"/>
        <v>월</v>
      </c>
      <c r="D28" s="75" t="s">
        <v>406</v>
      </c>
      <c r="E28" s="73" t="s">
        <v>7</v>
      </c>
      <c r="F28" s="75"/>
      <c r="I28" s="28"/>
      <c r="J28" s="77">
        <v>1000</v>
      </c>
    </row>
    <row r="29" spans="2:10" s="73" customFormat="1" x14ac:dyDescent="0.3">
      <c r="B29" s="106">
        <v>44172</v>
      </c>
      <c r="C29" s="75" t="str">
        <f t="shared" si="0"/>
        <v>월</v>
      </c>
      <c r="D29" s="75" t="s">
        <v>406</v>
      </c>
      <c r="E29" s="73" t="s">
        <v>11</v>
      </c>
      <c r="F29" s="75"/>
      <c r="I29" s="28"/>
      <c r="J29" s="77">
        <v>1000</v>
      </c>
    </row>
    <row r="30" spans="2:10" s="73" customFormat="1" x14ac:dyDescent="0.3">
      <c r="B30" s="106">
        <v>44172</v>
      </c>
      <c r="C30" s="75" t="str">
        <f t="shared" si="0"/>
        <v>월</v>
      </c>
      <c r="D30" s="75" t="s">
        <v>406</v>
      </c>
      <c r="E30" s="73" t="s">
        <v>7</v>
      </c>
      <c r="F30" s="75"/>
      <c r="I30" s="28"/>
      <c r="J30" s="77">
        <v>1000</v>
      </c>
    </row>
    <row r="31" spans="2:10" s="73" customFormat="1" x14ac:dyDescent="0.3">
      <c r="B31" s="106">
        <v>44172</v>
      </c>
      <c r="C31" s="75" t="str">
        <f t="shared" si="0"/>
        <v>월</v>
      </c>
      <c r="D31" s="75" t="s">
        <v>406</v>
      </c>
      <c r="E31" s="73" t="s">
        <v>8</v>
      </c>
      <c r="F31" s="75"/>
      <c r="I31" s="28"/>
      <c r="J31" s="77">
        <v>1000</v>
      </c>
    </row>
    <row r="32" spans="2:10" s="73" customFormat="1" x14ac:dyDescent="0.3">
      <c r="B32" s="106">
        <v>44172</v>
      </c>
      <c r="C32" s="75" t="str">
        <f t="shared" si="0"/>
        <v>월</v>
      </c>
      <c r="D32" s="75" t="s">
        <v>406</v>
      </c>
      <c r="E32" s="73" t="s">
        <v>6</v>
      </c>
      <c r="F32" s="75"/>
      <c r="I32" s="28"/>
      <c r="J32" s="77">
        <v>1000</v>
      </c>
    </row>
    <row r="33" spans="2:10" s="73" customFormat="1" x14ac:dyDescent="0.3">
      <c r="B33" s="106">
        <v>44172</v>
      </c>
      <c r="C33" s="75" t="str">
        <f t="shared" si="0"/>
        <v>월</v>
      </c>
      <c r="D33" s="75" t="s">
        <v>406</v>
      </c>
      <c r="E33" s="73" t="s">
        <v>6</v>
      </c>
      <c r="F33" s="75"/>
      <c r="I33" s="28"/>
      <c r="J33" s="77">
        <v>1000</v>
      </c>
    </row>
    <row r="34" spans="2:10" s="73" customFormat="1" x14ac:dyDescent="0.3">
      <c r="B34" s="106">
        <v>44172</v>
      </c>
      <c r="C34" s="75" t="str">
        <f t="shared" si="0"/>
        <v>월</v>
      </c>
      <c r="D34" s="75" t="s">
        <v>406</v>
      </c>
      <c r="E34" s="73" t="s">
        <v>15</v>
      </c>
      <c r="F34" s="75"/>
      <c r="I34" s="28"/>
      <c r="J34" s="77">
        <v>1000</v>
      </c>
    </row>
    <row r="35" spans="2:10" s="73" customFormat="1" x14ac:dyDescent="0.3">
      <c r="B35" s="106">
        <v>44172</v>
      </c>
      <c r="C35" s="75" t="str">
        <f t="shared" si="0"/>
        <v>월</v>
      </c>
      <c r="D35" s="75" t="s">
        <v>406</v>
      </c>
      <c r="E35" s="73" t="s">
        <v>15</v>
      </c>
      <c r="F35" s="75"/>
      <c r="I35" s="28"/>
      <c r="J35" s="77">
        <v>1000</v>
      </c>
    </row>
    <row r="36" spans="2:10" s="73" customFormat="1" x14ac:dyDescent="0.3">
      <c r="B36" s="106">
        <v>44172</v>
      </c>
      <c r="C36" s="75" t="str">
        <f t="shared" si="0"/>
        <v>월</v>
      </c>
      <c r="D36" s="75" t="s">
        <v>406</v>
      </c>
      <c r="E36" s="73" t="s">
        <v>12</v>
      </c>
      <c r="F36" s="75"/>
      <c r="I36" s="28"/>
      <c r="J36" s="77">
        <v>1000</v>
      </c>
    </row>
    <row r="37" spans="2:10" s="73" customFormat="1" x14ac:dyDescent="0.3">
      <c r="B37" s="106">
        <v>44172</v>
      </c>
      <c r="C37" s="75" t="str">
        <f t="shared" si="0"/>
        <v>월</v>
      </c>
      <c r="D37" s="75" t="s">
        <v>406</v>
      </c>
      <c r="E37" s="73" t="s">
        <v>12</v>
      </c>
      <c r="F37" s="75"/>
      <c r="I37" s="28"/>
      <c r="J37" s="77">
        <v>1000</v>
      </c>
    </row>
    <row r="38" spans="2:10" s="73" customFormat="1" x14ac:dyDescent="0.3">
      <c r="B38" s="106">
        <v>44173</v>
      </c>
      <c r="C38" s="75" t="str">
        <f t="shared" si="0"/>
        <v>화</v>
      </c>
      <c r="D38" s="75" t="s">
        <v>408</v>
      </c>
      <c r="E38" s="73" t="s">
        <v>12</v>
      </c>
      <c r="F38" s="75"/>
      <c r="I38" s="28"/>
      <c r="J38" s="77">
        <v>1000</v>
      </c>
    </row>
    <row r="39" spans="2:10" s="73" customFormat="1" x14ac:dyDescent="0.3">
      <c r="B39" s="106">
        <v>44173</v>
      </c>
      <c r="C39" s="75" t="str">
        <f t="shared" si="0"/>
        <v>화</v>
      </c>
      <c r="D39" s="75" t="s">
        <v>404</v>
      </c>
      <c r="E39" s="73" t="s">
        <v>16</v>
      </c>
      <c r="F39" s="75"/>
      <c r="I39" s="28"/>
      <c r="J39" s="77">
        <v>1000</v>
      </c>
    </row>
    <row r="40" spans="2:10" s="73" customFormat="1" x14ac:dyDescent="0.3">
      <c r="B40" s="106">
        <v>44173</v>
      </c>
      <c r="C40" s="75" t="str">
        <f t="shared" si="0"/>
        <v>화</v>
      </c>
      <c r="D40" s="75" t="s">
        <v>405</v>
      </c>
      <c r="E40" s="73" t="s">
        <v>16</v>
      </c>
      <c r="F40" s="75"/>
      <c r="I40" s="28"/>
      <c r="J40" s="77">
        <v>1000</v>
      </c>
    </row>
    <row r="41" spans="2:10" s="73" customFormat="1" x14ac:dyDescent="0.3">
      <c r="B41" s="106">
        <v>44173</v>
      </c>
      <c r="C41" s="75" t="str">
        <f t="shared" si="0"/>
        <v>화</v>
      </c>
      <c r="D41" s="75" t="s">
        <v>407</v>
      </c>
      <c r="E41" s="73" t="s">
        <v>8</v>
      </c>
      <c r="F41" s="75"/>
      <c r="I41" s="28"/>
      <c r="J41" s="77">
        <v>1000</v>
      </c>
    </row>
    <row r="42" spans="2:10" s="73" customFormat="1" x14ac:dyDescent="0.3">
      <c r="B42" s="106">
        <v>44173</v>
      </c>
      <c r="C42" s="75" t="str">
        <f t="shared" si="0"/>
        <v>화</v>
      </c>
      <c r="D42" s="75" t="s">
        <v>407</v>
      </c>
      <c r="E42" s="73" t="s">
        <v>8</v>
      </c>
      <c r="F42" s="75"/>
      <c r="I42" s="28"/>
      <c r="J42" s="77">
        <v>1000</v>
      </c>
    </row>
    <row r="43" spans="2:10" s="73" customFormat="1" x14ac:dyDescent="0.3">
      <c r="B43" s="106">
        <v>44173</v>
      </c>
      <c r="C43" s="75" t="str">
        <f t="shared" si="0"/>
        <v>화</v>
      </c>
      <c r="D43" s="75" t="s">
        <v>407</v>
      </c>
      <c r="E43" s="73" t="s">
        <v>8</v>
      </c>
      <c r="F43" s="75"/>
      <c r="I43" s="28"/>
      <c r="J43" s="77">
        <v>1000</v>
      </c>
    </row>
    <row r="44" spans="2:10" s="73" customFormat="1" x14ac:dyDescent="0.3">
      <c r="B44" s="106">
        <v>44173</v>
      </c>
      <c r="C44" s="75" t="str">
        <f t="shared" si="0"/>
        <v>화</v>
      </c>
      <c r="D44" s="75" t="s">
        <v>407</v>
      </c>
      <c r="E44" s="73" t="s">
        <v>7</v>
      </c>
      <c r="F44" s="75"/>
      <c r="I44" s="28"/>
      <c r="J44" s="77">
        <v>1000</v>
      </c>
    </row>
    <row r="45" spans="2:10" s="73" customFormat="1" x14ac:dyDescent="0.3">
      <c r="B45" s="106">
        <v>44173</v>
      </c>
      <c r="C45" s="75" t="str">
        <f t="shared" si="0"/>
        <v>화</v>
      </c>
      <c r="D45" s="75" t="s">
        <v>407</v>
      </c>
      <c r="E45" s="73" t="s">
        <v>7</v>
      </c>
      <c r="F45" s="75"/>
      <c r="I45" s="28"/>
      <c r="J45" s="77">
        <v>1000</v>
      </c>
    </row>
    <row r="46" spans="2:10" s="73" customFormat="1" x14ac:dyDescent="0.3">
      <c r="B46" s="106">
        <v>44173</v>
      </c>
      <c r="C46" s="75" t="str">
        <f t="shared" si="0"/>
        <v>화</v>
      </c>
      <c r="D46" s="75" t="s">
        <v>407</v>
      </c>
      <c r="E46" s="73" t="s">
        <v>11</v>
      </c>
      <c r="F46" s="75"/>
      <c r="I46" s="28"/>
      <c r="J46" s="77">
        <v>1000</v>
      </c>
    </row>
    <row r="47" spans="2:10" s="73" customFormat="1" x14ac:dyDescent="0.3">
      <c r="B47" s="106">
        <v>44173</v>
      </c>
      <c r="C47" s="75" t="str">
        <f t="shared" si="0"/>
        <v>화</v>
      </c>
      <c r="D47" s="75" t="s">
        <v>407</v>
      </c>
      <c r="E47" s="73" t="s">
        <v>11</v>
      </c>
      <c r="F47" s="75"/>
      <c r="I47" s="28"/>
      <c r="J47" s="77">
        <v>1000</v>
      </c>
    </row>
    <row r="48" spans="2:10" s="73" customFormat="1" x14ac:dyDescent="0.3">
      <c r="B48" s="106">
        <v>44173</v>
      </c>
      <c r="C48" s="75" t="str">
        <f t="shared" si="0"/>
        <v>화</v>
      </c>
      <c r="D48" s="75" t="s">
        <v>407</v>
      </c>
      <c r="E48" s="73" t="s">
        <v>11</v>
      </c>
      <c r="F48" s="75"/>
      <c r="I48" s="28"/>
      <c r="J48" s="77">
        <v>1000</v>
      </c>
    </row>
    <row r="49" spans="2:10" s="73" customFormat="1" x14ac:dyDescent="0.3">
      <c r="B49" s="106">
        <v>44173</v>
      </c>
      <c r="C49" s="75" t="str">
        <f t="shared" si="0"/>
        <v>화</v>
      </c>
      <c r="D49" s="75" t="s">
        <v>407</v>
      </c>
      <c r="E49" s="73" t="s">
        <v>8</v>
      </c>
      <c r="F49" s="75"/>
      <c r="I49" s="28"/>
      <c r="J49" s="77">
        <v>1000</v>
      </c>
    </row>
    <row r="50" spans="2:10" s="73" customFormat="1" x14ac:dyDescent="0.3">
      <c r="B50" s="106">
        <v>44173</v>
      </c>
      <c r="C50" s="75" t="str">
        <f t="shared" si="0"/>
        <v>화</v>
      </c>
      <c r="D50" s="75" t="s">
        <v>407</v>
      </c>
      <c r="E50" s="73" t="s">
        <v>6</v>
      </c>
      <c r="F50" s="75"/>
      <c r="I50" s="28"/>
      <c r="J50" s="77">
        <v>1000</v>
      </c>
    </row>
    <row r="51" spans="2:10" s="73" customFormat="1" x14ac:dyDescent="0.3">
      <c r="B51" s="106">
        <v>44173</v>
      </c>
      <c r="C51" s="75" t="str">
        <f t="shared" si="0"/>
        <v>화</v>
      </c>
      <c r="D51" s="75" t="s">
        <v>407</v>
      </c>
      <c r="E51" s="73" t="s">
        <v>6</v>
      </c>
      <c r="F51" s="75"/>
      <c r="I51" s="28"/>
      <c r="J51" s="77">
        <v>1000</v>
      </c>
    </row>
    <row r="52" spans="2:10" s="73" customFormat="1" x14ac:dyDescent="0.3">
      <c r="B52" s="106">
        <v>44173</v>
      </c>
      <c r="C52" s="75" t="str">
        <f t="shared" si="0"/>
        <v>화</v>
      </c>
      <c r="D52" s="75" t="s">
        <v>407</v>
      </c>
      <c r="E52" s="73" t="s">
        <v>6</v>
      </c>
      <c r="F52" s="75"/>
      <c r="I52" s="28"/>
      <c r="J52" s="77">
        <v>1000</v>
      </c>
    </row>
    <row r="53" spans="2:10" s="73" customFormat="1" x14ac:dyDescent="0.3">
      <c r="B53" s="106">
        <v>44173</v>
      </c>
      <c r="C53" s="75" t="str">
        <f t="shared" si="0"/>
        <v>화</v>
      </c>
      <c r="D53" s="75" t="s">
        <v>407</v>
      </c>
      <c r="E53" s="73" t="s">
        <v>6</v>
      </c>
      <c r="F53" s="75"/>
      <c r="I53" s="28"/>
      <c r="J53" s="77">
        <v>1000</v>
      </c>
    </row>
    <row r="54" spans="2:10" s="73" customFormat="1" x14ac:dyDescent="0.3">
      <c r="B54" s="106">
        <v>44173</v>
      </c>
      <c r="C54" s="75" t="str">
        <f t="shared" ref="C54:C117" si="1">TEXT(B54,"aaa")</f>
        <v>화</v>
      </c>
      <c r="D54" s="75" t="s">
        <v>407</v>
      </c>
      <c r="E54" s="73" t="s">
        <v>6</v>
      </c>
      <c r="F54" s="75"/>
      <c r="I54" s="28"/>
      <c r="J54" s="77">
        <v>1000</v>
      </c>
    </row>
    <row r="55" spans="2:10" s="73" customFormat="1" x14ac:dyDescent="0.3">
      <c r="B55" s="106">
        <v>44173</v>
      </c>
      <c r="C55" s="75" t="str">
        <f t="shared" si="1"/>
        <v>화</v>
      </c>
      <c r="D55" s="75" t="s">
        <v>407</v>
      </c>
      <c r="E55" s="73" t="s">
        <v>6</v>
      </c>
      <c r="F55" s="75"/>
      <c r="I55" s="28"/>
      <c r="J55" s="77">
        <v>1000</v>
      </c>
    </row>
    <row r="56" spans="2:10" s="73" customFormat="1" x14ac:dyDescent="0.3">
      <c r="B56" s="106">
        <v>44173</v>
      </c>
      <c r="C56" s="75" t="str">
        <f t="shared" si="1"/>
        <v>화</v>
      </c>
      <c r="D56" s="75" t="s">
        <v>407</v>
      </c>
      <c r="E56" s="73" t="s">
        <v>15</v>
      </c>
      <c r="F56" s="75"/>
      <c r="I56" s="28"/>
      <c r="J56" s="77">
        <v>1000</v>
      </c>
    </row>
    <row r="57" spans="2:10" s="73" customFormat="1" x14ac:dyDescent="0.3">
      <c r="B57" s="106">
        <v>44173</v>
      </c>
      <c r="C57" s="75" t="str">
        <f t="shared" si="1"/>
        <v>화</v>
      </c>
      <c r="D57" s="75" t="s">
        <v>407</v>
      </c>
      <c r="E57" s="73" t="s">
        <v>15</v>
      </c>
      <c r="F57" s="75"/>
      <c r="I57" s="28"/>
      <c r="J57" s="77">
        <v>1000</v>
      </c>
    </row>
    <row r="58" spans="2:10" s="73" customFormat="1" x14ac:dyDescent="0.3">
      <c r="B58" s="106">
        <v>44173</v>
      </c>
      <c r="C58" s="75" t="str">
        <f t="shared" si="1"/>
        <v>화</v>
      </c>
      <c r="D58" s="75" t="s">
        <v>407</v>
      </c>
      <c r="E58" s="73" t="s">
        <v>15</v>
      </c>
      <c r="F58" s="75"/>
      <c r="I58" s="28"/>
      <c r="J58" s="77">
        <v>1000</v>
      </c>
    </row>
    <row r="59" spans="2:10" s="73" customFormat="1" x14ac:dyDescent="0.3">
      <c r="B59" s="106">
        <v>44173</v>
      </c>
      <c r="C59" s="75" t="str">
        <f t="shared" si="1"/>
        <v>화</v>
      </c>
      <c r="D59" s="75" t="s">
        <v>407</v>
      </c>
      <c r="E59" s="73" t="s">
        <v>15</v>
      </c>
      <c r="F59" s="75"/>
      <c r="I59" s="28"/>
      <c r="J59" s="77">
        <v>1000</v>
      </c>
    </row>
    <row r="60" spans="2:10" s="73" customFormat="1" x14ac:dyDescent="0.3">
      <c r="B60" s="106">
        <v>44173</v>
      </c>
      <c r="C60" s="75" t="str">
        <f t="shared" si="1"/>
        <v>화</v>
      </c>
      <c r="D60" s="75" t="s">
        <v>407</v>
      </c>
      <c r="E60" s="73" t="s">
        <v>7</v>
      </c>
      <c r="F60" s="75"/>
      <c r="I60" s="28"/>
      <c r="J60" s="77">
        <v>1000</v>
      </c>
    </row>
    <row r="61" spans="2:10" s="73" customFormat="1" x14ac:dyDescent="0.3">
      <c r="B61" s="106">
        <v>44173</v>
      </c>
      <c r="C61" s="75" t="str">
        <f t="shared" si="1"/>
        <v>화</v>
      </c>
      <c r="D61" s="75" t="s">
        <v>407</v>
      </c>
      <c r="E61" s="73" t="s">
        <v>12</v>
      </c>
      <c r="F61" s="75"/>
      <c r="I61" s="28"/>
      <c r="J61" s="77">
        <v>1000</v>
      </c>
    </row>
    <row r="62" spans="2:10" s="73" customFormat="1" x14ac:dyDescent="0.3">
      <c r="B62" s="106">
        <v>44173</v>
      </c>
      <c r="C62" s="75" t="str">
        <f t="shared" si="1"/>
        <v>화</v>
      </c>
      <c r="D62" s="75" t="s">
        <v>407</v>
      </c>
      <c r="E62" s="73" t="s">
        <v>7</v>
      </c>
      <c r="F62" s="75"/>
      <c r="I62" s="28"/>
      <c r="J62" s="77">
        <v>1000</v>
      </c>
    </row>
    <row r="63" spans="2:10" s="73" customFormat="1" x14ac:dyDescent="0.3">
      <c r="B63" s="106">
        <v>44173</v>
      </c>
      <c r="C63" s="75" t="str">
        <f t="shared" si="1"/>
        <v>화</v>
      </c>
      <c r="D63" s="75" t="s">
        <v>406</v>
      </c>
      <c r="E63" s="73" t="s">
        <v>8</v>
      </c>
      <c r="F63" s="75"/>
      <c r="I63" s="28"/>
      <c r="J63" s="77">
        <v>1000</v>
      </c>
    </row>
    <row r="64" spans="2:10" s="73" customFormat="1" x14ac:dyDescent="0.3">
      <c r="B64" s="106">
        <v>44173</v>
      </c>
      <c r="C64" s="75" t="str">
        <f t="shared" si="1"/>
        <v>화</v>
      </c>
      <c r="D64" s="75" t="s">
        <v>406</v>
      </c>
      <c r="E64" s="73" t="s">
        <v>7</v>
      </c>
      <c r="F64" s="75"/>
      <c r="I64" s="28"/>
      <c r="J64" s="77">
        <v>1000</v>
      </c>
    </row>
    <row r="65" spans="2:10" s="73" customFormat="1" x14ac:dyDescent="0.3">
      <c r="B65" s="106">
        <v>44173</v>
      </c>
      <c r="C65" s="75" t="str">
        <f t="shared" si="1"/>
        <v>화</v>
      </c>
      <c r="D65" s="75" t="s">
        <v>406</v>
      </c>
      <c r="E65" s="73" t="s">
        <v>11</v>
      </c>
      <c r="F65" s="75"/>
      <c r="I65" s="28"/>
      <c r="J65" s="77">
        <v>1000</v>
      </c>
    </row>
    <row r="66" spans="2:10" s="73" customFormat="1" x14ac:dyDescent="0.3">
      <c r="B66" s="106">
        <v>44173</v>
      </c>
      <c r="C66" s="75" t="str">
        <f t="shared" si="1"/>
        <v>화</v>
      </c>
      <c r="D66" s="75" t="s">
        <v>406</v>
      </c>
      <c r="E66" s="73" t="s">
        <v>7</v>
      </c>
      <c r="F66" s="75"/>
      <c r="I66" s="28"/>
      <c r="J66" s="77">
        <v>1000</v>
      </c>
    </row>
    <row r="67" spans="2:10" s="73" customFormat="1" x14ac:dyDescent="0.3">
      <c r="B67" s="106">
        <v>44173</v>
      </c>
      <c r="C67" s="75" t="str">
        <f t="shared" si="1"/>
        <v>화</v>
      </c>
      <c r="D67" s="75" t="s">
        <v>406</v>
      </c>
      <c r="E67" s="73" t="s">
        <v>11</v>
      </c>
      <c r="F67" s="75"/>
      <c r="I67" s="28"/>
      <c r="J67" s="77">
        <v>1000</v>
      </c>
    </row>
    <row r="68" spans="2:10" s="73" customFormat="1" x14ac:dyDescent="0.3">
      <c r="B68" s="106">
        <v>44173</v>
      </c>
      <c r="C68" s="75" t="str">
        <f t="shared" si="1"/>
        <v>화</v>
      </c>
      <c r="D68" s="75" t="s">
        <v>406</v>
      </c>
      <c r="E68" s="73" t="s">
        <v>8</v>
      </c>
      <c r="F68" s="75"/>
      <c r="I68" s="28"/>
      <c r="J68" s="77">
        <v>1000</v>
      </c>
    </row>
    <row r="69" spans="2:10" s="73" customFormat="1" x14ac:dyDescent="0.3">
      <c r="B69" s="106">
        <v>44173</v>
      </c>
      <c r="C69" s="75" t="str">
        <f t="shared" si="1"/>
        <v>화</v>
      </c>
      <c r="D69" s="75" t="s">
        <v>406</v>
      </c>
      <c r="E69" s="73" t="s">
        <v>6</v>
      </c>
      <c r="F69" s="75"/>
      <c r="I69" s="28"/>
      <c r="J69" s="77">
        <v>1000</v>
      </c>
    </row>
    <row r="70" spans="2:10" s="73" customFormat="1" x14ac:dyDescent="0.3">
      <c r="B70" s="106">
        <v>44173</v>
      </c>
      <c r="C70" s="75" t="str">
        <f t="shared" si="1"/>
        <v>화</v>
      </c>
      <c r="D70" s="75" t="s">
        <v>406</v>
      </c>
      <c r="E70" s="73" t="s">
        <v>6</v>
      </c>
      <c r="F70" s="75"/>
      <c r="I70" s="28"/>
      <c r="J70" s="77">
        <v>1000</v>
      </c>
    </row>
    <row r="71" spans="2:10" s="73" customFormat="1" x14ac:dyDescent="0.3">
      <c r="B71" s="106">
        <v>44173</v>
      </c>
      <c r="C71" s="75" t="str">
        <f t="shared" si="1"/>
        <v>화</v>
      </c>
      <c r="D71" s="75" t="s">
        <v>406</v>
      </c>
      <c r="E71" s="73" t="s">
        <v>15</v>
      </c>
      <c r="F71" s="75"/>
      <c r="I71" s="28"/>
      <c r="J71" s="77">
        <v>1000</v>
      </c>
    </row>
    <row r="72" spans="2:10" s="73" customFormat="1" x14ac:dyDescent="0.3">
      <c r="B72" s="106">
        <v>44173</v>
      </c>
      <c r="C72" s="75" t="str">
        <f t="shared" si="1"/>
        <v>화</v>
      </c>
      <c r="D72" s="75" t="s">
        <v>406</v>
      </c>
      <c r="E72" s="73" t="s">
        <v>15</v>
      </c>
      <c r="F72" s="75"/>
      <c r="I72" s="28"/>
      <c r="J72" s="77">
        <v>1000</v>
      </c>
    </row>
    <row r="73" spans="2:10" s="73" customFormat="1" x14ac:dyDescent="0.3">
      <c r="B73" s="106">
        <v>44173</v>
      </c>
      <c r="C73" s="75" t="str">
        <f t="shared" si="1"/>
        <v>화</v>
      </c>
      <c r="D73" s="75" t="s">
        <v>406</v>
      </c>
      <c r="E73" s="73" t="s">
        <v>12</v>
      </c>
      <c r="F73" s="75"/>
      <c r="I73" s="28"/>
      <c r="J73" s="77">
        <v>1000</v>
      </c>
    </row>
    <row r="74" spans="2:10" s="73" customFormat="1" x14ac:dyDescent="0.3">
      <c r="B74" s="106">
        <v>44173</v>
      </c>
      <c r="C74" s="75" t="str">
        <f t="shared" si="1"/>
        <v>화</v>
      </c>
      <c r="D74" s="75" t="s">
        <v>406</v>
      </c>
      <c r="E74" s="73" t="s">
        <v>12</v>
      </c>
      <c r="F74" s="75"/>
      <c r="I74" s="28"/>
      <c r="J74" s="77">
        <v>1000</v>
      </c>
    </row>
    <row r="75" spans="2:10" s="73" customFormat="1" x14ac:dyDescent="0.3">
      <c r="B75" s="106">
        <v>44174</v>
      </c>
      <c r="C75" s="75" t="str">
        <f t="shared" si="1"/>
        <v>수</v>
      </c>
      <c r="D75" s="75" t="s">
        <v>408</v>
      </c>
      <c r="E75" s="73" t="s">
        <v>12</v>
      </c>
      <c r="F75" s="75"/>
      <c r="I75" s="28"/>
      <c r="J75" s="77">
        <v>1000</v>
      </c>
    </row>
    <row r="76" spans="2:10" s="73" customFormat="1" x14ac:dyDescent="0.3">
      <c r="B76" s="106">
        <v>44174</v>
      </c>
      <c r="C76" s="75" t="str">
        <f t="shared" si="1"/>
        <v>수</v>
      </c>
      <c r="D76" s="75" t="s">
        <v>408</v>
      </c>
      <c r="E76" s="73" t="s">
        <v>686</v>
      </c>
      <c r="F76" s="75"/>
      <c r="I76" s="28"/>
      <c r="J76" s="77">
        <v>1000</v>
      </c>
    </row>
    <row r="77" spans="2:10" s="73" customFormat="1" x14ac:dyDescent="0.3">
      <c r="B77" s="106">
        <v>44174</v>
      </c>
      <c r="C77" s="75" t="str">
        <f t="shared" si="1"/>
        <v>수</v>
      </c>
      <c r="D77" s="75" t="s">
        <v>404</v>
      </c>
      <c r="E77" s="73" t="s">
        <v>16</v>
      </c>
      <c r="F77" s="75"/>
      <c r="I77" s="28"/>
      <c r="J77" s="77">
        <v>1000</v>
      </c>
    </row>
    <row r="78" spans="2:10" s="73" customFormat="1" x14ac:dyDescent="0.3">
      <c r="B78" s="106">
        <v>44174</v>
      </c>
      <c r="C78" s="75" t="str">
        <f t="shared" si="1"/>
        <v>수</v>
      </c>
      <c r="D78" s="75" t="s">
        <v>405</v>
      </c>
      <c r="E78" s="73" t="s">
        <v>16</v>
      </c>
      <c r="F78" s="75"/>
      <c r="I78" s="28"/>
      <c r="J78" s="77">
        <v>1000</v>
      </c>
    </row>
    <row r="79" spans="2:10" s="73" customFormat="1" x14ac:dyDescent="0.3">
      <c r="B79" s="106">
        <v>44174</v>
      </c>
      <c r="C79" s="75" t="str">
        <f t="shared" si="1"/>
        <v>수</v>
      </c>
      <c r="D79" s="75" t="s">
        <v>407</v>
      </c>
      <c r="E79" s="73" t="s">
        <v>8</v>
      </c>
      <c r="F79" s="75"/>
      <c r="I79" s="28"/>
      <c r="J79" s="77">
        <v>1000</v>
      </c>
    </row>
    <row r="80" spans="2:10" s="73" customFormat="1" x14ac:dyDescent="0.3">
      <c r="B80" s="106">
        <v>44174</v>
      </c>
      <c r="C80" s="75" t="str">
        <f t="shared" si="1"/>
        <v>수</v>
      </c>
      <c r="D80" s="75" t="s">
        <v>407</v>
      </c>
      <c r="E80" s="73" t="s">
        <v>8</v>
      </c>
      <c r="F80" s="75"/>
      <c r="I80" s="28"/>
      <c r="J80" s="77">
        <v>1000</v>
      </c>
    </row>
    <row r="81" spans="2:10" s="73" customFormat="1" x14ac:dyDescent="0.3">
      <c r="B81" s="106">
        <v>44174</v>
      </c>
      <c r="C81" s="75" t="str">
        <f t="shared" si="1"/>
        <v>수</v>
      </c>
      <c r="D81" s="75" t="s">
        <v>407</v>
      </c>
      <c r="E81" s="73" t="s">
        <v>8</v>
      </c>
      <c r="F81" s="75"/>
      <c r="I81" s="28"/>
      <c r="J81" s="77">
        <v>1000</v>
      </c>
    </row>
    <row r="82" spans="2:10" s="73" customFormat="1" x14ac:dyDescent="0.3">
      <c r="B82" s="106">
        <v>44174</v>
      </c>
      <c r="C82" s="75" t="str">
        <f t="shared" si="1"/>
        <v>수</v>
      </c>
      <c r="D82" s="75" t="s">
        <v>407</v>
      </c>
      <c r="E82" s="73" t="s">
        <v>8</v>
      </c>
      <c r="F82" s="75"/>
      <c r="I82" s="28"/>
      <c r="J82" s="77">
        <v>1000</v>
      </c>
    </row>
    <row r="83" spans="2:10" s="73" customFormat="1" x14ac:dyDescent="0.3">
      <c r="B83" s="106">
        <v>44174</v>
      </c>
      <c r="C83" s="75" t="str">
        <f t="shared" si="1"/>
        <v>수</v>
      </c>
      <c r="D83" s="75" t="s">
        <v>407</v>
      </c>
      <c r="E83" s="73" t="s">
        <v>7</v>
      </c>
      <c r="F83" s="75"/>
      <c r="I83" s="28"/>
      <c r="J83" s="77">
        <v>1000</v>
      </c>
    </row>
    <row r="84" spans="2:10" s="73" customFormat="1" x14ac:dyDescent="0.3">
      <c r="B84" s="106">
        <v>44174</v>
      </c>
      <c r="C84" s="75" t="str">
        <f t="shared" si="1"/>
        <v>수</v>
      </c>
      <c r="D84" s="75" t="s">
        <v>407</v>
      </c>
      <c r="E84" s="73" t="s">
        <v>7</v>
      </c>
      <c r="F84" s="75"/>
      <c r="I84" s="28"/>
      <c r="J84" s="77">
        <v>1000</v>
      </c>
    </row>
    <row r="85" spans="2:10" s="73" customFormat="1" x14ac:dyDescent="0.3">
      <c r="B85" s="106">
        <v>44174</v>
      </c>
      <c r="C85" s="75" t="str">
        <f t="shared" si="1"/>
        <v>수</v>
      </c>
      <c r="D85" s="75" t="s">
        <v>407</v>
      </c>
      <c r="E85" s="73" t="s">
        <v>11</v>
      </c>
      <c r="F85" s="75"/>
      <c r="I85" s="28"/>
      <c r="J85" s="77">
        <v>1000</v>
      </c>
    </row>
    <row r="86" spans="2:10" s="73" customFormat="1" x14ac:dyDescent="0.3">
      <c r="B86" s="106">
        <v>44174</v>
      </c>
      <c r="C86" s="75" t="str">
        <f t="shared" si="1"/>
        <v>수</v>
      </c>
      <c r="D86" s="75" t="s">
        <v>407</v>
      </c>
      <c r="E86" s="73" t="s">
        <v>11</v>
      </c>
      <c r="F86" s="75"/>
      <c r="I86" s="28"/>
      <c r="J86" s="77">
        <v>1000</v>
      </c>
    </row>
    <row r="87" spans="2:10" s="73" customFormat="1" x14ac:dyDescent="0.3">
      <c r="B87" s="106">
        <v>44174</v>
      </c>
      <c r="C87" s="75" t="str">
        <f t="shared" si="1"/>
        <v>수</v>
      </c>
      <c r="D87" s="75" t="s">
        <v>407</v>
      </c>
      <c r="E87" s="73" t="s">
        <v>11</v>
      </c>
      <c r="F87" s="75"/>
      <c r="I87" s="28"/>
      <c r="J87" s="77">
        <v>1000</v>
      </c>
    </row>
    <row r="88" spans="2:10" s="73" customFormat="1" x14ac:dyDescent="0.3">
      <c r="B88" s="106">
        <v>44174</v>
      </c>
      <c r="C88" s="75" t="str">
        <f t="shared" si="1"/>
        <v>수</v>
      </c>
      <c r="D88" s="75" t="s">
        <v>407</v>
      </c>
      <c r="E88" s="73" t="s">
        <v>11</v>
      </c>
      <c r="F88" s="75"/>
      <c r="I88" s="28"/>
      <c r="J88" s="77">
        <v>1000</v>
      </c>
    </row>
    <row r="89" spans="2:10" s="73" customFormat="1" x14ac:dyDescent="0.3">
      <c r="B89" s="106">
        <v>44174</v>
      </c>
      <c r="C89" s="75" t="str">
        <f t="shared" si="1"/>
        <v>수</v>
      </c>
      <c r="D89" s="75" t="s">
        <v>407</v>
      </c>
      <c r="E89" s="73" t="s">
        <v>8</v>
      </c>
      <c r="F89" s="75"/>
      <c r="I89" s="28"/>
      <c r="J89" s="77">
        <v>1000</v>
      </c>
    </row>
    <row r="90" spans="2:10" s="73" customFormat="1" x14ac:dyDescent="0.3">
      <c r="B90" s="106">
        <v>44174</v>
      </c>
      <c r="C90" s="75" t="str">
        <f t="shared" si="1"/>
        <v>수</v>
      </c>
      <c r="D90" s="75" t="s">
        <v>407</v>
      </c>
      <c r="E90" s="73" t="s">
        <v>8</v>
      </c>
      <c r="F90" s="75"/>
      <c r="I90" s="28"/>
      <c r="J90" s="77">
        <v>1000</v>
      </c>
    </row>
    <row r="91" spans="2:10" s="73" customFormat="1" x14ac:dyDescent="0.3">
      <c r="B91" s="106">
        <v>44174</v>
      </c>
      <c r="C91" s="75" t="str">
        <f t="shared" si="1"/>
        <v>수</v>
      </c>
      <c r="D91" s="75" t="s">
        <v>407</v>
      </c>
      <c r="E91" s="73" t="s">
        <v>6</v>
      </c>
      <c r="F91" s="75"/>
      <c r="I91" s="28"/>
      <c r="J91" s="77">
        <v>1000</v>
      </c>
    </row>
    <row r="92" spans="2:10" s="73" customFormat="1" x14ac:dyDescent="0.3">
      <c r="B92" s="106">
        <v>44174</v>
      </c>
      <c r="C92" s="75" t="str">
        <f t="shared" si="1"/>
        <v>수</v>
      </c>
      <c r="D92" s="75" t="s">
        <v>407</v>
      </c>
      <c r="E92" s="73" t="s">
        <v>6</v>
      </c>
      <c r="F92" s="75"/>
      <c r="I92" s="28"/>
      <c r="J92" s="77">
        <v>1000</v>
      </c>
    </row>
    <row r="93" spans="2:10" s="73" customFormat="1" x14ac:dyDescent="0.3">
      <c r="B93" s="106">
        <v>44174</v>
      </c>
      <c r="C93" s="75" t="str">
        <f t="shared" si="1"/>
        <v>수</v>
      </c>
      <c r="D93" s="75" t="s">
        <v>407</v>
      </c>
      <c r="E93" s="73" t="s">
        <v>6</v>
      </c>
      <c r="F93" s="75"/>
      <c r="I93" s="28"/>
      <c r="J93" s="77">
        <v>1000</v>
      </c>
    </row>
    <row r="94" spans="2:10" s="73" customFormat="1" x14ac:dyDescent="0.3">
      <c r="B94" s="106">
        <v>44174</v>
      </c>
      <c r="C94" s="75" t="str">
        <f t="shared" si="1"/>
        <v>수</v>
      </c>
      <c r="D94" s="75" t="s">
        <v>407</v>
      </c>
      <c r="E94" s="73" t="s">
        <v>6</v>
      </c>
      <c r="F94" s="75"/>
      <c r="I94" s="28"/>
      <c r="J94" s="77">
        <v>1000</v>
      </c>
    </row>
    <row r="95" spans="2:10" s="73" customFormat="1" x14ac:dyDescent="0.3">
      <c r="B95" s="106">
        <v>44174</v>
      </c>
      <c r="C95" s="75" t="str">
        <f t="shared" si="1"/>
        <v>수</v>
      </c>
      <c r="D95" s="75" t="s">
        <v>407</v>
      </c>
      <c r="E95" s="73" t="s">
        <v>6</v>
      </c>
      <c r="F95" s="75"/>
      <c r="I95" s="28"/>
      <c r="J95" s="77">
        <v>1000</v>
      </c>
    </row>
    <row r="96" spans="2:10" s="73" customFormat="1" x14ac:dyDescent="0.3">
      <c r="B96" s="106">
        <v>44174</v>
      </c>
      <c r="C96" s="75" t="str">
        <f t="shared" si="1"/>
        <v>수</v>
      </c>
      <c r="D96" s="75" t="s">
        <v>407</v>
      </c>
      <c r="E96" s="73" t="s">
        <v>15</v>
      </c>
      <c r="F96" s="75"/>
      <c r="I96" s="28"/>
      <c r="J96" s="77">
        <v>1000</v>
      </c>
    </row>
    <row r="97" spans="2:10" s="73" customFormat="1" x14ac:dyDescent="0.3">
      <c r="B97" s="106">
        <v>44174</v>
      </c>
      <c r="C97" s="75" t="str">
        <f t="shared" si="1"/>
        <v>수</v>
      </c>
      <c r="D97" s="75" t="s">
        <v>407</v>
      </c>
      <c r="E97" s="73" t="s">
        <v>15</v>
      </c>
      <c r="F97" s="75"/>
      <c r="I97" s="28"/>
      <c r="J97" s="77">
        <v>1000</v>
      </c>
    </row>
    <row r="98" spans="2:10" s="73" customFormat="1" x14ac:dyDescent="0.3">
      <c r="B98" s="106">
        <v>44174</v>
      </c>
      <c r="C98" s="75" t="str">
        <f t="shared" si="1"/>
        <v>수</v>
      </c>
      <c r="D98" s="75" t="s">
        <v>407</v>
      </c>
      <c r="E98" s="73" t="s">
        <v>15</v>
      </c>
      <c r="F98" s="75"/>
      <c r="I98" s="28"/>
      <c r="J98" s="77">
        <v>1000</v>
      </c>
    </row>
    <row r="99" spans="2:10" s="73" customFormat="1" x14ac:dyDescent="0.3">
      <c r="B99" s="106">
        <v>44174</v>
      </c>
      <c r="C99" s="75" t="str">
        <f t="shared" si="1"/>
        <v>수</v>
      </c>
      <c r="D99" s="75" t="s">
        <v>407</v>
      </c>
      <c r="E99" s="73" t="s">
        <v>15</v>
      </c>
      <c r="F99" s="75"/>
      <c r="I99" s="28"/>
      <c r="J99" s="77">
        <v>1000</v>
      </c>
    </row>
    <row r="100" spans="2:10" s="73" customFormat="1" x14ac:dyDescent="0.3">
      <c r="B100" s="106">
        <v>44174</v>
      </c>
      <c r="C100" s="75" t="str">
        <f t="shared" si="1"/>
        <v>수</v>
      </c>
      <c r="D100" s="75" t="s">
        <v>407</v>
      </c>
      <c r="E100" s="73" t="s">
        <v>7</v>
      </c>
      <c r="F100" s="75"/>
      <c r="I100" s="28"/>
      <c r="J100" s="77">
        <v>1000</v>
      </c>
    </row>
    <row r="101" spans="2:10" s="73" customFormat="1" x14ac:dyDescent="0.3">
      <c r="B101" s="106">
        <v>44174</v>
      </c>
      <c r="C101" s="75" t="str">
        <f t="shared" si="1"/>
        <v>수</v>
      </c>
      <c r="D101" s="75" t="s">
        <v>407</v>
      </c>
      <c r="E101" s="73" t="s">
        <v>12</v>
      </c>
      <c r="F101" s="75"/>
      <c r="I101" s="28"/>
      <c r="J101" s="77">
        <v>1000</v>
      </c>
    </row>
    <row r="102" spans="2:10" s="73" customFormat="1" x14ac:dyDescent="0.3">
      <c r="B102" s="106">
        <v>44174</v>
      </c>
      <c r="C102" s="75" t="str">
        <f t="shared" si="1"/>
        <v>수</v>
      </c>
      <c r="D102" s="75" t="s">
        <v>407</v>
      </c>
      <c r="E102" s="73" t="s">
        <v>7</v>
      </c>
      <c r="F102" s="75"/>
      <c r="I102" s="28"/>
      <c r="J102" s="77">
        <v>1000</v>
      </c>
    </row>
    <row r="103" spans="2:10" s="73" customFormat="1" x14ac:dyDescent="0.3">
      <c r="B103" s="106">
        <v>44174</v>
      </c>
      <c r="C103" s="75" t="str">
        <f t="shared" si="1"/>
        <v>수</v>
      </c>
      <c r="D103" s="75" t="s">
        <v>406</v>
      </c>
      <c r="E103" s="73" t="s">
        <v>8</v>
      </c>
      <c r="F103" s="75"/>
      <c r="I103" s="28"/>
      <c r="J103" s="77">
        <v>1000</v>
      </c>
    </row>
    <row r="104" spans="2:10" s="73" customFormat="1" x14ac:dyDescent="0.3">
      <c r="B104" s="106">
        <v>44174</v>
      </c>
      <c r="C104" s="75" t="str">
        <f t="shared" si="1"/>
        <v>수</v>
      </c>
      <c r="D104" s="75" t="s">
        <v>406</v>
      </c>
      <c r="E104" s="73" t="s">
        <v>7</v>
      </c>
      <c r="F104" s="75"/>
      <c r="I104" s="28"/>
      <c r="J104" s="77">
        <v>1000</v>
      </c>
    </row>
    <row r="105" spans="2:10" s="73" customFormat="1" x14ac:dyDescent="0.3">
      <c r="B105" s="106">
        <v>44174</v>
      </c>
      <c r="C105" s="75" t="str">
        <f t="shared" si="1"/>
        <v>수</v>
      </c>
      <c r="D105" s="75" t="s">
        <v>406</v>
      </c>
      <c r="E105" s="73" t="s">
        <v>11</v>
      </c>
      <c r="F105" s="75"/>
      <c r="I105" s="28"/>
      <c r="J105" s="77">
        <v>1000</v>
      </c>
    </row>
    <row r="106" spans="2:10" s="73" customFormat="1" x14ac:dyDescent="0.3">
      <c r="B106" s="106">
        <v>44174</v>
      </c>
      <c r="C106" s="75" t="str">
        <f t="shared" si="1"/>
        <v>수</v>
      </c>
      <c r="D106" s="75" t="s">
        <v>406</v>
      </c>
      <c r="E106" s="73" t="s">
        <v>7</v>
      </c>
      <c r="F106" s="75"/>
      <c r="I106" s="28"/>
      <c r="J106" s="77">
        <v>1000</v>
      </c>
    </row>
    <row r="107" spans="2:10" s="73" customFormat="1" x14ac:dyDescent="0.3">
      <c r="B107" s="106">
        <v>44174</v>
      </c>
      <c r="C107" s="75" t="str">
        <f t="shared" si="1"/>
        <v>수</v>
      </c>
      <c r="D107" s="75" t="s">
        <v>406</v>
      </c>
      <c r="E107" s="73" t="s">
        <v>11</v>
      </c>
      <c r="F107" s="75"/>
      <c r="I107" s="28"/>
      <c r="J107" s="77">
        <v>1000</v>
      </c>
    </row>
    <row r="108" spans="2:10" s="73" customFormat="1" x14ac:dyDescent="0.3">
      <c r="B108" s="106">
        <v>44174</v>
      </c>
      <c r="C108" s="75" t="str">
        <f t="shared" si="1"/>
        <v>수</v>
      </c>
      <c r="D108" s="75" t="s">
        <v>406</v>
      </c>
      <c r="E108" s="73" t="s">
        <v>8</v>
      </c>
      <c r="F108" s="75"/>
      <c r="I108" s="28"/>
      <c r="J108" s="77">
        <v>1000</v>
      </c>
    </row>
    <row r="109" spans="2:10" s="73" customFormat="1" x14ac:dyDescent="0.3">
      <c r="B109" s="106">
        <v>44174</v>
      </c>
      <c r="C109" s="75" t="str">
        <f t="shared" si="1"/>
        <v>수</v>
      </c>
      <c r="D109" s="75" t="s">
        <v>406</v>
      </c>
      <c r="E109" s="73" t="s">
        <v>6</v>
      </c>
      <c r="F109" s="75"/>
      <c r="I109" s="28"/>
      <c r="J109" s="77">
        <v>1000</v>
      </c>
    </row>
    <row r="110" spans="2:10" s="73" customFormat="1" x14ac:dyDescent="0.3">
      <c r="B110" s="106">
        <v>44174</v>
      </c>
      <c r="C110" s="75" t="str">
        <f t="shared" si="1"/>
        <v>수</v>
      </c>
      <c r="D110" s="75" t="s">
        <v>406</v>
      </c>
      <c r="E110" s="73" t="s">
        <v>6</v>
      </c>
      <c r="F110" s="75"/>
      <c r="I110" s="28"/>
      <c r="J110" s="77">
        <v>1000</v>
      </c>
    </row>
    <row r="111" spans="2:10" s="73" customFormat="1" x14ac:dyDescent="0.3">
      <c r="B111" s="106">
        <v>44174</v>
      </c>
      <c r="C111" s="75" t="str">
        <f t="shared" si="1"/>
        <v>수</v>
      </c>
      <c r="D111" s="75" t="s">
        <v>406</v>
      </c>
      <c r="E111" s="73" t="s">
        <v>15</v>
      </c>
      <c r="F111" s="75"/>
      <c r="I111" s="28"/>
      <c r="J111" s="77">
        <v>1000</v>
      </c>
    </row>
    <row r="112" spans="2:10" s="73" customFormat="1" x14ac:dyDescent="0.3">
      <c r="B112" s="106">
        <v>44174</v>
      </c>
      <c r="C112" s="75" t="str">
        <f t="shared" si="1"/>
        <v>수</v>
      </c>
      <c r="D112" s="75" t="s">
        <v>406</v>
      </c>
      <c r="E112" s="73" t="s">
        <v>15</v>
      </c>
      <c r="F112" s="75"/>
      <c r="I112" s="28"/>
      <c r="J112" s="77">
        <v>1000</v>
      </c>
    </row>
    <row r="113" spans="2:10" s="73" customFormat="1" x14ac:dyDescent="0.3">
      <c r="B113" s="106">
        <v>44174</v>
      </c>
      <c r="C113" s="75" t="str">
        <f t="shared" si="1"/>
        <v>수</v>
      </c>
      <c r="D113" s="75" t="s">
        <v>406</v>
      </c>
      <c r="E113" s="73" t="s">
        <v>12</v>
      </c>
      <c r="F113" s="75"/>
      <c r="I113" s="28"/>
      <c r="J113" s="77">
        <v>1000</v>
      </c>
    </row>
    <row r="114" spans="2:10" s="73" customFormat="1" x14ac:dyDescent="0.3">
      <c r="B114" s="106">
        <v>44174</v>
      </c>
      <c r="C114" s="75" t="str">
        <f t="shared" si="1"/>
        <v>수</v>
      </c>
      <c r="D114" s="75" t="s">
        <v>406</v>
      </c>
      <c r="E114" s="73" t="s">
        <v>12</v>
      </c>
      <c r="F114" s="75"/>
      <c r="I114" s="28"/>
      <c r="J114" s="77">
        <v>1000</v>
      </c>
    </row>
    <row r="115" spans="2:10" s="73" customFormat="1" x14ac:dyDescent="0.3">
      <c r="B115" s="106">
        <v>44175</v>
      </c>
      <c r="C115" s="75" t="str">
        <f t="shared" si="1"/>
        <v>목</v>
      </c>
      <c r="D115" s="75" t="s">
        <v>408</v>
      </c>
      <c r="E115" s="73" t="s">
        <v>12</v>
      </c>
      <c r="F115" s="75"/>
      <c r="I115" s="28"/>
      <c r="J115" s="77">
        <v>1000</v>
      </c>
    </row>
    <row r="116" spans="2:10" s="73" customFormat="1" x14ac:dyDescent="0.3">
      <c r="B116" s="106">
        <v>44175</v>
      </c>
      <c r="C116" s="75" t="str">
        <f t="shared" si="1"/>
        <v>목</v>
      </c>
      <c r="D116" s="75" t="s">
        <v>408</v>
      </c>
      <c r="E116" s="73" t="s">
        <v>686</v>
      </c>
      <c r="F116" s="75"/>
      <c r="I116" s="28"/>
      <c r="J116" s="77">
        <v>1000</v>
      </c>
    </row>
    <row r="117" spans="2:10" s="73" customFormat="1" x14ac:dyDescent="0.3">
      <c r="B117" s="106">
        <v>44175</v>
      </c>
      <c r="C117" s="75" t="str">
        <f t="shared" si="1"/>
        <v>목</v>
      </c>
      <c r="D117" s="75" t="s">
        <v>404</v>
      </c>
      <c r="E117" s="73" t="s">
        <v>16</v>
      </c>
      <c r="F117" s="75"/>
      <c r="I117" s="28"/>
      <c r="J117" s="77">
        <v>1000</v>
      </c>
    </row>
    <row r="118" spans="2:10" s="73" customFormat="1" x14ac:dyDescent="0.3">
      <c r="B118" s="106">
        <v>44175</v>
      </c>
      <c r="C118" s="75" t="str">
        <f t="shared" ref="C118:C181" si="2">TEXT(B118,"aaa")</f>
        <v>목</v>
      </c>
      <c r="D118" s="75" t="s">
        <v>405</v>
      </c>
      <c r="E118" s="73" t="s">
        <v>16</v>
      </c>
      <c r="F118" s="75"/>
      <c r="I118" s="28"/>
      <c r="J118" s="77">
        <v>1000</v>
      </c>
    </row>
    <row r="119" spans="2:10" s="73" customFormat="1" x14ac:dyDescent="0.3">
      <c r="B119" s="106">
        <v>44175</v>
      </c>
      <c r="C119" s="75" t="str">
        <f t="shared" si="2"/>
        <v>목</v>
      </c>
      <c r="D119" s="75" t="s">
        <v>407</v>
      </c>
      <c r="E119" s="73" t="s">
        <v>8</v>
      </c>
      <c r="F119" s="75"/>
      <c r="I119" s="28"/>
      <c r="J119" s="77">
        <v>1000</v>
      </c>
    </row>
    <row r="120" spans="2:10" s="73" customFormat="1" x14ac:dyDescent="0.3">
      <c r="B120" s="106">
        <v>44175</v>
      </c>
      <c r="C120" s="75" t="str">
        <f t="shared" si="2"/>
        <v>목</v>
      </c>
      <c r="D120" s="75" t="s">
        <v>407</v>
      </c>
      <c r="E120" s="73" t="s">
        <v>8</v>
      </c>
      <c r="F120" s="75"/>
      <c r="I120" s="28"/>
      <c r="J120" s="77">
        <v>1000</v>
      </c>
    </row>
    <row r="121" spans="2:10" s="73" customFormat="1" x14ac:dyDescent="0.3">
      <c r="B121" s="106">
        <v>44175</v>
      </c>
      <c r="C121" s="75" t="str">
        <f t="shared" si="2"/>
        <v>목</v>
      </c>
      <c r="D121" s="75" t="s">
        <v>407</v>
      </c>
      <c r="E121" s="73" t="s">
        <v>7</v>
      </c>
      <c r="F121" s="75"/>
      <c r="I121" s="28"/>
      <c r="J121" s="77">
        <v>1000</v>
      </c>
    </row>
    <row r="122" spans="2:10" s="73" customFormat="1" x14ac:dyDescent="0.3">
      <c r="B122" s="106">
        <v>44175</v>
      </c>
      <c r="C122" s="75" t="str">
        <f t="shared" si="2"/>
        <v>목</v>
      </c>
      <c r="D122" s="75" t="s">
        <v>407</v>
      </c>
      <c r="E122" s="73" t="s">
        <v>7</v>
      </c>
      <c r="F122" s="75"/>
      <c r="I122" s="28"/>
      <c r="J122" s="77">
        <v>1000</v>
      </c>
    </row>
    <row r="123" spans="2:10" s="73" customFormat="1" x14ac:dyDescent="0.3">
      <c r="B123" s="106">
        <v>44175</v>
      </c>
      <c r="C123" s="75" t="str">
        <f t="shared" si="2"/>
        <v>목</v>
      </c>
      <c r="D123" s="75" t="s">
        <v>407</v>
      </c>
      <c r="E123" s="73" t="s">
        <v>11</v>
      </c>
      <c r="F123" s="75"/>
      <c r="I123" s="28"/>
      <c r="J123" s="77">
        <v>1000</v>
      </c>
    </row>
    <row r="124" spans="2:10" s="73" customFormat="1" x14ac:dyDescent="0.3">
      <c r="B124" s="106">
        <v>44175</v>
      </c>
      <c r="C124" s="75" t="str">
        <f t="shared" si="2"/>
        <v>목</v>
      </c>
      <c r="D124" s="75" t="s">
        <v>407</v>
      </c>
      <c r="E124" s="73" t="s">
        <v>11</v>
      </c>
      <c r="F124" s="75"/>
      <c r="I124" s="28"/>
      <c r="J124" s="77">
        <v>1000</v>
      </c>
    </row>
    <row r="125" spans="2:10" s="73" customFormat="1" x14ac:dyDescent="0.3">
      <c r="B125" s="106">
        <v>44175</v>
      </c>
      <c r="C125" s="75" t="str">
        <f t="shared" si="2"/>
        <v>목</v>
      </c>
      <c r="D125" s="75" t="s">
        <v>407</v>
      </c>
      <c r="E125" s="73" t="s">
        <v>8</v>
      </c>
      <c r="F125" s="75"/>
      <c r="I125" s="28"/>
      <c r="J125" s="77">
        <v>1000</v>
      </c>
    </row>
    <row r="126" spans="2:10" s="73" customFormat="1" x14ac:dyDescent="0.3">
      <c r="B126" s="106">
        <v>44175</v>
      </c>
      <c r="C126" s="75" t="str">
        <f t="shared" si="2"/>
        <v>목</v>
      </c>
      <c r="D126" s="75" t="s">
        <v>407</v>
      </c>
      <c r="E126" s="73" t="s">
        <v>8</v>
      </c>
      <c r="F126" s="75"/>
      <c r="I126" s="28"/>
      <c r="J126" s="77">
        <v>1000</v>
      </c>
    </row>
    <row r="127" spans="2:10" s="73" customFormat="1" x14ac:dyDescent="0.3">
      <c r="B127" s="106">
        <v>44175</v>
      </c>
      <c r="C127" s="75" t="str">
        <f t="shared" si="2"/>
        <v>목</v>
      </c>
      <c r="D127" s="75" t="s">
        <v>407</v>
      </c>
      <c r="E127" s="73" t="s">
        <v>6</v>
      </c>
      <c r="F127" s="75"/>
      <c r="I127" s="28"/>
      <c r="J127" s="77">
        <v>1000</v>
      </c>
    </row>
    <row r="128" spans="2:10" s="73" customFormat="1" x14ac:dyDescent="0.3">
      <c r="B128" s="106">
        <v>44175</v>
      </c>
      <c r="C128" s="75" t="str">
        <f t="shared" si="2"/>
        <v>목</v>
      </c>
      <c r="D128" s="75" t="s">
        <v>407</v>
      </c>
      <c r="E128" s="73" t="s">
        <v>6</v>
      </c>
      <c r="F128" s="75"/>
      <c r="I128" s="28"/>
      <c r="J128" s="77">
        <v>1000</v>
      </c>
    </row>
    <row r="129" spans="2:10" s="73" customFormat="1" x14ac:dyDescent="0.3">
      <c r="B129" s="106">
        <v>44175</v>
      </c>
      <c r="C129" s="75" t="str">
        <f t="shared" si="2"/>
        <v>목</v>
      </c>
      <c r="D129" s="75" t="s">
        <v>407</v>
      </c>
      <c r="E129" s="73" t="s">
        <v>6</v>
      </c>
      <c r="F129" s="75"/>
      <c r="I129" s="28"/>
      <c r="J129" s="77">
        <v>1000</v>
      </c>
    </row>
    <row r="130" spans="2:10" s="73" customFormat="1" x14ac:dyDescent="0.3">
      <c r="B130" s="106">
        <v>44175</v>
      </c>
      <c r="C130" s="75" t="str">
        <f t="shared" si="2"/>
        <v>목</v>
      </c>
      <c r="D130" s="75" t="s">
        <v>407</v>
      </c>
      <c r="E130" s="73" t="s">
        <v>6</v>
      </c>
      <c r="F130" s="75"/>
      <c r="I130" s="28"/>
      <c r="J130" s="77">
        <v>1000</v>
      </c>
    </row>
    <row r="131" spans="2:10" s="73" customFormat="1" x14ac:dyDescent="0.3">
      <c r="B131" s="106">
        <v>44175</v>
      </c>
      <c r="C131" s="75" t="str">
        <f t="shared" si="2"/>
        <v>목</v>
      </c>
      <c r="D131" s="75" t="s">
        <v>407</v>
      </c>
      <c r="E131" s="73" t="s">
        <v>6</v>
      </c>
      <c r="F131" s="75"/>
      <c r="I131" s="28"/>
      <c r="J131" s="77">
        <v>1000</v>
      </c>
    </row>
    <row r="132" spans="2:10" s="73" customFormat="1" x14ac:dyDescent="0.3">
      <c r="B132" s="106">
        <v>44175</v>
      </c>
      <c r="C132" s="75" t="str">
        <f t="shared" si="2"/>
        <v>목</v>
      </c>
      <c r="D132" s="75" t="s">
        <v>407</v>
      </c>
      <c r="E132" s="73" t="s">
        <v>15</v>
      </c>
      <c r="F132" s="75"/>
      <c r="I132" s="28"/>
      <c r="J132" s="77">
        <v>1000</v>
      </c>
    </row>
    <row r="133" spans="2:10" s="73" customFormat="1" x14ac:dyDescent="0.3">
      <c r="B133" s="106">
        <v>44175</v>
      </c>
      <c r="C133" s="75" t="str">
        <f t="shared" si="2"/>
        <v>목</v>
      </c>
      <c r="D133" s="75" t="s">
        <v>407</v>
      </c>
      <c r="E133" s="73" t="s">
        <v>15</v>
      </c>
      <c r="F133" s="75"/>
      <c r="I133" s="28"/>
      <c r="J133" s="77">
        <v>1000</v>
      </c>
    </row>
    <row r="134" spans="2:10" s="73" customFormat="1" x14ac:dyDescent="0.3">
      <c r="B134" s="106">
        <v>44175</v>
      </c>
      <c r="C134" s="75" t="str">
        <f t="shared" si="2"/>
        <v>목</v>
      </c>
      <c r="D134" s="75" t="s">
        <v>407</v>
      </c>
      <c r="E134" s="73" t="s">
        <v>15</v>
      </c>
      <c r="F134" s="75"/>
      <c r="I134" s="28"/>
      <c r="J134" s="77">
        <v>1000</v>
      </c>
    </row>
    <row r="135" spans="2:10" s="73" customFormat="1" x14ac:dyDescent="0.3">
      <c r="B135" s="106">
        <v>44175</v>
      </c>
      <c r="C135" s="75" t="str">
        <f t="shared" si="2"/>
        <v>목</v>
      </c>
      <c r="D135" s="75" t="s">
        <v>407</v>
      </c>
      <c r="E135" s="73" t="s">
        <v>15</v>
      </c>
      <c r="F135" s="75"/>
      <c r="I135" s="28"/>
      <c r="J135" s="77">
        <v>1000</v>
      </c>
    </row>
    <row r="136" spans="2:10" s="73" customFormat="1" x14ac:dyDescent="0.3">
      <c r="B136" s="106">
        <v>44175</v>
      </c>
      <c r="C136" s="75" t="str">
        <f t="shared" si="2"/>
        <v>목</v>
      </c>
      <c r="D136" s="75" t="s">
        <v>407</v>
      </c>
      <c r="E136" s="73" t="s">
        <v>7</v>
      </c>
      <c r="F136" s="75"/>
      <c r="I136" s="28"/>
      <c r="J136" s="77">
        <v>1000</v>
      </c>
    </row>
    <row r="137" spans="2:10" s="73" customFormat="1" x14ac:dyDescent="0.3">
      <c r="B137" s="106">
        <v>44175</v>
      </c>
      <c r="C137" s="75" t="str">
        <f t="shared" si="2"/>
        <v>목</v>
      </c>
      <c r="D137" s="75" t="s">
        <v>407</v>
      </c>
      <c r="E137" s="73" t="s">
        <v>12</v>
      </c>
      <c r="F137" s="75"/>
      <c r="I137" s="28"/>
      <c r="J137" s="77">
        <v>1000</v>
      </c>
    </row>
    <row r="138" spans="2:10" s="73" customFormat="1" x14ac:dyDescent="0.3">
      <c r="B138" s="106">
        <v>44175</v>
      </c>
      <c r="C138" s="75" t="str">
        <f t="shared" si="2"/>
        <v>목</v>
      </c>
      <c r="D138" s="75" t="s">
        <v>407</v>
      </c>
      <c r="E138" s="73" t="s">
        <v>7</v>
      </c>
      <c r="F138" s="75"/>
      <c r="I138" s="28"/>
      <c r="J138" s="77">
        <v>1000</v>
      </c>
    </row>
    <row r="139" spans="2:10" s="73" customFormat="1" x14ac:dyDescent="0.3">
      <c r="B139" s="106">
        <v>44175</v>
      </c>
      <c r="C139" s="75" t="str">
        <f t="shared" si="2"/>
        <v>목</v>
      </c>
      <c r="D139" s="75" t="s">
        <v>406</v>
      </c>
      <c r="E139" s="73" t="s">
        <v>8</v>
      </c>
      <c r="F139" s="75"/>
      <c r="I139" s="28"/>
      <c r="J139" s="77">
        <v>1000</v>
      </c>
    </row>
    <row r="140" spans="2:10" s="73" customFormat="1" x14ac:dyDescent="0.3">
      <c r="B140" s="106">
        <v>44175</v>
      </c>
      <c r="C140" s="75" t="str">
        <f t="shared" si="2"/>
        <v>목</v>
      </c>
      <c r="D140" s="75" t="s">
        <v>406</v>
      </c>
      <c r="E140" s="73" t="s">
        <v>7</v>
      </c>
      <c r="F140" s="75"/>
      <c r="I140" s="28"/>
      <c r="J140" s="77">
        <v>1000</v>
      </c>
    </row>
    <row r="141" spans="2:10" s="73" customFormat="1" x14ac:dyDescent="0.3">
      <c r="B141" s="106">
        <v>44175</v>
      </c>
      <c r="C141" s="75" t="str">
        <f t="shared" si="2"/>
        <v>목</v>
      </c>
      <c r="D141" s="75" t="s">
        <v>406</v>
      </c>
      <c r="E141" s="73" t="s">
        <v>11</v>
      </c>
      <c r="F141" s="75"/>
      <c r="I141" s="28"/>
      <c r="J141" s="77">
        <v>1000</v>
      </c>
    </row>
    <row r="142" spans="2:10" s="73" customFormat="1" x14ac:dyDescent="0.3">
      <c r="B142" s="106">
        <v>44175</v>
      </c>
      <c r="C142" s="75" t="str">
        <f t="shared" si="2"/>
        <v>목</v>
      </c>
      <c r="D142" s="75" t="s">
        <v>406</v>
      </c>
      <c r="E142" s="73" t="s">
        <v>7</v>
      </c>
      <c r="F142" s="75"/>
      <c r="I142" s="28"/>
      <c r="J142" s="77">
        <v>1000</v>
      </c>
    </row>
    <row r="143" spans="2:10" s="73" customFormat="1" x14ac:dyDescent="0.3">
      <c r="B143" s="106">
        <v>44175</v>
      </c>
      <c r="C143" s="75" t="str">
        <f t="shared" si="2"/>
        <v>목</v>
      </c>
      <c r="D143" s="75" t="s">
        <v>406</v>
      </c>
      <c r="E143" s="73" t="s">
        <v>11</v>
      </c>
      <c r="F143" s="75"/>
      <c r="I143" s="28"/>
      <c r="J143" s="77">
        <v>1000</v>
      </c>
    </row>
    <row r="144" spans="2:10" s="73" customFormat="1" x14ac:dyDescent="0.3">
      <c r="B144" s="106">
        <v>44175</v>
      </c>
      <c r="C144" s="75" t="str">
        <f t="shared" si="2"/>
        <v>목</v>
      </c>
      <c r="D144" s="75" t="s">
        <v>406</v>
      </c>
      <c r="E144" s="73" t="s">
        <v>8</v>
      </c>
      <c r="F144" s="75"/>
      <c r="I144" s="28"/>
      <c r="J144" s="77">
        <v>1000</v>
      </c>
    </row>
    <row r="145" spans="2:10" s="73" customFormat="1" x14ac:dyDescent="0.3">
      <c r="B145" s="106">
        <v>44175</v>
      </c>
      <c r="C145" s="75" t="str">
        <f t="shared" si="2"/>
        <v>목</v>
      </c>
      <c r="D145" s="75" t="s">
        <v>406</v>
      </c>
      <c r="E145" s="73" t="s">
        <v>6</v>
      </c>
      <c r="F145" s="75"/>
      <c r="I145" s="28"/>
      <c r="J145" s="77">
        <v>1000</v>
      </c>
    </row>
    <row r="146" spans="2:10" s="73" customFormat="1" x14ac:dyDescent="0.3">
      <c r="B146" s="106">
        <v>44175</v>
      </c>
      <c r="C146" s="75" t="str">
        <f t="shared" si="2"/>
        <v>목</v>
      </c>
      <c r="D146" s="75" t="s">
        <v>406</v>
      </c>
      <c r="E146" s="73" t="s">
        <v>6</v>
      </c>
      <c r="F146" s="75"/>
      <c r="I146" s="28"/>
      <c r="J146" s="77">
        <v>1000</v>
      </c>
    </row>
    <row r="147" spans="2:10" s="73" customFormat="1" x14ac:dyDescent="0.3">
      <c r="B147" s="106">
        <v>44175</v>
      </c>
      <c r="C147" s="75" t="str">
        <f t="shared" si="2"/>
        <v>목</v>
      </c>
      <c r="D147" s="75" t="s">
        <v>406</v>
      </c>
      <c r="E147" s="73" t="s">
        <v>15</v>
      </c>
      <c r="F147" s="75"/>
      <c r="I147" s="28"/>
      <c r="J147" s="77">
        <v>1000</v>
      </c>
    </row>
    <row r="148" spans="2:10" s="73" customFormat="1" x14ac:dyDescent="0.3">
      <c r="B148" s="106">
        <v>44175</v>
      </c>
      <c r="C148" s="75" t="str">
        <f t="shared" si="2"/>
        <v>목</v>
      </c>
      <c r="D148" s="75" t="s">
        <v>406</v>
      </c>
      <c r="E148" s="73" t="s">
        <v>15</v>
      </c>
      <c r="F148" s="75"/>
      <c r="I148" s="28"/>
      <c r="J148" s="77">
        <v>1000</v>
      </c>
    </row>
    <row r="149" spans="2:10" s="73" customFormat="1" x14ac:dyDescent="0.3">
      <c r="B149" s="106">
        <v>44175</v>
      </c>
      <c r="C149" s="75" t="str">
        <f t="shared" si="2"/>
        <v>목</v>
      </c>
      <c r="D149" s="75" t="s">
        <v>406</v>
      </c>
      <c r="E149" s="73" t="s">
        <v>12</v>
      </c>
      <c r="F149" s="75"/>
      <c r="I149" s="28"/>
      <c r="J149" s="77">
        <v>1000</v>
      </c>
    </row>
    <row r="150" spans="2:10" s="73" customFormat="1" x14ac:dyDescent="0.3">
      <c r="B150" s="106">
        <v>44175</v>
      </c>
      <c r="C150" s="75" t="str">
        <f t="shared" si="2"/>
        <v>목</v>
      </c>
      <c r="D150" s="75" t="s">
        <v>406</v>
      </c>
      <c r="E150" s="73" t="s">
        <v>12</v>
      </c>
      <c r="F150" s="75"/>
      <c r="I150" s="28"/>
      <c r="J150" s="77">
        <v>1000</v>
      </c>
    </row>
    <row r="151" spans="2:10" s="73" customFormat="1" x14ac:dyDescent="0.3">
      <c r="B151" s="106">
        <v>44176</v>
      </c>
      <c r="C151" s="75" t="str">
        <f t="shared" si="2"/>
        <v>금</v>
      </c>
      <c r="D151" s="75" t="s">
        <v>408</v>
      </c>
      <c r="E151" s="73" t="s">
        <v>686</v>
      </c>
      <c r="F151" s="75"/>
      <c r="I151" s="28"/>
      <c r="J151" s="77">
        <v>1000</v>
      </c>
    </row>
    <row r="152" spans="2:10" s="73" customFormat="1" x14ac:dyDescent="0.3">
      <c r="B152" s="106">
        <v>44176</v>
      </c>
      <c r="C152" s="75" t="str">
        <f t="shared" si="2"/>
        <v>금</v>
      </c>
      <c r="D152" s="75" t="s">
        <v>408</v>
      </c>
      <c r="E152" s="73" t="s">
        <v>12</v>
      </c>
      <c r="F152" s="75"/>
      <c r="I152" s="28"/>
      <c r="J152" s="77">
        <v>1000</v>
      </c>
    </row>
    <row r="153" spans="2:10" s="73" customFormat="1" x14ac:dyDescent="0.3">
      <c r="B153" s="106">
        <v>44176</v>
      </c>
      <c r="C153" s="75" t="str">
        <f t="shared" si="2"/>
        <v>금</v>
      </c>
      <c r="D153" s="75" t="s">
        <v>405</v>
      </c>
      <c r="E153" s="73" t="s">
        <v>16</v>
      </c>
      <c r="F153" s="75"/>
      <c r="I153" s="28"/>
      <c r="J153" s="77">
        <v>1000</v>
      </c>
    </row>
    <row r="154" spans="2:10" s="73" customFormat="1" x14ac:dyDescent="0.3">
      <c r="B154" s="106">
        <v>44176</v>
      </c>
      <c r="C154" s="75" t="str">
        <f t="shared" si="2"/>
        <v>금</v>
      </c>
      <c r="D154" s="75" t="s">
        <v>404</v>
      </c>
      <c r="E154" s="73" t="s">
        <v>16</v>
      </c>
      <c r="F154" s="75"/>
      <c r="I154" s="28"/>
      <c r="J154" s="77">
        <v>1000</v>
      </c>
    </row>
    <row r="155" spans="2:10" s="73" customFormat="1" x14ac:dyDescent="0.3">
      <c r="B155" s="106">
        <v>44176</v>
      </c>
      <c r="C155" s="75" t="str">
        <f t="shared" si="2"/>
        <v>금</v>
      </c>
      <c r="D155" s="75" t="s">
        <v>407</v>
      </c>
      <c r="E155" s="73" t="s">
        <v>8</v>
      </c>
      <c r="F155" s="75"/>
      <c r="I155" s="28"/>
      <c r="J155" s="77">
        <v>1000</v>
      </c>
    </row>
    <row r="156" spans="2:10" s="73" customFormat="1" x14ac:dyDescent="0.3">
      <c r="B156" s="106">
        <v>44176</v>
      </c>
      <c r="C156" s="75" t="str">
        <f t="shared" si="2"/>
        <v>금</v>
      </c>
      <c r="D156" s="75" t="s">
        <v>407</v>
      </c>
      <c r="E156" s="73" t="s">
        <v>8</v>
      </c>
      <c r="F156" s="75"/>
      <c r="I156" s="28"/>
      <c r="J156" s="77">
        <v>1000</v>
      </c>
    </row>
    <row r="157" spans="2:10" s="73" customFormat="1" x14ac:dyDescent="0.3">
      <c r="B157" s="106">
        <v>44176</v>
      </c>
      <c r="C157" s="75" t="str">
        <f t="shared" si="2"/>
        <v>금</v>
      </c>
      <c r="D157" s="75" t="s">
        <v>407</v>
      </c>
      <c r="E157" s="73" t="s">
        <v>8</v>
      </c>
      <c r="F157" s="75"/>
      <c r="I157" s="28"/>
      <c r="J157" s="77">
        <v>1000</v>
      </c>
    </row>
    <row r="158" spans="2:10" s="73" customFormat="1" x14ac:dyDescent="0.3">
      <c r="B158" s="106">
        <v>44176</v>
      </c>
      <c r="C158" s="75" t="str">
        <f t="shared" si="2"/>
        <v>금</v>
      </c>
      <c r="D158" s="75" t="s">
        <v>407</v>
      </c>
      <c r="E158" s="73" t="s">
        <v>8</v>
      </c>
      <c r="F158" s="75"/>
      <c r="I158" s="28"/>
      <c r="J158" s="77">
        <v>1000</v>
      </c>
    </row>
    <row r="159" spans="2:10" s="73" customFormat="1" x14ac:dyDescent="0.3">
      <c r="B159" s="106">
        <v>44176</v>
      </c>
      <c r="C159" s="75" t="str">
        <f t="shared" si="2"/>
        <v>금</v>
      </c>
      <c r="D159" s="75" t="s">
        <v>407</v>
      </c>
      <c r="E159" s="73" t="s">
        <v>7</v>
      </c>
      <c r="F159" s="75"/>
      <c r="I159" s="28"/>
      <c r="J159" s="77">
        <v>1000</v>
      </c>
    </row>
    <row r="160" spans="2:10" s="73" customFormat="1" x14ac:dyDescent="0.3">
      <c r="B160" s="106">
        <v>44176</v>
      </c>
      <c r="C160" s="75" t="str">
        <f t="shared" si="2"/>
        <v>금</v>
      </c>
      <c r="D160" s="75" t="s">
        <v>407</v>
      </c>
      <c r="E160" s="73" t="s">
        <v>7</v>
      </c>
      <c r="F160" s="75"/>
      <c r="I160" s="28"/>
      <c r="J160" s="77">
        <v>1000</v>
      </c>
    </row>
    <row r="161" spans="2:10" s="73" customFormat="1" x14ac:dyDescent="0.3">
      <c r="B161" s="106">
        <v>44176</v>
      </c>
      <c r="C161" s="75" t="str">
        <f t="shared" si="2"/>
        <v>금</v>
      </c>
      <c r="D161" s="75" t="s">
        <v>407</v>
      </c>
      <c r="E161" s="73" t="s">
        <v>11</v>
      </c>
      <c r="F161" s="75"/>
      <c r="I161" s="28"/>
      <c r="J161" s="77">
        <v>1000</v>
      </c>
    </row>
    <row r="162" spans="2:10" s="73" customFormat="1" x14ac:dyDescent="0.3">
      <c r="B162" s="106">
        <v>44176</v>
      </c>
      <c r="C162" s="75" t="str">
        <f t="shared" si="2"/>
        <v>금</v>
      </c>
      <c r="D162" s="75" t="s">
        <v>407</v>
      </c>
      <c r="E162" s="73" t="s">
        <v>11</v>
      </c>
      <c r="F162" s="75"/>
      <c r="I162" s="28"/>
      <c r="J162" s="77">
        <v>1000</v>
      </c>
    </row>
    <row r="163" spans="2:10" s="73" customFormat="1" x14ac:dyDescent="0.3">
      <c r="B163" s="106">
        <v>44176</v>
      </c>
      <c r="C163" s="75" t="str">
        <f t="shared" si="2"/>
        <v>금</v>
      </c>
      <c r="D163" s="75" t="s">
        <v>407</v>
      </c>
      <c r="E163" s="73" t="s">
        <v>8</v>
      </c>
      <c r="F163" s="75"/>
      <c r="I163" s="28"/>
      <c r="J163" s="77">
        <v>1000</v>
      </c>
    </row>
    <row r="164" spans="2:10" s="73" customFormat="1" x14ac:dyDescent="0.3">
      <c r="B164" s="106">
        <v>44176</v>
      </c>
      <c r="C164" s="75" t="str">
        <f t="shared" si="2"/>
        <v>금</v>
      </c>
      <c r="D164" s="75" t="s">
        <v>407</v>
      </c>
      <c r="E164" s="73" t="s">
        <v>8</v>
      </c>
      <c r="F164" s="75"/>
      <c r="I164" s="28"/>
      <c r="J164" s="77">
        <v>1000</v>
      </c>
    </row>
    <row r="165" spans="2:10" s="73" customFormat="1" x14ac:dyDescent="0.3">
      <c r="B165" s="106">
        <v>44176</v>
      </c>
      <c r="C165" s="75" t="str">
        <f t="shared" si="2"/>
        <v>금</v>
      </c>
      <c r="D165" s="75" t="s">
        <v>407</v>
      </c>
      <c r="E165" s="73" t="s">
        <v>6</v>
      </c>
      <c r="F165" s="75"/>
      <c r="I165" s="28"/>
      <c r="J165" s="77">
        <v>1000</v>
      </c>
    </row>
    <row r="166" spans="2:10" s="73" customFormat="1" x14ac:dyDescent="0.3">
      <c r="B166" s="106">
        <v>44176</v>
      </c>
      <c r="C166" s="75" t="str">
        <f t="shared" si="2"/>
        <v>금</v>
      </c>
      <c r="D166" s="75" t="s">
        <v>407</v>
      </c>
      <c r="E166" s="73" t="s">
        <v>6</v>
      </c>
      <c r="F166" s="75"/>
      <c r="I166" s="28"/>
      <c r="J166" s="77">
        <v>1000</v>
      </c>
    </row>
    <row r="167" spans="2:10" s="73" customFormat="1" x14ac:dyDescent="0.3">
      <c r="B167" s="106">
        <v>44176</v>
      </c>
      <c r="C167" s="75" t="str">
        <f t="shared" si="2"/>
        <v>금</v>
      </c>
      <c r="D167" s="75" t="s">
        <v>407</v>
      </c>
      <c r="E167" s="73" t="s">
        <v>6</v>
      </c>
      <c r="F167" s="75"/>
      <c r="I167" s="28"/>
      <c r="J167" s="77">
        <v>1000</v>
      </c>
    </row>
    <row r="168" spans="2:10" s="73" customFormat="1" x14ac:dyDescent="0.3">
      <c r="B168" s="106">
        <v>44176</v>
      </c>
      <c r="C168" s="75" t="str">
        <f t="shared" si="2"/>
        <v>금</v>
      </c>
      <c r="D168" s="75" t="s">
        <v>407</v>
      </c>
      <c r="E168" s="73" t="s">
        <v>6</v>
      </c>
      <c r="F168" s="75"/>
      <c r="I168" s="28"/>
      <c r="J168" s="77">
        <v>1000</v>
      </c>
    </row>
    <row r="169" spans="2:10" s="73" customFormat="1" x14ac:dyDescent="0.3">
      <c r="B169" s="106">
        <v>44176</v>
      </c>
      <c r="C169" s="75" t="str">
        <f t="shared" si="2"/>
        <v>금</v>
      </c>
      <c r="D169" s="75" t="s">
        <v>407</v>
      </c>
      <c r="E169" s="73" t="s">
        <v>6</v>
      </c>
      <c r="F169" s="75"/>
      <c r="I169" s="28"/>
      <c r="J169" s="77">
        <v>1000</v>
      </c>
    </row>
    <row r="170" spans="2:10" s="73" customFormat="1" x14ac:dyDescent="0.3">
      <c r="B170" s="106">
        <v>44176</v>
      </c>
      <c r="C170" s="75" t="str">
        <f t="shared" si="2"/>
        <v>금</v>
      </c>
      <c r="D170" s="75" t="s">
        <v>407</v>
      </c>
      <c r="E170" s="73" t="s">
        <v>15</v>
      </c>
      <c r="F170" s="75"/>
      <c r="I170" s="28"/>
      <c r="J170" s="77">
        <v>1000</v>
      </c>
    </row>
    <row r="171" spans="2:10" s="73" customFormat="1" x14ac:dyDescent="0.3">
      <c r="B171" s="106">
        <v>44176</v>
      </c>
      <c r="C171" s="75" t="str">
        <f t="shared" si="2"/>
        <v>금</v>
      </c>
      <c r="D171" s="75" t="s">
        <v>407</v>
      </c>
      <c r="E171" s="73" t="s">
        <v>15</v>
      </c>
      <c r="F171" s="75"/>
      <c r="I171" s="28"/>
      <c r="J171" s="77">
        <v>1000</v>
      </c>
    </row>
    <row r="172" spans="2:10" s="73" customFormat="1" x14ac:dyDescent="0.3">
      <c r="B172" s="106">
        <v>44176</v>
      </c>
      <c r="C172" s="75" t="str">
        <f t="shared" si="2"/>
        <v>금</v>
      </c>
      <c r="D172" s="75" t="s">
        <v>407</v>
      </c>
      <c r="E172" s="73" t="s">
        <v>15</v>
      </c>
      <c r="F172" s="75"/>
      <c r="I172" s="28"/>
      <c r="J172" s="77">
        <v>1000</v>
      </c>
    </row>
    <row r="173" spans="2:10" s="73" customFormat="1" x14ac:dyDescent="0.3">
      <c r="B173" s="106">
        <v>44176</v>
      </c>
      <c r="C173" s="75" t="str">
        <f t="shared" si="2"/>
        <v>금</v>
      </c>
      <c r="D173" s="75" t="s">
        <v>407</v>
      </c>
      <c r="E173" s="73" t="s">
        <v>15</v>
      </c>
      <c r="F173" s="75"/>
      <c r="I173" s="28"/>
      <c r="J173" s="77">
        <v>1000</v>
      </c>
    </row>
    <row r="174" spans="2:10" s="73" customFormat="1" x14ac:dyDescent="0.3">
      <c r="B174" s="106">
        <v>44176</v>
      </c>
      <c r="C174" s="75" t="str">
        <f t="shared" si="2"/>
        <v>금</v>
      </c>
      <c r="D174" s="75" t="s">
        <v>407</v>
      </c>
      <c r="E174" s="73" t="s">
        <v>7</v>
      </c>
      <c r="F174" s="75"/>
      <c r="I174" s="28"/>
      <c r="J174" s="77">
        <v>1000</v>
      </c>
    </row>
    <row r="175" spans="2:10" s="73" customFormat="1" x14ac:dyDescent="0.3">
      <c r="B175" s="106">
        <v>44176</v>
      </c>
      <c r="C175" s="75" t="str">
        <f t="shared" si="2"/>
        <v>금</v>
      </c>
      <c r="D175" s="75" t="s">
        <v>407</v>
      </c>
      <c r="E175" s="73" t="s">
        <v>12</v>
      </c>
      <c r="F175" s="75"/>
      <c r="I175" s="28"/>
      <c r="J175" s="77">
        <v>1000</v>
      </c>
    </row>
    <row r="176" spans="2:10" s="73" customFormat="1" x14ac:dyDescent="0.3">
      <c r="B176" s="106">
        <v>44176</v>
      </c>
      <c r="C176" s="75" t="str">
        <f t="shared" si="2"/>
        <v>금</v>
      </c>
      <c r="D176" s="75" t="s">
        <v>407</v>
      </c>
      <c r="E176" s="73" t="s">
        <v>7</v>
      </c>
      <c r="F176" s="75"/>
      <c r="I176" s="28"/>
      <c r="J176" s="77">
        <v>1000</v>
      </c>
    </row>
    <row r="177" spans="2:10" s="73" customFormat="1" x14ac:dyDescent="0.3">
      <c r="B177" s="106">
        <v>44176</v>
      </c>
      <c r="C177" s="75" t="str">
        <f t="shared" si="2"/>
        <v>금</v>
      </c>
      <c r="D177" s="75" t="s">
        <v>406</v>
      </c>
      <c r="E177" s="73" t="s">
        <v>8</v>
      </c>
      <c r="F177" s="75"/>
      <c r="I177" s="28"/>
      <c r="J177" s="77">
        <v>1000</v>
      </c>
    </row>
    <row r="178" spans="2:10" s="73" customFormat="1" x14ac:dyDescent="0.3">
      <c r="B178" s="106">
        <v>44176</v>
      </c>
      <c r="C178" s="75" t="str">
        <f t="shared" si="2"/>
        <v>금</v>
      </c>
      <c r="D178" s="75" t="s">
        <v>406</v>
      </c>
      <c r="E178" s="73" t="s">
        <v>7</v>
      </c>
      <c r="F178" s="75"/>
      <c r="I178" s="28"/>
      <c r="J178" s="77">
        <v>1000</v>
      </c>
    </row>
    <row r="179" spans="2:10" s="73" customFormat="1" x14ac:dyDescent="0.3">
      <c r="B179" s="106">
        <v>44176</v>
      </c>
      <c r="C179" s="75" t="str">
        <f t="shared" si="2"/>
        <v>금</v>
      </c>
      <c r="D179" s="75" t="s">
        <v>406</v>
      </c>
      <c r="E179" s="73" t="s">
        <v>7</v>
      </c>
      <c r="F179" s="75"/>
      <c r="I179" s="28"/>
      <c r="J179" s="77">
        <v>1000</v>
      </c>
    </row>
    <row r="180" spans="2:10" s="73" customFormat="1" x14ac:dyDescent="0.3">
      <c r="B180" s="106">
        <v>44176</v>
      </c>
      <c r="C180" s="75" t="str">
        <f t="shared" si="2"/>
        <v>금</v>
      </c>
      <c r="D180" s="75" t="s">
        <v>406</v>
      </c>
      <c r="E180" s="73" t="s">
        <v>11</v>
      </c>
      <c r="F180" s="75"/>
      <c r="I180" s="28"/>
      <c r="J180" s="77">
        <v>1000</v>
      </c>
    </row>
    <row r="181" spans="2:10" s="73" customFormat="1" x14ac:dyDescent="0.3">
      <c r="B181" s="106">
        <v>44176</v>
      </c>
      <c r="C181" s="75" t="str">
        <f t="shared" si="2"/>
        <v>금</v>
      </c>
      <c r="D181" s="75" t="s">
        <v>406</v>
      </c>
      <c r="E181" s="73" t="s">
        <v>11</v>
      </c>
      <c r="F181" s="75"/>
      <c r="I181" s="28"/>
      <c r="J181" s="77">
        <v>1000</v>
      </c>
    </row>
    <row r="182" spans="2:10" s="73" customFormat="1" x14ac:dyDescent="0.3">
      <c r="B182" s="106">
        <v>44176</v>
      </c>
      <c r="C182" s="75" t="str">
        <f t="shared" ref="C182:C245" si="3">TEXT(B182,"aaa")</f>
        <v>금</v>
      </c>
      <c r="D182" s="75" t="s">
        <v>406</v>
      </c>
      <c r="E182" s="73" t="s">
        <v>7</v>
      </c>
      <c r="F182" s="75"/>
      <c r="I182" s="28"/>
      <c r="J182" s="77">
        <v>1000</v>
      </c>
    </row>
    <row r="183" spans="2:10" s="73" customFormat="1" x14ac:dyDescent="0.3">
      <c r="B183" s="106">
        <v>44176</v>
      </c>
      <c r="C183" s="75" t="str">
        <f t="shared" si="3"/>
        <v>금</v>
      </c>
      <c r="D183" s="75" t="s">
        <v>406</v>
      </c>
      <c r="E183" s="73" t="s">
        <v>8</v>
      </c>
      <c r="F183" s="75"/>
      <c r="I183" s="28"/>
      <c r="J183" s="77">
        <v>1000</v>
      </c>
    </row>
    <row r="184" spans="2:10" s="73" customFormat="1" x14ac:dyDescent="0.3">
      <c r="B184" s="106">
        <v>44176</v>
      </c>
      <c r="C184" s="75" t="str">
        <f t="shared" si="3"/>
        <v>금</v>
      </c>
      <c r="D184" s="75" t="s">
        <v>406</v>
      </c>
      <c r="E184" s="73" t="s">
        <v>6</v>
      </c>
      <c r="F184" s="75"/>
      <c r="I184" s="28"/>
      <c r="J184" s="77">
        <v>1000</v>
      </c>
    </row>
    <row r="185" spans="2:10" s="73" customFormat="1" x14ac:dyDescent="0.3">
      <c r="B185" s="106">
        <v>44176</v>
      </c>
      <c r="C185" s="75" t="str">
        <f t="shared" si="3"/>
        <v>금</v>
      </c>
      <c r="D185" s="75" t="s">
        <v>406</v>
      </c>
      <c r="E185" s="73" t="s">
        <v>6</v>
      </c>
      <c r="F185" s="75"/>
      <c r="I185" s="28"/>
      <c r="J185" s="77">
        <v>1000</v>
      </c>
    </row>
    <row r="186" spans="2:10" s="73" customFormat="1" x14ac:dyDescent="0.3">
      <c r="B186" s="106">
        <v>44176</v>
      </c>
      <c r="C186" s="75" t="str">
        <f t="shared" si="3"/>
        <v>금</v>
      </c>
      <c r="D186" s="75" t="s">
        <v>406</v>
      </c>
      <c r="E186" s="73" t="s">
        <v>15</v>
      </c>
      <c r="F186" s="75"/>
      <c r="I186" s="28"/>
      <c r="J186" s="77">
        <v>1000</v>
      </c>
    </row>
    <row r="187" spans="2:10" s="73" customFormat="1" x14ac:dyDescent="0.3">
      <c r="B187" s="106">
        <v>44176</v>
      </c>
      <c r="C187" s="75" t="str">
        <f t="shared" si="3"/>
        <v>금</v>
      </c>
      <c r="D187" s="75" t="s">
        <v>406</v>
      </c>
      <c r="E187" s="73" t="s">
        <v>15</v>
      </c>
      <c r="F187" s="75"/>
      <c r="I187" s="28"/>
      <c r="J187" s="77">
        <v>1000</v>
      </c>
    </row>
    <row r="188" spans="2:10" s="73" customFormat="1" x14ac:dyDescent="0.3">
      <c r="B188" s="106">
        <v>44176</v>
      </c>
      <c r="C188" s="75" t="str">
        <f t="shared" si="3"/>
        <v>금</v>
      </c>
      <c r="D188" s="75" t="s">
        <v>406</v>
      </c>
      <c r="E188" s="73" t="s">
        <v>12</v>
      </c>
      <c r="F188" s="75"/>
      <c r="I188" s="28"/>
      <c r="J188" s="77">
        <v>1000</v>
      </c>
    </row>
    <row r="189" spans="2:10" s="73" customFormat="1" x14ac:dyDescent="0.3">
      <c r="B189" s="106">
        <v>44176</v>
      </c>
      <c r="C189" s="75" t="str">
        <f t="shared" si="3"/>
        <v>금</v>
      </c>
      <c r="D189" s="75" t="s">
        <v>406</v>
      </c>
      <c r="E189" s="73" t="s">
        <v>12</v>
      </c>
      <c r="F189" s="75"/>
      <c r="I189" s="28"/>
      <c r="J189" s="77">
        <v>1000</v>
      </c>
    </row>
    <row r="190" spans="2:10" s="73" customFormat="1" x14ac:dyDescent="0.3">
      <c r="B190" s="106">
        <v>44177</v>
      </c>
      <c r="C190" s="75" t="str">
        <f t="shared" si="3"/>
        <v>토</v>
      </c>
      <c r="D190" s="75" t="s">
        <v>408</v>
      </c>
      <c r="E190" s="73" t="s">
        <v>686</v>
      </c>
      <c r="F190" s="75"/>
      <c r="I190" s="28"/>
      <c r="J190" s="77">
        <v>1000</v>
      </c>
    </row>
    <row r="191" spans="2:10" s="73" customFormat="1" x14ac:dyDescent="0.3">
      <c r="B191" s="106">
        <v>44177</v>
      </c>
      <c r="C191" s="75" t="str">
        <f t="shared" si="3"/>
        <v>토</v>
      </c>
      <c r="D191" s="75" t="s">
        <v>408</v>
      </c>
      <c r="E191" s="73" t="s">
        <v>12</v>
      </c>
      <c r="F191" s="75"/>
      <c r="I191" s="28"/>
      <c r="J191" s="77">
        <v>1000</v>
      </c>
    </row>
    <row r="192" spans="2:10" s="73" customFormat="1" x14ac:dyDescent="0.3">
      <c r="B192" s="106">
        <v>44177</v>
      </c>
      <c r="C192" s="75" t="str">
        <f t="shared" si="3"/>
        <v>토</v>
      </c>
      <c r="D192" s="75" t="s">
        <v>405</v>
      </c>
      <c r="E192" s="73" t="s">
        <v>16</v>
      </c>
      <c r="F192" s="75"/>
      <c r="I192" s="28"/>
      <c r="J192" s="77">
        <v>1000</v>
      </c>
    </row>
    <row r="193" spans="2:10" s="73" customFormat="1" x14ac:dyDescent="0.3">
      <c r="B193" s="106">
        <v>44177</v>
      </c>
      <c r="C193" s="75" t="str">
        <f t="shared" si="3"/>
        <v>토</v>
      </c>
      <c r="D193" s="75" t="s">
        <v>404</v>
      </c>
      <c r="E193" s="73" t="s">
        <v>16</v>
      </c>
      <c r="F193" s="75"/>
      <c r="I193" s="28"/>
      <c r="J193" s="77">
        <v>1000</v>
      </c>
    </row>
    <row r="194" spans="2:10" s="73" customFormat="1" x14ac:dyDescent="0.3">
      <c r="B194" s="106">
        <v>44177</v>
      </c>
      <c r="C194" s="75" t="str">
        <f t="shared" si="3"/>
        <v>토</v>
      </c>
      <c r="D194" s="75" t="s">
        <v>407</v>
      </c>
      <c r="E194" s="73" t="s">
        <v>8</v>
      </c>
      <c r="F194" s="75"/>
      <c r="I194" s="28"/>
      <c r="J194" s="77">
        <v>1000</v>
      </c>
    </row>
    <row r="195" spans="2:10" s="73" customFormat="1" x14ac:dyDescent="0.3">
      <c r="B195" s="106">
        <v>44177</v>
      </c>
      <c r="C195" s="75" t="str">
        <f t="shared" si="3"/>
        <v>토</v>
      </c>
      <c r="D195" s="75" t="s">
        <v>407</v>
      </c>
      <c r="E195" s="73" t="s">
        <v>8</v>
      </c>
      <c r="F195" s="75"/>
      <c r="I195" s="28"/>
      <c r="J195" s="77">
        <v>1000</v>
      </c>
    </row>
    <row r="196" spans="2:10" s="73" customFormat="1" x14ac:dyDescent="0.3">
      <c r="B196" s="106">
        <v>44177</v>
      </c>
      <c r="C196" s="75" t="str">
        <f t="shared" si="3"/>
        <v>토</v>
      </c>
      <c r="D196" s="75" t="s">
        <v>407</v>
      </c>
      <c r="E196" s="73" t="s">
        <v>8</v>
      </c>
      <c r="F196" s="75"/>
      <c r="I196" s="28"/>
      <c r="J196" s="77">
        <v>1000</v>
      </c>
    </row>
    <row r="197" spans="2:10" s="73" customFormat="1" x14ac:dyDescent="0.3">
      <c r="B197" s="106">
        <v>44177</v>
      </c>
      <c r="C197" s="75" t="str">
        <f t="shared" si="3"/>
        <v>토</v>
      </c>
      <c r="D197" s="75" t="s">
        <v>407</v>
      </c>
      <c r="E197" s="73" t="s">
        <v>7</v>
      </c>
      <c r="F197" s="75"/>
      <c r="I197" s="28"/>
      <c r="J197" s="77">
        <v>1000</v>
      </c>
    </row>
    <row r="198" spans="2:10" s="73" customFormat="1" x14ac:dyDescent="0.3">
      <c r="B198" s="106">
        <v>44177</v>
      </c>
      <c r="C198" s="75" t="str">
        <f t="shared" si="3"/>
        <v>토</v>
      </c>
      <c r="D198" s="75" t="s">
        <v>407</v>
      </c>
      <c r="E198" s="73" t="s">
        <v>7</v>
      </c>
      <c r="F198" s="75"/>
      <c r="I198" s="28"/>
      <c r="J198" s="77">
        <v>1000</v>
      </c>
    </row>
    <row r="199" spans="2:10" s="73" customFormat="1" x14ac:dyDescent="0.3">
      <c r="B199" s="106">
        <v>44177</v>
      </c>
      <c r="C199" s="75" t="str">
        <f t="shared" si="3"/>
        <v>토</v>
      </c>
      <c r="D199" s="75" t="s">
        <v>407</v>
      </c>
      <c r="E199" s="73" t="s">
        <v>11</v>
      </c>
      <c r="F199" s="75"/>
      <c r="I199" s="28"/>
      <c r="J199" s="77">
        <v>1000</v>
      </c>
    </row>
    <row r="200" spans="2:10" s="73" customFormat="1" x14ac:dyDescent="0.3">
      <c r="B200" s="106">
        <v>44177</v>
      </c>
      <c r="C200" s="75" t="str">
        <f t="shared" si="3"/>
        <v>토</v>
      </c>
      <c r="D200" s="75" t="s">
        <v>407</v>
      </c>
      <c r="E200" s="73" t="s">
        <v>11</v>
      </c>
      <c r="F200" s="75"/>
      <c r="I200" s="28"/>
      <c r="J200" s="77">
        <v>1000</v>
      </c>
    </row>
    <row r="201" spans="2:10" s="73" customFormat="1" x14ac:dyDescent="0.3">
      <c r="B201" s="106">
        <v>44177</v>
      </c>
      <c r="C201" s="75" t="str">
        <f t="shared" si="3"/>
        <v>토</v>
      </c>
      <c r="D201" s="75" t="s">
        <v>407</v>
      </c>
      <c r="E201" s="73" t="s">
        <v>8</v>
      </c>
      <c r="F201" s="75"/>
      <c r="I201" s="28"/>
      <c r="J201" s="77">
        <v>1000</v>
      </c>
    </row>
    <row r="202" spans="2:10" s="73" customFormat="1" x14ac:dyDescent="0.3">
      <c r="B202" s="106">
        <v>44177</v>
      </c>
      <c r="C202" s="75" t="str">
        <f t="shared" si="3"/>
        <v>토</v>
      </c>
      <c r="D202" s="75" t="s">
        <v>407</v>
      </c>
      <c r="E202" s="73" t="s">
        <v>8</v>
      </c>
      <c r="F202" s="75"/>
      <c r="I202" s="28"/>
      <c r="J202" s="77">
        <v>1000</v>
      </c>
    </row>
    <row r="203" spans="2:10" s="73" customFormat="1" x14ac:dyDescent="0.3">
      <c r="B203" s="106">
        <v>44177</v>
      </c>
      <c r="C203" s="75" t="str">
        <f t="shared" si="3"/>
        <v>토</v>
      </c>
      <c r="D203" s="75" t="s">
        <v>407</v>
      </c>
      <c r="E203" s="73" t="s">
        <v>6</v>
      </c>
      <c r="F203" s="75"/>
      <c r="I203" s="28"/>
      <c r="J203" s="77">
        <v>1000</v>
      </c>
    </row>
    <row r="204" spans="2:10" s="73" customFormat="1" x14ac:dyDescent="0.3">
      <c r="B204" s="106">
        <v>44177</v>
      </c>
      <c r="C204" s="75" t="str">
        <f t="shared" si="3"/>
        <v>토</v>
      </c>
      <c r="D204" s="75" t="s">
        <v>407</v>
      </c>
      <c r="E204" s="73" t="s">
        <v>6</v>
      </c>
      <c r="F204" s="75"/>
      <c r="I204" s="28"/>
      <c r="J204" s="77">
        <v>1000</v>
      </c>
    </row>
    <row r="205" spans="2:10" s="73" customFormat="1" x14ac:dyDescent="0.3">
      <c r="B205" s="106">
        <v>44177</v>
      </c>
      <c r="C205" s="75" t="str">
        <f t="shared" si="3"/>
        <v>토</v>
      </c>
      <c r="D205" s="75" t="s">
        <v>407</v>
      </c>
      <c r="E205" s="73" t="s">
        <v>6</v>
      </c>
      <c r="F205" s="75"/>
      <c r="I205" s="28"/>
      <c r="J205" s="77">
        <v>1000</v>
      </c>
    </row>
    <row r="206" spans="2:10" s="73" customFormat="1" x14ac:dyDescent="0.3">
      <c r="B206" s="106">
        <v>44177</v>
      </c>
      <c r="C206" s="75" t="str">
        <f t="shared" si="3"/>
        <v>토</v>
      </c>
      <c r="D206" s="75" t="s">
        <v>407</v>
      </c>
      <c r="E206" s="73" t="s">
        <v>6</v>
      </c>
      <c r="F206" s="75"/>
      <c r="I206" s="28"/>
      <c r="J206" s="77">
        <v>1000</v>
      </c>
    </row>
    <row r="207" spans="2:10" s="73" customFormat="1" x14ac:dyDescent="0.3">
      <c r="B207" s="106">
        <v>44177</v>
      </c>
      <c r="C207" s="75" t="str">
        <f t="shared" si="3"/>
        <v>토</v>
      </c>
      <c r="D207" s="75" t="s">
        <v>407</v>
      </c>
      <c r="E207" s="73" t="s">
        <v>15</v>
      </c>
      <c r="F207" s="75"/>
      <c r="I207" s="28"/>
      <c r="J207" s="77">
        <v>1000</v>
      </c>
    </row>
    <row r="208" spans="2:10" s="73" customFormat="1" x14ac:dyDescent="0.3">
      <c r="B208" s="106">
        <v>44177</v>
      </c>
      <c r="C208" s="75" t="str">
        <f t="shared" si="3"/>
        <v>토</v>
      </c>
      <c r="D208" s="75" t="s">
        <v>407</v>
      </c>
      <c r="E208" s="73" t="s">
        <v>15</v>
      </c>
      <c r="F208" s="75"/>
      <c r="I208" s="28"/>
      <c r="J208" s="77">
        <v>1000</v>
      </c>
    </row>
    <row r="209" spans="2:10" s="73" customFormat="1" x14ac:dyDescent="0.3">
      <c r="B209" s="106">
        <v>44177</v>
      </c>
      <c r="C209" s="75" t="str">
        <f t="shared" si="3"/>
        <v>토</v>
      </c>
      <c r="D209" s="75" t="s">
        <v>407</v>
      </c>
      <c r="E209" s="73" t="s">
        <v>15</v>
      </c>
      <c r="F209" s="75"/>
      <c r="I209" s="28"/>
      <c r="J209" s="77">
        <v>1000</v>
      </c>
    </row>
    <row r="210" spans="2:10" s="73" customFormat="1" x14ac:dyDescent="0.3">
      <c r="B210" s="106">
        <v>44177</v>
      </c>
      <c r="C210" s="75" t="str">
        <f t="shared" si="3"/>
        <v>토</v>
      </c>
      <c r="D210" s="75" t="s">
        <v>407</v>
      </c>
      <c r="E210" s="73" t="s">
        <v>15</v>
      </c>
      <c r="F210" s="75"/>
      <c r="I210" s="28"/>
      <c r="J210" s="77">
        <v>1000</v>
      </c>
    </row>
    <row r="211" spans="2:10" s="73" customFormat="1" x14ac:dyDescent="0.3">
      <c r="B211" s="106">
        <v>44177</v>
      </c>
      <c r="C211" s="75" t="str">
        <f t="shared" si="3"/>
        <v>토</v>
      </c>
      <c r="D211" s="75" t="s">
        <v>407</v>
      </c>
      <c r="E211" s="73" t="s">
        <v>7</v>
      </c>
      <c r="F211" s="75"/>
      <c r="I211" s="28"/>
      <c r="J211" s="77">
        <v>1000</v>
      </c>
    </row>
    <row r="212" spans="2:10" s="73" customFormat="1" x14ac:dyDescent="0.3">
      <c r="B212" s="106">
        <v>44177</v>
      </c>
      <c r="C212" s="75" t="str">
        <f t="shared" si="3"/>
        <v>토</v>
      </c>
      <c r="D212" s="75" t="s">
        <v>407</v>
      </c>
      <c r="E212" s="73" t="s">
        <v>12</v>
      </c>
      <c r="F212" s="75"/>
      <c r="I212" s="28"/>
      <c r="J212" s="77">
        <v>1000</v>
      </c>
    </row>
    <row r="213" spans="2:10" s="73" customFormat="1" x14ac:dyDescent="0.3">
      <c r="B213" s="106">
        <v>44177</v>
      </c>
      <c r="C213" s="75" t="str">
        <f t="shared" si="3"/>
        <v>토</v>
      </c>
      <c r="D213" s="75" t="s">
        <v>407</v>
      </c>
      <c r="E213" s="73" t="s">
        <v>7</v>
      </c>
      <c r="F213" s="75"/>
      <c r="I213" s="28"/>
      <c r="J213" s="77">
        <v>1000</v>
      </c>
    </row>
    <row r="214" spans="2:10" s="73" customFormat="1" x14ac:dyDescent="0.3">
      <c r="B214" s="106">
        <v>44177</v>
      </c>
      <c r="C214" s="75" t="str">
        <f t="shared" si="3"/>
        <v>토</v>
      </c>
      <c r="D214" s="75" t="s">
        <v>406</v>
      </c>
      <c r="E214" s="73" t="s">
        <v>8</v>
      </c>
      <c r="F214" s="75"/>
      <c r="I214" s="28"/>
      <c r="J214" s="77">
        <v>1000</v>
      </c>
    </row>
    <row r="215" spans="2:10" s="73" customFormat="1" x14ac:dyDescent="0.3">
      <c r="B215" s="106">
        <v>44177</v>
      </c>
      <c r="C215" s="75" t="str">
        <f t="shared" si="3"/>
        <v>토</v>
      </c>
      <c r="D215" s="75" t="s">
        <v>406</v>
      </c>
      <c r="E215" s="73" t="s">
        <v>7</v>
      </c>
      <c r="F215" s="75"/>
      <c r="I215" s="28"/>
      <c r="J215" s="77">
        <v>1000</v>
      </c>
    </row>
    <row r="216" spans="2:10" s="73" customFormat="1" x14ac:dyDescent="0.3">
      <c r="B216" s="106">
        <v>44177</v>
      </c>
      <c r="C216" s="75" t="str">
        <f t="shared" si="3"/>
        <v>토</v>
      </c>
      <c r="D216" s="75" t="s">
        <v>406</v>
      </c>
      <c r="E216" s="73" t="s">
        <v>11</v>
      </c>
      <c r="F216" s="75"/>
      <c r="I216" s="28"/>
      <c r="J216" s="77">
        <v>1000</v>
      </c>
    </row>
    <row r="217" spans="2:10" s="73" customFormat="1" x14ac:dyDescent="0.3">
      <c r="B217" s="106">
        <v>44177</v>
      </c>
      <c r="C217" s="75" t="str">
        <f t="shared" si="3"/>
        <v>토</v>
      </c>
      <c r="D217" s="75" t="s">
        <v>406</v>
      </c>
      <c r="E217" s="73" t="s">
        <v>11</v>
      </c>
      <c r="F217" s="75"/>
      <c r="I217" s="28"/>
      <c r="J217" s="77">
        <v>1000</v>
      </c>
    </row>
    <row r="218" spans="2:10" s="73" customFormat="1" x14ac:dyDescent="0.3">
      <c r="B218" s="106">
        <v>44177</v>
      </c>
      <c r="C218" s="75" t="str">
        <f t="shared" si="3"/>
        <v>토</v>
      </c>
      <c r="D218" s="75" t="s">
        <v>406</v>
      </c>
      <c r="E218" s="73" t="s">
        <v>7</v>
      </c>
      <c r="F218" s="75"/>
      <c r="I218" s="28"/>
      <c r="J218" s="77">
        <v>1000</v>
      </c>
    </row>
    <row r="219" spans="2:10" s="73" customFormat="1" x14ac:dyDescent="0.3">
      <c r="B219" s="106">
        <v>44177</v>
      </c>
      <c r="C219" s="75" t="str">
        <f t="shared" si="3"/>
        <v>토</v>
      </c>
      <c r="D219" s="75" t="s">
        <v>406</v>
      </c>
      <c r="E219" s="73" t="s">
        <v>8</v>
      </c>
      <c r="F219" s="75"/>
      <c r="I219" s="28"/>
      <c r="J219" s="77">
        <v>1000</v>
      </c>
    </row>
    <row r="220" spans="2:10" s="73" customFormat="1" x14ac:dyDescent="0.3">
      <c r="B220" s="106">
        <v>44177</v>
      </c>
      <c r="C220" s="75" t="str">
        <f t="shared" si="3"/>
        <v>토</v>
      </c>
      <c r="D220" s="75" t="s">
        <v>406</v>
      </c>
      <c r="E220" s="73" t="s">
        <v>6</v>
      </c>
      <c r="F220" s="75"/>
      <c r="I220" s="28"/>
      <c r="J220" s="77">
        <v>1000</v>
      </c>
    </row>
    <row r="221" spans="2:10" s="73" customFormat="1" x14ac:dyDescent="0.3">
      <c r="B221" s="106">
        <v>44177</v>
      </c>
      <c r="C221" s="75" t="str">
        <f t="shared" si="3"/>
        <v>토</v>
      </c>
      <c r="D221" s="75" t="s">
        <v>406</v>
      </c>
      <c r="E221" s="73" t="s">
        <v>15</v>
      </c>
      <c r="F221" s="75"/>
      <c r="I221" s="28"/>
      <c r="J221" s="77">
        <v>1000</v>
      </c>
    </row>
    <row r="222" spans="2:10" s="73" customFormat="1" x14ac:dyDescent="0.3">
      <c r="B222" s="106">
        <v>44177</v>
      </c>
      <c r="C222" s="75" t="str">
        <f t="shared" si="3"/>
        <v>토</v>
      </c>
      <c r="D222" s="75" t="s">
        <v>406</v>
      </c>
      <c r="E222" s="73" t="s">
        <v>15</v>
      </c>
      <c r="F222" s="75"/>
      <c r="I222" s="28"/>
      <c r="J222" s="77">
        <v>1000</v>
      </c>
    </row>
    <row r="223" spans="2:10" s="73" customFormat="1" x14ac:dyDescent="0.3">
      <c r="B223" s="106">
        <v>44177</v>
      </c>
      <c r="C223" s="75" t="str">
        <f t="shared" si="3"/>
        <v>토</v>
      </c>
      <c r="D223" s="75" t="s">
        <v>406</v>
      </c>
      <c r="E223" s="73" t="s">
        <v>12</v>
      </c>
      <c r="F223" s="75"/>
      <c r="I223" s="28"/>
      <c r="J223" s="77">
        <v>1000</v>
      </c>
    </row>
    <row r="224" spans="2:10" s="73" customFormat="1" x14ac:dyDescent="0.3">
      <c r="B224" s="106">
        <v>44177</v>
      </c>
      <c r="C224" s="75" t="str">
        <f t="shared" si="3"/>
        <v>토</v>
      </c>
      <c r="D224" s="75" t="s">
        <v>406</v>
      </c>
      <c r="E224" s="73" t="s">
        <v>12</v>
      </c>
      <c r="F224" s="75"/>
      <c r="I224" s="28"/>
      <c r="J224" s="77">
        <v>1000</v>
      </c>
    </row>
    <row r="225" spans="2:10" s="73" customFormat="1" x14ac:dyDescent="0.3">
      <c r="B225" s="106">
        <v>44178</v>
      </c>
      <c r="C225" s="75" t="str">
        <f t="shared" si="3"/>
        <v>일</v>
      </c>
      <c r="D225" s="75" t="s">
        <v>408</v>
      </c>
      <c r="E225" s="73" t="s">
        <v>686</v>
      </c>
      <c r="F225" s="75"/>
      <c r="I225" s="28"/>
      <c r="J225" s="77">
        <v>1000</v>
      </c>
    </row>
    <row r="226" spans="2:10" s="73" customFormat="1" x14ac:dyDescent="0.3">
      <c r="B226" s="106">
        <v>44178</v>
      </c>
      <c r="C226" s="75" t="str">
        <f t="shared" si="3"/>
        <v>일</v>
      </c>
      <c r="D226" s="75" t="s">
        <v>408</v>
      </c>
      <c r="E226" s="73" t="s">
        <v>12</v>
      </c>
      <c r="F226" s="75"/>
      <c r="I226" s="28"/>
      <c r="J226" s="77">
        <v>1000</v>
      </c>
    </row>
    <row r="227" spans="2:10" s="73" customFormat="1" x14ac:dyDescent="0.3">
      <c r="B227" s="106">
        <v>44178</v>
      </c>
      <c r="C227" s="75" t="str">
        <f t="shared" si="3"/>
        <v>일</v>
      </c>
      <c r="D227" s="75" t="s">
        <v>405</v>
      </c>
      <c r="E227" s="73" t="s">
        <v>16</v>
      </c>
      <c r="F227" s="75"/>
      <c r="I227" s="28"/>
      <c r="J227" s="77">
        <v>1000</v>
      </c>
    </row>
    <row r="228" spans="2:10" s="73" customFormat="1" x14ac:dyDescent="0.3">
      <c r="B228" s="106">
        <v>44178</v>
      </c>
      <c r="C228" s="75" t="str">
        <f t="shared" si="3"/>
        <v>일</v>
      </c>
      <c r="D228" s="75" t="s">
        <v>404</v>
      </c>
      <c r="E228" s="73" t="s">
        <v>16</v>
      </c>
      <c r="F228" s="75"/>
      <c r="I228" s="28"/>
      <c r="J228" s="77">
        <v>1000</v>
      </c>
    </row>
    <row r="229" spans="2:10" s="73" customFormat="1" x14ac:dyDescent="0.3">
      <c r="B229" s="106">
        <v>44178</v>
      </c>
      <c r="C229" s="75" t="str">
        <f t="shared" si="3"/>
        <v>일</v>
      </c>
      <c r="D229" s="75" t="s">
        <v>407</v>
      </c>
      <c r="E229" s="73" t="s">
        <v>8</v>
      </c>
      <c r="F229" s="75"/>
      <c r="I229" s="28"/>
      <c r="J229" s="77">
        <v>1000</v>
      </c>
    </row>
    <row r="230" spans="2:10" s="73" customFormat="1" x14ac:dyDescent="0.3">
      <c r="B230" s="106">
        <v>44178</v>
      </c>
      <c r="C230" s="75" t="str">
        <f t="shared" si="3"/>
        <v>일</v>
      </c>
      <c r="D230" s="75" t="s">
        <v>407</v>
      </c>
      <c r="E230" s="73" t="s">
        <v>8</v>
      </c>
      <c r="F230" s="75"/>
      <c r="I230" s="28"/>
      <c r="J230" s="77">
        <v>1000</v>
      </c>
    </row>
    <row r="231" spans="2:10" s="73" customFormat="1" x14ac:dyDescent="0.3">
      <c r="B231" s="106">
        <v>44178</v>
      </c>
      <c r="C231" s="75" t="str">
        <f t="shared" si="3"/>
        <v>일</v>
      </c>
      <c r="D231" s="75" t="s">
        <v>407</v>
      </c>
      <c r="E231" s="73" t="s">
        <v>8</v>
      </c>
      <c r="F231" s="75"/>
      <c r="I231" s="28"/>
      <c r="J231" s="77">
        <v>1000</v>
      </c>
    </row>
    <row r="232" spans="2:10" s="73" customFormat="1" x14ac:dyDescent="0.3">
      <c r="B232" s="106">
        <v>44178</v>
      </c>
      <c r="C232" s="75" t="str">
        <f t="shared" si="3"/>
        <v>일</v>
      </c>
      <c r="D232" s="75" t="s">
        <v>407</v>
      </c>
      <c r="E232" s="73" t="s">
        <v>7</v>
      </c>
      <c r="F232" s="75"/>
      <c r="I232" s="28"/>
      <c r="J232" s="77">
        <v>1000</v>
      </c>
    </row>
    <row r="233" spans="2:10" s="73" customFormat="1" x14ac:dyDescent="0.3">
      <c r="B233" s="106">
        <v>44178</v>
      </c>
      <c r="C233" s="75" t="str">
        <f t="shared" si="3"/>
        <v>일</v>
      </c>
      <c r="D233" s="75" t="s">
        <v>407</v>
      </c>
      <c r="E233" s="73" t="s">
        <v>7</v>
      </c>
      <c r="F233" s="75"/>
      <c r="I233" s="28"/>
      <c r="J233" s="77">
        <v>1000</v>
      </c>
    </row>
    <row r="234" spans="2:10" s="73" customFormat="1" x14ac:dyDescent="0.3">
      <c r="B234" s="106">
        <v>44178</v>
      </c>
      <c r="C234" s="75" t="str">
        <f t="shared" si="3"/>
        <v>일</v>
      </c>
      <c r="D234" s="75" t="s">
        <v>407</v>
      </c>
      <c r="E234" s="73" t="s">
        <v>11</v>
      </c>
      <c r="F234" s="75"/>
      <c r="I234" s="28"/>
      <c r="J234" s="77">
        <v>1000</v>
      </c>
    </row>
    <row r="235" spans="2:10" s="73" customFormat="1" x14ac:dyDescent="0.3">
      <c r="B235" s="106">
        <v>44178</v>
      </c>
      <c r="C235" s="75" t="str">
        <f t="shared" si="3"/>
        <v>일</v>
      </c>
      <c r="D235" s="75" t="s">
        <v>407</v>
      </c>
      <c r="E235" s="73" t="s">
        <v>11</v>
      </c>
      <c r="F235" s="75"/>
      <c r="I235" s="28"/>
      <c r="J235" s="77">
        <v>1000</v>
      </c>
    </row>
    <row r="236" spans="2:10" s="73" customFormat="1" x14ac:dyDescent="0.3">
      <c r="B236" s="106">
        <v>44178</v>
      </c>
      <c r="C236" s="75" t="str">
        <f t="shared" si="3"/>
        <v>일</v>
      </c>
      <c r="D236" s="75" t="s">
        <v>407</v>
      </c>
      <c r="E236" s="73" t="s">
        <v>11</v>
      </c>
      <c r="F236" s="75"/>
      <c r="I236" s="28"/>
      <c r="J236" s="77">
        <v>1000</v>
      </c>
    </row>
    <row r="237" spans="2:10" s="73" customFormat="1" x14ac:dyDescent="0.3">
      <c r="B237" s="106">
        <v>44178</v>
      </c>
      <c r="C237" s="75" t="str">
        <f t="shared" si="3"/>
        <v>일</v>
      </c>
      <c r="D237" s="75" t="s">
        <v>407</v>
      </c>
      <c r="E237" s="73" t="s">
        <v>11</v>
      </c>
      <c r="F237" s="75"/>
      <c r="I237" s="28"/>
      <c r="J237" s="77">
        <v>1000</v>
      </c>
    </row>
    <row r="238" spans="2:10" s="73" customFormat="1" x14ac:dyDescent="0.3">
      <c r="B238" s="106">
        <v>44178</v>
      </c>
      <c r="C238" s="75" t="str">
        <f t="shared" si="3"/>
        <v>일</v>
      </c>
      <c r="D238" s="75" t="s">
        <v>407</v>
      </c>
      <c r="E238" s="73" t="s">
        <v>8</v>
      </c>
      <c r="F238" s="75"/>
      <c r="I238" s="28"/>
      <c r="J238" s="77">
        <v>1000</v>
      </c>
    </row>
    <row r="239" spans="2:10" s="73" customFormat="1" x14ac:dyDescent="0.3">
      <c r="B239" s="106">
        <v>44178</v>
      </c>
      <c r="C239" s="75" t="str">
        <f t="shared" si="3"/>
        <v>일</v>
      </c>
      <c r="D239" s="75" t="s">
        <v>407</v>
      </c>
      <c r="E239" s="73" t="s">
        <v>8</v>
      </c>
      <c r="F239" s="75"/>
      <c r="I239" s="28"/>
      <c r="J239" s="77">
        <v>1000</v>
      </c>
    </row>
    <row r="240" spans="2:10" s="73" customFormat="1" x14ac:dyDescent="0.3">
      <c r="B240" s="106">
        <v>44178</v>
      </c>
      <c r="C240" s="75" t="str">
        <f t="shared" si="3"/>
        <v>일</v>
      </c>
      <c r="D240" s="75" t="s">
        <v>407</v>
      </c>
      <c r="E240" s="73" t="s">
        <v>6</v>
      </c>
      <c r="F240" s="75"/>
      <c r="I240" s="28"/>
      <c r="J240" s="77">
        <v>1000</v>
      </c>
    </row>
    <row r="241" spans="2:10" s="73" customFormat="1" x14ac:dyDescent="0.3">
      <c r="B241" s="106">
        <v>44178</v>
      </c>
      <c r="C241" s="75" t="str">
        <f t="shared" si="3"/>
        <v>일</v>
      </c>
      <c r="D241" s="75" t="s">
        <v>407</v>
      </c>
      <c r="E241" s="73" t="s">
        <v>6</v>
      </c>
      <c r="F241" s="75"/>
      <c r="I241" s="28"/>
      <c r="J241" s="77">
        <v>1000</v>
      </c>
    </row>
    <row r="242" spans="2:10" s="73" customFormat="1" x14ac:dyDescent="0.3">
      <c r="B242" s="106">
        <v>44178</v>
      </c>
      <c r="C242" s="75" t="str">
        <f t="shared" si="3"/>
        <v>일</v>
      </c>
      <c r="D242" s="75" t="s">
        <v>407</v>
      </c>
      <c r="E242" s="73" t="s">
        <v>6</v>
      </c>
      <c r="F242" s="75"/>
      <c r="I242" s="28"/>
      <c r="J242" s="77">
        <v>1000</v>
      </c>
    </row>
    <row r="243" spans="2:10" s="73" customFormat="1" x14ac:dyDescent="0.3">
      <c r="B243" s="106">
        <v>44178</v>
      </c>
      <c r="C243" s="75" t="str">
        <f t="shared" si="3"/>
        <v>일</v>
      </c>
      <c r="D243" s="75" t="s">
        <v>407</v>
      </c>
      <c r="E243" s="73" t="s">
        <v>6</v>
      </c>
      <c r="F243" s="75"/>
      <c r="I243" s="28"/>
      <c r="J243" s="77">
        <v>1000</v>
      </c>
    </row>
    <row r="244" spans="2:10" s="73" customFormat="1" x14ac:dyDescent="0.3">
      <c r="B244" s="106">
        <v>44178</v>
      </c>
      <c r="C244" s="75" t="str">
        <f t="shared" si="3"/>
        <v>일</v>
      </c>
      <c r="D244" s="75" t="s">
        <v>407</v>
      </c>
      <c r="E244" s="73" t="s">
        <v>15</v>
      </c>
      <c r="F244" s="75"/>
      <c r="I244" s="28"/>
      <c r="J244" s="77">
        <v>1000</v>
      </c>
    </row>
    <row r="245" spans="2:10" s="73" customFormat="1" x14ac:dyDescent="0.3">
      <c r="B245" s="106">
        <v>44178</v>
      </c>
      <c r="C245" s="75" t="str">
        <f t="shared" si="3"/>
        <v>일</v>
      </c>
      <c r="D245" s="75" t="s">
        <v>407</v>
      </c>
      <c r="E245" s="73" t="s">
        <v>15</v>
      </c>
      <c r="F245" s="75"/>
      <c r="I245" s="28"/>
      <c r="J245" s="77">
        <v>1000</v>
      </c>
    </row>
    <row r="246" spans="2:10" s="73" customFormat="1" x14ac:dyDescent="0.3">
      <c r="B246" s="106">
        <v>44178</v>
      </c>
      <c r="C246" s="75" t="str">
        <f t="shared" ref="C246:C309" si="4">TEXT(B246,"aaa")</f>
        <v>일</v>
      </c>
      <c r="D246" s="75" t="s">
        <v>407</v>
      </c>
      <c r="E246" s="73" t="s">
        <v>15</v>
      </c>
      <c r="F246" s="75"/>
      <c r="I246" s="28"/>
      <c r="J246" s="77">
        <v>1000</v>
      </c>
    </row>
    <row r="247" spans="2:10" s="73" customFormat="1" x14ac:dyDescent="0.3">
      <c r="B247" s="106">
        <v>44178</v>
      </c>
      <c r="C247" s="75" t="str">
        <f t="shared" si="4"/>
        <v>일</v>
      </c>
      <c r="D247" s="75" t="s">
        <v>407</v>
      </c>
      <c r="E247" s="73" t="s">
        <v>15</v>
      </c>
      <c r="F247" s="75"/>
      <c r="I247" s="28"/>
      <c r="J247" s="77">
        <v>1000</v>
      </c>
    </row>
    <row r="248" spans="2:10" s="73" customFormat="1" x14ac:dyDescent="0.3">
      <c r="B248" s="106">
        <v>44178</v>
      </c>
      <c r="C248" s="75" t="str">
        <f t="shared" si="4"/>
        <v>일</v>
      </c>
      <c r="D248" s="75" t="s">
        <v>407</v>
      </c>
      <c r="E248" s="73" t="s">
        <v>7</v>
      </c>
      <c r="F248" s="75"/>
      <c r="I248" s="28"/>
      <c r="J248" s="77">
        <v>1000</v>
      </c>
    </row>
    <row r="249" spans="2:10" s="73" customFormat="1" x14ac:dyDescent="0.3">
      <c r="B249" s="106">
        <v>44178</v>
      </c>
      <c r="C249" s="75" t="str">
        <f t="shared" si="4"/>
        <v>일</v>
      </c>
      <c r="D249" s="75" t="s">
        <v>407</v>
      </c>
      <c r="E249" s="73" t="s">
        <v>12</v>
      </c>
      <c r="F249" s="75"/>
      <c r="I249" s="28"/>
      <c r="J249" s="77">
        <v>1000</v>
      </c>
    </row>
    <row r="250" spans="2:10" s="73" customFormat="1" x14ac:dyDescent="0.3">
      <c r="B250" s="106">
        <v>44178</v>
      </c>
      <c r="C250" s="75" t="str">
        <f t="shared" si="4"/>
        <v>일</v>
      </c>
      <c r="D250" s="75" t="s">
        <v>407</v>
      </c>
      <c r="E250" s="73" t="s">
        <v>7</v>
      </c>
      <c r="F250" s="75"/>
      <c r="I250" s="28"/>
      <c r="J250" s="77">
        <v>1000</v>
      </c>
    </row>
    <row r="251" spans="2:10" s="73" customFormat="1" x14ac:dyDescent="0.3">
      <c r="B251" s="106">
        <v>44178</v>
      </c>
      <c r="C251" s="75" t="str">
        <f t="shared" si="4"/>
        <v>일</v>
      </c>
      <c r="D251" s="75" t="s">
        <v>406</v>
      </c>
      <c r="E251" s="73" t="s">
        <v>8</v>
      </c>
      <c r="F251" s="75"/>
      <c r="I251" s="28"/>
      <c r="J251" s="77">
        <v>1000</v>
      </c>
    </row>
    <row r="252" spans="2:10" s="73" customFormat="1" x14ac:dyDescent="0.3">
      <c r="B252" s="106">
        <v>44178</v>
      </c>
      <c r="C252" s="75" t="str">
        <f t="shared" si="4"/>
        <v>일</v>
      </c>
      <c r="D252" s="75" t="s">
        <v>406</v>
      </c>
      <c r="E252" s="73" t="s">
        <v>7</v>
      </c>
      <c r="F252" s="75"/>
      <c r="I252" s="28"/>
      <c r="J252" s="77">
        <v>1000</v>
      </c>
    </row>
    <row r="253" spans="2:10" s="73" customFormat="1" x14ac:dyDescent="0.3">
      <c r="B253" s="106">
        <v>44178</v>
      </c>
      <c r="C253" s="75" t="str">
        <f t="shared" si="4"/>
        <v>일</v>
      </c>
      <c r="D253" s="75" t="s">
        <v>406</v>
      </c>
      <c r="E253" s="73" t="s">
        <v>11</v>
      </c>
      <c r="F253" s="75"/>
      <c r="I253" s="28"/>
      <c r="J253" s="77">
        <v>1000</v>
      </c>
    </row>
    <row r="254" spans="2:10" s="73" customFormat="1" x14ac:dyDescent="0.3">
      <c r="B254" s="106">
        <v>44178</v>
      </c>
      <c r="C254" s="75" t="str">
        <f t="shared" si="4"/>
        <v>일</v>
      </c>
      <c r="D254" s="75" t="s">
        <v>406</v>
      </c>
      <c r="E254" s="73" t="s">
        <v>7</v>
      </c>
      <c r="F254" s="75"/>
      <c r="I254" s="28"/>
      <c r="J254" s="77">
        <v>1000</v>
      </c>
    </row>
    <row r="255" spans="2:10" s="73" customFormat="1" x14ac:dyDescent="0.3">
      <c r="B255" s="106">
        <v>44178</v>
      </c>
      <c r="C255" s="75" t="str">
        <f t="shared" si="4"/>
        <v>일</v>
      </c>
      <c r="D255" s="75" t="s">
        <v>406</v>
      </c>
      <c r="E255" s="73" t="s">
        <v>8</v>
      </c>
      <c r="F255" s="75"/>
      <c r="I255" s="28"/>
      <c r="J255" s="77">
        <v>1000</v>
      </c>
    </row>
    <row r="256" spans="2:10" s="73" customFormat="1" x14ac:dyDescent="0.3">
      <c r="B256" s="106">
        <v>44178</v>
      </c>
      <c r="C256" s="75" t="str">
        <f t="shared" si="4"/>
        <v>일</v>
      </c>
      <c r="D256" s="75" t="s">
        <v>406</v>
      </c>
      <c r="E256" s="73" t="s">
        <v>6</v>
      </c>
      <c r="F256" s="75"/>
      <c r="I256" s="28"/>
      <c r="J256" s="77">
        <v>1000</v>
      </c>
    </row>
    <row r="257" spans="2:10" s="73" customFormat="1" x14ac:dyDescent="0.3">
      <c r="B257" s="106">
        <v>44178</v>
      </c>
      <c r="C257" s="75" t="str">
        <f t="shared" si="4"/>
        <v>일</v>
      </c>
      <c r="D257" s="75" t="s">
        <v>406</v>
      </c>
      <c r="E257" s="73" t="s">
        <v>15</v>
      </c>
      <c r="F257" s="75"/>
      <c r="I257" s="28"/>
      <c r="J257" s="77">
        <v>1000</v>
      </c>
    </row>
    <row r="258" spans="2:10" s="73" customFormat="1" x14ac:dyDescent="0.3">
      <c r="B258" s="106">
        <v>44178</v>
      </c>
      <c r="C258" s="75" t="str">
        <f t="shared" si="4"/>
        <v>일</v>
      </c>
      <c r="D258" s="75" t="s">
        <v>406</v>
      </c>
      <c r="E258" s="73" t="s">
        <v>15</v>
      </c>
      <c r="F258" s="75"/>
      <c r="I258" s="28"/>
      <c r="J258" s="77">
        <v>1000</v>
      </c>
    </row>
    <row r="259" spans="2:10" s="73" customFormat="1" x14ac:dyDescent="0.3">
      <c r="B259" s="106">
        <v>44178</v>
      </c>
      <c r="C259" s="75" t="str">
        <f t="shared" si="4"/>
        <v>일</v>
      </c>
      <c r="D259" s="75" t="s">
        <v>406</v>
      </c>
      <c r="E259" s="73" t="s">
        <v>12</v>
      </c>
      <c r="F259" s="75"/>
      <c r="I259" s="28"/>
      <c r="J259" s="77">
        <v>1000</v>
      </c>
    </row>
    <row r="260" spans="2:10" s="73" customFormat="1" x14ac:dyDescent="0.3">
      <c r="B260" s="106">
        <v>44178</v>
      </c>
      <c r="C260" s="75" t="str">
        <f t="shared" si="4"/>
        <v>일</v>
      </c>
      <c r="D260" s="75" t="s">
        <v>406</v>
      </c>
      <c r="E260" s="73" t="s">
        <v>12</v>
      </c>
      <c r="F260" s="75"/>
      <c r="I260" s="28"/>
      <c r="J260" s="77">
        <v>1000</v>
      </c>
    </row>
    <row r="261" spans="2:10" s="73" customFormat="1" x14ac:dyDescent="0.3">
      <c r="B261" s="106">
        <v>44179</v>
      </c>
      <c r="C261" s="75" t="str">
        <f t="shared" si="4"/>
        <v>월</v>
      </c>
      <c r="D261" s="75" t="s">
        <v>408</v>
      </c>
      <c r="E261" s="73" t="s">
        <v>12</v>
      </c>
      <c r="F261" s="75"/>
      <c r="I261" s="28"/>
      <c r="J261" s="77">
        <v>1000</v>
      </c>
    </row>
    <row r="262" spans="2:10" s="73" customFormat="1" x14ac:dyDescent="0.3">
      <c r="B262" s="106">
        <v>44179</v>
      </c>
      <c r="C262" s="75" t="str">
        <f t="shared" si="4"/>
        <v>월</v>
      </c>
      <c r="D262" s="75" t="s">
        <v>408</v>
      </c>
      <c r="E262" s="73" t="s">
        <v>686</v>
      </c>
      <c r="F262" s="75"/>
      <c r="I262" s="28"/>
      <c r="J262" s="77">
        <v>1000</v>
      </c>
    </row>
    <row r="263" spans="2:10" s="73" customFormat="1" x14ac:dyDescent="0.3">
      <c r="B263" s="106">
        <v>44179</v>
      </c>
      <c r="C263" s="75" t="str">
        <f t="shared" si="4"/>
        <v>월</v>
      </c>
      <c r="D263" s="75" t="s">
        <v>404</v>
      </c>
      <c r="E263" s="73" t="s">
        <v>16</v>
      </c>
      <c r="F263" s="75"/>
      <c r="I263" s="28"/>
      <c r="J263" s="77">
        <v>1000</v>
      </c>
    </row>
    <row r="264" spans="2:10" s="73" customFormat="1" x14ac:dyDescent="0.3">
      <c r="B264" s="106">
        <v>44179</v>
      </c>
      <c r="C264" s="75" t="str">
        <f t="shared" si="4"/>
        <v>월</v>
      </c>
      <c r="D264" s="75" t="s">
        <v>405</v>
      </c>
      <c r="E264" s="73" t="s">
        <v>16</v>
      </c>
      <c r="F264" s="75"/>
      <c r="I264" s="28"/>
      <c r="J264" s="77">
        <v>1000</v>
      </c>
    </row>
    <row r="265" spans="2:10" s="73" customFormat="1" x14ac:dyDescent="0.3">
      <c r="B265" s="106">
        <v>44179</v>
      </c>
      <c r="C265" s="75" t="str">
        <f t="shared" si="4"/>
        <v>월</v>
      </c>
      <c r="D265" s="75" t="s">
        <v>407</v>
      </c>
      <c r="E265" s="73" t="s">
        <v>8</v>
      </c>
      <c r="F265" s="75"/>
      <c r="I265" s="28"/>
      <c r="J265" s="77">
        <v>1000</v>
      </c>
    </row>
    <row r="266" spans="2:10" s="73" customFormat="1" x14ac:dyDescent="0.3">
      <c r="B266" s="106">
        <v>44179</v>
      </c>
      <c r="C266" s="75" t="str">
        <f t="shared" si="4"/>
        <v>월</v>
      </c>
      <c r="D266" s="75" t="s">
        <v>407</v>
      </c>
      <c r="E266" s="73" t="s">
        <v>8</v>
      </c>
      <c r="F266" s="75"/>
      <c r="I266" s="28"/>
      <c r="J266" s="77">
        <v>1000</v>
      </c>
    </row>
    <row r="267" spans="2:10" s="73" customFormat="1" x14ac:dyDescent="0.3">
      <c r="B267" s="106">
        <v>44179</v>
      </c>
      <c r="C267" s="75" t="str">
        <f t="shared" si="4"/>
        <v>월</v>
      </c>
      <c r="D267" s="75" t="s">
        <v>407</v>
      </c>
      <c r="E267" s="73" t="s">
        <v>8</v>
      </c>
      <c r="F267" s="75"/>
      <c r="I267" s="28"/>
      <c r="J267" s="77">
        <v>1000</v>
      </c>
    </row>
    <row r="268" spans="2:10" s="73" customFormat="1" x14ac:dyDescent="0.3">
      <c r="B268" s="106">
        <v>44179</v>
      </c>
      <c r="C268" s="75" t="str">
        <f t="shared" si="4"/>
        <v>월</v>
      </c>
      <c r="D268" s="75" t="s">
        <v>407</v>
      </c>
      <c r="E268" s="73" t="s">
        <v>8</v>
      </c>
      <c r="F268" s="75"/>
      <c r="I268" s="28"/>
      <c r="J268" s="77">
        <v>1000</v>
      </c>
    </row>
    <row r="269" spans="2:10" s="73" customFormat="1" x14ac:dyDescent="0.3">
      <c r="B269" s="106">
        <v>44179</v>
      </c>
      <c r="C269" s="75" t="str">
        <f t="shared" si="4"/>
        <v>월</v>
      </c>
      <c r="D269" s="75" t="s">
        <v>407</v>
      </c>
      <c r="E269" s="73" t="s">
        <v>7</v>
      </c>
      <c r="F269" s="75"/>
      <c r="I269" s="28"/>
      <c r="J269" s="77">
        <v>1000</v>
      </c>
    </row>
    <row r="270" spans="2:10" s="73" customFormat="1" x14ac:dyDescent="0.3">
      <c r="B270" s="106">
        <v>44179</v>
      </c>
      <c r="C270" s="75" t="str">
        <f t="shared" si="4"/>
        <v>월</v>
      </c>
      <c r="D270" s="75" t="s">
        <v>407</v>
      </c>
      <c r="E270" s="73" t="s">
        <v>7</v>
      </c>
      <c r="F270" s="75"/>
      <c r="I270" s="28"/>
      <c r="J270" s="77">
        <v>1000</v>
      </c>
    </row>
    <row r="271" spans="2:10" s="73" customFormat="1" x14ac:dyDescent="0.3">
      <c r="B271" s="106">
        <v>44179</v>
      </c>
      <c r="C271" s="75" t="str">
        <f t="shared" si="4"/>
        <v>월</v>
      </c>
      <c r="D271" s="75" t="s">
        <v>407</v>
      </c>
      <c r="E271" s="73" t="s">
        <v>11</v>
      </c>
      <c r="F271" s="75"/>
      <c r="I271" s="28"/>
      <c r="J271" s="77">
        <v>1000</v>
      </c>
    </row>
    <row r="272" spans="2:10" s="73" customFormat="1" x14ac:dyDescent="0.3">
      <c r="B272" s="106">
        <v>44179</v>
      </c>
      <c r="C272" s="75" t="str">
        <f t="shared" si="4"/>
        <v>월</v>
      </c>
      <c r="D272" s="75" t="s">
        <v>407</v>
      </c>
      <c r="E272" s="73" t="s">
        <v>11</v>
      </c>
      <c r="F272" s="75"/>
      <c r="I272" s="28"/>
      <c r="J272" s="77">
        <v>1000</v>
      </c>
    </row>
    <row r="273" spans="2:10" s="73" customFormat="1" x14ac:dyDescent="0.3">
      <c r="B273" s="106">
        <v>44179</v>
      </c>
      <c r="C273" s="75" t="str">
        <f t="shared" si="4"/>
        <v>월</v>
      </c>
      <c r="D273" s="75" t="s">
        <v>407</v>
      </c>
      <c r="E273" s="73" t="s">
        <v>8</v>
      </c>
      <c r="F273" s="75"/>
      <c r="I273" s="28"/>
      <c r="J273" s="77">
        <v>1000</v>
      </c>
    </row>
    <row r="274" spans="2:10" s="73" customFormat="1" x14ac:dyDescent="0.3">
      <c r="B274" s="106">
        <v>44179</v>
      </c>
      <c r="C274" s="75" t="str">
        <f t="shared" si="4"/>
        <v>월</v>
      </c>
      <c r="D274" s="75" t="s">
        <v>407</v>
      </c>
      <c r="E274" s="73" t="s">
        <v>8</v>
      </c>
      <c r="F274" s="75"/>
      <c r="I274" s="28"/>
      <c r="J274" s="77">
        <v>1000</v>
      </c>
    </row>
    <row r="275" spans="2:10" s="73" customFormat="1" x14ac:dyDescent="0.3">
      <c r="B275" s="106">
        <v>44179</v>
      </c>
      <c r="C275" s="75" t="str">
        <f t="shared" si="4"/>
        <v>월</v>
      </c>
      <c r="D275" s="75" t="s">
        <v>407</v>
      </c>
      <c r="E275" s="73" t="s">
        <v>6</v>
      </c>
      <c r="F275" s="75"/>
      <c r="I275" s="28"/>
      <c r="J275" s="77">
        <v>1000</v>
      </c>
    </row>
    <row r="276" spans="2:10" s="73" customFormat="1" x14ac:dyDescent="0.3">
      <c r="B276" s="106">
        <v>44179</v>
      </c>
      <c r="C276" s="75" t="str">
        <f t="shared" si="4"/>
        <v>월</v>
      </c>
      <c r="D276" s="75" t="s">
        <v>407</v>
      </c>
      <c r="E276" s="73" t="s">
        <v>6</v>
      </c>
      <c r="F276" s="75"/>
      <c r="I276" s="28"/>
      <c r="J276" s="77">
        <v>1000</v>
      </c>
    </row>
    <row r="277" spans="2:10" s="73" customFormat="1" x14ac:dyDescent="0.3">
      <c r="B277" s="106">
        <v>44179</v>
      </c>
      <c r="C277" s="75" t="str">
        <f t="shared" si="4"/>
        <v>월</v>
      </c>
      <c r="D277" s="75" t="s">
        <v>407</v>
      </c>
      <c r="E277" s="73" t="s">
        <v>6</v>
      </c>
      <c r="F277" s="75"/>
      <c r="I277" s="28"/>
      <c r="J277" s="77">
        <v>1000</v>
      </c>
    </row>
    <row r="278" spans="2:10" s="73" customFormat="1" x14ac:dyDescent="0.3">
      <c r="B278" s="106">
        <v>44179</v>
      </c>
      <c r="C278" s="75" t="str">
        <f t="shared" si="4"/>
        <v>월</v>
      </c>
      <c r="D278" s="75" t="s">
        <v>407</v>
      </c>
      <c r="E278" s="73" t="s">
        <v>6</v>
      </c>
      <c r="F278" s="75"/>
      <c r="I278" s="28"/>
      <c r="J278" s="77">
        <v>1000</v>
      </c>
    </row>
    <row r="279" spans="2:10" s="73" customFormat="1" x14ac:dyDescent="0.3">
      <c r="B279" s="106">
        <v>44179</v>
      </c>
      <c r="C279" s="75" t="str">
        <f t="shared" si="4"/>
        <v>월</v>
      </c>
      <c r="D279" s="75" t="s">
        <v>407</v>
      </c>
      <c r="E279" s="73" t="s">
        <v>6</v>
      </c>
      <c r="F279" s="75"/>
      <c r="I279" s="28"/>
      <c r="J279" s="77">
        <v>1000</v>
      </c>
    </row>
    <row r="280" spans="2:10" s="73" customFormat="1" x14ac:dyDescent="0.3">
      <c r="B280" s="106">
        <v>44179</v>
      </c>
      <c r="C280" s="75" t="str">
        <f t="shared" si="4"/>
        <v>월</v>
      </c>
      <c r="D280" s="75" t="s">
        <v>407</v>
      </c>
      <c r="E280" s="73" t="s">
        <v>6</v>
      </c>
      <c r="F280" s="75"/>
      <c r="I280" s="28"/>
      <c r="J280" s="77">
        <v>1000</v>
      </c>
    </row>
    <row r="281" spans="2:10" s="73" customFormat="1" x14ac:dyDescent="0.3">
      <c r="B281" s="106">
        <v>44179</v>
      </c>
      <c r="C281" s="75" t="str">
        <f t="shared" si="4"/>
        <v>월</v>
      </c>
      <c r="D281" s="75" t="s">
        <v>407</v>
      </c>
      <c r="E281" s="73" t="s">
        <v>15</v>
      </c>
      <c r="F281" s="75"/>
      <c r="I281" s="28"/>
      <c r="J281" s="77">
        <v>1000</v>
      </c>
    </row>
    <row r="282" spans="2:10" s="73" customFormat="1" x14ac:dyDescent="0.3">
      <c r="B282" s="106">
        <v>44179</v>
      </c>
      <c r="C282" s="75" t="str">
        <f t="shared" si="4"/>
        <v>월</v>
      </c>
      <c r="D282" s="75" t="s">
        <v>407</v>
      </c>
      <c r="E282" s="73" t="s">
        <v>15</v>
      </c>
      <c r="F282" s="75"/>
      <c r="I282" s="28"/>
      <c r="J282" s="77">
        <v>1000</v>
      </c>
    </row>
    <row r="283" spans="2:10" s="73" customFormat="1" x14ac:dyDescent="0.3">
      <c r="B283" s="106">
        <v>44179</v>
      </c>
      <c r="C283" s="75" t="str">
        <f t="shared" si="4"/>
        <v>월</v>
      </c>
      <c r="D283" s="75" t="s">
        <v>407</v>
      </c>
      <c r="E283" s="73" t="s">
        <v>15</v>
      </c>
      <c r="F283" s="75"/>
      <c r="I283" s="28"/>
      <c r="J283" s="77">
        <v>1000</v>
      </c>
    </row>
    <row r="284" spans="2:10" s="73" customFormat="1" x14ac:dyDescent="0.3">
      <c r="B284" s="106">
        <v>44179</v>
      </c>
      <c r="C284" s="75" t="str">
        <f t="shared" si="4"/>
        <v>월</v>
      </c>
      <c r="D284" s="75" t="s">
        <v>407</v>
      </c>
      <c r="E284" s="73" t="s">
        <v>15</v>
      </c>
      <c r="F284" s="75"/>
      <c r="I284" s="28"/>
      <c r="J284" s="77">
        <v>1000</v>
      </c>
    </row>
    <row r="285" spans="2:10" s="73" customFormat="1" x14ac:dyDescent="0.3">
      <c r="B285" s="106">
        <v>44179</v>
      </c>
      <c r="C285" s="75" t="str">
        <f t="shared" si="4"/>
        <v>월</v>
      </c>
      <c r="D285" s="75" t="s">
        <v>407</v>
      </c>
      <c r="E285" s="73" t="s">
        <v>7</v>
      </c>
      <c r="F285" s="75"/>
      <c r="I285" s="28"/>
      <c r="J285" s="77">
        <v>1000</v>
      </c>
    </row>
    <row r="286" spans="2:10" s="73" customFormat="1" x14ac:dyDescent="0.3">
      <c r="B286" s="106">
        <v>44179</v>
      </c>
      <c r="C286" s="75" t="str">
        <f t="shared" si="4"/>
        <v>월</v>
      </c>
      <c r="D286" s="75" t="s">
        <v>407</v>
      </c>
      <c r="E286" s="73" t="s">
        <v>12</v>
      </c>
      <c r="F286" s="75"/>
      <c r="I286" s="28"/>
      <c r="J286" s="77">
        <v>1000</v>
      </c>
    </row>
    <row r="287" spans="2:10" s="73" customFormat="1" x14ac:dyDescent="0.3">
      <c r="B287" s="106">
        <v>44179</v>
      </c>
      <c r="C287" s="75" t="str">
        <f t="shared" si="4"/>
        <v>월</v>
      </c>
      <c r="D287" s="75" t="s">
        <v>407</v>
      </c>
      <c r="E287" s="73" t="s">
        <v>7</v>
      </c>
      <c r="F287" s="75"/>
      <c r="I287" s="28"/>
      <c r="J287" s="77">
        <v>1000</v>
      </c>
    </row>
    <row r="288" spans="2:10" s="73" customFormat="1" x14ac:dyDescent="0.3">
      <c r="B288" s="106">
        <v>44179</v>
      </c>
      <c r="C288" s="75" t="str">
        <f t="shared" si="4"/>
        <v>월</v>
      </c>
      <c r="D288" s="75" t="s">
        <v>406</v>
      </c>
      <c r="E288" s="73" t="s">
        <v>8</v>
      </c>
      <c r="F288" s="75"/>
      <c r="I288" s="28"/>
      <c r="J288" s="77">
        <v>1000</v>
      </c>
    </row>
    <row r="289" spans="2:10" s="73" customFormat="1" x14ac:dyDescent="0.3">
      <c r="B289" s="106">
        <v>44179</v>
      </c>
      <c r="C289" s="75" t="str">
        <f t="shared" si="4"/>
        <v>월</v>
      </c>
      <c r="D289" s="75" t="s">
        <v>406</v>
      </c>
      <c r="E289" s="73" t="s">
        <v>7</v>
      </c>
      <c r="F289" s="75"/>
      <c r="I289" s="28"/>
      <c r="J289" s="77">
        <v>1000</v>
      </c>
    </row>
    <row r="290" spans="2:10" s="73" customFormat="1" x14ac:dyDescent="0.3">
      <c r="B290" s="106">
        <v>44179</v>
      </c>
      <c r="C290" s="75" t="str">
        <f t="shared" si="4"/>
        <v>월</v>
      </c>
      <c r="D290" s="75" t="s">
        <v>406</v>
      </c>
      <c r="E290" s="73" t="s">
        <v>11</v>
      </c>
      <c r="F290" s="75"/>
      <c r="I290" s="28"/>
      <c r="J290" s="77">
        <v>1000</v>
      </c>
    </row>
    <row r="291" spans="2:10" s="73" customFormat="1" x14ac:dyDescent="0.3">
      <c r="B291" s="106">
        <v>44179</v>
      </c>
      <c r="C291" s="75" t="str">
        <f t="shared" si="4"/>
        <v>월</v>
      </c>
      <c r="D291" s="75" t="s">
        <v>406</v>
      </c>
      <c r="E291" s="73" t="s">
        <v>11</v>
      </c>
      <c r="F291" s="75"/>
      <c r="I291" s="28"/>
      <c r="J291" s="77">
        <v>1000</v>
      </c>
    </row>
    <row r="292" spans="2:10" s="73" customFormat="1" x14ac:dyDescent="0.3">
      <c r="B292" s="106">
        <v>44179</v>
      </c>
      <c r="C292" s="75" t="str">
        <f t="shared" si="4"/>
        <v>월</v>
      </c>
      <c r="D292" s="75" t="s">
        <v>406</v>
      </c>
      <c r="E292" s="73" t="s">
        <v>7</v>
      </c>
      <c r="F292" s="75"/>
      <c r="I292" s="28"/>
      <c r="J292" s="77">
        <v>1000</v>
      </c>
    </row>
    <row r="293" spans="2:10" s="73" customFormat="1" x14ac:dyDescent="0.3">
      <c r="B293" s="106">
        <v>44179</v>
      </c>
      <c r="C293" s="75" t="str">
        <f t="shared" si="4"/>
        <v>월</v>
      </c>
      <c r="D293" s="75" t="s">
        <v>406</v>
      </c>
      <c r="E293" s="73" t="s">
        <v>8</v>
      </c>
      <c r="F293" s="75"/>
      <c r="I293" s="28"/>
      <c r="J293" s="77">
        <v>1000</v>
      </c>
    </row>
    <row r="294" spans="2:10" s="73" customFormat="1" x14ac:dyDescent="0.3">
      <c r="B294" s="106">
        <v>44179</v>
      </c>
      <c r="C294" s="75" t="str">
        <f t="shared" si="4"/>
        <v>월</v>
      </c>
      <c r="D294" s="75" t="s">
        <v>406</v>
      </c>
      <c r="E294" s="73" t="s">
        <v>6</v>
      </c>
      <c r="F294" s="75"/>
      <c r="I294" s="28"/>
      <c r="J294" s="77">
        <v>1000</v>
      </c>
    </row>
    <row r="295" spans="2:10" s="73" customFormat="1" x14ac:dyDescent="0.3">
      <c r="B295" s="106">
        <v>44179</v>
      </c>
      <c r="C295" s="75" t="str">
        <f t="shared" si="4"/>
        <v>월</v>
      </c>
      <c r="D295" s="75" t="s">
        <v>406</v>
      </c>
      <c r="E295" s="73" t="s">
        <v>6</v>
      </c>
      <c r="F295" s="75"/>
      <c r="I295" s="28"/>
      <c r="J295" s="77">
        <v>1000</v>
      </c>
    </row>
    <row r="296" spans="2:10" s="73" customFormat="1" x14ac:dyDescent="0.3">
      <c r="B296" s="106">
        <v>44179</v>
      </c>
      <c r="C296" s="75" t="str">
        <f t="shared" si="4"/>
        <v>월</v>
      </c>
      <c r="D296" s="75" t="s">
        <v>406</v>
      </c>
      <c r="E296" s="73" t="s">
        <v>15</v>
      </c>
      <c r="F296" s="75"/>
      <c r="I296" s="28"/>
      <c r="J296" s="77">
        <v>1000</v>
      </c>
    </row>
    <row r="297" spans="2:10" s="73" customFormat="1" x14ac:dyDescent="0.3">
      <c r="B297" s="106">
        <v>44179</v>
      </c>
      <c r="C297" s="75" t="str">
        <f t="shared" si="4"/>
        <v>월</v>
      </c>
      <c r="D297" s="75" t="s">
        <v>406</v>
      </c>
      <c r="E297" s="73" t="s">
        <v>15</v>
      </c>
      <c r="F297" s="75"/>
      <c r="I297" s="28"/>
      <c r="J297" s="77">
        <v>1000</v>
      </c>
    </row>
    <row r="298" spans="2:10" s="73" customFormat="1" x14ac:dyDescent="0.3">
      <c r="B298" s="106">
        <v>44179</v>
      </c>
      <c r="C298" s="75" t="str">
        <f t="shared" si="4"/>
        <v>월</v>
      </c>
      <c r="D298" s="75" t="s">
        <v>406</v>
      </c>
      <c r="E298" s="73" t="s">
        <v>12</v>
      </c>
      <c r="F298" s="75"/>
      <c r="I298" s="28"/>
      <c r="J298" s="77">
        <v>1000</v>
      </c>
    </row>
    <row r="299" spans="2:10" s="73" customFormat="1" x14ac:dyDescent="0.3">
      <c r="B299" s="106">
        <v>44179</v>
      </c>
      <c r="C299" s="75" t="str">
        <f t="shared" si="4"/>
        <v>월</v>
      </c>
      <c r="D299" s="75" t="s">
        <v>406</v>
      </c>
      <c r="E299" s="73" t="s">
        <v>12</v>
      </c>
      <c r="F299" s="75"/>
      <c r="I299" s="28"/>
      <c r="J299" s="77">
        <v>1000</v>
      </c>
    </row>
    <row r="300" spans="2:10" s="73" customFormat="1" x14ac:dyDescent="0.3">
      <c r="B300" s="106">
        <v>44180</v>
      </c>
      <c r="C300" s="75" t="str">
        <f t="shared" si="4"/>
        <v>화</v>
      </c>
      <c r="D300" s="75" t="s">
        <v>408</v>
      </c>
      <c r="E300" s="73" t="s">
        <v>12</v>
      </c>
      <c r="F300" s="75"/>
      <c r="I300" s="28"/>
      <c r="J300" s="77">
        <v>1000</v>
      </c>
    </row>
    <row r="301" spans="2:10" s="73" customFormat="1" x14ac:dyDescent="0.3">
      <c r="B301" s="106">
        <v>44180</v>
      </c>
      <c r="C301" s="75" t="str">
        <f t="shared" si="4"/>
        <v>화</v>
      </c>
      <c r="D301" s="75" t="s">
        <v>408</v>
      </c>
      <c r="E301" s="73" t="s">
        <v>686</v>
      </c>
      <c r="F301" s="75"/>
      <c r="I301" s="28"/>
      <c r="J301" s="77">
        <v>1000</v>
      </c>
    </row>
    <row r="302" spans="2:10" s="73" customFormat="1" x14ac:dyDescent="0.3">
      <c r="B302" s="106">
        <v>44180</v>
      </c>
      <c r="C302" s="75" t="str">
        <f t="shared" si="4"/>
        <v>화</v>
      </c>
      <c r="D302" s="75" t="s">
        <v>404</v>
      </c>
      <c r="E302" s="73" t="s">
        <v>16</v>
      </c>
      <c r="F302" s="75"/>
      <c r="I302" s="28"/>
      <c r="J302" s="77">
        <v>1000</v>
      </c>
    </row>
    <row r="303" spans="2:10" s="73" customFormat="1" x14ac:dyDescent="0.3">
      <c r="B303" s="106">
        <v>44180</v>
      </c>
      <c r="C303" s="75" t="str">
        <f t="shared" si="4"/>
        <v>화</v>
      </c>
      <c r="D303" s="75" t="s">
        <v>405</v>
      </c>
      <c r="E303" s="73" t="s">
        <v>16</v>
      </c>
      <c r="F303" s="75"/>
      <c r="I303" s="28"/>
      <c r="J303" s="77">
        <v>1000</v>
      </c>
    </row>
    <row r="304" spans="2:10" s="73" customFormat="1" x14ac:dyDescent="0.3">
      <c r="B304" s="106">
        <v>44180</v>
      </c>
      <c r="C304" s="75" t="str">
        <f t="shared" si="4"/>
        <v>화</v>
      </c>
      <c r="D304" s="75" t="s">
        <v>407</v>
      </c>
      <c r="E304" s="73" t="s">
        <v>8</v>
      </c>
      <c r="F304" s="75"/>
      <c r="I304" s="28"/>
      <c r="J304" s="77">
        <v>1000</v>
      </c>
    </row>
    <row r="305" spans="2:10" s="73" customFormat="1" x14ac:dyDescent="0.3">
      <c r="B305" s="106">
        <v>44180</v>
      </c>
      <c r="C305" s="75" t="str">
        <f t="shared" si="4"/>
        <v>화</v>
      </c>
      <c r="D305" s="75" t="s">
        <v>407</v>
      </c>
      <c r="E305" s="73" t="s">
        <v>8</v>
      </c>
      <c r="F305" s="75"/>
      <c r="I305" s="28"/>
      <c r="J305" s="77">
        <v>1000</v>
      </c>
    </row>
    <row r="306" spans="2:10" s="73" customFormat="1" x14ac:dyDescent="0.3">
      <c r="B306" s="106">
        <v>44180</v>
      </c>
      <c r="C306" s="75" t="str">
        <f t="shared" si="4"/>
        <v>화</v>
      </c>
      <c r="D306" s="75" t="s">
        <v>407</v>
      </c>
      <c r="E306" s="73" t="s">
        <v>8</v>
      </c>
      <c r="F306" s="75"/>
      <c r="I306" s="28"/>
      <c r="J306" s="77">
        <v>1000</v>
      </c>
    </row>
    <row r="307" spans="2:10" s="73" customFormat="1" x14ac:dyDescent="0.3">
      <c r="B307" s="106">
        <v>44180</v>
      </c>
      <c r="C307" s="75" t="str">
        <f t="shared" si="4"/>
        <v>화</v>
      </c>
      <c r="D307" s="75" t="s">
        <v>407</v>
      </c>
      <c r="E307" s="73" t="s">
        <v>8</v>
      </c>
      <c r="F307" s="75"/>
      <c r="I307" s="28"/>
      <c r="J307" s="77">
        <v>1000</v>
      </c>
    </row>
    <row r="308" spans="2:10" s="73" customFormat="1" x14ac:dyDescent="0.3">
      <c r="B308" s="106">
        <v>44180</v>
      </c>
      <c r="C308" s="75" t="str">
        <f t="shared" si="4"/>
        <v>화</v>
      </c>
      <c r="D308" s="75" t="s">
        <v>407</v>
      </c>
      <c r="E308" s="73" t="s">
        <v>7</v>
      </c>
      <c r="F308" s="75"/>
      <c r="I308" s="28"/>
      <c r="J308" s="77">
        <v>1000</v>
      </c>
    </row>
    <row r="309" spans="2:10" s="73" customFormat="1" x14ac:dyDescent="0.3">
      <c r="B309" s="106">
        <v>44180</v>
      </c>
      <c r="C309" s="75" t="str">
        <f t="shared" si="4"/>
        <v>화</v>
      </c>
      <c r="D309" s="75" t="s">
        <v>407</v>
      </c>
      <c r="E309" s="73" t="s">
        <v>7</v>
      </c>
      <c r="F309" s="75"/>
      <c r="I309" s="28"/>
      <c r="J309" s="77">
        <v>1000</v>
      </c>
    </row>
    <row r="310" spans="2:10" s="73" customFormat="1" x14ac:dyDescent="0.3">
      <c r="B310" s="106">
        <v>44180</v>
      </c>
      <c r="C310" s="75" t="str">
        <f t="shared" ref="C310:C373" si="5">TEXT(B310,"aaa")</f>
        <v>화</v>
      </c>
      <c r="D310" s="75" t="s">
        <v>407</v>
      </c>
      <c r="E310" s="73" t="s">
        <v>11</v>
      </c>
      <c r="F310" s="75"/>
      <c r="I310" s="28"/>
      <c r="J310" s="77">
        <v>1000</v>
      </c>
    </row>
    <row r="311" spans="2:10" s="73" customFormat="1" x14ac:dyDescent="0.3">
      <c r="B311" s="106">
        <v>44180</v>
      </c>
      <c r="C311" s="75" t="str">
        <f t="shared" si="5"/>
        <v>화</v>
      </c>
      <c r="D311" s="75" t="s">
        <v>407</v>
      </c>
      <c r="E311" s="73" t="s">
        <v>11</v>
      </c>
      <c r="F311" s="75"/>
      <c r="I311" s="28"/>
      <c r="J311" s="77">
        <v>1000</v>
      </c>
    </row>
    <row r="312" spans="2:10" s="73" customFormat="1" x14ac:dyDescent="0.3">
      <c r="B312" s="106">
        <v>44180</v>
      </c>
      <c r="C312" s="75" t="str">
        <f t="shared" si="5"/>
        <v>화</v>
      </c>
      <c r="D312" s="75" t="s">
        <v>407</v>
      </c>
      <c r="E312" s="73" t="s">
        <v>11</v>
      </c>
      <c r="F312" s="75"/>
      <c r="I312" s="28"/>
      <c r="J312" s="77">
        <v>1000</v>
      </c>
    </row>
    <row r="313" spans="2:10" s="73" customFormat="1" x14ac:dyDescent="0.3">
      <c r="B313" s="106">
        <v>44180</v>
      </c>
      <c r="C313" s="75" t="str">
        <f t="shared" si="5"/>
        <v>화</v>
      </c>
      <c r="D313" s="75" t="s">
        <v>407</v>
      </c>
      <c r="E313" s="73" t="s">
        <v>11</v>
      </c>
      <c r="F313" s="75"/>
      <c r="I313" s="28"/>
      <c r="J313" s="77">
        <v>1000</v>
      </c>
    </row>
    <row r="314" spans="2:10" s="73" customFormat="1" x14ac:dyDescent="0.3">
      <c r="B314" s="106">
        <v>44180</v>
      </c>
      <c r="C314" s="75" t="str">
        <f t="shared" si="5"/>
        <v>화</v>
      </c>
      <c r="D314" s="75" t="s">
        <v>407</v>
      </c>
      <c r="E314" s="73" t="s">
        <v>8</v>
      </c>
      <c r="F314" s="75"/>
      <c r="I314" s="28"/>
      <c r="J314" s="77">
        <v>1000</v>
      </c>
    </row>
    <row r="315" spans="2:10" s="73" customFormat="1" x14ac:dyDescent="0.3">
      <c r="B315" s="106">
        <v>44180</v>
      </c>
      <c r="C315" s="75" t="str">
        <f t="shared" si="5"/>
        <v>화</v>
      </c>
      <c r="D315" s="75" t="s">
        <v>407</v>
      </c>
      <c r="E315" s="73" t="s">
        <v>8</v>
      </c>
      <c r="F315" s="75"/>
      <c r="I315" s="28"/>
      <c r="J315" s="77">
        <v>1000</v>
      </c>
    </row>
    <row r="316" spans="2:10" s="73" customFormat="1" x14ac:dyDescent="0.3">
      <c r="B316" s="106">
        <v>44180</v>
      </c>
      <c r="C316" s="75" t="str">
        <f t="shared" si="5"/>
        <v>화</v>
      </c>
      <c r="D316" s="75" t="s">
        <v>407</v>
      </c>
      <c r="E316" s="73" t="s">
        <v>6</v>
      </c>
      <c r="F316" s="75"/>
      <c r="I316" s="28"/>
      <c r="J316" s="77">
        <v>1000</v>
      </c>
    </row>
    <row r="317" spans="2:10" s="73" customFormat="1" x14ac:dyDescent="0.3">
      <c r="B317" s="106">
        <v>44180</v>
      </c>
      <c r="C317" s="75" t="str">
        <f t="shared" si="5"/>
        <v>화</v>
      </c>
      <c r="D317" s="75" t="s">
        <v>407</v>
      </c>
      <c r="E317" s="73" t="s">
        <v>6</v>
      </c>
      <c r="F317" s="75"/>
      <c r="I317" s="28"/>
      <c r="J317" s="77">
        <v>1000</v>
      </c>
    </row>
    <row r="318" spans="2:10" s="73" customFormat="1" x14ac:dyDescent="0.3">
      <c r="B318" s="106">
        <v>44180</v>
      </c>
      <c r="C318" s="75" t="str">
        <f t="shared" si="5"/>
        <v>화</v>
      </c>
      <c r="D318" s="75" t="s">
        <v>407</v>
      </c>
      <c r="E318" s="73" t="s">
        <v>6</v>
      </c>
      <c r="F318" s="75"/>
      <c r="I318" s="28"/>
      <c r="J318" s="77">
        <v>1000</v>
      </c>
    </row>
    <row r="319" spans="2:10" s="73" customFormat="1" x14ac:dyDescent="0.3">
      <c r="B319" s="106">
        <v>44180</v>
      </c>
      <c r="C319" s="75" t="str">
        <f t="shared" si="5"/>
        <v>화</v>
      </c>
      <c r="D319" s="75" t="s">
        <v>407</v>
      </c>
      <c r="E319" s="73" t="s">
        <v>6</v>
      </c>
      <c r="F319" s="75"/>
      <c r="I319" s="28"/>
      <c r="J319" s="77">
        <v>1000</v>
      </c>
    </row>
    <row r="320" spans="2:10" s="73" customFormat="1" x14ac:dyDescent="0.3">
      <c r="B320" s="106">
        <v>44180</v>
      </c>
      <c r="C320" s="75" t="str">
        <f t="shared" si="5"/>
        <v>화</v>
      </c>
      <c r="D320" s="75" t="s">
        <v>407</v>
      </c>
      <c r="E320" s="73" t="s">
        <v>6</v>
      </c>
      <c r="F320" s="75"/>
      <c r="I320" s="28"/>
      <c r="J320" s="77">
        <v>1000</v>
      </c>
    </row>
    <row r="321" spans="2:10" s="73" customFormat="1" x14ac:dyDescent="0.3">
      <c r="B321" s="106">
        <v>44180</v>
      </c>
      <c r="C321" s="75" t="str">
        <f t="shared" si="5"/>
        <v>화</v>
      </c>
      <c r="D321" s="75" t="s">
        <v>407</v>
      </c>
      <c r="E321" s="73" t="s">
        <v>15</v>
      </c>
      <c r="F321" s="75"/>
      <c r="I321" s="28"/>
      <c r="J321" s="77">
        <v>1000</v>
      </c>
    </row>
    <row r="322" spans="2:10" s="73" customFormat="1" x14ac:dyDescent="0.3">
      <c r="B322" s="106">
        <v>44180</v>
      </c>
      <c r="C322" s="75" t="str">
        <f t="shared" si="5"/>
        <v>화</v>
      </c>
      <c r="D322" s="75" t="s">
        <v>407</v>
      </c>
      <c r="E322" s="73" t="s">
        <v>15</v>
      </c>
      <c r="F322" s="75"/>
      <c r="I322" s="28"/>
      <c r="J322" s="77">
        <v>1000</v>
      </c>
    </row>
    <row r="323" spans="2:10" s="73" customFormat="1" x14ac:dyDescent="0.3">
      <c r="B323" s="106">
        <v>44180</v>
      </c>
      <c r="C323" s="75" t="str">
        <f t="shared" si="5"/>
        <v>화</v>
      </c>
      <c r="D323" s="75" t="s">
        <v>407</v>
      </c>
      <c r="E323" s="73" t="s">
        <v>15</v>
      </c>
      <c r="F323" s="75"/>
      <c r="I323" s="28"/>
      <c r="J323" s="77">
        <v>1000</v>
      </c>
    </row>
    <row r="324" spans="2:10" s="73" customFormat="1" x14ac:dyDescent="0.3">
      <c r="B324" s="106">
        <v>44180</v>
      </c>
      <c r="C324" s="75" t="str">
        <f t="shared" si="5"/>
        <v>화</v>
      </c>
      <c r="D324" s="75" t="s">
        <v>407</v>
      </c>
      <c r="E324" s="73" t="s">
        <v>15</v>
      </c>
      <c r="F324" s="75"/>
      <c r="I324" s="28"/>
      <c r="J324" s="77">
        <v>1000</v>
      </c>
    </row>
    <row r="325" spans="2:10" s="73" customFormat="1" x14ac:dyDescent="0.3">
      <c r="B325" s="106">
        <v>44180</v>
      </c>
      <c r="C325" s="75" t="str">
        <f t="shared" si="5"/>
        <v>화</v>
      </c>
      <c r="D325" s="75" t="s">
        <v>407</v>
      </c>
      <c r="E325" s="73" t="s">
        <v>7</v>
      </c>
      <c r="F325" s="75"/>
      <c r="I325" s="28"/>
      <c r="J325" s="77">
        <v>1000</v>
      </c>
    </row>
    <row r="326" spans="2:10" s="73" customFormat="1" x14ac:dyDescent="0.3">
      <c r="B326" s="106">
        <v>44180</v>
      </c>
      <c r="C326" s="75" t="str">
        <f t="shared" si="5"/>
        <v>화</v>
      </c>
      <c r="D326" s="75" t="s">
        <v>407</v>
      </c>
      <c r="E326" s="73" t="s">
        <v>12</v>
      </c>
      <c r="F326" s="75"/>
      <c r="I326" s="28"/>
      <c r="J326" s="77">
        <v>1000</v>
      </c>
    </row>
    <row r="327" spans="2:10" s="73" customFormat="1" x14ac:dyDescent="0.3">
      <c r="B327" s="106">
        <v>44180</v>
      </c>
      <c r="C327" s="75" t="str">
        <f t="shared" si="5"/>
        <v>화</v>
      </c>
      <c r="D327" s="75" t="s">
        <v>407</v>
      </c>
      <c r="E327" s="73" t="s">
        <v>7</v>
      </c>
      <c r="F327" s="75"/>
      <c r="I327" s="28"/>
      <c r="J327" s="77">
        <v>1000</v>
      </c>
    </row>
    <row r="328" spans="2:10" s="73" customFormat="1" x14ac:dyDescent="0.3">
      <c r="B328" s="106">
        <v>44180</v>
      </c>
      <c r="C328" s="75" t="str">
        <f t="shared" si="5"/>
        <v>화</v>
      </c>
      <c r="D328" s="75" t="s">
        <v>406</v>
      </c>
      <c r="E328" s="73" t="s">
        <v>8</v>
      </c>
      <c r="F328" s="75"/>
      <c r="I328" s="28"/>
      <c r="J328" s="77">
        <v>1000</v>
      </c>
    </row>
    <row r="329" spans="2:10" s="73" customFormat="1" x14ac:dyDescent="0.3">
      <c r="B329" s="106">
        <v>44180</v>
      </c>
      <c r="C329" s="75" t="str">
        <f t="shared" si="5"/>
        <v>화</v>
      </c>
      <c r="D329" s="75" t="s">
        <v>406</v>
      </c>
      <c r="E329" s="73" t="s">
        <v>7</v>
      </c>
      <c r="F329" s="75"/>
      <c r="I329" s="28"/>
      <c r="J329" s="77">
        <v>1000</v>
      </c>
    </row>
    <row r="330" spans="2:10" s="73" customFormat="1" x14ac:dyDescent="0.3">
      <c r="B330" s="106">
        <v>44180</v>
      </c>
      <c r="C330" s="75" t="str">
        <f t="shared" si="5"/>
        <v>화</v>
      </c>
      <c r="D330" s="75" t="s">
        <v>406</v>
      </c>
      <c r="E330" s="73" t="s">
        <v>11</v>
      </c>
      <c r="F330" s="75"/>
      <c r="I330" s="28"/>
      <c r="J330" s="77">
        <v>1000</v>
      </c>
    </row>
    <row r="331" spans="2:10" s="73" customFormat="1" x14ac:dyDescent="0.3">
      <c r="B331" s="106">
        <v>44180</v>
      </c>
      <c r="C331" s="75" t="str">
        <f t="shared" si="5"/>
        <v>화</v>
      </c>
      <c r="D331" s="75" t="s">
        <v>406</v>
      </c>
      <c r="E331" s="73" t="s">
        <v>7</v>
      </c>
      <c r="F331" s="75"/>
      <c r="I331" s="28"/>
      <c r="J331" s="77">
        <v>1000</v>
      </c>
    </row>
    <row r="332" spans="2:10" s="73" customFormat="1" x14ac:dyDescent="0.3">
      <c r="B332" s="106">
        <v>44180</v>
      </c>
      <c r="C332" s="75" t="str">
        <f t="shared" si="5"/>
        <v>화</v>
      </c>
      <c r="D332" s="75" t="s">
        <v>406</v>
      </c>
      <c r="E332" s="73" t="s">
        <v>8</v>
      </c>
      <c r="F332" s="75"/>
      <c r="I332" s="28"/>
      <c r="J332" s="77">
        <v>1000</v>
      </c>
    </row>
    <row r="333" spans="2:10" s="73" customFormat="1" x14ac:dyDescent="0.3">
      <c r="B333" s="106">
        <v>44180</v>
      </c>
      <c r="C333" s="75" t="str">
        <f t="shared" si="5"/>
        <v>화</v>
      </c>
      <c r="D333" s="75" t="s">
        <v>406</v>
      </c>
      <c r="E333" s="73" t="s">
        <v>6</v>
      </c>
      <c r="F333" s="75"/>
      <c r="I333" s="28"/>
      <c r="J333" s="77">
        <v>1000</v>
      </c>
    </row>
    <row r="334" spans="2:10" s="73" customFormat="1" x14ac:dyDescent="0.3">
      <c r="B334" s="106">
        <v>44180</v>
      </c>
      <c r="C334" s="75" t="str">
        <f t="shared" si="5"/>
        <v>화</v>
      </c>
      <c r="D334" s="75" t="s">
        <v>406</v>
      </c>
      <c r="E334" s="73" t="s">
        <v>6</v>
      </c>
      <c r="F334" s="75"/>
      <c r="I334" s="28"/>
      <c r="J334" s="77">
        <v>1000</v>
      </c>
    </row>
    <row r="335" spans="2:10" s="73" customFormat="1" x14ac:dyDescent="0.3">
      <c r="B335" s="106">
        <v>44180</v>
      </c>
      <c r="C335" s="75" t="str">
        <f t="shared" si="5"/>
        <v>화</v>
      </c>
      <c r="D335" s="75" t="s">
        <v>406</v>
      </c>
      <c r="E335" s="73" t="s">
        <v>15</v>
      </c>
      <c r="F335" s="75"/>
      <c r="I335" s="28"/>
      <c r="J335" s="77">
        <v>1000</v>
      </c>
    </row>
    <row r="336" spans="2:10" s="73" customFormat="1" x14ac:dyDescent="0.3">
      <c r="B336" s="106">
        <v>44180</v>
      </c>
      <c r="C336" s="75" t="str">
        <f t="shared" si="5"/>
        <v>화</v>
      </c>
      <c r="D336" s="75" t="s">
        <v>406</v>
      </c>
      <c r="E336" s="73" t="s">
        <v>15</v>
      </c>
      <c r="F336" s="75"/>
      <c r="I336" s="28"/>
      <c r="J336" s="77">
        <v>1000</v>
      </c>
    </row>
    <row r="337" spans="2:10" s="73" customFormat="1" x14ac:dyDescent="0.3">
      <c r="B337" s="106">
        <v>44180</v>
      </c>
      <c r="C337" s="75" t="str">
        <f t="shared" si="5"/>
        <v>화</v>
      </c>
      <c r="D337" s="75" t="s">
        <v>406</v>
      </c>
      <c r="E337" s="73" t="s">
        <v>12</v>
      </c>
      <c r="F337" s="75"/>
      <c r="I337" s="28"/>
      <c r="J337" s="77">
        <v>1000</v>
      </c>
    </row>
    <row r="338" spans="2:10" s="73" customFormat="1" x14ac:dyDescent="0.3">
      <c r="B338" s="106">
        <v>44180</v>
      </c>
      <c r="C338" s="75" t="str">
        <f t="shared" si="5"/>
        <v>화</v>
      </c>
      <c r="D338" s="75" t="s">
        <v>406</v>
      </c>
      <c r="E338" s="73" t="s">
        <v>12</v>
      </c>
      <c r="F338" s="75"/>
      <c r="I338" s="28"/>
      <c r="J338" s="77">
        <v>1000</v>
      </c>
    </row>
    <row r="339" spans="2:10" s="73" customFormat="1" x14ac:dyDescent="0.3">
      <c r="B339" s="110">
        <v>44181</v>
      </c>
      <c r="C339" s="75" t="str">
        <f t="shared" si="5"/>
        <v>수</v>
      </c>
      <c r="D339" s="73" t="s">
        <v>408</v>
      </c>
      <c r="E339" s="73" t="s">
        <v>12</v>
      </c>
      <c r="G339" s="57"/>
      <c r="H339" s="28"/>
      <c r="J339" s="77">
        <v>1000</v>
      </c>
    </row>
    <row r="340" spans="2:10" s="73" customFormat="1" x14ac:dyDescent="0.3">
      <c r="B340" s="110">
        <v>44181</v>
      </c>
      <c r="C340" s="75" t="str">
        <f t="shared" si="5"/>
        <v>수</v>
      </c>
      <c r="D340" s="73" t="s">
        <v>404</v>
      </c>
      <c r="E340" s="73" t="s">
        <v>16</v>
      </c>
      <c r="G340" s="77"/>
      <c r="H340" s="28"/>
      <c r="J340" s="77">
        <v>1000</v>
      </c>
    </row>
    <row r="341" spans="2:10" s="73" customFormat="1" x14ac:dyDescent="0.3">
      <c r="B341" s="110">
        <v>44181</v>
      </c>
      <c r="C341" s="75" t="str">
        <f t="shared" si="5"/>
        <v>수</v>
      </c>
      <c r="D341" s="73" t="s">
        <v>405</v>
      </c>
      <c r="E341" s="73" t="s">
        <v>16</v>
      </c>
      <c r="G341" s="77"/>
      <c r="H341" s="28"/>
      <c r="J341" s="77">
        <v>1000</v>
      </c>
    </row>
    <row r="342" spans="2:10" s="73" customFormat="1" x14ac:dyDescent="0.3">
      <c r="B342" s="110">
        <v>44181</v>
      </c>
      <c r="C342" s="75" t="str">
        <f t="shared" si="5"/>
        <v>수</v>
      </c>
      <c r="D342" s="75" t="s">
        <v>407</v>
      </c>
      <c r="E342" s="73" t="s">
        <v>8</v>
      </c>
      <c r="G342" s="57"/>
      <c r="H342" s="111"/>
      <c r="J342" s="77">
        <v>1000</v>
      </c>
    </row>
    <row r="343" spans="2:10" s="73" customFormat="1" x14ac:dyDescent="0.3">
      <c r="B343" s="110">
        <v>44181</v>
      </c>
      <c r="C343" s="75" t="str">
        <f t="shared" si="5"/>
        <v>수</v>
      </c>
      <c r="D343" s="75" t="s">
        <v>407</v>
      </c>
      <c r="E343" s="73" t="s">
        <v>8</v>
      </c>
      <c r="G343" s="57"/>
      <c r="H343" s="111"/>
      <c r="J343" s="77">
        <v>1000</v>
      </c>
    </row>
    <row r="344" spans="2:10" s="73" customFormat="1" x14ac:dyDescent="0.3">
      <c r="B344" s="110">
        <v>44181</v>
      </c>
      <c r="C344" s="75" t="str">
        <f t="shared" si="5"/>
        <v>수</v>
      </c>
      <c r="D344" s="75" t="s">
        <v>407</v>
      </c>
      <c r="E344" s="73" t="s">
        <v>7</v>
      </c>
      <c r="G344" s="57"/>
      <c r="H344" s="111"/>
      <c r="J344" s="77">
        <v>1000</v>
      </c>
    </row>
    <row r="345" spans="2:10" s="73" customFormat="1" x14ac:dyDescent="0.3">
      <c r="B345" s="110">
        <v>44181</v>
      </c>
      <c r="C345" s="75" t="str">
        <f t="shared" si="5"/>
        <v>수</v>
      </c>
      <c r="D345" s="75" t="s">
        <v>407</v>
      </c>
      <c r="E345" s="73" t="s">
        <v>7</v>
      </c>
      <c r="G345" s="57"/>
      <c r="H345" s="111"/>
      <c r="J345" s="77">
        <v>1000</v>
      </c>
    </row>
    <row r="346" spans="2:10" s="73" customFormat="1" x14ac:dyDescent="0.3">
      <c r="B346" s="110">
        <v>44181</v>
      </c>
      <c r="C346" s="75" t="str">
        <f t="shared" si="5"/>
        <v>수</v>
      </c>
      <c r="D346" s="75" t="s">
        <v>407</v>
      </c>
      <c r="E346" s="73" t="s">
        <v>11</v>
      </c>
      <c r="G346" s="57"/>
      <c r="H346" s="111"/>
      <c r="J346" s="77">
        <v>1000</v>
      </c>
    </row>
    <row r="347" spans="2:10" s="73" customFormat="1" x14ac:dyDescent="0.3">
      <c r="B347" s="110">
        <v>44181</v>
      </c>
      <c r="C347" s="75" t="str">
        <f t="shared" si="5"/>
        <v>수</v>
      </c>
      <c r="D347" s="75" t="s">
        <v>407</v>
      </c>
      <c r="E347" s="73" t="s">
        <v>11</v>
      </c>
      <c r="G347" s="57"/>
      <c r="H347" s="111"/>
      <c r="J347" s="77">
        <v>1000</v>
      </c>
    </row>
    <row r="348" spans="2:10" s="73" customFormat="1" x14ac:dyDescent="0.3">
      <c r="B348" s="110">
        <v>44181</v>
      </c>
      <c r="C348" s="75" t="str">
        <f t="shared" si="5"/>
        <v>수</v>
      </c>
      <c r="D348" s="75" t="s">
        <v>407</v>
      </c>
      <c r="E348" s="73" t="s">
        <v>11</v>
      </c>
      <c r="G348" s="57"/>
      <c r="H348" s="111"/>
      <c r="J348" s="77">
        <v>1000</v>
      </c>
    </row>
    <row r="349" spans="2:10" s="73" customFormat="1" x14ac:dyDescent="0.3">
      <c r="B349" s="110">
        <v>44181</v>
      </c>
      <c r="C349" s="75" t="str">
        <f t="shared" si="5"/>
        <v>수</v>
      </c>
      <c r="D349" s="75" t="s">
        <v>407</v>
      </c>
      <c r="E349" s="73" t="s">
        <v>8</v>
      </c>
      <c r="G349" s="57"/>
      <c r="H349" s="111"/>
      <c r="J349" s="77">
        <v>1000</v>
      </c>
    </row>
    <row r="350" spans="2:10" s="73" customFormat="1" x14ac:dyDescent="0.3">
      <c r="B350" s="110">
        <v>44181</v>
      </c>
      <c r="C350" s="75" t="str">
        <f t="shared" si="5"/>
        <v>수</v>
      </c>
      <c r="D350" s="75" t="s">
        <v>407</v>
      </c>
      <c r="E350" s="73" t="s">
        <v>8</v>
      </c>
      <c r="G350" s="57"/>
      <c r="H350" s="111"/>
      <c r="J350" s="77">
        <v>1000</v>
      </c>
    </row>
    <row r="351" spans="2:10" s="73" customFormat="1" x14ac:dyDescent="0.3">
      <c r="B351" s="110">
        <v>44181</v>
      </c>
      <c r="C351" s="75" t="str">
        <f t="shared" si="5"/>
        <v>수</v>
      </c>
      <c r="D351" s="75" t="s">
        <v>407</v>
      </c>
      <c r="E351" s="73" t="s">
        <v>6</v>
      </c>
      <c r="G351" s="57"/>
      <c r="H351" s="111"/>
      <c r="J351" s="77">
        <v>1000</v>
      </c>
    </row>
    <row r="352" spans="2:10" s="73" customFormat="1" x14ac:dyDescent="0.3">
      <c r="B352" s="110">
        <v>44181</v>
      </c>
      <c r="C352" s="75" t="str">
        <f t="shared" si="5"/>
        <v>수</v>
      </c>
      <c r="D352" s="75" t="s">
        <v>407</v>
      </c>
      <c r="E352" s="73" t="s">
        <v>6</v>
      </c>
      <c r="G352" s="57"/>
      <c r="H352" s="111"/>
      <c r="J352" s="77">
        <v>1000</v>
      </c>
    </row>
    <row r="353" spans="2:10" s="73" customFormat="1" x14ac:dyDescent="0.3">
      <c r="B353" s="110">
        <v>44181</v>
      </c>
      <c r="C353" s="75" t="str">
        <f t="shared" si="5"/>
        <v>수</v>
      </c>
      <c r="D353" s="75" t="s">
        <v>407</v>
      </c>
      <c r="E353" s="73" t="s">
        <v>6</v>
      </c>
      <c r="G353" s="57"/>
      <c r="H353" s="111"/>
      <c r="J353" s="77">
        <v>1000</v>
      </c>
    </row>
    <row r="354" spans="2:10" s="73" customFormat="1" x14ac:dyDescent="0.3">
      <c r="B354" s="110">
        <v>44181</v>
      </c>
      <c r="C354" s="75" t="str">
        <f t="shared" si="5"/>
        <v>수</v>
      </c>
      <c r="D354" s="75" t="s">
        <v>407</v>
      </c>
      <c r="E354" s="73" t="s">
        <v>6</v>
      </c>
      <c r="G354" s="57"/>
      <c r="H354" s="111"/>
      <c r="J354" s="77">
        <v>1000</v>
      </c>
    </row>
    <row r="355" spans="2:10" s="73" customFormat="1" x14ac:dyDescent="0.3">
      <c r="B355" s="110">
        <v>44181</v>
      </c>
      <c r="C355" s="75" t="str">
        <f t="shared" si="5"/>
        <v>수</v>
      </c>
      <c r="D355" s="75" t="s">
        <v>407</v>
      </c>
      <c r="E355" s="73" t="s">
        <v>6</v>
      </c>
      <c r="G355" s="57"/>
      <c r="H355" s="111"/>
      <c r="J355" s="77">
        <v>1000</v>
      </c>
    </row>
    <row r="356" spans="2:10" s="73" customFormat="1" x14ac:dyDescent="0.3">
      <c r="B356" s="110">
        <v>44181</v>
      </c>
      <c r="C356" s="75" t="str">
        <f t="shared" si="5"/>
        <v>수</v>
      </c>
      <c r="D356" s="75" t="s">
        <v>407</v>
      </c>
      <c r="E356" s="73" t="s">
        <v>6</v>
      </c>
      <c r="G356" s="57"/>
      <c r="H356" s="111"/>
      <c r="J356" s="77">
        <v>1000</v>
      </c>
    </row>
    <row r="357" spans="2:10" s="73" customFormat="1" x14ac:dyDescent="0.3">
      <c r="B357" s="110">
        <v>44181</v>
      </c>
      <c r="C357" s="75" t="str">
        <f t="shared" si="5"/>
        <v>수</v>
      </c>
      <c r="D357" s="75" t="s">
        <v>407</v>
      </c>
      <c r="E357" s="73" t="s">
        <v>15</v>
      </c>
      <c r="G357" s="57"/>
      <c r="H357" s="111"/>
      <c r="J357" s="77">
        <v>1000</v>
      </c>
    </row>
    <row r="358" spans="2:10" s="73" customFormat="1" x14ac:dyDescent="0.3">
      <c r="B358" s="110">
        <v>44181</v>
      </c>
      <c r="C358" s="75" t="str">
        <f t="shared" si="5"/>
        <v>수</v>
      </c>
      <c r="D358" s="75" t="s">
        <v>407</v>
      </c>
      <c r="E358" s="73" t="s">
        <v>15</v>
      </c>
      <c r="G358" s="57"/>
      <c r="H358" s="111"/>
      <c r="J358" s="77">
        <v>1000</v>
      </c>
    </row>
    <row r="359" spans="2:10" s="73" customFormat="1" x14ac:dyDescent="0.3">
      <c r="B359" s="110">
        <v>44181</v>
      </c>
      <c r="C359" s="75" t="str">
        <f t="shared" si="5"/>
        <v>수</v>
      </c>
      <c r="D359" s="75" t="s">
        <v>407</v>
      </c>
      <c r="E359" s="73" t="s">
        <v>15</v>
      </c>
      <c r="G359" s="57"/>
      <c r="H359" s="111"/>
      <c r="J359" s="77">
        <v>1000</v>
      </c>
    </row>
    <row r="360" spans="2:10" s="73" customFormat="1" x14ac:dyDescent="0.3">
      <c r="B360" s="110">
        <v>44181</v>
      </c>
      <c r="C360" s="75" t="str">
        <f t="shared" si="5"/>
        <v>수</v>
      </c>
      <c r="D360" s="75" t="s">
        <v>407</v>
      </c>
      <c r="E360" s="73" t="s">
        <v>15</v>
      </c>
      <c r="G360" s="57"/>
      <c r="H360" s="111"/>
      <c r="J360" s="77">
        <v>1000</v>
      </c>
    </row>
    <row r="361" spans="2:10" s="73" customFormat="1" x14ac:dyDescent="0.3">
      <c r="B361" s="110">
        <v>44181</v>
      </c>
      <c r="C361" s="75" t="str">
        <f t="shared" si="5"/>
        <v>수</v>
      </c>
      <c r="D361" s="75" t="s">
        <v>407</v>
      </c>
      <c r="E361" s="73" t="s">
        <v>7</v>
      </c>
      <c r="G361" s="57"/>
      <c r="H361" s="111"/>
      <c r="J361" s="77">
        <v>1000</v>
      </c>
    </row>
    <row r="362" spans="2:10" s="73" customFormat="1" x14ac:dyDescent="0.3">
      <c r="B362" s="110">
        <v>44181</v>
      </c>
      <c r="C362" s="75" t="str">
        <f t="shared" si="5"/>
        <v>수</v>
      </c>
      <c r="D362" s="75" t="s">
        <v>407</v>
      </c>
      <c r="E362" s="73" t="s">
        <v>12</v>
      </c>
      <c r="G362" s="57"/>
      <c r="H362" s="111"/>
      <c r="J362" s="77">
        <v>1000</v>
      </c>
    </row>
    <row r="363" spans="2:10" s="73" customFormat="1" x14ac:dyDescent="0.3">
      <c r="B363" s="110">
        <v>44181</v>
      </c>
      <c r="C363" s="75" t="str">
        <f t="shared" si="5"/>
        <v>수</v>
      </c>
      <c r="D363" s="75" t="s">
        <v>407</v>
      </c>
      <c r="E363" s="73" t="s">
        <v>7</v>
      </c>
      <c r="G363" s="57"/>
      <c r="H363" s="111"/>
      <c r="J363" s="77">
        <v>1000</v>
      </c>
    </row>
    <row r="364" spans="2:10" s="73" customFormat="1" x14ac:dyDescent="0.3">
      <c r="B364" s="110">
        <v>44181</v>
      </c>
      <c r="C364" s="75" t="str">
        <f t="shared" si="5"/>
        <v>수</v>
      </c>
      <c r="D364" s="75" t="s">
        <v>406</v>
      </c>
      <c r="E364" s="73" t="s">
        <v>8</v>
      </c>
      <c r="G364" s="57"/>
      <c r="H364" s="111"/>
      <c r="J364" s="77">
        <v>1000</v>
      </c>
    </row>
    <row r="365" spans="2:10" s="73" customFormat="1" x14ac:dyDescent="0.3">
      <c r="B365" s="110">
        <v>44181</v>
      </c>
      <c r="C365" s="75" t="str">
        <f t="shared" si="5"/>
        <v>수</v>
      </c>
      <c r="D365" s="75" t="s">
        <v>406</v>
      </c>
      <c r="E365" s="73" t="s">
        <v>7</v>
      </c>
      <c r="G365" s="57"/>
      <c r="H365" s="111"/>
      <c r="J365" s="77">
        <v>1000</v>
      </c>
    </row>
    <row r="366" spans="2:10" s="73" customFormat="1" x14ac:dyDescent="0.3">
      <c r="B366" s="110">
        <v>44181</v>
      </c>
      <c r="C366" s="75" t="str">
        <f t="shared" si="5"/>
        <v>수</v>
      </c>
      <c r="D366" s="75" t="s">
        <v>406</v>
      </c>
      <c r="E366" s="73" t="s">
        <v>11</v>
      </c>
      <c r="G366" s="57"/>
      <c r="H366" s="111"/>
      <c r="J366" s="77">
        <v>1000</v>
      </c>
    </row>
    <row r="367" spans="2:10" s="73" customFormat="1" x14ac:dyDescent="0.3">
      <c r="B367" s="110">
        <v>44181</v>
      </c>
      <c r="C367" s="75" t="str">
        <f t="shared" si="5"/>
        <v>수</v>
      </c>
      <c r="D367" s="75" t="s">
        <v>406</v>
      </c>
      <c r="E367" s="73" t="s">
        <v>7</v>
      </c>
      <c r="G367" s="57"/>
      <c r="H367" s="111"/>
      <c r="J367" s="77">
        <v>1000</v>
      </c>
    </row>
    <row r="368" spans="2:10" s="73" customFormat="1" x14ac:dyDescent="0.3">
      <c r="B368" s="110">
        <v>44181</v>
      </c>
      <c r="C368" s="75" t="str">
        <f t="shared" si="5"/>
        <v>수</v>
      </c>
      <c r="D368" s="75" t="s">
        <v>406</v>
      </c>
      <c r="E368" s="73" t="s">
        <v>11</v>
      </c>
      <c r="G368" s="57"/>
      <c r="H368" s="111"/>
      <c r="J368" s="77">
        <v>1000</v>
      </c>
    </row>
    <row r="369" spans="2:10" s="73" customFormat="1" x14ac:dyDescent="0.3">
      <c r="B369" s="110">
        <v>44181</v>
      </c>
      <c r="C369" s="75" t="str">
        <f t="shared" si="5"/>
        <v>수</v>
      </c>
      <c r="D369" s="75" t="s">
        <v>406</v>
      </c>
      <c r="E369" s="73" t="s">
        <v>8</v>
      </c>
      <c r="G369" s="57"/>
      <c r="H369" s="111"/>
      <c r="J369" s="77">
        <v>1000</v>
      </c>
    </row>
    <row r="370" spans="2:10" s="73" customFormat="1" x14ac:dyDescent="0.3">
      <c r="B370" s="110">
        <v>44181</v>
      </c>
      <c r="C370" s="75" t="str">
        <f t="shared" si="5"/>
        <v>수</v>
      </c>
      <c r="D370" s="75" t="s">
        <v>406</v>
      </c>
      <c r="E370" s="73" t="s">
        <v>6</v>
      </c>
      <c r="G370" s="57"/>
      <c r="H370" s="111"/>
      <c r="J370" s="77">
        <v>1000</v>
      </c>
    </row>
    <row r="371" spans="2:10" s="73" customFormat="1" x14ac:dyDescent="0.3">
      <c r="B371" s="110">
        <v>44181</v>
      </c>
      <c r="C371" s="75" t="str">
        <f t="shared" si="5"/>
        <v>수</v>
      </c>
      <c r="D371" s="75" t="s">
        <v>406</v>
      </c>
      <c r="E371" s="73" t="s">
        <v>6</v>
      </c>
      <c r="G371" s="57"/>
      <c r="H371" s="111"/>
      <c r="J371" s="77">
        <v>1000</v>
      </c>
    </row>
    <row r="372" spans="2:10" s="73" customFormat="1" x14ac:dyDescent="0.3">
      <c r="B372" s="110">
        <v>44181</v>
      </c>
      <c r="C372" s="75" t="str">
        <f t="shared" si="5"/>
        <v>수</v>
      </c>
      <c r="D372" s="75" t="s">
        <v>406</v>
      </c>
      <c r="E372" s="73" t="s">
        <v>15</v>
      </c>
      <c r="G372" s="57"/>
      <c r="H372" s="111"/>
      <c r="J372" s="77">
        <v>1000</v>
      </c>
    </row>
    <row r="373" spans="2:10" s="73" customFormat="1" x14ac:dyDescent="0.3">
      <c r="B373" s="110">
        <v>44181</v>
      </c>
      <c r="C373" s="75" t="str">
        <f t="shared" si="5"/>
        <v>수</v>
      </c>
      <c r="D373" s="75" t="s">
        <v>406</v>
      </c>
      <c r="E373" s="73" t="s">
        <v>15</v>
      </c>
      <c r="G373" s="57"/>
      <c r="H373" s="111"/>
      <c r="J373" s="77">
        <v>1000</v>
      </c>
    </row>
    <row r="374" spans="2:10" s="73" customFormat="1" x14ac:dyDescent="0.3">
      <c r="B374" s="110">
        <v>44181</v>
      </c>
      <c r="C374" s="75" t="str">
        <f t="shared" ref="C374:C437" si="6">TEXT(B374,"aaa")</f>
        <v>수</v>
      </c>
      <c r="D374" s="75" t="s">
        <v>406</v>
      </c>
      <c r="E374" s="73" t="s">
        <v>12</v>
      </c>
      <c r="G374" s="57"/>
      <c r="H374" s="111"/>
      <c r="J374" s="77">
        <v>1000</v>
      </c>
    </row>
    <row r="375" spans="2:10" s="73" customFormat="1" x14ac:dyDescent="0.3">
      <c r="B375" s="110">
        <v>44181</v>
      </c>
      <c r="C375" s="75" t="str">
        <f t="shared" si="6"/>
        <v>수</v>
      </c>
      <c r="D375" s="75" t="s">
        <v>406</v>
      </c>
      <c r="E375" s="73" t="s">
        <v>12</v>
      </c>
      <c r="G375" s="57"/>
      <c r="H375" s="111"/>
      <c r="J375" s="77">
        <v>1000</v>
      </c>
    </row>
    <row r="376" spans="2:10" s="73" customFormat="1" x14ac:dyDescent="0.3">
      <c r="B376" s="110">
        <v>44182</v>
      </c>
      <c r="C376" s="75" t="str">
        <f t="shared" si="6"/>
        <v>목</v>
      </c>
      <c r="D376" s="73" t="s">
        <v>408</v>
      </c>
      <c r="E376" s="73" t="s">
        <v>12</v>
      </c>
      <c r="H376" s="28"/>
      <c r="J376" s="77">
        <v>1000</v>
      </c>
    </row>
    <row r="377" spans="2:10" s="73" customFormat="1" x14ac:dyDescent="0.3">
      <c r="B377" s="110">
        <v>44182</v>
      </c>
      <c r="C377" s="75" t="str">
        <f t="shared" si="6"/>
        <v>목</v>
      </c>
      <c r="D377" s="73" t="s">
        <v>404</v>
      </c>
      <c r="E377" s="73" t="s">
        <v>16</v>
      </c>
      <c r="H377" s="28"/>
      <c r="J377" s="77">
        <v>1000</v>
      </c>
    </row>
    <row r="378" spans="2:10" s="73" customFormat="1" x14ac:dyDescent="0.3">
      <c r="B378" s="110">
        <v>44182</v>
      </c>
      <c r="C378" s="75" t="str">
        <f t="shared" si="6"/>
        <v>목</v>
      </c>
      <c r="D378" s="73" t="s">
        <v>405</v>
      </c>
      <c r="E378" s="73" t="s">
        <v>16</v>
      </c>
      <c r="H378" s="28"/>
      <c r="J378" s="77">
        <v>1000</v>
      </c>
    </row>
    <row r="379" spans="2:10" s="73" customFormat="1" x14ac:dyDescent="0.3">
      <c r="B379" s="110">
        <v>44182</v>
      </c>
      <c r="C379" s="75" t="str">
        <f t="shared" si="6"/>
        <v>목</v>
      </c>
      <c r="D379" s="75" t="s">
        <v>407</v>
      </c>
      <c r="E379" s="73" t="s">
        <v>8</v>
      </c>
      <c r="H379" s="111"/>
      <c r="J379" s="77">
        <v>1000</v>
      </c>
    </row>
    <row r="380" spans="2:10" s="73" customFormat="1" x14ac:dyDescent="0.3">
      <c r="B380" s="110">
        <v>44182</v>
      </c>
      <c r="C380" s="75" t="str">
        <f t="shared" si="6"/>
        <v>목</v>
      </c>
      <c r="D380" s="75" t="s">
        <v>407</v>
      </c>
      <c r="E380" s="73" t="s">
        <v>8</v>
      </c>
      <c r="H380" s="111"/>
      <c r="J380" s="77">
        <v>1000</v>
      </c>
    </row>
    <row r="381" spans="2:10" s="73" customFormat="1" x14ac:dyDescent="0.3">
      <c r="B381" s="110">
        <v>44182</v>
      </c>
      <c r="C381" s="75" t="str">
        <f t="shared" si="6"/>
        <v>목</v>
      </c>
      <c r="D381" s="75" t="s">
        <v>407</v>
      </c>
      <c r="E381" s="73" t="s">
        <v>8</v>
      </c>
      <c r="H381" s="111"/>
      <c r="J381" s="77">
        <v>1000</v>
      </c>
    </row>
    <row r="382" spans="2:10" s="73" customFormat="1" x14ac:dyDescent="0.3">
      <c r="B382" s="110">
        <v>44182</v>
      </c>
      <c r="C382" s="75" t="str">
        <f t="shared" si="6"/>
        <v>목</v>
      </c>
      <c r="D382" s="75" t="s">
        <v>407</v>
      </c>
      <c r="E382" s="73" t="s">
        <v>8</v>
      </c>
      <c r="H382" s="111"/>
      <c r="J382" s="77">
        <v>1000</v>
      </c>
    </row>
    <row r="383" spans="2:10" s="73" customFormat="1" x14ac:dyDescent="0.3">
      <c r="B383" s="110">
        <v>44182</v>
      </c>
      <c r="C383" s="75" t="str">
        <f t="shared" si="6"/>
        <v>목</v>
      </c>
      <c r="D383" s="75" t="s">
        <v>407</v>
      </c>
      <c r="E383" s="73" t="s">
        <v>7</v>
      </c>
      <c r="H383" s="111"/>
      <c r="J383" s="77">
        <v>1000</v>
      </c>
    </row>
    <row r="384" spans="2:10" s="73" customFormat="1" x14ac:dyDescent="0.3">
      <c r="B384" s="110">
        <v>44182</v>
      </c>
      <c r="C384" s="75" t="str">
        <f t="shared" si="6"/>
        <v>목</v>
      </c>
      <c r="D384" s="75" t="s">
        <v>407</v>
      </c>
      <c r="E384" s="73" t="s">
        <v>7</v>
      </c>
      <c r="H384" s="111"/>
      <c r="J384" s="77">
        <v>1000</v>
      </c>
    </row>
    <row r="385" spans="2:10" s="73" customFormat="1" x14ac:dyDescent="0.3">
      <c r="B385" s="110">
        <v>44182</v>
      </c>
      <c r="C385" s="75" t="str">
        <f t="shared" si="6"/>
        <v>목</v>
      </c>
      <c r="D385" s="75" t="s">
        <v>407</v>
      </c>
      <c r="E385" s="73" t="s">
        <v>11</v>
      </c>
      <c r="H385" s="111"/>
      <c r="J385" s="77">
        <v>1000</v>
      </c>
    </row>
    <row r="386" spans="2:10" s="73" customFormat="1" x14ac:dyDescent="0.3">
      <c r="B386" s="110">
        <v>44182</v>
      </c>
      <c r="C386" s="75" t="str">
        <f t="shared" si="6"/>
        <v>목</v>
      </c>
      <c r="D386" s="75" t="s">
        <v>407</v>
      </c>
      <c r="E386" s="73" t="s">
        <v>11</v>
      </c>
      <c r="H386" s="111"/>
      <c r="J386" s="77">
        <v>1000</v>
      </c>
    </row>
    <row r="387" spans="2:10" s="73" customFormat="1" x14ac:dyDescent="0.3">
      <c r="B387" s="110">
        <v>44182</v>
      </c>
      <c r="C387" s="75" t="str">
        <f t="shared" si="6"/>
        <v>목</v>
      </c>
      <c r="D387" s="75" t="s">
        <v>407</v>
      </c>
      <c r="E387" s="73" t="s">
        <v>11</v>
      </c>
      <c r="H387" s="111"/>
      <c r="J387" s="77">
        <v>1000</v>
      </c>
    </row>
    <row r="388" spans="2:10" s="73" customFormat="1" x14ac:dyDescent="0.3">
      <c r="B388" s="110">
        <v>44182</v>
      </c>
      <c r="C388" s="75" t="str">
        <f t="shared" si="6"/>
        <v>목</v>
      </c>
      <c r="D388" s="75" t="s">
        <v>407</v>
      </c>
      <c r="E388" s="73" t="s">
        <v>11</v>
      </c>
      <c r="H388" s="111"/>
      <c r="J388" s="77">
        <v>1000</v>
      </c>
    </row>
    <row r="389" spans="2:10" s="73" customFormat="1" x14ac:dyDescent="0.3">
      <c r="B389" s="110">
        <v>44182</v>
      </c>
      <c r="C389" s="75" t="str">
        <f t="shared" si="6"/>
        <v>목</v>
      </c>
      <c r="D389" s="75" t="s">
        <v>407</v>
      </c>
      <c r="E389" s="73" t="s">
        <v>8</v>
      </c>
      <c r="H389" s="111"/>
      <c r="J389" s="77">
        <v>1000</v>
      </c>
    </row>
    <row r="390" spans="2:10" s="73" customFormat="1" x14ac:dyDescent="0.3">
      <c r="B390" s="110">
        <v>44182</v>
      </c>
      <c r="C390" s="75" t="str">
        <f t="shared" si="6"/>
        <v>목</v>
      </c>
      <c r="D390" s="75" t="s">
        <v>407</v>
      </c>
      <c r="E390" s="73" t="s">
        <v>8</v>
      </c>
      <c r="H390" s="111"/>
      <c r="J390" s="77">
        <v>1000</v>
      </c>
    </row>
    <row r="391" spans="2:10" s="73" customFormat="1" x14ac:dyDescent="0.3">
      <c r="B391" s="110">
        <v>44182</v>
      </c>
      <c r="C391" s="75" t="str">
        <f t="shared" si="6"/>
        <v>목</v>
      </c>
      <c r="D391" s="75" t="s">
        <v>407</v>
      </c>
      <c r="E391" s="73" t="s">
        <v>6</v>
      </c>
      <c r="H391" s="111"/>
      <c r="J391" s="77">
        <v>1000</v>
      </c>
    </row>
    <row r="392" spans="2:10" s="73" customFormat="1" x14ac:dyDescent="0.3">
      <c r="B392" s="110">
        <v>44182</v>
      </c>
      <c r="C392" s="75" t="str">
        <f t="shared" si="6"/>
        <v>목</v>
      </c>
      <c r="D392" s="75" t="s">
        <v>407</v>
      </c>
      <c r="E392" s="73" t="s">
        <v>6</v>
      </c>
      <c r="H392" s="111"/>
      <c r="J392" s="77">
        <v>1000</v>
      </c>
    </row>
    <row r="393" spans="2:10" s="73" customFormat="1" x14ac:dyDescent="0.3">
      <c r="B393" s="110">
        <v>44182</v>
      </c>
      <c r="C393" s="75" t="str">
        <f t="shared" si="6"/>
        <v>목</v>
      </c>
      <c r="D393" s="75" t="s">
        <v>407</v>
      </c>
      <c r="E393" s="73" t="s">
        <v>6</v>
      </c>
      <c r="H393" s="111"/>
      <c r="J393" s="77">
        <v>1000</v>
      </c>
    </row>
    <row r="394" spans="2:10" s="73" customFormat="1" x14ac:dyDescent="0.3">
      <c r="B394" s="110">
        <v>44182</v>
      </c>
      <c r="C394" s="75" t="str">
        <f t="shared" si="6"/>
        <v>목</v>
      </c>
      <c r="D394" s="75" t="s">
        <v>407</v>
      </c>
      <c r="E394" s="73" t="s">
        <v>6</v>
      </c>
      <c r="H394" s="111"/>
      <c r="J394" s="77">
        <v>1000</v>
      </c>
    </row>
    <row r="395" spans="2:10" s="73" customFormat="1" x14ac:dyDescent="0.3">
      <c r="B395" s="110">
        <v>44182</v>
      </c>
      <c r="C395" s="75" t="str">
        <f t="shared" si="6"/>
        <v>목</v>
      </c>
      <c r="D395" s="75" t="s">
        <v>407</v>
      </c>
      <c r="E395" s="73" t="s">
        <v>6</v>
      </c>
      <c r="H395" s="111"/>
      <c r="J395" s="77">
        <v>1000</v>
      </c>
    </row>
    <row r="396" spans="2:10" s="73" customFormat="1" x14ac:dyDescent="0.3">
      <c r="B396" s="110">
        <v>44182</v>
      </c>
      <c r="C396" s="75" t="str">
        <f t="shared" si="6"/>
        <v>목</v>
      </c>
      <c r="D396" s="75" t="s">
        <v>407</v>
      </c>
      <c r="E396" s="73" t="s">
        <v>15</v>
      </c>
      <c r="H396" s="111"/>
      <c r="J396" s="77">
        <v>1000</v>
      </c>
    </row>
    <row r="397" spans="2:10" s="73" customFormat="1" x14ac:dyDescent="0.3">
      <c r="B397" s="110">
        <v>44182</v>
      </c>
      <c r="C397" s="75" t="str">
        <f t="shared" si="6"/>
        <v>목</v>
      </c>
      <c r="D397" s="75" t="s">
        <v>407</v>
      </c>
      <c r="E397" s="73" t="s">
        <v>15</v>
      </c>
      <c r="H397" s="111"/>
      <c r="J397" s="77">
        <v>1000</v>
      </c>
    </row>
    <row r="398" spans="2:10" s="73" customFormat="1" x14ac:dyDescent="0.3">
      <c r="B398" s="110">
        <v>44182</v>
      </c>
      <c r="C398" s="75" t="str">
        <f t="shared" si="6"/>
        <v>목</v>
      </c>
      <c r="D398" s="75" t="s">
        <v>407</v>
      </c>
      <c r="E398" s="73" t="s">
        <v>15</v>
      </c>
      <c r="H398" s="111"/>
      <c r="J398" s="77">
        <v>1000</v>
      </c>
    </row>
    <row r="399" spans="2:10" s="73" customFormat="1" x14ac:dyDescent="0.3">
      <c r="B399" s="110">
        <v>44182</v>
      </c>
      <c r="C399" s="75" t="str">
        <f t="shared" si="6"/>
        <v>목</v>
      </c>
      <c r="D399" s="75" t="s">
        <v>407</v>
      </c>
      <c r="E399" s="73" t="s">
        <v>15</v>
      </c>
      <c r="H399" s="111"/>
      <c r="J399" s="77">
        <v>1000</v>
      </c>
    </row>
    <row r="400" spans="2:10" s="73" customFormat="1" x14ac:dyDescent="0.3">
      <c r="B400" s="110">
        <v>44182</v>
      </c>
      <c r="C400" s="75" t="str">
        <f t="shared" si="6"/>
        <v>목</v>
      </c>
      <c r="D400" s="75" t="s">
        <v>407</v>
      </c>
      <c r="E400" s="73" t="s">
        <v>7</v>
      </c>
      <c r="H400" s="111"/>
      <c r="J400" s="77">
        <v>1000</v>
      </c>
    </row>
    <row r="401" spans="2:10" s="73" customFormat="1" x14ac:dyDescent="0.3">
      <c r="B401" s="110">
        <v>44182</v>
      </c>
      <c r="C401" s="75" t="str">
        <f t="shared" si="6"/>
        <v>목</v>
      </c>
      <c r="D401" s="75" t="s">
        <v>407</v>
      </c>
      <c r="E401" s="73" t="s">
        <v>12</v>
      </c>
      <c r="H401" s="111"/>
      <c r="J401" s="77">
        <v>1000</v>
      </c>
    </row>
    <row r="402" spans="2:10" s="73" customFormat="1" x14ac:dyDescent="0.3">
      <c r="B402" s="110">
        <v>44182</v>
      </c>
      <c r="C402" s="75" t="str">
        <f t="shared" si="6"/>
        <v>목</v>
      </c>
      <c r="D402" s="75" t="s">
        <v>407</v>
      </c>
      <c r="E402" s="73" t="s">
        <v>7</v>
      </c>
      <c r="H402" s="111"/>
      <c r="J402" s="77">
        <v>1000</v>
      </c>
    </row>
    <row r="403" spans="2:10" s="73" customFormat="1" x14ac:dyDescent="0.3">
      <c r="B403" s="110">
        <v>44182</v>
      </c>
      <c r="C403" s="75" t="str">
        <f t="shared" si="6"/>
        <v>목</v>
      </c>
      <c r="D403" s="75" t="s">
        <v>406</v>
      </c>
      <c r="E403" s="73" t="s">
        <v>8</v>
      </c>
      <c r="H403" s="111"/>
      <c r="J403" s="77">
        <v>1000</v>
      </c>
    </row>
    <row r="404" spans="2:10" s="73" customFormat="1" x14ac:dyDescent="0.3">
      <c r="B404" s="110">
        <v>44182</v>
      </c>
      <c r="C404" s="75" t="str">
        <f t="shared" si="6"/>
        <v>목</v>
      </c>
      <c r="D404" s="75" t="s">
        <v>406</v>
      </c>
      <c r="E404" s="73" t="s">
        <v>7</v>
      </c>
      <c r="H404" s="111"/>
      <c r="J404" s="77">
        <v>1000</v>
      </c>
    </row>
    <row r="405" spans="2:10" s="73" customFormat="1" x14ac:dyDescent="0.3">
      <c r="B405" s="110">
        <v>44182</v>
      </c>
      <c r="C405" s="75" t="str">
        <f t="shared" si="6"/>
        <v>목</v>
      </c>
      <c r="D405" s="75" t="s">
        <v>406</v>
      </c>
      <c r="E405" s="73" t="s">
        <v>11</v>
      </c>
      <c r="H405" s="111"/>
      <c r="J405" s="77">
        <v>1000</v>
      </c>
    </row>
    <row r="406" spans="2:10" s="73" customFormat="1" x14ac:dyDescent="0.3">
      <c r="B406" s="110">
        <v>44182</v>
      </c>
      <c r="C406" s="75" t="str">
        <f t="shared" si="6"/>
        <v>목</v>
      </c>
      <c r="D406" s="75" t="s">
        <v>406</v>
      </c>
      <c r="E406" s="73" t="s">
        <v>11</v>
      </c>
      <c r="H406" s="111"/>
      <c r="J406" s="77">
        <v>1000</v>
      </c>
    </row>
    <row r="407" spans="2:10" s="73" customFormat="1" x14ac:dyDescent="0.3">
      <c r="B407" s="110">
        <v>44182</v>
      </c>
      <c r="C407" s="75" t="str">
        <f t="shared" si="6"/>
        <v>목</v>
      </c>
      <c r="D407" s="75" t="s">
        <v>406</v>
      </c>
      <c r="E407" s="73" t="s">
        <v>7</v>
      </c>
      <c r="H407" s="111"/>
      <c r="J407" s="77">
        <v>1000</v>
      </c>
    </row>
    <row r="408" spans="2:10" s="73" customFormat="1" x14ac:dyDescent="0.3">
      <c r="B408" s="110">
        <v>44182</v>
      </c>
      <c r="C408" s="75" t="str">
        <f t="shared" si="6"/>
        <v>목</v>
      </c>
      <c r="D408" s="75" t="s">
        <v>406</v>
      </c>
      <c r="E408" s="73" t="s">
        <v>8</v>
      </c>
      <c r="H408" s="111"/>
      <c r="J408" s="77">
        <v>1000</v>
      </c>
    </row>
    <row r="409" spans="2:10" s="73" customFormat="1" x14ac:dyDescent="0.3">
      <c r="B409" s="110">
        <v>44182</v>
      </c>
      <c r="C409" s="75" t="str">
        <f t="shared" si="6"/>
        <v>목</v>
      </c>
      <c r="D409" s="75" t="s">
        <v>406</v>
      </c>
      <c r="E409" s="73" t="s">
        <v>6</v>
      </c>
      <c r="H409" s="111"/>
      <c r="J409" s="77">
        <v>1000</v>
      </c>
    </row>
    <row r="410" spans="2:10" s="73" customFormat="1" x14ac:dyDescent="0.3">
      <c r="B410" s="110">
        <v>44182</v>
      </c>
      <c r="C410" s="75" t="str">
        <f t="shared" si="6"/>
        <v>목</v>
      </c>
      <c r="D410" s="75" t="s">
        <v>406</v>
      </c>
      <c r="E410" s="73" t="s">
        <v>6</v>
      </c>
      <c r="H410" s="111"/>
      <c r="J410" s="77">
        <v>1000</v>
      </c>
    </row>
    <row r="411" spans="2:10" s="73" customFormat="1" x14ac:dyDescent="0.3">
      <c r="B411" s="110">
        <v>44182</v>
      </c>
      <c r="C411" s="75" t="str">
        <f t="shared" si="6"/>
        <v>목</v>
      </c>
      <c r="D411" s="75" t="s">
        <v>406</v>
      </c>
      <c r="E411" s="73" t="s">
        <v>15</v>
      </c>
      <c r="H411" s="111"/>
      <c r="J411" s="77">
        <v>1000</v>
      </c>
    </row>
    <row r="412" spans="2:10" s="73" customFormat="1" x14ac:dyDescent="0.3">
      <c r="B412" s="110">
        <v>44182</v>
      </c>
      <c r="C412" s="75" t="str">
        <f t="shared" si="6"/>
        <v>목</v>
      </c>
      <c r="D412" s="75" t="s">
        <v>406</v>
      </c>
      <c r="E412" s="73" t="s">
        <v>15</v>
      </c>
      <c r="H412" s="111"/>
      <c r="J412" s="77">
        <v>1000</v>
      </c>
    </row>
    <row r="413" spans="2:10" s="73" customFormat="1" x14ac:dyDescent="0.3">
      <c r="B413" s="110">
        <v>44182</v>
      </c>
      <c r="C413" s="75" t="str">
        <f t="shared" si="6"/>
        <v>목</v>
      </c>
      <c r="D413" s="75" t="s">
        <v>406</v>
      </c>
      <c r="E413" s="73" t="s">
        <v>12</v>
      </c>
      <c r="H413" s="111"/>
      <c r="J413" s="77">
        <v>1000</v>
      </c>
    </row>
    <row r="414" spans="2:10" s="73" customFormat="1" x14ac:dyDescent="0.3">
      <c r="B414" s="110">
        <v>44182</v>
      </c>
      <c r="C414" s="75" t="str">
        <f t="shared" si="6"/>
        <v>목</v>
      </c>
      <c r="D414" s="75" t="s">
        <v>406</v>
      </c>
      <c r="E414" s="73" t="s">
        <v>12</v>
      </c>
      <c r="H414" s="111"/>
      <c r="J414" s="77">
        <v>1000</v>
      </c>
    </row>
    <row r="415" spans="2:10" s="73" customFormat="1" x14ac:dyDescent="0.3">
      <c r="B415" s="110">
        <v>44183</v>
      </c>
      <c r="C415" s="75" t="str">
        <f t="shared" si="6"/>
        <v>금</v>
      </c>
      <c r="D415" s="73" t="s">
        <v>408</v>
      </c>
      <c r="E415" s="73" t="s">
        <v>12</v>
      </c>
      <c r="H415" s="28"/>
      <c r="J415" s="77">
        <v>1000</v>
      </c>
    </row>
    <row r="416" spans="2:10" s="73" customFormat="1" x14ac:dyDescent="0.3">
      <c r="B416" s="110">
        <v>44183</v>
      </c>
      <c r="C416" s="75" t="str">
        <f t="shared" si="6"/>
        <v>금</v>
      </c>
      <c r="D416" s="73" t="s">
        <v>404</v>
      </c>
      <c r="E416" s="73" t="s">
        <v>16</v>
      </c>
      <c r="H416" s="28"/>
      <c r="J416" s="77">
        <v>1000</v>
      </c>
    </row>
    <row r="417" spans="2:10" s="73" customFormat="1" x14ac:dyDescent="0.3">
      <c r="B417" s="110">
        <v>44183</v>
      </c>
      <c r="C417" s="75" t="str">
        <f t="shared" si="6"/>
        <v>금</v>
      </c>
      <c r="D417" s="73" t="s">
        <v>405</v>
      </c>
      <c r="E417" s="73" t="s">
        <v>16</v>
      </c>
      <c r="H417" s="28"/>
      <c r="J417" s="77">
        <v>1000</v>
      </c>
    </row>
    <row r="418" spans="2:10" s="73" customFormat="1" x14ac:dyDescent="0.3">
      <c r="B418" s="110">
        <v>44183</v>
      </c>
      <c r="C418" s="75" t="str">
        <f t="shared" si="6"/>
        <v>금</v>
      </c>
      <c r="D418" s="73" t="s">
        <v>407</v>
      </c>
      <c r="E418" s="73" t="s">
        <v>8</v>
      </c>
      <c r="H418" s="28"/>
      <c r="J418" s="77">
        <v>1000</v>
      </c>
    </row>
    <row r="419" spans="2:10" s="73" customFormat="1" x14ac:dyDescent="0.3">
      <c r="B419" s="110">
        <v>44183</v>
      </c>
      <c r="C419" s="75" t="str">
        <f t="shared" si="6"/>
        <v>금</v>
      </c>
      <c r="D419" s="73" t="s">
        <v>407</v>
      </c>
      <c r="E419" s="73" t="s">
        <v>8</v>
      </c>
      <c r="H419" s="28"/>
      <c r="J419" s="77">
        <v>1000</v>
      </c>
    </row>
    <row r="420" spans="2:10" s="73" customFormat="1" x14ac:dyDescent="0.3">
      <c r="B420" s="110">
        <v>44183</v>
      </c>
      <c r="C420" s="75" t="str">
        <f t="shared" si="6"/>
        <v>금</v>
      </c>
      <c r="D420" s="73" t="s">
        <v>407</v>
      </c>
      <c r="E420" s="73" t="s">
        <v>8</v>
      </c>
      <c r="H420" s="28"/>
      <c r="J420" s="77">
        <v>1000</v>
      </c>
    </row>
    <row r="421" spans="2:10" s="73" customFormat="1" x14ac:dyDescent="0.3">
      <c r="B421" s="110">
        <v>44183</v>
      </c>
      <c r="C421" s="75" t="str">
        <f t="shared" si="6"/>
        <v>금</v>
      </c>
      <c r="D421" s="73" t="s">
        <v>407</v>
      </c>
      <c r="E421" s="73" t="s">
        <v>8</v>
      </c>
      <c r="H421" s="28"/>
      <c r="J421" s="77">
        <v>1000</v>
      </c>
    </row>
    <row r="422" spans="2:10" s="73" customFormat="1" x14ac:dyDescent="0.3">
      <c r="B422" s="110">
        <v>44183</v>
      </c>
      <c r="C422" s="75" t="str">
        <f t="shared" si="6"/>
        <v>금</v>
      </c>
      <c r="D422" s="73" t="s">
        <v>407</v>
      </c>
      <c r="E422" s="73" t="s">
        <v>7</v>
      </c>
      <c r="H422" s="28"/>
      <c r="J422" s="77">
        <v>1000</v>
      </c>
    </row>
    <row r="423" spans="2:10" s="73" customFormat="1" x14ac:dyDescent="0.3">
      <c r="B423" s="110">
        <v>44183</v>
      </c>
      <c r="C423" s="75" t="str">
        <f t="shared" si="6"/>
        <v>금</v>
      </c>
      <c r="D423" s="73" t="s">
        <v>407</v>
      </c>
      <c r="E423" s="73" t="s">
        <v>7</v>
      </c>
      <c r="H423" s="28"/>
      <c r="J423" s="77">
        <v>1000</v>
      </c>
    </row>
    <row r="424" spans="2:10" s="73" customFormat="1" x14ac:dyDescent="0.3">
      <c r="B424" s="110">
        <v>44183</v>
      </c>
      <c r="C424" s="75" t="str">
        <f t="shared" si="6"/>
        <v>금</v>
      </c>
      <c r="D424" s="73" t="s">
        <v>407</v>
      </c>
      <c r="E424" s="73" t="s">
        <v>11</v>
      </c>
      <c r="H424" s="28"/>
      <c r="J424" s="77">
        <v>1000</v>
      </c>
    </row>
    <row r="425" spans="2:10" s="73" customFormat="1" x14ac:dyDescent="0.3">
      <c r="B425" s="110">
        <v>44183</v>
      </c>
      <c r="C425" s="75" t="str">
        <f t="shared" si="6"/>
        <v>금</v>
      </c>
      <c r="D425" s="73" t="s">
        <v>407</v>
      </c>
      <c r="E425" s="73" t="s">
        <v>11</v>
      </c>
      <c r="H425" s="28"/>
      <c r="J425" s="77">
        <v>1000</v>
      </c>
    </row>
    <row r="426" spans="2:10" s="73" customFormat="1" x14ac:dyDescent="0.3">
      <c r="B426" s="110">
        <v>44183</v>
      </c>
      <c r="C426" s="75" t="str">
        <f t="shared" si="6"/>
        <v>금</v>
      </c>
      <c r="D426" s="73" t="s">
        <v>407</v>
      </c>
      <c r="E426" s="73" t="s">
        <v>11</v>
      </c>
      <c r="H426" s="28"/>
      <c r="J426" s="77">
        <v>1000</v>
      </c>
    </row>
    <row r="427" spans="2:10" s="73" customFormat="1" x14ac:dyDescent="0.3">
      <c r="B427" s="110">
        <v>44183</v>
      </c>
      <c r="C427" s="75" t="str">
        <f t="shared" si="6"/>
        <v>금</v>
      </c>
      <c r="D427" s="73" t="s">
        <v>407</v>
      </c>
      <c r="E427" s="73" t="s">
        <v>8</v>
      </c>
      <c r="H427" s="28"/>
      <c r="J427" s="77">
        <v>1000</v>
      </c>
    </row>
    <row r="428" spans="2:10" s="73" customFormat="1" x14ac:dyDescent="0.3">
      <c r="B428" s="110">
        <v>44183</v>
      </c>
      <c r="C428" s="75" t="str">
        <f t="shared" si="6"/>
        <v>금</v>
      </c>
      <c r="D428" s="73" t="s">
        <v>407</v>
      </c>
      <c r="E428" s="73" t="s">
        <v>8</v>
      </c>
      <c r="H428" s="28"/>
      <c r="J428" s="77">
        <v>1000</v>
      </c>
    </row>
    <row r="429" spans="2:10" s="73" customFormat="1" x14ac:dyDescent="0.3">
      <c r="B429" s="110">
        <v>44183</v>
      </c>
      <c r="C429" s="75" t="str">
        <f t="shared" si="6"/>
        <v>금</v>
      </c>
      <c r="D429" s="73" t="s">
        <v>407</v>
      </c>
      <c r="E429" s="73" t="s">
        <v>6</v>
      </c>
      <c r="H429" s="28"/>
      <c r="J429" s="77">
        <v>1000</v>
      </c>
    </row>
    <row r="430" spans="2:10" s="73" customFormat="1" x14ac:dyDescent="0.3">
      <c r="B430" s="110">
        <v>44183</v>
      </c>
      <c r="C430" s="75" t="str">
        <f t="shared" si="6"/>
        <v>금</v>
      </c>
      <c r="D430" s="73" t="s">
        <v>407</v>
      </c>
      <c r="E430" s="73" t="s">
        <v>6</v>
      </c>
      <c r="H430" s="28"/>
      <c r="J430" s="77">
        <v>1000</v>
      </c>
    </row>
    <row r="431" spans="2:10" s="73" customFormat="1" x14ac:dyDescent="0.3">
      <c r="B431" s="110">
        <v>44183</v>
      </c>
      <c r="C431" s="75" t="str">
        <f t="shared" si="6"/>
        <v>금</v>
      </c>
      <c r="D431" s="73" t="s">
        <v>407</v>
      </c>
      <c r="E431" s="73" t="s">
        <v>6</v>
      </c>
      <c r="H431" s="28"/>
      <c r="J431" s="77">
        <v>1000</v>
      </c>
    </row>
    <row r="432" spans="2:10" s="73" customFormat="1" x14ac:dyDescent="0.3">
      <c r="B432" s="110">
        <v>44183</v>
      </c>
      <c r="C432" s="75" t="str">
        <f t="shared" si="6"/>
        <v>금</v>
      </c>
      <c r="D432" s="73" t="s">
        <v>407</v>
      </c>
      <c r="E432" s="73" t="s">
        <v>6</v>
      </c>
      <c r="H432" s="28"/>
      <c r="J432" s="77">
        <v>1000</v>
      </c>
    </row>
    <row r="433" spans="2:10" s="73" customFormat="1" x14ac:dyDescent="0.3">
      <c r="B433" s="110">
        <v>44183</v>
      </c>
      <c r="C433" s="75" t="str">
        <f t="shared" si="6"/>
        <v>금</v>
      </c>
      <c r="D433" s="73" t="s">
        <v>407</v>
      </c>
      <c r="E433" s="73" t="s">
        <v>15</v>
      </c>
      <c r="H433" s="28"/>
      <c r="J433" s="77">
        <v>1000</v>
      </c>
    </row>
    <row r="434" spans="2:10" s="73" customFormat="1" x14ac:dyDescent="0.3">
      <c r="B434" s="110">
        <v>44183</v>
      </c>
      <c r="C434" s="75" t="str">
        <f t="shared" si="6"/>
        <v>금</v>
      </c>
      <c r="D434" s="73" t="s">
        <v>407</v>
      </c>
      <c r="E434" s="73" t="s">
        <v>15</v>
      </c>
      <c r="H434" s="28"/>
      <c r="J434" s="77">
        <v>1000</v>
      </c>
    </row>
    <row r="435" spans="2:10" s="73" customFormat="1" x14ac:dyDescent="0.3">
      <c r="B435" s="110">
        <v>44183</v>
      </c>
      <c r="C435" s="75" t="str">
        <f t="shared" si="6"/>
        <v>금</v>
      </c>
      <c r="D435" s="73" t="s">
        <v>407</v>
      </c>
      <c r="E435" s="73" t="s">
        <v>15</v>
      </c>
      <c r="H435" s="28"/>
      <c r="J435" s="77">
        <v>1000</v>
      </c>
    </row>
    <row r="436" spans="2:10" s="73" customFormat="1" x14ac:dyDescent="0.3">
      <c r="B436" s="110">
        <v>44183</v>
      </c>
      <c r="C436" s="75" t="str">
        <f t="shared" si="6"/>
        <v>금</v>
      </c>
      <c r="D436" s="73" t="s">
        <v>407</v>
      </c>
      <c r="E436" s="73" t="s">
        <v>7</v>
      </c>
      <c r="H436" s="28"/>
      <c r="J436" s="77">
        <v>1000</v>
      </c>
    </row>
    <row r="437" spans="2:10" s="73" customFormat="1" x14ac:dyDescent="0.3">
      <c r="B437" s="110">
        <v>44183</v>
      </c>
      <c r="C437" s="75" t="str">
        <f t="shared" si="6"/>
        <v>금</v>
      </c>
      <c r="D437" s="73" t="s">
        <v>407</v>
      </c>
      <c r="E437" s="73" t="s">
        <v>12</v>
      </c>
      <c r="H437" s="28"/>
      <c r="J437" s="77">
        <v>1000</v>
      </c>
    </row>
    <row r="438" spans="2:10" s="73" customFormat="1" x14ac:dyDescent="0.3">
      <c r="B438" s="110">
        <v>44183</v>
      </c>
      <c r="C438" s="75" t="str">
        <f t="shared" ref="C438:C501" si="7">TEXT(B438,"aaa")</f>
        <v>금</v>
      </c>
      <c r="D438" s="73" t="s">
        <v>407</v>
      </c>
      <c r="E438" s="73" t="s">
        <v>7</v>
      </c>
      <c r="H438" s="28"/>
      <c r="J438" s="77">
        <v>1000</v>
      </c>
    </row>
    <row r="439" spans="2:10" s="73" customFormat="1" x14ac:dyDescent="0.3">
      <c r="B439" s="110">
        <v>44183</v>
      </c>
      <c r="C439" s="75" t="str">
        <f t="shared" si="7"/>
        <v>금</v>
      </c>
      <c r="D439" s="73" t="s">
        <v>406</v>
      </c>
      <c r="E439" s="73" t="s">
        <v>8</v>
      </c>
      <c r="H439" s="28"/>
      <c r="J439" s="77">
        <v>1000</v>
      </c>
    </row>
    <row r="440" spans="2:10" s="73" customFormat="1" x14ac:dyDescent="0.3">
      <c r="B440" s="110">
        <v>44183</v>
      </c>
      <c r="C440" s="75" t="str">
        <f t="shared" si="7"/>
        <v>금</v>
      </c>
      <c r="D440" s="73" t="s">
        <v>406</v>
      </c>
      <c r="E440" s="73" t="s">
        <v>7</v>
      </c>
      <c r="H440" s="28"/>
      <c r="J440" s="77">
        <v>1000</v>
      </c>
    </row>
    <row r="441" spans="2:10" s="73" customFormat="1" x14ac:dyDescent="0.3">
      <c r="B441" s="110">
        <v>44183</v>
      </c>
      <c r="C441" s="75" t="str">
        <f t="shared" si="7"/>
        <v>금</v>
      </c>
      <c r="D441" s="73" t="s">
        <v>406</v>
      </c>
      <c r="E441" s="73" t="s">
        <v>11</v>
      </c>
      <c r="H441" s="28"/>
      <c r="J441" s="77">
        <v>1000</v>
      </c>
    </row>
    <row r="442" spans="2:10" s="73" customFormat="1" x14ac:dyDescent="0.3">
      <c r="B442" s="110">
        <v>44183</v>
      </c>
      <c r="C442" s="75" t="str">
        <f t="shared" si="7"/>
        <v>금</v>
      </c>
      <c r="D442" s="73" t="s">
        <v>406</v>
      </c>
      <c r="E442" s="73" t="s">
        <v>7</v>
      </c>
      <c r="H442" s="28"/>
      <c r="J442" s="77">
        <v>1000</v>
      </c>
    </row>
    <row r="443" spans="2:10" s="73" customFormat="1" x14ac:dyDescent="0.3">
      <c r="B443" s="110">
        <v>44183</v>
      </c>
      <c r="C443" s="75" t="str">
        <f t="shared" si="7"/>
        <v>금</v>
      </c>
      <c r="D443" s="73" t="s">
        <v>406</v>
      </c>
      <c r="E443" s="73" t="s">
        <v>8</v>
      </c>
      <c r="H443" s="28"/>
      <c r="J443" s="77">
        <v>1000</v>
      </c>
    </row>
    <row r="444" spans="2:10" s="73" customFormat="1" x14ac:dyDescent="0.3">
      <c r="B444" s="110">
        <v>44183</v>
      </c>
      <c r="C444" s="75" t="str">
        <f t="shared" si="7"/>
        <v>금</v>
      </c>
      <c r="D444" s="73" t="s">
        <v>406</v>
      </c>
      <c r="E444" s="73" t="s">
        <v>6</v>
      </c>
      <c r="H444" s="28"/>
      <c r="J444" s="77">
        <v>1000</v>
      </c>
    </row>
    <row r="445" spans="2:10" s="73" customFormat="1" x14ac:dyDescent="0.3">
      <c r="B445" s="110">
        <v>44183</v>
      </c>
      <c r="C445" s="75" t="str">
        <f t="shared" si="7"/>
        <v>금</v>
      </c>
      <c r="D445" s="73" t="s">
        <v>406</v>
      </c>
      <c r="E445" s="73" t="s">
        <v>6</v>
      </c>
      <c r="H445" s="28"/>
      <c r="J445" s="77">
        <v>1000</v>
      </c>
    </row>
    <row r="446" spans="2:10" s="73" customFormat="1" x14ac:dyDescent="0.3">
      <c r="B446" s="110">
        <v>44183</v>
      </c>
      <c r="C446" s="75" t="str">
        <f t="shared" si="7"/>
        <v>금</v>
      </c>
      <c r="D446" s="73" t="s">
        <v>406</v>
      </c>
      <c r="E446" s="73" t="s">
        <v>15</v>
      </c>
      <c r="H446" s="28"/>
      <c r="J446" s="77">
        <v>1000</v>
      </c>
    </row>
    <row r="447" spans="2:10" s="73" customFormat="1" x14ac:dyDescent="0.3">
      <c r="B447" s="110">
        <v>44183</v>
      </c>
      <c r="C447" s="75" t="str">
        <f t="shared" si="7"/>
        <v>금</v>
      </c>
      <c r="D447" s="73" t="s">
        <v>406</v>
      </c>
      <c r="E447" s="73" t="s">
        <v>15</v>
      </c>
      <c r="H447" s="28"/>
      <c r="J447" s="77">
        <v>1000</v>
      </c>
    </row>
    <row r="448" spans="2:10" s="73" customFormat="1" x14ac:dyDescent="0.3">
      <c r="B448" s="110">
        <v>44183</v>
      </c>
      <c r="C448" s="75" t="str">
        <f t="shared" si="7"/>
        <v>금</v>
      </c>
      <c r="D448" s="73" t="s">
        <v>406</v>
      </c>
      <c r="E448" s="73" t="s">
        <v>12</v>
      </c>
      <c r="H448" s="28"/>
      <c r="J448" s="77">
        <v>1000</v>
      </c>
    </row>
    <row r="449" spans="2:10" s="73" customFormat="1" x14ac:dyDescent="0.3">
      <c r="B449" s="110">
        <v>44183</v>
      </c>
      <c r="C449" s="75" t="str">
        <f t="shared" si="7"/>
        <v>금</v>
      </c>
      <c r="D449" s="73" t="s">
        <v>406</v>
      </c>
      <c r="E449" s="73" t="s">
        <v>12</v>
      </c>
      <c r="H449" s="28"/>
      <c r="J449" s="77">
        <v>1000</v>
      </c>
    </row>
    <row r="450" spans="2:10" s="73" customFormat="1" x14ac:dyDescent="0.3">
      <c r="B450" s="110">
        <v>44184</v>
      </c>
      <c r="C450" s="75" t="str">
        <f t="shared" si="7"/>
        <v>토</v>
      </c>
      <c r="D450" s="73" t="s">
        <v>408</v>
      </c>
      <c r="E450" s="73" t="s">
        <v>12</v>
      </c>
      <c r="H450" s="28"/>
      <c r="J450" s="77">
        <v>1000</v>
      </c>
    </row>
    <row r="451" spans="2:10" s="73" customFormat="1" x14ac:dyDescent="0.3">
      <c r="B451" s="110">
        <v>44184</v>
      </c>
      <c r="C451" s="75" t="str">
        <f t="shared" si="7"/>
        <v>토</v>
      </c>
      <c r="D451" s="73" t="s">
        <v>404</v>
      </c>
      <c r="E451" s="73" t="s">
        <v>16</v>
      </c>
      <c r="H451" s="28"/>
      <c r="J451" s="77">
        <v>1000</v>
      </c>
    </row>
    <row r="452" spans="2:10" s="73" customFormat="1" x14ac:dyDescent="0.3">
      <c r="B452" s="110">
        <v>44184</v>
      </c>
      <c r="C452" s="75" t="str">
        <f t="shared" si="7"/>
        <v>토</v>
      </c>
      <c r="D452" s="73" t="s">
        <v>405</v>
      </c>
      <c r="E452" s="73" t="s">
        <v>16</v>
      </c>
      <c r="H452" s="28"/>
      <c r="J452" s="77">
        <v>1000</v>
      </c>
    </row>
    <row r="453" spans="2:10" s="73" customFormat="1" x14ac:dyDescent="0.3">
      <c r="B453" s="110">
        <v>44184</v>
      </c>
      <c r="C453" s="75" t="str">
        <f t="shared" si="7"/>
        <v>토</v>
      </c>
      <c r="D453" s="73" t="s">
        <v>407</v>
      </c>
      <c r="E453" s="73" t="s">
        <v>8</v>
      </c>
      <c r="H453" s="28"/>
      <c r="J453" s="77">
        <v>1000</v>
      </c>
    </row>
    <row r="454" spans="2:10" s="73" customFormat="1" x14ac:dyDescent="0.3">
      <c r="B454" s="110">
        <v>44184</v>
      </c>
      <c r="C454" s="75" t="str">
        <f t="shared" si="7"/>
        <v>토</v>
      </c>
      <c r="D454" s="73" t="s">
        <v>407</v>
      </c>
      <c r="E454" s="73" t="s">
        <v>8</v>
      </c>
      <c r="H454" s="28"/>
      <c r="J454" s="77">
        <v>1000</v>
      </c>
    </row>
    <row r="455" spans="2:10" s="73" customFormat="1" x14ac:dyDescent="0.3">
      <c r="B455" s="110">
        <v>44184</v>
      </c>
      <c r="C455" s="75" t="str">
        <f t="shared" si="7"/>
        <v>토</v>
      </c>
      <c r="D455" s="73" t="s">
        <v>407</v>
      </c>
      <c r="E455" s="73" t="s">
        <v>8</v>
      </c>
      <c r="H455" s="28"/>
      <c r="J455" s="77">
        <v>1000</v>
      </c>
    </row>
    <row r="456" spans="2:10" s="73" customFormat="1" x14ac:dyDescent="0.3">
      <c r="B456" s="110">
        <v>44184</v>
      </c>
      <c r="C456" s="75" t="str">
        <f t="shared" si="7"/>
        <v>토</v>
      </c>
      <c r="D456" s="73" t="s">
        <v>407</v>
      </c>
      <c r="E456" s="73" t="s">
        <v>7</v>
      </c>
      <c r="H456" s="28"/>
      <c r="J456" s="77">
        <v>1000</v>
      </c>
    </row>
    <row r="457" spans="2:10" s="73" customFormat="1" x14ac:dyDescent="0.3">
      <c r="B457" s="110">
        <v>44184</v>
      </c>
      <c r="C457" s="75" t="str">
        <f t="shared" si="7"/>
        <v>토</v>
      </c>
      <c r="D457" s="73" t="s">
        <v>407</v>
      </c>
      <c r="E457" s="73" t="s">
        <v>7</v>
      </c>
      <c r="H457" s="28"/>
      <c r="J457" s="77">
        <v>1000</v>
      </c>
    </row>
    <row r="458" spans="2:10" s="73" customFormat="1" x14ac:dyDescent="0.3">
      <c r="B458" s="110">
        <v>44184</v>
      </c>
      <c r="C458" s="75" t="str">
        <f t="shared" si="7"/>
        <v>토</v>
      </c>
      <c r="D458" s="73" t="s">
        <v>407</v>
      </c>
      <c r="E458" s="73" t="s">
        <v>11</v>
      </c>
      <c r="H458" s="28"/>
      <c r="J458" s="77">
        <v>1000</v>
      </c>
    </row>
    <row r="459" spans="2:10" s="73" customFormat="1" x14ac:dyDescent="0.3">
      <c r="B459" s="110">
        <v>44184</v>
      </c>
      <c r="C459" s="75" t="str">
        <f t="shared" si="7"/>
        <v>토</v>
      </c>
      <c r="D459" s="73" t="s">
        <v>407</v>
      </c>
      <c r="E459" s="73" t="s">
        <v>11</v>
      </c>
      <c r="H459" s="28"/>
      <c r="J459" s="77">
        <v>1000</v>
      </c>
    </row>
    <row r="460" spans="2:10" s="73" customFormat="1" x14ac:dyDescent="0.3">
      <c r="B460" s="110">
        <v>44184</v>
      </c>
      <c r="C460" s="75" t="str">
        <f t="shared" si="7"/>
        <v>토</v>
      </c>
      <c r="D460" s="73" t="s">
        <v>407</v>
      </c>
      <c r="E460" s="73" t="s">
        <v>11</v>
      </c>
      <c r="H460" s="28"/>
      <c r="J460" s="77">
        <v>1000</v>
      </c>
    </row>
    <row r="461" spans="2:10" s="73" customFormat="1" x14ac:dyDescent="0.3">
      <c r="B461" s="110">
        <v>44184</v>
      </c>
      <c r="C461" s="75" t="str">
        <f t="shared" si="7"/>
        <v>토</v>
      </c>
      <c r="D461" s="73" t="s">
        <v>407</v>
      </c>
      <c r="E461" s="73" t="s">
        <v>8</v>
      </c>
      <c r="H461" s="28"/>
      <c r="J461" s="77">
        <v>1000</v>
      </c>
    </row>
    <row r="462" spans="2:10" s="73" customFormat="1" x14ac:dyDescent="0.3">
      <c r="B462" s="110">
        <v>44184</v>
      </c>
      <c r="C462" s="75" t="str">
        <f t="shared" si="7"/>
        <v>토</v>
      </c>
      <c r="D462" s="73" t="s">
        <v>407</v>
      </c>
      <c r="E462" s="73" t="s">
        <v>8</v>
      </c>
      <c r="H462" s="28"/>
      <c r="J462" s="77">
        <v>1000</v>
      </c>
    </row>
    <row r="463" spans="2:10" s="73" customFormat="1" x14ac:dyDescent="0.3">
      <c r="B463" s="110">
        <v>44184</v>
      </c>
      <c r="C463" s="75" t="str">
        <f t="shared" si="7"/>
        <v>토</v>
      </c>
      <c r="D463" s="73" t="s">
        <v>407</v>
      </c>
      <c r="E463" s="73" t="s">
        <v>6</v>
      </c>
      <c r="H463" s="28"/>
      <c r="J463" s="77">
        <v>1000</v>
      </c>
    </row>
    <row r="464" spans="2:10" s="73" customFormat="1" x14ac:dyDescent="0.3">
      <c r="B464" s="110">
        <v>44184</v>
      </c>
      <c r="C464" s="75" t="str">
        <f t="shared" si="7"/>
        <v>토</v>
      </c>
      <c r="D464" s="73" t="s">
        <v>407</v>
      </c>
      <c r="E464" s="73" t="s">
        <v>6</v>
      </c>
      <c r="H464" s="28"/>
      <c r="J464" s="77">
        <v>1000</v>
      </c>
    </row>
    <row r="465" spans="2:10" s="73" customFormat="1" x14ac:dyDescent="0.3">
      <c r="B465" s="110">
        <v>44184</v>
      </c>
      <c r="C465" s="75" t="str">
        <f t="shared" si="7"/>
        <v>토</v>
      </c>
      <c r="D465" s="73" t="s">
        <v>407</v>
      </c>
      <c r="E465" s="73" t="s">
        <v>6</v>
      </c>
      <c r="H465" s="28"/>
      <c r="J465" s="77">
        <v>1000</v>
      </c>
    </row>
    <row r="466" spans="2:10" s="73" customFormat="1" x14ac:dyDescent="0.3">
      <c r="B466" s="110">
        <v>44184</v>
      </c>
      <c r="C466" s="75" t="str">
        <f t="shared" si="7"/>
        <v>토</v>
      </c>
      <c r="D466" s="73" t="s">
        <v>407</v>
      </c>
      <c r="E466" s="73" t="s">
        <v>6</v>
      </c>
      <c r="H466" s="28"/>
      <c r="J466" s="77">
        <v>1000</v>
      </c>
    </row>
    <row r="467" spans="2:10" s="73" customFormat="1" x14ac:dyDescent="0.3">
      <c r="B467" s="110">
        <v>44184</v>
      </c>
      <c r="C467" s="75" t="str">
        <f t="shared" si="7"/>
        <v>토</v>
      </c>
      <c r="D467" s="73" t="s">
        <v>407</v>
      </c>
      <c r="E467" s="73" t="s">
        <v>6</v>
      </c>
      <c r="H467" s="28"/>
      <c r="J467" s="77">
        <v>1000</v>
      </c>
    </row>
    <row r="468" spans="2:10" s="73" customFormat="1" x14ac:dyDescent="0.3">
      <c r="B468" s="110">
        <v>44184</v>
      </c>
      <c r="C468" s="75" t="str">
        <f t="shared" si="7"/>
        <v>토</v>
      </c>
      <c r="D468" s="73" t="s">
        <v>407</v>
      </c>
      <c r="E468" s="73" t="s">
        <v>15</v>
      </c>
      <c r="H468" s="28"/>
      <c r="J468" s="77">
        <v>1000</v>
      </c>
    </row>
    <row r="469" spans="2:10" s="73" customFormat="1" x14ac:dyDescent="0.3">
      <c r="B469" s="110">
        <v>44184</v>
      </c>
      <c r="C469" s="75" t="str">
        <f t="shared" si="7"/>
        <v>토</v>
      </c>
      <c r="D469" s="73" t="s">
        <v>407</v>
      </c>
      <c r="E469" s="73" t="s">
        <v>15</v>
      </c>
      <c r="H469" s="28"/>
      <c r="J469" s="77">
        <v>1000</v>
      </c>
    </row>
    <row r="470" spans="2:10" s="73" customFormat="1" x14ac:dyDescent="0.3">
      <c r="B470" s="110">
        <v>44184</v>
      </c>
      <c r="C470" s="75" t="str">
        <f t="shared" si="7"/>
        <v>토</v>
      </c>
      <c r="D470" s="73" t="s">
        <v>407</v>
      </c>
      <c r="E470" s="73" t="s">
        <v>15</v>
      </c>
      <c r="H470" s="28"/>
      <c r="J470" s="77">
        <v>1000</v>
      </c>
    </row>
    <row r="471" spans="2:10" s="73" customFormat="1" x14ac:dyDescent="0.3">
      <c r="B471" s="110">
        <v>44184</v>
      </c>
      <c r="C471" s="75" t="str">
        <f t="shared" si="7"/>
        <v>토</v>
      </c>
      <c r="D471" s="73" t="s">
        <v>407</v>
      </c>
      <c r="E471" s="73" t="s">
        <v>15</v>
      </c>
      <c r="H471" s="28"/>
      <c r="J471" s="77">
        <v>1000</v>
      </c>
    </row>
    <row r="472" spans="2:10" s="73" customFormat="1" x14ac:dyDescent="0.3">
      <c r="B472" s="110">
        <v>44184</v>
      </c>
      <c r="C472" s="75" t="str">
        <f t="shared" si="7"/>
        <v>토</v>
      </c>
      <c r="D472" s="73" t="s">
        <v>407</v>
      </c>
      <c r="E472" s="73" t="s">
        <v>7</v>
      </c>
      <c r="H472" s="28"/>
      <c r="J472" s="77">
        <v>1000</v>
      </c>
    </row>
    <row r="473" spans="2:10" s="73" customFormat="1" x14ac:dyDescent="0.3">
      <c r="B473" s="110">
        <v>44184</v>
      </c>
      <c r="C473" s="75" t="str">
        <f t="shared" si="7"/>
        <v>토</v>
      </c>
      <c r="D473" s="73" t="s">
        <v>407</v>
      </c>
      <c r="E473" s="73" t="s">
        <v>12</v>
      </c>
      <c r="H473" s="28"/>
      <c r="J473" s="77">
        <v>1000</v>
      </c>
    </row>
    <row r="474" spans="2:10" s="73" customFormat="1" x14ac:dyDescent="0.3">
      <c r="B474" s="110">
        <v>44184</v>
      </c>
      <c r="C474" s="75" t="str">
        <f t="shared" si="7"/>
        <v>토</v>
      </c>
      <c r="D474" s="73" t="s">
        <v>407</v>
      </c>
      <c r="E474" s="73" t="s">
        <v>7</v>
      </c>
      <c r="H474" s="28"/>
      <c r="J474" s="77">
        <v>1000</v>
      </c>
    </row>
    <row r="475" spans="2:10" s="73" customFormat="1" x14ac:dyDescent="0.3">
      <c r="B475" s="110">
        <v>44184</v>
      </c>
      <c r="C475" s="75" t="str">
        <f t="shared" si="7"/>
        <v>토</v>
      </c>
      <c r="D475" s="73" t="s">
        <v>406</v>
      </c>
      <c r="E475" s="73" t="s">
        <v>8</v>
      </c>
      <c r="H475" s="28"/>
      <c r="J475" s="77">
        <v>1000</v>
      </c>
    </row>
    <row r="476" spans="2:10" s="73" customFormat="1" x14ac:dyDescent="0.3">
      <c r="B476" s="110">
        <v>44184</v>
      </c>
      <c r="C476" s="75" t="str">
        <f t="shared" si="7"/>
        <v>토</v>
      </c>
      <c r="D476" s="73" t="s">
        <v>406</v>
      </c>
      <c r="E476" s="73" t="s">
        <v>7</v>
      </c>
      <c r="H476" s="28"/>
      <c r="J476" s="77">
        <v>1000</v>
      </c>
    </row>
    <row r="477" spans="2:10" s="73" customFormat="1" x14ac:dyDescent="0.3">
      <c r="B477" s="110">
        <v>44184</v>
      </c>
      <c r="C477" s="75" t="str">
        <f t="shared" si="7"/>
        <v>토</v>
      </c>
      <c r="D477" s="73" t="s">
        <v>406</v>
      </c>
      <c r="E477" s="73" t="s">
        <v>11</v>
      </c>
      <c r="H477" s="28"/>
      <c r="J477" s="77">
        <v>1000</v>
      </c>
    </row>
    <row r="478" spans="2:10" s="73" customFormat="1" x14ac:dyDescent="0.3">
      <c r="B478" s="110">
        <v>44184</v>
      </c>
      <c r="C478" s="75" t="str">
        <f t="shared" si="7"/>
        <v>토</v>
      </c>
      <c r="D478" s="73" t="s">
        <v>406</v>
      </c>
      <c r="E478" s="73" t="s">
        <v>11</v>
      </c>
      <c r="H478" s="28"/>
      <c r="J478" s="77">
        <v>1000</v>
      </c>
    </row>
    <row r="479" spans="2:10" s="73" customFormat="1" x14ac:dyDescent="0.3">
      <c r="B479" s="110">
        <v>44184</v>
      </c>
      <c r="C479" s="75" t="str">
        <f t="shared" si="7"/>
        <v>토</v>
      </c>
      <c r="D479" s="73" t="s">
        <v>406</v>
      </c>
      <c r="E479" s="73" t="s">
        <v>7</v>
      </c>
      <c r="H479" s="28"/>
      <c r="J479" s="77">
        <v>1000</v>
      </c>
    </row>
    <row r="480" spans="2:10" s="73" customFormat="1" x14ac:dyDescent="0.3">
      <c r="B480" s="110">
        <v>44184</v>
      </c>
      <c r="C480" s="75" t="str">
        <f t="shared" si="7"/>
        <v>토</v>
      </c>
      <c r="D480" s="73" t="s">
        <v>406</v>
      </c>
      <c r="E480" s="73" t="s">
        <v>11</v>
      </c>
      <c r="H480" s="28"/>
      <c r="J480" s="77">
        <v>1000</v>
      </c>
    </row>
    <row r="481" spans="2:10" s="73" customFormat="1" x14ac:dyDescent="0.3">
      <c r="B481" s="110">
        <v>44184</v>
      </c>
      <c r="C481" s="75" t="str">
        <f t="shared" si="7"/>
        <v>토</v>
      </c>
      <c r="D481" s="73" t="s">
        <v>406</v>
      </c>
      <c r="E481" s="73" t="s">
        <v>11</v>
      </c>
      <c r="H481" s="28"/>
      <c r="J481" s="77">
        <v>1000</v>
      </c>
    </row>
    <row r="482" spans="2:10" s="73" customFormat="1" x14ac:dyDescent="0.3">
      <c r="B482" s="110">
        <v>44184</v>
      </c>
      <c r="C482" s="75" t="str">
        <f t="shared" si="7"/>
        <v>토</v>
      </c>
      <c r="D482" s="73" t="s">
        <v>406</v>
      </c>
      <c r="E482" s="73" t="s">
        <v>8</v>
      </c>
      <c r="H482" s="28"/>
      <c r="J482" s="77">
        <v>1000</v>
      </c>
    </row>
    <row r="483" spans="2:10" s="73" customFormat="1" x14ac:dyDescent="0.3">
      <c r="B483" s="110">
        <v>44184</v>
      </c>
      <c r="C483" s="75" t="str">
        <f t="shared" si="7"/>
        <v>토</v>
      </c>
      <c r="D483" s="73" t="s">
        <v>406</v>
      </c>
      <c r="E483" s="73" t="s">
        <v>6</v>
      </c>
      <c r="H483" s="28"/>
      <c r="J483" s="77">
        <v>1000</v>
      </c>
    </row>
    <row r="484" spans="2:10" s="73" customFormat="1" x14ac:dyDescent="0.3">
      <c r="B484" s="110">
        <v>44184</v>
      </c>
      <c r="C484" s="75" t="str">
        <f t="shared" si="7"/>
        <v>토</v>
      </c>
      <c r="D484" s="73" t="s">
        <v>406</v>
      </c>
      <c r="E484" s="73" t="s">
        <v>6</v>
      </c>
      <c r="H484" s="28"/>
      <c r="J484" s="77">
        <v>1000</v>
      </c>
    </row>
    <row r="485" spans="2:10" s="73" customFormat="1" x14ac:dyDescent="0.3">
      <c r="B485" s="110">
        <v>44184</v>
      </c>
      <c r="C485" s="75" t="str">
        <f t="shared" si="7"/>
        <v>토</v>
      </c>
      <c r="D485" s="73" t="s">
        <v>406</v>
      </c>
      <c r="E485" s="73" t="s">
        <v>15</v>
      </c>
      <c r="H485" s="28"/>
      <c r="J485" s="77">
        <v>1000</v>
      </c>
    </row>
    <row r="486" spans="2:10" s="73" customFormat="1" x14ac:dyDescent="0.3">
      <c r="B486" s="110">
        <v>44184</v>
      </c>
      <c r="C486" s="75" t="str">
        <f t="shared" si="7"/>
        <v>토</v>
      </c>
      <c r="D486" s="73" t="s">
        <v>406</v>
      </c>
      <c r="E486" s="73" t="s">
        <v>15</v>
      </c>
      <c r="H486" s="28"/>
      <c r="J486" s="77">
        <v>1000</v>
      </c>
    </row>
    <row r="487" spans="2:10" s="73" customFormat="1" x14ac:dyDescent="0.3">
      <c r="B487" s="110">
        <v>44184</v>
      </c>
      <c r="C487" s="75" t="str">
        <f t="shared" si="7"/>
        <v>토</v>
      </c>
      <c r="D487" s="73" t="s">
        <v>406</v>
      </c>
      <c r="E487" s="73" t="s">
        <v>12</v>
      </c>
      <c r="H487" s="28"/>
      <c r="J487" s="77">
        <v>1000</v>
      </c>
    </row>
    <row r="488" spans="2:10" s="73" customFormat="1" x14ac:dyDescent="0.3">
      <c r="B488" s="110">
        <v>44185</v>
      </c>
      <c r="C488" s="75" t="str">
        <f t="shared" si="7"/>
        <v>일</v>
      </c>
      <c r="D488" s="73" t="s">
        <v>408</v>
      </c>
      <c r="E488" s="73" t="s">
        <v>12</v>
      </c>
      <c r="H488" s="28"/>
      <c r="J488" s="77">
        <v>1000</v>
      </c>
    </row>
    <row r="489" spans="2:10" s="73" customFormat="1" x14ac:dyDescent="0.3">
      <c r="B489" s="110">
        <v>44185</v>
      </c>
      <c r="C489" s="75" t="str">
        <f t="shared" si="7"/>
        <v>일</v>
      </c>
      <c r="D489" s="73" t="s">
        <v>404</v>
      </c>
      <c r="E489" s="73" t="s">
        <v>16</v>
      </c>
      <c r="H489" s="28"/>
      <c r="J489" s="77">
        <v>1000</v>
      </c>
    </row>
    <row r="490" spans="2:10" s="73" customFormat="1" x14ac:dyDescent="0.3">
      <c r="B490" s="110">
        <v>44185</v>
      </c>
      <c r="C490" s="75" t="str">
        <f t="shared" si="7"/>
        <v>일</v>
      </c>
      <c r="D490" s="73" t="s">
        <v>405</v>
      </c>
      <c r="E490" s="73" t="s">
        <v>16</v>
      </c>
      <c r="H490" s="28"/>
      <c r="J490" s="77">
        <v>1000</v>
      </c>
    </row>
    <row r="491" spans="2:10" s="73" customFormat="1" x14ac:dyDescent="0.3">
      <c r="B491" s="110">
        <v>44185</v>
      </c>
      <c r="C491" s="75" t="str">
        <f t="shared" si="7"/>
        <v>일</v>
      </c>
      <c r="D491" s="73" t="s">
        <v>407</v>
      </c>
      <c r="E491" s="73" t="s">
        <v>8</v>
      </c>
      <c r="H491" s="28"/>
      <c r="J491" s="77">
        <v>1000</v>
      </c>
    </row>
    <row r="492" spans="2:10" s="73" customFormat="1" x14ac:dyDescent="0.3">
      <c r="B492" s="110">
        <v>44185</v>
      </c>
      <c r="C492" s="75" t="str">
        <f t="shared" si="7"/>
        <v>일</v>
      </c>
      <c r="D492" s="73" t="s">
        <v>407</v>
      </c>
      <c r="E492" s="73" t="s">
        <v>8</v>
      </c>
      <c r="H492" s="28"/>
      <c r="J492" s="77">
        <v>1000</v>
      </c>
    </row>
    <row r="493" spans="2:10" s="73" customFormat="1" x14ac:dyDescent="0.3">
      <c r="B493" s="110">
        <v>44185</v>
      </c>
      <c r="C493" s="75" t="str">
        <f t="shared" si="7"/>
        <v>일</v>
      </c>
      <c r="D493" s="73" t="s">
        <v>407</v>
      </c>
      <c r="E493" s="73" t="s">
        <v>8</v>
      </c>
      <c r="H493" s="28"/>
      <c r="J493" s="77">
        <v>1000</v>
      </c>
    </row>
    <row r="494" spans="2:10" s="73" customFormat="1" x14ac:dyDescent="0.3">
      <c r="B494" s="110">
        <v>44185</v>
      </c>
      <c r="C494" s="75" t="str">
        <f t="shared" si="7"/>
        <v>일</v>
      </c>
      <c r="D494" s="73" t="s">
        <v>407</v>
      </c>
      <c r="E494" s="73" t="s">
        <v>7</v>
      </c>
      <c r="H494" s="28"/>
      <c r="J494" s="77">
        <v>1000</v>
      </c>
    </row>
    <row r="495" spans="2:10" s="73" customFormat="1" x14ac:dyDescent="0.3">
      <c r="B495" s="110">
        <v>44185</v>
      </c>
      <c r="C495" s="75" t="str">
        <f t="shared" si="7"/>
        <v>일</v>
      </c>
      <c r="D495" s="73" t="s">
        <v>407</v>
      </c>
      <c r="E495" s="73" t="s">
        <v>7</v>
      </c>
      <c r="H495" s="28"/>
      <c r="J495" s="77">
        <v>1000</v>
      </c>
    </row>
    <row r="496" spans="2:10" s="73" customFormat="1" x14ac:dyDescent="0.3">
      <c r="B496" s="110">
        <v>44185</v>
      </c>
      <c r="C496" s="75" t="str">
        <f t="shared" si="7"/>
        <v>일</v>
      </c>
      <c r="D496" s="73" t="s">
        <v>407</v>
      </c>
      <c r="E496" s="73" t="s">
        <v>11</v>
      </c>
      <c r="H496" s="28"/>
      <c r="J496" s="77">
        <v>1000</v>
      </c>
    </row>
    <row r="497" spans="2:10" s="73" customFormat="1" x14ac:dyDescent="0.3">
      <c r="B497" s="110">
        <v>44185</v>
      </c>
      <c r="C497" s="75" t="str">
        <f t="shared" si="7"/>
        <v>일</v>
      </c>
      <c r="D497" s="73" t="s">
        <v>407</v>
      </c>
      <c r="E497" s="73" t="s">
        <v>11</v>
      </c>
      <c r="H497" s="28"/>
      <c r="J497" s="77">
        <v>1000</v>
      </c>
    </row>
    <row r="498" spans="2:10" s="73" customFormat="1" x14ac:dyDescent="0.3">
      <c r="B498" s="110">
        <v>44185</v>
      </c>
      <c r="C498" s="75" t="str">
        <f t="shared" si="7"/>
        <v>일</v>
      </c>
      <c r="D498" s="73" t="s">
        <v>407</v>
      </c>
      <c r="E498" s="73" t="s">
        <v>8</v>
      </c>
      <c r="H498" s="28"/>
      <c r="J498" s="77">
        <v>1000</v>
      </c>
    </row>
    <row r="499" spans="2:10" s="73" customFormat="1" x14ac:dyDescent="0.3">
      <c r="B499" s="110">
        <v>44185</v>
      </c>
      <c r="C499" s="75" t="str">
        <f t="shared" si="7"/>
        <v>일</v>
      </c>
      <c r="D499" s="73" t="s">
        <v>407</v>
      </c>
      <c r="E499" s="73" t="s">
        <v>8</v>
      </c>
      <c r="H499" s="28"/>
      <c r="J499" s="77">
        <v>1000</v>
      </c>
    </row>
    <row r="500" spans="2:10" s="73" customFormat="1" x14ac:dyDescent="0.3">
      <c r="B500" s="110">
        <v>44185</v>
      </c>
      <c r="C500" s="75" t="str">
        <f t="shared" si="7"/>
        <v>일</v>
      </c>
      <c r="D500" s="73" t="s">
        <v>407</v>
      </c>
      <c r="E500" s="73" t="s">
        <v>6</v>
      </c>
      <c r="H500" s="28"/>
      <c r="J500" s="77">
        <v>1000</v>
      </c>
    </row>
    <row r="501" spans="2:10" s="73" customFormat="1" x14ac:dyDescent="0.3">
      <c r="B501" s="110">
        <v>44185</v>
      </c>
      <c r="C501" s="75" t="str">
        <f t="shared" si="7"/>
        <v>일</v>
      </c>
      <c r="D501" s="73" t="s">
        <v>407</v>
      </c>
      <c r="E501" s="73" t="s">
        <v>6</v>
      </c>
      <c r="H501" s="28"/>
      <c r="J501" s="77">
        <v>1000</v>
      </c>
    </row>
    <row r="502" spans="2:10" s="73" customFormat="1" x14ac:dyDescent="0.3">
      <c r="B502" s="110">
        <v>44185</v>
      </c>
      <c r="C502" s="75" t="str">
        <f t="shared" ref="C502:C523" si="8">TEXT(B502,"aaa")</f>
        <v>일</v>
      </c>
      <c r="D502" s="73" t="s">
        <v>407</v>
      </c>
      <c r="E502" s="73" t="s">
        <v>6</v>
      </c>
      <c r="H502" s="28"/>
      <c r="J502" s="77">
        <v>1000</v>
      </c>
    </row>
    <row r="503" spans="2:10" s="73" customFormat="1" x14ac:dyDescent="0.3">
      <c r="B503" s="110">
        <v>44185</v>
      </c>
      <c r="C503" s="75" t="str">
        <f t="shared" si="8"/>
        <v>일</v>
      </c>
      <c r="D503" s="73" t="s">
        <v>407</v>
      </c>
      <c r="E503" s="73" t="s">
        <v>6</v>
      </c>
      <c r="H503" s="28"/>
      <c r="J503" s="77">
        <v>1000</v>
      </c>
    </row>
    <row r="504" spans="2:10" s="73" customFormat="1" x14ac:dyDescent="0.3">
      <c r="B504" s="110">
        <v>44185</v>
      </c>
      <c r="C504" s="75" t="str">
        <f t="shared" si="8"/>
        <v>일</v>
      </c>
      <c r="D504" s="73" t="s">
        <v>407</v>
      </c>
      <c r="E504" s="73" t="s">
        <v>6</v>
      </c>
      <c r="H504" s="28"/>
      <c r="J504" s="77">
        <v>1000</v>
      </c>
    </row>
    <row r="505" spans="2:10" s="73" customFormat="1" x14ac:dyDescent="0.3">
      <c r="B505" s="110">
        <v>44185</v>
      </c>
      <c r="C505" s="75" t="str">
        <f t="shared" si="8"/>
        <v>일</v>
      </c>
      <c r="D505" s="73" t="s">
        <v>407</v>
      </c>
      <c r="E505" s="73" t="s">
        <v>15</v>
      </c>
      <c r="H505" s="28"/>
      <c r="J505" s="77">
        <v>1000</v>
      </c>
    </row>
    <row r="506" spans="2:10" s="73" customFormat="1" x14ac:dyDescent="0.3">
      <c r="B506" s="110">
        <v>44185</v>
      </c>
      <c r="C506" s="75" t="str">
        <f t="shared" si="8"/>
        <v>일</v>
      </c>
      <c r="D506" s="73" t="s">
        <v>407</v>
      </c>
      <c r="E506" s="73" t="s">
        <v>15</v>
      </c>
      <c r="H506" s="28"/>
      <c r="J506" s="77">
        <v>1000</v>
      </c>
    </row>
    <row r="507" spans="2:10" s="73" customFormat="1" x14ac:dyDescent="0.3">
      <c r="B507" s="110">
        <v>44185</v>
      </c>
      <c r="C507" s="75" t="str">
        <f t="shared" si="8"/>
        <v>일</v>
      </c>
      <c r="D507" s="73" t="s">
        <v>407</v>
      </c>
      <c r="E507" s="73" t="s">
        <v>15</v>
      </c>
      <c r="H507" s="28"/>
      <c r="J507" s="77">
        <v>1000</v>
      </c>
    </row>
    <row r="508" spans="2:10" s="73" customFormat="1" x14ac:dyDescent="0.3">
      <c r="B508" s="110">
        <v>44185</v>
      </c>
      <c r="C508" s="75" t="str">
        <f t="shared" si="8"/>
        <v>일</v>
      </c>
      <c r="D508" s="73" t="s">
        <v>407</v>
      </c>
      <c r="E508" s="73" t="s">
        <v>15</v>
      </c>
      <c r="H508" s="28"/>
      <c r="J508" s="77">
        <v>1000</v>
      </c>
    </row>
    <row r="509" spans="2:10" s="73" customFormat="1" x14ac:dyDescent="0.3">
      <c r="B509" s="110">
        <v>44185</v>
      </c>
      <c r="C509" s="75" t="str">
        <f t="shared" si="8"/>
        <v>일</v>
      </c>
      <c r="D509" s="73" t="s">
        <v>407</v>
      </c>
      <c r="E509" s="73" t="s">
        <v>7</v>
      </c>
      <c r="H509" s="28"/>
      <c r="J509" s="77">
        <v>1000</v>
      </c>
    </row>
    <row r="510" spans="2:10" s="73" customFormat="1" x14ac:dyDescent="0.3">
      <c r="B510" s="110">
        <v>44185</v>
      </c>
      <c r="C510" s="75" t="str">
        <f t="shared" si="8"/>
        <v>일</v>
      </c>
      <c r="D510" s="73" t="s">
        <v>407</v>
      </c>
      <c r="E510" s="73" t="s">
        <v>12</v>
      </c>
      <c r="H510" s="28"/>
      <c r="J510" s="77">
        <v>1000</v>
      </c>
    </row>
    <row r="511" spans="2:10" s="73" customFormat="1" x14ac:dyDescent="0.3">
      <c r="B511" s="110">
        <v>44185</v>
      </c>
      <c r="C511" s="75" t="str">
        <f t="shared" si="8"/>
        <v>일</v>
      </c>
      <c r="D511" s="73" t="s">
        <v>407</v>
      </c>
      <c r="E511" s="73" t="s">
        <v>7</v>
      </c>
      <c r="H511" s="28"/>
      <c r="J511" s="77">
        <v>1000</v>
      </c>
    </row>
    <row r="512" spans="2:10" s="73" customFormat="1" x14ac:dyDescent="0.3">
      <c r="B512" s="110">
        <v>44185</v>
      </c>
      <c r="C512" s="75" t="str">
        <f t="shared" si="8"/>
        <v>일</v>
      </c>
      <c r="D512" s="73" t="s">
        <v>406</v>
      </c>
      <c r="E512" s="73" t="s">
        <v>8</v>
      </c>
      <c r="H512" s="28"/>
      <c r="J512" s="77">
        <v>1000</v>
      </c>
    </row>
    <row r="513" spans="1:10" s="73" customFormat="1" x14ac:dyDescent="0.3">
      <c r="B513" s="110">
        <v>44185</v>
      </c>
      <c r="C513" s="75" t="str">
        <f t="shared" si="8"/>
        <v>일</v>
      </c>
      <c r="D513" s="73" t="s">
        <v>406</v>
      </c>
      <c r="E513" s="73" t="s">
        <v>7</v>
      </c>
      <c r="H513" s="28"/>
      <c r="J513" s="77">
        <v>1000</v>
      </c>
    </row>
    <row r="514" spans="1:10" s="73" customFormat="1" x14ac:dyDescent="0.3">
      <c r="B514" s="110">
        <v>44185</v>
      </c>
      <c r="C514" s="75" t="str">
        <f t="shared" si="8"/>
        <v>일</v>
      </c>
      <c r="D514" s="73" t="s">
        <v>406</v>
      </c>
      <c r="E514" s="73" t="s">
        <v>11</v>
      </c>
      <c r="H514" s="28"/>
      <c r="J514" s="77">
        <v>1000</v>
      </c>
    </row>
    <row r="515" spans="1:10" s="73" customFormat="1" x14ac:dyDescent="0.3">
      <c r="B515" s="110">
        <v>44185</v>
      </c>
      <c r="C515" s="75" t="str">
        <f t="shared" si="8"/>
        <v>일</v>
      </c>
      <c r="D515" s="73" t="s">
        <v>406</v>
      </c>
      <c r="E515" s="73" t="s">
        <v>11</v>
      </c>
      <c r="H515" s="28"/>
      <c r="J515" s="77">
        <v>1000</v>
      </c>
    </row>
    <row r="516" spans="1:10" s="73" customFormat="1" x14ac:dyDescent="0.3">
      <c r="B516" s="110">
        <v>44185</v>
      </c>
      <c r="C516" s="75" t="str">
        <f t="shared" si="8"/>
        <v>일</v>
      </c>
      <c r="D516" s="73" t="s">
        <v>406</v>
      </c>
      <c r="E516" s="73" t="s">
        <v>7</v>
      </c>
      <c r="H516" s="28"/>
      <c r="J516" s="77">
        <v>1000</v>
      </c>
    </row>
    <row r="517" spans="1:10" s="73" customFormat="1" x14ac:dyDescent="0.3">
      <c r="B517" s="110">
        <v>44185</v>
      </c>
      <c r="C517" s="75" t="str">
        <f t="shared" si="8"/>
        <v>일</v>
      </c>
      <c r="D517" s="73" t="s">
        <v>406</v>
      </c>
      <c r="E517" s="73" t="s">
        <v>11</v>
      </c>
      <c r="H517" s="28"/>
      <c r="J517" s="77">
        <v>1000</v>
      </c>
    </row>
    <row r="518" spans="1:10" s="73" customFormat="1" x14ac:dyDescent="0.3">
      <c r="B518" s="110">
        <v>44185</v>
      </c>
      <c r="C518" s="75" t="str">
        <f t="shared" si="8"/>
        <v>일</v>
      </c>
      <c r="D518" s="73" t="s">
        <v>406</v>
      </c>
      <c r="E518" s="73" t="s">
        <v>8</v>
      </c>
      <c r="H518" s="28"/>
      <c r="J518" s="77">
        <v>1000</v>
      </c>
    </row>
    <row r="519" spans="1:10" s="73" customFormat="1" x14ac:dyDescent="0.3">
      <c r="B519" s="110">
        <v>44185</v>
      </c>
      <c r="C519" s="75" t="str">
        <f t="shared" si="8"/>
        <v>일</v>
      </c>
      <c r="D519" s="73" t="s">
        <v>406</v>
      </c>
      <c r="E519" s="73" t="s">
        <v>6</v>
      </c>
      <c r="H519" s="28"/>
      <c r="J519" s="77">
        <v>1000</v>
      </c>
    </row>
    <row r="520" spans="1:10" s="73" customFormat="1" x14ac:dyDescent="0.3">
      <c r="B520" s="110">
        <v>44185</v>
      </c>
      <c r="C520" s="75" t="str">
        <f t="shared" si="8"/>
        <v>일</v>
      </c>
      <c r="D520" s="73" t="s">
        <v>406</v>
      </c>
      <c r="E520" s="73" t="s">
        <v>6</v>
      </c>
      <c r="H520" s="28"/>
      <c r="J520" s="77">
        <v>1000</v>
      </c>
    </row>
    <row r="521" spans="1:10" s="73" customFormat="1" x14ac:dyDescent="0.3">
      <c r="B521" s="110">
        <v>44185</v>
      </c>
      <c r="C521" s="75" t="str">
        <f t="shared" si="8"/>
        <v>일</v>
      </c>
      <c r="D521" s="73" t="s">
        <v>406</v>
      </c>
      <c r="E521" s="73" t="s">
        <v>15</v>
      </c>
      <c r="H521" s="28"/>
      <c r="J521" s="77">
        <v>1000</v>
      </c>
    </row>
    <row r="522" spans="1:10" s="73" customFormat="1" x14ac:dyDescent="0.3">
      <c r="B522" s="110">
        <v>44185</v>
      </c>
      <c r="C522" s="75" t="str">
        <f t="shared" si="8"/>
        <v>일</v>
      </c>
      <c r="D522" s="73" t="s">
        <v>406</v>
      </c>
      <c r="E522" s="73" t="s">
        <v>15</v>
      </c>
      <c r="H522" s="28"/>
      <c r="J522" s="77">
        <v>1000</v>
      </c>
    </row>
    <row r="523" spans="1:10" s="73" customFormat="1" x14ac:dyDescent="0.3">
      <c r="B523" s="110">
        <v>44185</v>
      </c>
      <c r="C523" s="75" t="str">
        <f t="shared" si="8"/>
        <v>일</v>
      </c>
      <c r="D523" s="73" t="s">
        <v>406</v>
      </c>
      <c r="E523" s="73" t="s">
        <v>12</v>
      </c>
      <c r="H523" s="28"/>
      <c r="J523" s="77">
        <v>1000</v>
      </c>
    </row>
    <row r="524" spans="1:10" s="73" customFormat="1" x14ac:dyDescent="0.3">
      <c r="B524" s="110"/>
      <c r="C524" s="75"/>
      <c r="H524" s="28"/>
      <c r="J524" s="77"/>
    </row>
    <row r="525" spans="1:10" s="73" customFormat="1" x14ac:dyDescent="0.3">
      <c r="B525" s="110">
        <v>44186</v>
      </c>
      <c r="C525" s="36" t="str">
        <f t="shared" ref="C525:C526" si="9">TEXT(B525,"aaa")</f>
        <v>월</v>
      </c>
      <c r="D525" s="73" t="s">
        <v>404</v>
      </c>
      <c r="E525" s="73" t="s">
        <v>16</v>
      </c>
      <c r="H525" s="28"/>
      <c r="J525" s="28">
        <v>1000</v>
      </c>
    </row>
    <row r="526" spans="1:10" s="73" customFormat="1" x14ac:dyDescent="0.3">
      <c r="B526" s="110">
        <v>44186</v>
      </c>
      <c r="C526" s="36" t="str">
        <f t="shared" si="9"/>
        <v>월</v>
      </c>
      <c r="D526" s="73" t="s">
        <v>405</v>
      </c>
      <c r="E526" s="73" t="s">
        <v>16</v>
      </c>
      <c r="H526" s="28"/>
      <c r="J526" s="28">
        <v>1000</v>
      </c>
    </row>
    <row r="527" spans="1:10" s="73" customFormat="1" x14ac:dyDescent="0.3">
      <c r="A527" s="73" t="s">
        <v>757</v>
      </c>
      <c r="B527" s="110">
        <v>44186</v>
      </c>
      <c r="C527" s="36" t="str">
        <f t="shared" ref="C527" si="10">TEXT(B527,"aaa")</f>
        <v>월</v>
      </c>
      <c r="D527" s="73" t="s">
        <v>756</v>
      </c>
      <c r="E527" s="5" t="str">
        <f>VLOOKUP(A527,매칭테이블!B:C,2,0)</f>
        <v>하루채움</v>
      </c>
      <c r="H527" s="28"/>
      <c r="J527" s="28">
        <v>1000</v>
      </c>
    </row>
    <row r="528" spans="1:10" s="73" customFormat="1" x14ac:dyDescent="0.3">
      <c r="A528" s="73" t="s">
        <v>758</v>
      </c>
      <c r="B528" s="110">
        <v>44186</v>
      </c>
      <c r="C528" s="36" t="str">
        <f t="shared" ref="C528:C591" si="11">TEXT(B528,"aaa")</f>
        <v>월</v>
      </c>
      <c r="D528" s="73" t="s">
        <v>756</v>
      </c>
      <c r="E528" s="5" t="str">
        <f>VLOOKUP(A528,매칭테이블!B:C,2,0)</f>
        <v>벤토나이트</v>
      </c>
      <c r="H528" s="28"/>
      <c r="J528" s="28">
        <v>1000</v>
      </c>
    </row>
    <row r="529" spans="1:10" s="73" customFormat="1" x14ac:dyDescent="0.3">
      <c r="A529" s="73" t="s">
        <v>759</v>
      </c>
      <c r="B529" s="110">
        <v>44186</v>
      </c>
      <c r="C529" s="36" t="str">
        <f t="shared" si="11"/>
        <v>월</v>
      </c>
      <c r="D529" s="73" t="s">
        <v>407</v>
      </c>
      <c r="E529" s="5" t="str">
        <f>VLOOKUP(A529,매칭테이블!B:C,2,0)</f>
        <v>선인장정수기</v>
      </c>
      <c r="H529" s="28"/>
      <c r="J529" s="28">
        <v>1000</v>
      </c>
    </row>
    <row r="530" spans="1:10" s="73" customFormat="1" x14ac:dyDescent="0.3">
      <c r="A530" s="73" t="s">
        <v>759</v>
      </c>
      <c r="B530" s="110">
        <v>44186</v>
      </c>
      <c r="C530" s="36" t="str">
        <f t="shared" si="11"/>
        <v>월</v>
      </c>
      <c r="D530" s="73" t="s">
        <v>407</v>
      </c>
      <c r="E530" s="5" t="str">
        <f>VLOOKUP(A530,매칭테이블!B:C,2,0)</f>
        <v>선인장정수기</v>
      </c>
      <c r="H530" s="28"/>
      <c r="J530" s="28">
        <v>1000</v>
      </c>
    </row>
    <row r="531" spans="1:10" s="73" customFormat="1" x14ac:dyDescent="0.3">
      <c r="A531" s="73" t="s">
        <v>760</v>
      </c>
      <c r="B531" s="110">
        <v>44186</v>
      </c>
      <c r="C531" s="36" t="str">
        <f t="shared" si="11"/>
        <v>월</v>
      </c>
      <c r="D531" s="73" t="s">
        <v>407</v>
      </c>
      <c r="E531" s="5" t="str">
        <f>VLOOKUP(A531,매칭테이블!B:C,2,0)</f>
        <v>선인장정수기</v>
      </c>
      <c r="H531" s="28"/>
      <c r="J531" s="28">
        <v>1000</v>
      </c>
    </row>
    <row r="532" spans="1:10" s="73" customFormat="1" x14ac:dyDescent="0.3">
      <c r="A532" s="73" t="s">
        <v>761</v>
      </c>
      <c r="B532" s="110">
        <v>44186</v>
      </c>
      <c r="C532" s="36" t="str">
        <f t="shared" si="11"/>
        <v>월</v>
      </c>
      <c r="D532" s="73" t="s">
        <v>407</v>
      </c>
      <c r="E532" s="5" t="str">
        <f>VLOOKUP(A532,매칭테이블!B:C,2,0)</f>
        <v>선인장정수기</v>
      </c>
      <c r="H532" s="28"/>
      <c r="J532" s="28">
        <v>1000</v>
      </c>
    </row>
    <row r="533" spans="1:10" s="73" customFormat="1" x14ac:dyDescent="0.3">
      <c r="A533" s="73" t="s">
        <v>762</v>
      </c>
      <c r="B533" s="110">
        <v>44186</v>
      </c>
      <c r="C533" s="36" t="str">
        <f t="shared" si="11"/>
        <v>월</v>
      </c>
      <c r="D533" s="73" t="s">
        <v>407</v>
      </c>
      <c r="E533" s="5" t="str">
        <f>VLOOKUP(A533,매칭테이블!B:C,2,0)</f>
        <v>눕눕백</v>
      </c>
      <c r="H533" s="28"/>
      <c r="J533" s="28">
        <v>1000</v>
      </c>
    </row>
    <row r="534" spans="1:10" s="73" customFormat="1" x14ac:dyDescent="0.3">
      <c r="A534" s="73" t="s">
        <v>763</v>
      </c>
      <c r="B534" s="110">
        <v>44186</v>
      </c>
      <c r="C534" s="36" t="str">
        <f t="shared" si="11"/>
        <v>월</v>
      </c>
      <c r="D534" s="73" t="s">
        <v>407</v>
      </c>
      <c r="E534" s="5" t="str">
        <f>VLOOKUP(A534,매칭테이블!B:C,2,0)</f>
        <v>눕눕백</v>
      </c>
      <c r="H534" s="28"/>
      <c r="J534" s="28">
        <v>1000</v>
      </c>
    </row>
    <row r="535" spans="1:10" s="73" customFormat="1" x14ac:dyDescent="0.3">
      <c r="A535" s="73" t="s">
        <v>764</v>
      </c>
      <c r="B535" s="110">
        <v>44186</v>
      </c>
      <c r="C535" s="36" t="str">
        <f t="shared" si="11"/>
        <v>월</v>
      </c>
      <c r="D535" s="73" t="s">
        <v>407</v>
      </c>
      <c r="E535" s="5" t="str">
        <f>VLOOKUP(A535,매칭테이블!B:C,2,0)</f>
        <v>리얼스틱</v>
      </c>
      <c r="H535" s="28"/>
      <c r="J535" s="28">
        <v>1000</v>
      </c>
    </row>
    <row r="536" spans="1:10" s="73" customFormat="1" x14ac:dyDescent="0.3">
      <c r="A536" s="73" t="s">
        <v>765</v>
      </c>
      <c r="B536" s="110">
        <v>44186</v>
      </c>
      <c r="C536" s="36" t="str">
        <f t="shared" si="11"/>
        <v>월</v>
      </c>
      <c r="D536" s="73" t="s">
        <v>407</v>
      </c>
      <c r="E536" s="5" t="str">
        <f>VLOOKUP(A536,매칭테이블!B:C,2,0)</f>
        <v>리얼스틱</v>
      </c>
      <c r="H536" s="28"/>
      <c r="J536" s="28">
        <v>1000</v>
      </c>
    </row>
    <row r="537" spans="1:10" s="73" customFormat="1" x14ac:dyDescent="0.3">
      <c r="A537" s="73" t="s">
        <v>766</v>
      </c>
      <c r="B537" s="110">
        <v>44186</v>
      </c>
      <c r="C537" s="36" t="str">
        <f t="shared" si="11"/>
        <v>월</v>
      </c>
      <c r="D537" s="73" t="s">
        <v>407</v>
      </c>
      <c r="E537" s="5" t="str">
        <f>VLOOKUP(A537,매칭테이블!B:C,2,0)</f>
        <v>리얼스틱</v>
      </c>
      <c r="H537" s="28"/>
      <c r="J537" s="28">
        <v>1000</v>
      </c>
    </row>
    <row r="538" spans="1:10" s="73" customFormat="1" x14ac:dyDescent="0.3">
      <c r="A538" s="73" t="s">
        <v>767</v>
      </c>
      <c r="B538" s="110">
        <v>44186</v>
      </c>
      <c r="C538" s="36" t="str">
        <f t="shared" si="11"/>
        <v>월</v>
      </c>
      <c r="D538" s="73" t="s">
        <v>407</v>
      </c>
      <c r="E538" s="5" t="str">
        <f>VLOOKUP(A538,매칭테이블!B:C,2,0)</f>
        <v>선인장정수기</v>
      </c>
      <c r="H538" s="28"/>
      <c r="J538" s="28">
        <v>1000</v>
      </c>
    </row>
    <row r="539" spans="1:10" s="73" customFormat="1" x14ac:dyDescent="0.3">
      <c r="A539" s="73" t="s">
        <v>767</v>
      </c>
      <c r="B539" s="110">
        <v>44186</v>
      </c>
      <c r="C539" s="36" t="str">
        <f t="shared" si="11"/>
        <v>월</v>
      </c>
      <c r="D539" s="73" t="s">
        <v>407</v>
      </c>
      <c r="E539" s="5" t="str">
        <f>VLOOKUP(A539,매칭테이블!B:C,2,0)</f>
        <v>선인장정수기</v>
      </c>
      <c r="H539" s="28"/>
      <c r="J539" s="28">
        <v>1000</v>
      </c>
    </row>
    <row r="540" spans="1:10" s="73" customFormat="1" x14ac:dyDescent="0.3">
      <c r="A540" s="73" t="s">
        <v>768</v>
      </c>
      <c r="B540" s="110">
        <v>44186</v>
      </c>
      <c r="C540" s="36" t="str">
        <f t="shared" si="11"/>
        <v>월</v>
      </c>
      <c r="D540" s="73" t="s">
        <v>407</v>
      </c>
      <c r="E540" s="5" t="str">
        <f>VLOOKUP(A540,매칭테이블!B:C,2,0)</f>
        <v>고양이 유산균</v>
      </c>
      <c r="H540" s="28"/>
      <c r="J540" s="28">
        <v>1000</v>
      </c>
    </row>
    <row r="541" spans="1:10" s="73" customFormat="1" x14ac:dyDescent="0.3">
      <c r="A541" s="73" t="s">
        <v>769</v>
      </c>
      <c r="B541" s="110">
        <v>44186</v>
      </c>
      <c r="C541" s="36" t="str">
        <f t="shared" si="11"/>
        <v>월</v>
      </c>
      <c r="D541" s="73" t="s">
        <v>407</v>
      </c>
      <c r="E541" s="5" t="str">
        <f>VLOOKUP(A541,매칭테이블!B:C,2,0)</f>
        <v>고양이 유산균</v>
      </c>
      <c r="H541" s="28"/>
      <c r="J541" s="28">
        <v>1000</v>
      </c>
    </row>
    <row r="542" spans="1:10" s="73" customFormat="1" x14ac:dyDescent="0.3">
      <c r="A542" s="73" t="s">
        <v>770</v>
      </c>
      <c r="B542" s="110">
        <v>44186</v>
      </c>
      <c r="C542" s="36" t="str">
        <f t="shared" si="11"/>
        <v>월</v>
      </c>
      <c r="D542" s="73" t="s">
        <v>407</v>
      </c>
      <c r="E542" s="5" t="str">
        <f>VLOOKUP(A542,매칭테이블!B:C,2,0)</f>
        <v>고양이 유산균</v>
      </c>
      <c r="H542" s="28"/>
      <c r="J542" s="28">
        <v>1000</v>
      </c>
    </row>
    <row r="543" spans="1:10" s="73" customFormat="1" x14ac:dyDescent="0.3">
      <c r="A543" s="73" t="s">
        <v>771</v>
      </c>
      <c r="B543" s="110">
        <v>44186</v>
      </c>
      <c r="C543" s="36" t="str">
        <f t="shared" si="11"/>
        <v>월</v>
      </c>
      <c r="D543" s="73" t="s">
        <v>407</v>
      </c>
      <c r="E543" s="5" t="str">
        <f>VLOOKUP(A543,매칭테이블!B:C,2,0)</f>
        <v>고양이 유산균</v>
      </c>
      <c r="H543" s="28"/>
      <c r="J543" s="28">
        <v>1000</v>
      </c>
    </row>
    <row r="544" spans="1:10" s="73" customFormat="1" x14ac:dyDescent="0.3">
      <c r="A544" s="73" t="s">
        <v>772</v>
      </c>
      <c r="B544" s="110">
        <v>44186</v>
      </c>
      <c r="C544" s="36" t="str">
        <f t="shared" si="11"/>
        <v>월</v>
      </c>
      <c r="D544" s="73" t="s">
        <v>407</v>
      </c>
      <c r="E544" s="5" t="str">
        <f>VLOOKUP(A544,매칭테이블!B:C,2,0)</f>
        <v>고양이 유산균</v>
      </c>
      <c r="H544" s="28"/>
      <c r="J544" s="28">
        <v>1000</v>
      </c>
    </row>
    <row r="545" spans="1:10" s="73" customFormat="1" x14ac:dyDescent="0.3">
      <c r="A545" s="73" t="s">
        <v>769</v>
      </c>
      <c r="B545" s="110">
        <v>44186</v>
      </c>
      <c r="C545" s="36" t="str">
        <f t="shared" si="11"/>
        <v>월</v>
      </c>
      <c r="D545" s="73" t="s">
        <v>407</v>
      </c>
      <c r="E545" s="5" t="str">
        <f>VLOOKUP(A545,매칭테이블!B:C,2,0)</f>
        <v>고양이 유산균</v>
      </c>
      <c r="H545" s="28"/>
      <c r="J545" s="28">
        <v>1000</v>
      </c>
    </row>
    <row r="546" spans="1:10" s="73" customFormat="1" x14ac:dyDescent="0.3">
      <c r="A546" s="73" t="s">
        <v>771</v>
      </c>
      <c r="B546" s="110">
        <v>44186</v>
      </c>
      <c r="C546" s="36" t="str">
        <f t="shared" si="11"/>
        <v>월</v>
      </c>
      <c r="D546" s="73" t="s">
        <v>407</v>
      </c>
      <c r="E546" s="5" t="str">
        <f>VLOOKUP(A546,매칭테이블!B:C,2,0)</f>
        <v>고양이 유산균</v>
      </c>
      <c r="H546" s="28"/>
      <c r="J546" s="28">
        <v>1000</v>
      </c>
    </row>
    <row r="547" spans="1:10" s="73" customFormat="1" x14ac:dyDescent="0.3">
      <c r="A547" s="73" t="s">
        <v>773</v>
      </c>
      <c r="B547" s="110">
        <v>44186</v>
      </c>
      <c r="C547" s="36" t="str">
        <f t="shared" si="11"/>
        <v>월</v>
      </c>
      <c r="D547" s="73" t="s">
        <v>407</v>
      </c>
      <c r="E547" s="5" t="str">
        <f>VLOOKUP(A547,매칭테이블!B:C,2,0)</f>
        <v>태평양 수반</v>
      </c>
      <c r="H547" s="28"/>
      <c r="J547" s="28">
        <v>1000</v>
      </c>
    </row>
    <row r="548" spans="1:10" s="73" customFormat="1" x14ac:dyDescent="0.3">
      <c r="A548" s="73" t="s">
        <v>774</v>
      </c>
      <c r="B548" s="110">
        <v>44186</v>
      </c>
      <c r="C548" s="36" t="str">
        <f t="shared" si="11"/>
        <v>월</v>
      </c>
      <c r="D548" s="73" t="s">
        <v>407</v>
      </c>
      <c r="E548" s="5" t="str">
        <f>VLOOKUP(A548,매칭테이블!B:C,2,0)</f>
        <v>태평양 수반</v>
      </c>
      <c r="H548" s="28"/>
      <c r="J548" s="28">
        <v>1000</v>
      </c>
    </row>
    <row r="549" spans="1:10" s="73" customFormat="1" x14ac:dyDescent="0.3">
      <c r="A549" s="73" t="s">
        <v>775</v>
      </c>
      <c r="B549" s="110">
        <v>44186</v>
      </c>
      <c r="C549" s="36" t="str">
        <f t="shared" si="11"/>
        <v>월</v>
      </c>
      <c r="D549" s="73" t="s">
        <v>407</v>
      </c>
      <c r="E549" s="5" t="str">
        <f>VLOOKUP(A549,매칭테이블!B:C,2,0)</f>
        <v>태평양 수반</v>
      </c>
      <c r="H549" s="28"/>
      <c r="J549" s="28">
        <v>1000</v>
      </c>
    </row>
    <row r="550" spans="1:10" s="73" customFormat="1" x14ac:dyDescent="0.3">
      <c r="A550" s="73" t="s">
        <v>774</v>
      </c>
      <c r="B550" s="110">
        <v>44186</v>
      </c>
      <c r="C550" s="36" t="str">
        <f t="shared" si="11"/>
        <v>월</v>
      </c>
      <c r="D550" s="73" t="s">
        <v>407</v>
      </c>
      <c r="E550" s="5" t="str">
        <f>VLOOKUP(A550,매칭테이블!B:C,2,0)</f>
        <v>태평양 수반</v>
      </c>
      <c r="H550" s="28"/>
      <c r="J550" s="28">
        <v>1000</v>
      </c>
    </row>
    <row r="551" spans="1:10" s="73" customFormat="1" x14ac:dyDescent="0.3">
      <c r="A551" s="73" t="s">
        <v>776</v>
      </c>
      <c r="B551" s="110">
        <v>44186</v>
      </c>
      <c r="C551" s="36" t="str">
        <f t="shared" si="11"/>
        <v>월</v>
      </c>
      <c r="D551" s="73" t="s">
        <v>407</v>
      </c>
      <c r="E551" s="5" t="str">
        <f>VLOOKUP(A551,매칭테이블!B:C,2,0)</f>
        <v>눕눕백</v>
      </c>
      <c r="H551" s="28"/>
      <c r="J551" s="28">
        <v>1000</v>
      </c>
    </row>
    <row r="552" spans="1:10" s="73" customFormat="1" x14ac:dyDescent="0.3">
      <c r="A552" s="73" t="s">
        <v>12</v>
      </c>
      <c r="B552" s="110">
        <v>44186</v>
      </c>
      <c r="C552" s="36" t="str">
        <f t="shared" si="11"/>
        <v>월</v>
      </c>
      <c r="D552" s="73" t="s">
        <v>407</v>
      </c>
      <c r="E552" s="5" t="str">
        <f>VLOOKUP(A552,매칭테이블!B:C,2,0)</f>
        <v>하루채움</v>
      </c>
      <c r="H552" s="28"/>
      <c r="J552" s="28">
        <v>1000</v>
      </c>
    </row>
    <row r="553" spans="1:10" s="73" customFormat="1" x14ac:dyDescent="0.3">
      <c r="A553" s="73" t="s">
        <v>776</v>
      </c>
      <c r="B553" s="110">
        <v>44186</v>
      </c>
      <c r="C553" s="36" t="str">
        <f t="shared" si="11"/>
        <v>월</v>
      </c>
      <c r="D553" s="73" t="s">
        <v>407</v>
      </c>
      <c r="E553" s="5" t="str">
        <f>VLOOKUP(A553,매칭테이블!B:C,2,0)</f>
        <v>눕눕백</v>
      </c>
      <c r="H553" s="28"/>
      <c r="J553" s="28">
        <v>1000</v>
      </c>
    </row>
    <row r="554" spans="1:10" s="73" customFormat="1" x14ac:dyDescent="0.3">
      <c r="A554" s="73" t="s">
        <v>777</v>
      </c>
      <c r="B554" s="110">
        <v>44186</v>
      </c>
      <c r="C554" s="36" t="str">
        <f t="shared" si="11"/>
        <v>월</v>
      </c>
      <c r="D554" s="73" t="s">
        <v>406</v>
      </c>
      <c r="E554" s="5" t="str">
        <f>VLOOKUP(A554,매칭테이블!B:C,2,0)</f>
        <v>선인장정수기</v>
      </c>
      <c r="H554" s="28"/>
      <c r="J554" s="28">
        <v>1000</v>
      </c>
    </row>
    <row r="555" spans="1:10" s="73" customFormat="1" x14ac:dyDescent="0.3">
      <c r="A555" s="73" t="s">
        <v>778</v>
      </c>
      <c r="B555" s="110">
        <v>44186</v>
      </c>
      <c r="C555" s="36" t="str">
        <f t="shared" si="11"/>
        <v>월</v>
      </c>
      <c r="D555" s="73" t="s">
        <v>406</v>
      </c>
      <c r="E555" s="5" t="str">
        <f>VLOOKUP(A555,매칭테이블!B:C,2,0)</f>
        <v>눕눕백</v>
      </c>
      <c r="H555" s="28"/>
      <c r="J555" s="28">
        <v>1000</v>
      </c>
    </row>
    <row r="556" spans="1:10" s="73" customFormat="1" x14ac:dyDescent="0.3">
      <c r="A556" s="73" t="s">
        <v>779</v>
      </c>
      <c r="B556" s="110">
        <v>44186</v>
      </c>
      <c r="C556" s="36" t="str">
        <f t="shared" si="11"/>
        <v>월</v>
      </c>
      <c r="D556" s="73" t="s">
        <v>406</v>
      </c>
      <c r="E556" s="5" t="str">
        <f>VLOOKUP(A556,매칭테이블!B:C,2,0)</f>
        <v>눕눕백</v>
      </c>
      <c r="H556" s="28"/>
      <c r="J556" s="28">
        <v>1000</v>
      </c>
    </row>
    <row r="557" spans="1:10" s="73" customFormat="1" x14ac:dyDescent="0.3">
      <c r="A557" s="73" t="s">
        <v>780</v>
      </c>
      <c r="B557" s="110">
        <v>44186</v>
      </c>
      <c r="C557" s="36" t="str">
        <f t="shared" si="11"/>
        <v>월</v>
      </c>
      <c r="D557" s="73" t="s">
        <v>406</v>
      </c>
      <c r="E557" s="5" t="str">
        <f>VLOOKUP(A557,매칭테이블!B:C,2,0)</f>
        <v>리얼스틱</v>
      </c>
      <c r="H557" s="28"/>
      <c r="J557" s="28">
        <v>1000</v>
      </c>
    </row>
    <row r="558" spans="1:10" s="73" customFormat="1" x14ac:dyDescent="0.3">
      <c r="A558" s="73" t="s">
        <v>781</v>
      </c>
      <c r="B558" s="110">
        <v>44186</v>
      </c>
      <c r="C558" s="36" t="str">
        <f t="shared" si="11"/>
        <v>월</v>
      </c>
      <c r="D558" s="73" t="s">
        <v>406</v>
      </c>
      <c r="E558" s="5" t="str">
        <f>VLOOKUP(A558,매칭테이블!B:C,2,0)</f>
        <v>리얼스틱</v>
      </c>
      <c r="H558" s="28"/>
      <c r="J558" s="28">
        <v>1000</v>
      </c>
    </row>
    <row r="559" spans="1:10" s="73" customFormat="1" x14ac:dyDescent="0.3">
      <c r="A559" s="73" t="s">
        <v>778</v>
      </c>
      <c r="B559" s="110">
        <v>44186</v>
      </c>
      <c r="C559" s="36" t="str">
        <f t="shared" si="11"/>
        <v>월</v>
      </c>
      <c r="D559" s="73" t="s">
        <v>406</v>
      </c>
      <c r="E559" s="5" t="str">
        <f>VLOOKUP(A559,매칭테이블!B:C,2,0)</f>
        <v>눕눕백</v>
      </c>
      <c r="H559" s="28"/>
      <c r="J559" s="28">
        <v>1000</v>
      </c>
    </row>
    <row r="560" spans="1:10" s="73" customFormat="1" x14ac:dyDescent="0.3">
      <c r="A560" s="73" t="s">
        <v>777</v>
      </c>
      <c r="B560" s="110">
        <v>44186</v>
      </c>
      <c r="C560" s="36" t="str">
        <f t="shared" si="11"/>
        <v>월</v>
      </c>
      <c r="D560" s="73" t="s">
        <v>406</v>
      </c>
      <c r="E560" s="5" t="str">
        <f>VLOOKUP(A560,매칭테이블!B:C,2,0)</f>
        <v>선인장정수기</v>
      </c>
      <c r="H560" s="28"/>
      <c r="J560" s="28">
        <v>1000</v>
      </c>
    </row>
    <row r="561" spans="1:10" s="73" customFormat="1" x14ac:dyDescent="0.3">
      <c r="A561" s="73" t="s">
        <v>782</v>
      </c>
      <c r="B561" s="110">
        <v>44186</v>
      </c>
      <c r="C561" s="36" t="str">
        <f t="shared" si="11"/>
        <v>월</v>
      </c>
      <c r="D561" s="73" t="s">
        <v>406</v>
      </c>
      <c r="E561" s="5" t="str">
        <f>VLOOKUP(A561,매칭테이블!B:C,2,0)</f>
        <v>고양이 유산균</v>
      </c>
      <c r="H561" s="28"/>
      <c r="J561" s="28">
        <v>1000</v>
      </c>
    </row>
    <row r="562" spans="1:10" s="73" customFormat="1" x14ac:dyDescent="0.3">
      <c r="A562" s="73" t="s">
        <v>782</v>
      </c>
      <c r="B562" s="110">
        <v>44186</v>
      </c>
      <c r="C562" s="36" t="str">
        <f t="shared" si="11"/>
        <v>월</v>
      </c>
      <c r="D562" s="73" t="s">
        <v>406</v>
      </c>
      <c r="E562" s="5" t="str">
        <f>VLOOKUP(A562,매칭테이블!B:C,2,0)</f>
        <v>고양이 유산균</v>
      </c>
      <c r="H562" s="28"/>
      <c r="J562" s="28">
        <v>1000</v>
      </c>
    </row>
    <row r="563" spans="1:10" s="73" customFormat="1" x14ac:dyDescent="0.3">
      <c r="A563" s="73" t="s">
        <v>783</v>
      </c>
      <c r="B563" s="110">
        <v>44186</v>
      </c>
      <c r="C563" s="36" t="str">
        <f t="shared" si="11"/>
        <v>월</v>
      </c>
      <c r="D563" s="73" t="s">
        <v>406</v>
      </c>
      <c r="E563" s="5" t="str">
        <f>VLOOKUP(A563,매칭테이블!B:C,2,0)</f>
        <v>태평양 수반</v>
      </c>
      <c r="H563" s="28"/>
      <c r="J563" s="28">
        <v>1000</v>
      </c>
    </row>
    <row r="564" spans="1:10" s="73" customFormat="1" x14ac:dyDescent="0.3">
      <c r="A564" s="73" t="s">
        <v>783</v>
      </c>
      <c r="B564" s="110">
        <v>44186</v>
      </c>
      <c r="C564" s="36" t="str">
        <f t="shared" si="11"/>
        <v>월</v>
      </c>
      <c r="D564" s="73" t="s">
        <v>406</v>
      </c>
      <c r="E564" s="5" t="str">
        <f>VLOOKUP(A564,매칭테이블!B:C,2,0)</f>
        <v>태평양 수반</v>
      </c>
      <c r="H564" s="28"/>
      <c r="J564" s="28">
        <v>1000</v>
      </c>
    </row>
    <row r="565" spans="1:10" s="73" customFormat="1" x14ac:dyDescent="0.3">
      <c r="A565" s="73" t="s">
        <v>784</v>
      </c>
      <c r="B565" s="110">
        <v>44186</v>
      </c>
      <c r="C565" s="36" t="str">
        <f t="shared" si="11"/>
        <v>월</v>
      </c>
      <c r="D565" s="73" t="s">
        <v>406</v>
      </c>
      <c r="E565" s="5" t="str">
        <f>VLOOKUP(A565,매칭테이블!B:C,2,0)</f>
        <v>하루채움</v>
      </c>
      <c r="H565" s="28"/>
      <c r="J565" s="28">
        <v>1000</v>
      </c>
    </row>
    <row r="566" spans="1:10" s="73" customFormat="1" x14ac:dyDescent="0.3">
      <c r="A566" s="73" t="s">
        <v>784</v>
      </c>
      <c r="B566" s="110">
        <v>44186</v>
      </c>
      <c r="C566" s="36" t="str">
        <f t="shared" si="11"/>
        <v>월</v>
      </c>
      <c r="D566" s="73" t="s">
        <v>406</v>
      </c>
      <c r="E566" s="5" t="str">
        <f>VLOOKUP(A566,매칭테이블!B:C,2,0)</f>
        <v>하루채움</v>
      </c>
      <c r="H566" s="28"/>
      <c r="J566" s="28">
        <v>1000</v>
      </c>
    </row>
    <row r="567" spans="1:10" s="73" customFormat="1" x14ac:dyDescent="0.3">
      <c r="B567" s="110"/>
      <c r="C567" s="75"/>
      <c r="H567" s="28"/>
      <c r="J567" s="77"/>
    </row>
    <row r="568" spans="1:10" s="73" customFormat="1" x14ac:dyDescent="0.3">
      <c r="B568" s="110">
        <v>44187</v>
      </c>
      <c r="C568" s="36" t="str">
        <f t="shared" si="11"/>
        <v>화</v>
      </c>
      <c r="D568" s="73" t="s">
        <v>408</v>
      </c>
      <c r="E568" s="5" t="s">
        <v>12</v>
      </c>
      <c r="H568" s="28"/>
      <c r="J568" s="77">
        <v>149003</v>
      </c>
    </row>
    <row r="569" spans="1:10" s="73" customFormat="1" x14ac:dyDescent="0.3">
      <c r="B569" s="110">
        <v>44187</v>
      </c>
      <c r="C569" s="36" t="str">
        <f t="shared" si="11"/>
        <v>화</v>
      </c>
      <c r="D569" s="73" t="s">
        <v>408</v>
      </c>
      <c r="E569" s="5" t="s">
        <v>578</v>
      </c>
      <c r="H569" s="28"/>
      <c r="J569" s="77">
        <v>257929.99999999997</v>
      </c>
    </row>
    <row r="570" spans="1:10" s="73" customFormat="1" x14ac:dyDescent="0.3">
      <c r="B570" s="110">
        <v>44187</v>
      </c>
      <c r="C570" s="36" t="str">
        <f t="shared" si="11"/>
        <v>화</v>
      </c>
      <c r="D570" s="73" t="s">
        <v>404</v>
      </c>
      <c r="E570" s="5" t="s">
        <v>16</v>
      </c>
      <c r="H570" s="28"/>
      <c r="J570" s="77">
        <v>24999.999999999996</v>
      </c>
    </row>
    <row r="571" spans="1:10" s="73" customFormat="1" x14ac:dyDescent="0.3">
      <c r="B571" s="110">
        <v>44187</v>
      </c>
      <c r="C571" s="36" t="str">
        <f t="shared" si="11"/>
        <v>화</v>
      </c>
      <c r="D571" s="73" t="s">
        <v>409</v>
      </c>
      <c r="E571" s="5" t="s">
        <v>16</v>
      </c>
      <c r="H571" s="28"/>
      <c r="J571" s="77">
        <v>24999.999999999996</v>
      </c>
    </row>
    <row r="572" spans="1:10" s="73" customFormat="1" x14ac:dyDescent="0.3">
      <c r="B572" s="110">
        <v>44187</v>
      </c>
      <c r="C572" s="36" t="str">
        <f t="shared" si="11"/>
        <v>화</v>
      </c>
      <c r="D572" s="73" t="s">
        <v>407</v>
      </c>
      <c r="E572" s="5" t="s">
        <v>8</v>
      </c>
      <c r="H572" s="28"/>
      <c r="J572" s="77">
        <v>70</v>
      </c>
    </row>
    <row r="573" spans="1:10" s="73" customFormat="1" x14ac:dyDescent="0.3">
      <c r="B573" s="110">
        <v>44187</v>
      </c>
      <c r="C573" s="36" t="str">
        <f t="shared" si="11"/>
        <v>화</v>
      </c>
      <c r="D573" s="73" t="s">
        <v>407</v>
      </c>
      <c r="E573" s="5" t="s">
        <v>8</v>
      </c>
      <c r="H573" s="28"/>
      <c r="J573" s="77">
        <v>70</v>
      </c>
    </row>
    <row r="574" spans="1:10" s="73" customFormat="1" x14ac:dyDescent="0.3">
      <c r="B574" s="110">
        <v>44187</v>
      </c>
      <c r="C574" s="36" t="str">
        <f t="shared" si="11"/>
        <v>화</v>
      </c>
      <c r="D574" s="73" t="s">
        <v>407</v>
      </c>
      <c r="E574" s="5" t="s">
        <v>8</v>
      </c>
      <c r="H574" s="28"/>
      <c r="J574" s="77">
        <v>49849.999999999993</v>
      </c>
    </row>
    <row r="575" spans="1:10" s="73" customFormat="1" x14ac:dyDescent="0.3">
      <c r="B575" s="110">
        <v>44187</v>
      </c>
      <c r="C575" s="36" t="str">
        <f t="shared" si="11"/>
        <v>화</v>
      </c>
      <c r="D575" s="73" t="s">
        <v>407</v>
      </c>
      <c r="E575" s="5" t="s">
        <v>8</v>
      </c>
      <c r="H575" s="28"/>
      <c r="J575" s="77">
        <v>4360</v>
      </c>
    </row>
    <row r="576" spans="1:10" s="73" customFormat="1" x14ac:dyDescent="0.3">
      <c r="B576" s="110">
        <v>44187</v>
      </c>
      <c r="C576" s="36" t="str">
        <f t="shared" si="11"/>
        <v>화</v>
      </c>
      <c r="D576" s="73" t="s">
        <v>407</v>
      </c>
      <c r="E576" s="5" t="s">
        <v>7</v>
      </c>
      <c r="H576" s="28"/>
      <c r="J576" s="77">
        <v>38970</v>
      </c>
    </row>
    <row r="577" spans="2:10" s="73" customFormat="1" x14ac:dyDescent="0.3">
      <c r="B577" s="110">
        <v>44187</v>
      </c>
      <c r="C577" s="36" t="str">
        <f t="shared" si="11"/>
        <v>화</v>
      </c>
      <c r="D577" s="73" t="s">
        <v>407</v>
      </c>
      <c r="E577" s="5" t="s">
        <v>7</v>
      </c>
      <c r="H577" s="28"/>
      <c r="J577" s="77">
        <v>2909.9999999999995</v>
      </c>
    </row>
    <row r="578" spans="2:10" s="73" customFormat="1" x14ac:dyDescent="0.3">
      <c r="B578" s="110">
        <v>44187</v>
      </c>
      <c r="C578" s="36" t="str">
        <f t="shared" si="11"/>
        <v>화</v>
      </c>
      <c r="D578" s="73" t="s">
        <v>407</v>
      </c>
      <c r="E578" s="5" t="s">
        <v>11</v>
      </c>
      <c r="H578" s="28"/>
      <c r="J578" s="77">
        <v>56069.999999999993</v>
      </c>
    </row>
    <row r="579" spans="2:10" s="73" customFormat="1" x14ac:dyDescent="0.3">
      <c r="B579" s="110">
        <v>44187</v>
      </c>
      <c r="C579" s="36" t="str">
        <f t="shared" si="11"/>
        <v>화</v>
      </c>
      <c r="D579" s="73" t="s">
        <v>407</v>
      </c>
      <c r="E579" s="5" t="s">
        <v>11</v>
      </c>
      <c r="H579" s="28"/>
      <c r="J579" s="77">
        <v>1939.9999999999998</v>
      </c>
    </row>
    <row r="580" spans="2:10" s="73" customFormat="1" x14ac:dyDescent="0.3">
      <c r="B580" s="110">
        <v>44187</v>
      </c>
      <c r="C580" s="36" t="str">
        <f t="shared" si="11"/>
        <v>화</v>
      </c>
      <c r="D580" s="73" t="s">
        <v>407</v>
      </c>
      <c r="E580" s="5" t="s">
        <v>8</v>
      </c>
      <c r="H580" s="28"/>
      <c r="J580" s="77">
        <v>1779.9999999999998</v>
      </c>
    </row>
    <row r="581" spans="2:10" s="73" customFormat="1" x14ac:dyDescent="0.3">
      <c r="B581" s="110">
        <v>44187</v>
      </c>
      <c r="C581" s="36" t="str">
        <f t="shared" si="11"/>
        <v>화</v>
      </c>
      <c r="D581" s="73" t="s">
        <v>407</v>
      </c>
      <c r="E581" s="5" t="s">
        <v>6</v>
      </c>
      <c r="H581" s="28"/>
      <c r="J581" s="77">
        <v>15509.999999999998</v>
      </c>
    </row>
    <row r="582" spans="2:10" s="73" customFormat="1" x14ac:dyDescent="0.3">
      <c r="B582" s="110">
        <v>44187</v>
      </c>
      <c r="C582" s="36" t="str">
        <f t="shared" si="11"/>
        <v>화</v>
      </c>
      <c r="D582" s="73" t="s">
        <v>407</v>
      </c>
      <c r="E582" s="5" t="s">
        <v>6</v>
      </c>
      <c r="H582" s="28"/>
      <c r="J582" s="77">
        <v>5370</v>
      </c>
    </row>
    <row r="583" spans="2:10" s="73" customFormat="1" x14ac:dyDescent="0.3">
      <c r="B583" s="110">
        <v>44187</v>
      </c>
      <c r="C583" s="36" t="str">
        <f t="shared" si="11"/>
        <v>화</v>
      </c>
      <c r="D583" s="73" t="s">
        <v>407</v>
      </c>
      <c r="E583" s="5" t="s">
        <v>6</v>
      </c>
      <c r="H583" s="28"/>
      <c r="J583" s="77">
        <v>989.99999999999989</v>
      </c>
    </row>
    <row r="584" spans="2:10" s="73" customFormat="1" x14ac:dyDescent="0.3">
      <c r="B584" s="110">
        <v>44187</v>
      </c>
      <c r="C584" s="36" t="str">
        <f t="shared" si="11"/>
        <v>화</v>
      </c>
      <c r="D584" s="73" t="s">
        <v>407</v>
      </c>
      <c r="E584" s="5" t="s">
        <v>6</v>
      </c>
      <c r="H584" s="28"/>
      <c r="J584" s="77">
        <v>49109.999999999993</v>
      </c>
    </row>
    <row r="585" spans="2:10" s="73" customFormat="1" x14ac:dyDescent="0.3">
      <c r="B585" s="110">
        <v>44187</v>
      </c>
      <c r="C585" s="36" t="str">
        <f t="shared" si="11"/>
        <v>화</v>
      </c>
      <c r="D585" s="73" t="s">
        <v>407</v>
      </c>
      <c r="E585" s="5" t="s">
        <v>6</v>
      </c>
      <c r="H585" s="28"/>
      <c r="J585" s="77">
        <v>49229.999999999993</v>
      </c>
    </row>
    <row r="586" spans="2:10" s="73" customFormat="1" x14ac:dyDescent="0.3">
      <c r="B586" s="110">
        <v>44187</v>
      </c>
      <c r="C586" s="36" t="str">
        <f t="shared" si="11"/>
        <v>화</v>
      </c>
      <c r="D586" s="73" t="s">
        <v>407</v>
      </c>
      <c r="E586" s="5" t="s">
        <v>6</v>
      </c>
      <c r="H586" s="28"/>
      <c r="J586" s="77">
        <v>849.99999999999989</v>
      </c>
    </row>
    <row r="587" spans="2:10" s="73" customFormat="1" x14ac:dyDescent="0.3">
      <c r="B587" s="110">
        <v>44187</v>
      </c>
      <c r="C587" s="36" t="str">
        <f t="shared" si="11"/>
        <v>화</v>
      </c>
      <c r="D587" s="73" t="s">
        <v>407</v>
      </c>
      <c r="E587" s="5" t="s">
        <v>15</v>
      </c>
      <c r="H587" s="28"/>
      <c r="J587" s="77">
        <v>6269.9999999999991</v>
      </c>
    </row>
    <row r="588" spans="2:10" s="73" customFormat="1" x14ac:dyDescent="0.3">
      <c r="B588" s="110">
        <v>44187</v>
      </c>
      <c r="C588" s="36" t="str">
        <f t="shared" si="11"/>
        <v>화</v>
      </c>
      <c r="D588" s="73" t="s">
        <v>407</v>
      </c>
      <c r="E588" s="5" t="s">
        <v>15</v>
      </c>
      <c r="H588" s="28"/>
      <c r="J588" s="77">
        <v>849.99999999999989</v>
      </c>
    </row>
    <row r="589" spans="2:10" s="73" customFormat="1" x14ac:dyDescent="0.3">
      <c r="B589" s="110">
        <v>44187</v>
      </c>
      <c r="C589" s="36" t="str">
        <f t="shared" si="11"/>
        <v>화</v>
      </c>
      <c r="D589" s="73" t="s">
        <v>407</v>
      </c>
      <c r="E589" s="5" t="s">
        <v>15</v>
      </c>
      <c r="H589" s="28"/>
      <c r="J589" s="77">
        <v>14469.999999999998</v>
      </c>
    </row>
    <row r="590" spans="2:10" s="73" customFormat="1" x14ac:dyDescent="0.3">
      <c r="B590" s="110">
        <v>44187</v>
      </c>
      <c r="C590" s="36" t="str">
        <f t="shared" si="11"/>
        <v>화</v>
      </c>
      <c r="D590" s="73" t="s">
        <v>407</v>
      </c>
      <c r="E590" s="5" t="s">
        <v>15</v>
      </c>
      <c r="H590" s="28"/>
      <c r="J590" s="77">
        <v>23909.999999999996</v>
      </c>
    </row>
    <row r="591" spans="2:10" s="73" customFormat="1" x14ac:dyDescent="0.3">
      <c r="B591" s="110">
        <v>44187</v>
      </c>
      <c r="C591" s="36" t="str">
        <f t="shared" si="11"/>
        <v>화</v>
      </c>
      <c r="D591" s="73" t="s">
        <v>407</v>
      </c>
      <c r="E591" s="5" t="s">
        <v>7</v>
      </c>
      <c r="H591" s="28"/>
      <c r="J591" s="77">
        <v>9410</v>
      </c>
    </row>
    <row r="592" spans="2:10" s="73" customFormat="1" x14ac:dyDescent="0.3">
      <c r="B592" s="110">
        <v>44187</v>
      </c>
      <c r="C592" s="36" t="str">
        <f t="shared" ref="C592:C605" si="12">TEXT(B592,"aaa")</f>
        <v>화</v>
      </c>
      <c r="D592" s="73" t="s">
        <v>407</v>
      </c>
      <c r="E592" s="5" t="s">
        <v>12</v>
      </c>
      <c r="H592" s="28"/>
      <c r="J592" s="77">
        <v>909.99999999999989</v>
      </c>
    </row>
    <row r="593" spans="2:10" s="73" customFormat="1" x14ac:dyDescent="0.3">
      <c r="B593" s="110">
        <v>44187</v>
      </c>
      <c r="C593" s="36" t="str">
        <f t="shared" si="12"/>
        <v>화</v>
      </c>
      <c r="D593" s="73" t="s">
        <v>407</v>
      </c>
      <c r="E593" s="5" t="s">
        <v>7</v>
      </c>
      <c r="H593" s="28"/>
      <c r="J593" s="77">
        <v>46459.999999999993</v>
      </c>
    </row>
    <row r="594" spans="2:10" s="73" customFormat="1" x14ac:dyDescent="0.3">
      <c r="B594" s="110">
        <v>44187</v>
      </c>
      <c r="C594" s="36" t="str">
        <f t="shared" si="12"/>
        <v>화</v>
      </c>
      <c r="D594" s="73" t="s">
        <v>406</v>
      </c>
      <c r="E594" s="5" t="s">
        <v>8</v>
      </c>
      <c r="H594" s="28"/>
      <c r="J594" s="77">
        <v>96339.999999999985</v>
      </c>
    </row>
    <row r="595" spans="2:10" s="73" customFormat="1" x14ac:dyDescent="0.3">
      <c r="B595" s="110">
        <v>44187</v>
      </c>
      <c r="C595" s="36" t="str">
        <f t="shared" si="12"/>
        <v>화</v>
      </c>
      <c r="D595" s="73" t="s">
        <v>406</v>
      </c>
      <c r="E595" s="5" t="s">
        <v>7</v>
      </c>
      <c r="H595" s="28"/>
      <c r="J595" s="77">
        <v>63669.999999999993</v>
      </c>
    </row>
    <row r="596" spans="2:10" s="73" customFormat="1" x14ac:dyDescent="0.3">
      <c r="B596" s="110">
        <v>44187</v>
      </c>
      <c r="C596" s="36" t="str">
        <f t="shared" si="12"/>
        <v>화</v>
      </c>
      <c r="D596" s="73" t="s">
        <v>406</v>
      </c>
      <c r="E596" s="5" t="s">
        <v>11</v>
      </c>
      <c r="H596" s="28"/>
      <c r="J596" s="77">
        <v>24089.999999999996</v>
      </c>
    </row>
    <row r="597" spans="2:10" s="73" customFormat="1" x14ac:dyDescent="0.3">
      <c r="B597" s="110">
        <v>44187</v>
      </c>
      <c r="C597" s="36" t="str">
        <f t="shared" si="12"/>
        <v>화</v>
      </c>
      <c r="D597" s="73" t="s">
        <v>406</v>
      </c>
      <c r="E597" s="5" t="s">
        <v>11</v>
      </c>
      <c r="H597" s="28"/>
      <c r="J597" s="77">
        <v>0</v>
      </c>
    </row>
    <row r="598" spans="2:10" s="73" customFormat="1" x14ac:dyDescent="0.3">
      <c r="B598" s="110">
        <v>44187</v>
      </c>
      <c r="C598" s="36" t="str">
        <f t="shared" si="12"/>
        <v>화</v>
      </c>
      <c r="D598" s="73" t="s">
        <v>406</v>
      </c>
      <c r="E598" s="5" t="s">
        <v>7</v>
      </c>
      <c r="H598" s="28"/>
      <c r="J598" s="77">
        <v>7869.9999999999991</v>
      </c>
    </row>
    <row r="599" spans="2:10" s="73" customFormat="1" x14ac:dyDescent="0.3">
      <c r="B599" s="110">
        <v>44187</v>
      </c>
      <c r="C599" s="36" t="str">
        <f t="shared" si="12"/>
        <v>화</v>
      </c>
      <c r="D599" s="73" t="s">
        <v>406</v>
      </c>
      <c r="E599" s="5" t="s">
        <v>8</v>
      </c>
      <c r="H599" s="28"/>
      <c r="J599" s="77">
        <v>30669.999999999996</v>
      </c>
    </row>
    <row r="600" spans="2:10" s="73" customFormat="1" x14ac:dyDescent="0.3">
      <c r="B600" s="110">
        <v>44187</v>
      </c>
      <c r="C600" s="36" t="str">
        <f t="shared" si="12"/>
        <v>화</v>
      </c>
      <c r="D600" s="73" t="s">
        <v>406</v>
      </c>
      <c r="E600" s="5" t="s">
        <v>6</v>
      </c>
      <c r="H600" s="28"/>
      <c r="J600" s="77">
        <v>103499.99999999999</v>
      </c>
    </row>
    <row r="601" spans="2:10" s="73" customFormat="1" x14ac:dyDescent="0.3">
      <c r="B601" s="110">
        <v>44187</v>
      </c>
      <c r="C601" s="36" t="str">
        <f t="shared" si="12"/>
        <v>화</v>
      </c>
      <c r="D601" s="73" t="s">
        <v>406</v>
      </c>
      <c r="E601" s="5" t="s">
        <v>6</v>
      </c>
      <c r="H601" s="28"/>
      <c r="J601" s="77">
        <v>26549.999999999996</v>
      </c>
    </row>
    <row r="602" spans="2:10" s="73" customFormat="1" x14ac:dyDescent="0.3">
      <c r="B602" s="110">
        <v>44187</v>
      </c>
      <c r="C602" s="36" t="str">
        <f t="shared" si="12"/>
        <v>화</v>
      </c>
      <c r="D602" s="73" t="s">
        <v>406</v>
      </c>
      <c r="E602" s="5" t="s">
        <v>15</v>
      </c>
      <c r="H602" s="28"/>
      <c r="J602" s="77">
        <v>56109.999999999993</v>
      </c>
    </row>
    <row r="603" spans="2:10" s="73" customFormat="1" x14ac:dyDescent="0.3">
      <c r="B603" s="110">
        <v>44187</v>
      </c>
      <c r="C603" s="36" t="str">
        <f t="shared" si="12"/>
        <v>화</v>
      </c>
      <c r="D603" s="73" t="s">
        <v>406</v>
      </c>
      <c r="E603" s="5" t="s">
        <v>15</v>
      </c>
      <c r="H603" s="28"/>
      <c r="J603" s="77">
        <v>12809.999999999998</v>
      </c>
    </row>
    <row r="604" spans="2:10" s="73" customFormat="1" x14ac:dyDescent="0.3">
      <c r="B604" s="110">
        <v>44187</v>
      </c>
      <c r="C604" s="36" t="str">
        <f t="shared" si="12"/>
        <v>화</v>
      </c>
      <c r="D604" s="73" t="s">
        <v>406</v>
      </c>
      <c r="E604" s="5" t="s">
        <v>12</v>
      </c>
      <c r="H604" s="28"/>
      <c r="J604" s="77">
        <v>3899.9999999999995</v>
      </c>
    </row>
    <row r="605" spans="2:10" s="73" customFormat="1" x14ac:dyDescent="0.3">
      <c r="B605" s="110">
        <v>44187</v>
      </c>
      <c r="C605" s="36" t="str">
        <f t="shared" si="12"/>
        <v>화</v>
      </c>
      <c r="D605" s="73" t="s">
        <v>406</v>
      </c>
      <c r="E605" s="5" t="s">
        <v>12</v>
      </c>
      <c r="H605" s="28"/>
      <c r="J605" s="77">
        <v>5320</v>
      </c>
    </row>
    <row r="606" spans="2:10" s="73" customFormat="1" x14ac:dyDescent="0.3">
      <c r="B606" s="110"/>
      <c r="C606" s="75"/>
      <c r="H606" s="28"/>
      <c r="J606" s="77"/>
    </row>
    <row r="607" spans="2:10" s="73" customFormat="1" x14ac:dyDescent="0.3">
      <c r="B607" s="110"/>
      <c r="C607" s="75"/>
      <c r="H607" s="28"/>
      <c r="J607" s="77"/>
    </row>
    <row r="608" spans="2:10" s="73" customFormat="1" x14ac:dyDescent="0.3">
      <c r="B608" s="110"/>
      <c r="C608" s="75"/>
      <c r="H608" s="28"/>
      <c r="J608" s="77"/>
    </row>
    <row r="609" spans="2:10" s="73" customFormat="1" x14ac:dyDescent="0.3">
      <c r="B609" s="110"/>
      <c r="C609" s="75"/>
      <c r="H609" s="28"/>
      <c r="J609" s="77"/>
    </row>
    <row r="610" spans="2:10" s="73" customFormat="1" x14ac:dyDescent="0.3">
      <c r="B610" s="110"/>
      <c r="C610" s="75"/>
      <c r="H610" s="28"/>
      <c r="J610" s="77"/>
    </row>
    <row r="611" spans="2:10" s="73" customFormat="1" x14ac:dyDescent="0.3">
      <c r="B611" s="110"/>
      <c r="C611" s="75"/>
      <c r="H611" s="28"/>
      <c r="J611" s="77"/>
    </row>
    <row r="612" spans="2:10" s="73" customFormat="1" x14ac:dyDescent="0.3">
      <c r="B612" s="110"/>
      <c r="C612" s="75"/>
      <c r="H612" s="28"/>
      <c r="J612" s="77"/>
    </row>
    <row r="613" spans="2:10" s="73" customFormat="1" x14ac:dyDescent="0.3">
      <c r="B613" s="110"/>
      <c r="C613" s="75"/>
      <c r="H613" s="28"/>
      <c r="J613" s="77"/>
    </row>
    <row r="614" spans="2:10" s="73" customFormat="1" x14ac:dyDescent="0.3">
      <c r="B614" s="110"/>
      <c r="C614" s="75"/>
      <c r="H614" s="28"/>
      <c r="J614" s="77"/>
    </row>
    <row r="615" spans="2:10" s="73" customFormat="1" x14ac:dyDescent="0.3">
      <c r="B615" s="110"/>
      <c r="C615" s="75"/>
      <c r="H615" s="28"/>
      <c r="J615" s="77"/>
    </row>
    <row r="616" spans="2:10" s="73" customFormat="1" x14ac:dyDescent="0.3">
      <c r="B616" s="110"/>
      <c r="C616" s="75"/>
      <c r="H616" s="28"/>
      <c r="J616" s="77"/>
    </row>
    <row r="617" spans="2:10" s="73" customFormat="1" x14ac:dyDescent="0.3">
      <c r="B617" s="110"/>
      <c r="C617" s="75"/>
      <c r="H617" s="28"/>
      <c r="J617" s="77"/>
    </row>
    <row r="618" spans="2:10" s="73" customFormat="1" x14ac:dyDescent="0.3">
      <c r="B618" s="110"/>
      <c r="C618" s="75"/>
      <c r="H618" s="28"/>
      <c r="J618" s="77"/>
    </row>
    <row r="619" spans="2:10" s="73" customFormat="1" x14ac:dyDescent="0.3">
      <c r="B619" s="110"/>
      <c r="C619" s="75"/>
      <c r="H619" s="28"/>
      <c r="J619" s="77"/>
    </row>
    <row r="620" spans="2:10" s="73" customFormat="1" x14ac:dyDescent="0.3">
      <c r="B620" s="110"/>
      <c r="C620" s="75"/>
      <c r="H620" s="28"/>
      <c r="J620" s="77"/>
    </row>
    <row r="621" spans="2:10" s="73" customFormat="1" x14ac:dyDescent="0.3">
      <c r="B621" s="110"/>
      <c r="C621" s="75"/>
      <c r="H621" s="28"/>
      <c r="J621" s="77"/>
    </row>
    <row r="622" spans="2:10" s="73" customFormat="1" x14ac:dyDescent="0.3">
      <c r="B622" s="110"/>
      <c r="C622" s="75"/>
      <c r="H622" s="28"/>
      <c r="J622" s="77"/>
    </row>
    <row r="623" spans="2:10" s="73" customFormat="1" x14ac:dyDescent="0.3">
      <c r="B623" s="110"/>
      <c r="C623" s="75"/>
      <c r="H623" s="28"/>
      <c r="J623" s="77"/>
    </row>
    <row r="624" spans="2:10" s="73" customFormat="1" x14ac:dyDescent="0.3">
      <c r="B624" s="110"/>
      <c r="C624" s="75"/>
      <c r="H624" s="28"/>
      <c r="J624" s="77"/>
    </row>
    <row r="625" spans="2:10" s="73" customFormat="1" x14ac:dyDescent="0.3">
      <c r="B625" s="110"/>
      <c r="C625" s="75"/>
      <c r="H625" s="28"/>
      <c r="J625" s="77"/>
    </row>
    <row r="626" spans="2:10" s="73" customFormat="1" x14ac:dyDescent="0.3">
      <c r="B626" s="110"/>
      <c r="C626" s="75"/>
      <c r="H626" s="28"/>
      <c r="J626" s="77"/>
    </row>
    <row r="627" spans="2:10" s="73" customFormat="1" x14ac:dyDescent="0.3">
      <c r="B627" s="110"/>
      <c r="C627" s="75"/>
      <c r="H627" s="28"/>
      <c r="J627" s="77"/>
    </row>
    <row r="628" spans="2:10" s="73" customFormat="1" x14ac:dyDescent="0.3">
      <c r="B628" s="110"/>
      <c r="C628" s="75"/>
      <c r="H628" s="28"/>
      <c r="J628" s="77"/>
    </row>
    <row r="629" spans="2:10" s="73" customFormat="1" x14ac:dyDescent="0.3">
      <c r="B629" s="110"/>
      <c r="C629" s="75"/>
      <c r="H629" s="28"/>
      <c r="J629" s="77"/>
    </row>
    <row r="630" spans="2:10" s="73" customFormat="1" x14ac:dyDescent="0.3">
      <c r="B630" s="110"/>
      <c r="C630" s="75"/>
      <c r="H630" s="28"/>
      <c r="J630" s="77"/>
    </row>
    <row r="631" spans="2:10" s="73" customFormat="1" x14ac:dyDescent="0.3">
      <c r="B631" s="110"/>
      <c r="C631" s="75"/>
      <c r="H631" s="28"/>
      <c r="J631" s="77"/>
    </row>
    <row r="632" spans="2:10" s="73" customFormat="1" x14ac:dyDescent="0.3">
      <c r="B632" s="110"/>
      <c r="C632" s="75"/>
      <c r="H632" s="28"/>
      <c r="J632" s="77"/>
    </row>
    <row r="633" spans="2:10" s="73" customFormat="1" x14ac:dyDescent="0.3">
      <c r="B633" s="110"/>
      <c r="C633" s="75"/>
      <c r="H633" s="28"/>
      <c r="J633" s="77"/>
    </row>
    <row r="634" spans="2:10" s="73" customFormat="1" x14ac:dyDescent="0.3">
      <c r="B634" s="110"/>
      <c r="C634" s="75"/>
      <c r="H634" s="28"/>
      <c r="J634" s="77"/>
    </row>
    <row r="635" spans="2:10" s="73" customFormat="1" x14ac:dyDescent="0.3">
      <c r="B635" s="110"/>
      <c r="C635" s="75"/>
      <c r="H635" s="28"/>
      <c r="J635" s="77"/>
    </row>
    <row r="636" spans="2:10" s="73" customFormat="1" x14ac:dyDescent="0.3">
      <c r="B636" s="110"/>
      <c r="C636" s="75"/>
      <c r="H636" s="28"/>
      <c r="J636" s="77"/>
    </row>
    <row r="637" spans="2:10" s="73" customFormat="1" x14ac:dyDescent="0.3">
      <c r="B637" s="110"/>
      <c r="C637" s="75"/>
      <c r="H637" s="28"/>
      <c r="J637" s="77"/>
    </row>
    <row r="638" spans="2:10" s="73" customFormat="1" x14ac:dyDescent="0.3">
      <c r="B638" s="110"/>
      <c r="C638" s="75"/>
      <c r="H638" s="28"/>
      <c r="J638" s="77"/>
    </row>
    <row r="639" spans="2:10" s="73" customFormat="1" x14ac:dyDescent="0.3">
      <c r="B639" s="110"/>
      <c r="C639" s="75"/>
      <c r="H639" s="28"/>
      <c r="J639" s="77"/>
    </row>
    <row r="640" spans="2:10" s="73" customFormat="1" x14ac:dyDescent="0.3">
      <c r="B640" s="110"/>
      <c r="C640" s="75"/>
      <c r="H640" s="28"/>
      <c r="J640" s="77"/>
    </row>
    <row r="641" spans="2:10" s="73" customFormat="1" x14ac:dyDescent="0.3">
      <c r="B641" s="110"/>
      <c r="C641" s="75"/>
      <c r="H641" s="28"/>
      <c r="J641" s="77"/>
    </row>
    <row r="642" spans="2:10" s="73" customFormat="1" x14ac:dyDescent="0.3">
      <c r="B642" s="110"/>
      <c r="C642" s="75"/>
      <c r="H642" s="28"/>
      <c r="J642" s="77"/>
    </row>
    <row r="643" spans="2:10" s="73" customFormat="1" x14ac:dyDescent="0.3">
      <c r="B643" s="110"/>
      <c r="C643" s="75"/>
      <c r="H643" s="28"/>
      <c r="J643" s="77"/>
    </row>
    <row r="644" spans="2:10" s="73" customFormat="1" x14ac:dyDescent="0.3">
      <c r="B644" s="110"/>
      <c r="C644" s="75"/>
      <c r="H644" s="28"/>
      <c r="J644" s="77"/>
    </row>
    <row r="645" spans="2:10" s="73" customFormat="1" x14ac:dyDescent="0.3">
      <c r="B645" s="110"/>
      <c r="C645" s="75"/>
      <c r="H645" s="28"/>
      <c r="J645" s="77"/>
    </row>
    <row r="646" spans="2:10" s="73" customFormat="1" x14ac:dyDescent="0.3">
      <c r="B646" s="110"/>
      <c r="C646" s="75"/>
      <c r="H646" s="28"/>
      <c r="J646" s="77"/>
    </row>
    <row r="647" spans="2:10" s="73" customFormat="1" x14ac:dyDescent="0.3">
      <c r="B647" s="110"/>
      <c r="C647" s="75"/>
      <c r="H647" s="28"/>
      <c r="J647" s="77"/>
    </row>
    <row r="648" spans="2:10" s="73" customFormat="1" x14ac:dyDescent="0.3">
      <c r="B648" s="110"/>
      <c r="C648" s="75"/>
      <c r="H648" s="28"/>
      <c r="J648" s="77"/>
    </row>
    <row r="649" spans="2:10" s="73" customFormat="1" x14ac:dyDescent="0.3">
      <c r="B649" s="110"/>
      <c r="C649" s="75"/>
      <c r="H649" s="28"/>
      <c r="J649" s="77"/>
    </row>
    <row r="650" spans="2:10" s="73" customFormat="1" x14ac:dyDescent="0.3">
      <c r="B650" s="110"/>
      <c r="C650" s="75"/>
      <c r="H650" s="28"/>
      <c r="J650" s="77"/>
    </row>
    <row r="651" spans="2:10" s="73" customFormat="1" x14ac:dyDescent="0.3">
      <c r="B651" s="110"/>
      <c r="C651" s="75"/>
      <c r="H651" s="28"/>
      <c r="J651" s="77"/>
    </row>
    <row r="652" spans="2:10" s="73" customFormat="1" x14ac:dyDescent="0.3">
      <c r="B652" s="110"/>
      <c r="C652" s="75"/>
      <c r="H652" s="28"/>
      <c r="J652" s="77"/>
    </row>
    <row r="653" spans="2:10" s="73" customFormat="1" x14ac:dyDescent="0.3">
      <c r="B653" s="110"/>
      <c r="C653" s="75"/>
      <c r="H653" s="28"/>
      <c r="J653" s="77"/>
    </row>
    <row r="654" spans="2:10" s="73" customFormat="1" x14ac:dyDescent="0.3">
      <c r="B654" s="110"/>
      <c r="C654" s="75"/>
      <c r="H654" s="28"/>
      <c r="J654" s="77"/>
    </row>
    <row r="655" spans="2:10" s="73" customFormat="1" x14ac:dyDescent="0.3">
      <c r="B655" s="110"/>
      <c r="C655" s="75"/>
      <c r="H655" s="28"/>
      <c r="J655" s="77"/>
    </row>
    <row r="656" spans="2:10" s="73" customFormat="1" x14ac:dyDescent="0.3">
      <c r="B656" s="110"/>
      <c r="C656" s="75"/>
      <c r="H656" s="28"/>
      <c r="J656" s="77"/>
    </row>
    <row r="657" spans="2:10" s="73" customFormat="1" x14ac:dyDescent="0.3">
      <c r="B657" s="110"/>
      <c r="C657" s="75"/>
      <c r="H657" s="28"/>
      <c r="J657" s="77"/>
    </row>
    <row r="658" spans="2:10" s="73" customFormat="1" x14ac:dyDescent="0.3">
      <c r="B658" s="110"/>
      <c r="C658" s="75"/>
      <c r="H658" s="28"/>
      <c r="J658" s="77"/>
    </row>
    <row r="659" spans="2:10" s="73" customFormat="1" x14ac:dyDescent="0.3">
      <c r="B659" s="110"/>
      <c r="C659" s="75"/>
      <c r="H659" s="28"/>
      <c r="J659" s="77"/>
    </row>
    <row r="660" spans="2:10" s="73" customFormat="1" x14ac:dyDescent="0.3">
      <c r="B660" s="110"/>
      <c r="C660" s="75"/>
      <c r="H660" s="28"/>
      <c r="J660" s="77"/>
    </row>
    <row r="661" spans="2:10" s="73" customFormat="1" x14ac:dyDescent="0.3">
      <c r="B661" s="110"/>
      <c r="C661" s="75"/>
      <c r="H661" s="28"/>
      <c r="J661" s="77"/>
    </row>
    <row r="662" spans="2:10" s="73" customFormat="1" x14ac:dyDescent="0.3">
      <c r="B662" s="110"/>
      <c r="C662" s="75"/>
      <c r="H662" s="28"/>
      <c r="J662" s="77"/>
    </row>
    <row r="663" spans="2:10" s="73" customFormat="1" x14ac:dyDescent="0.3">
      <c r="B663" s="110"/>
      <c r="C663" s="75"/>
      <c r="H663" s="28"/>
      <c r="J663" s="77"/>
    </row>
    <row r="664" spans="2:10" s="73" customFormat="1" x14ac:dyDescent="0.3">
      <c r="B664" s="110"/>
      <c r="C664" s="75"/>
      <c r="H664" s="28"/>
      <c r="J664" s="77"/>
    </row>
    <row r="665" spans="2:10" s="73" customFormat="1" x14ac:dyDescent="0.3">
      <c r="B665" s="110"/>
      <c r="C665" s="75"/>
      <c r="H665" s="28"/>
      <c r="J665" s="77"/>
    </row>
    <row r="666" spans="2:10" s="73" customFormat="1" x14ac:dyDescent="0.3">
      <c r="B666" s="110"/>
      <c r="C666" s="75"/>
      <c r="H666" s="28"/>
      <c r="J666" s="77"/>
    </row>
    <row r="667" spans="2:10" s="73" customFormat="1" x14ac:dyDescent="0.3">
      <c r="B667" s="110"/>
      <c r="C667" s="75"/>
      <c r="H667" s="28"/>
      <c r="J667" s="77"/>
    </row>
    <row r="668" spans="2:10" s="73" customFormat="1" x14ac:dyDescent="0.3">
      <c r="B668" s="110"/>
      <c r="C668" s="75"/>
      <c r="H668" s="28"/>
      <c r="J668" s="77"/>
    </row>
    <row r="669" spans="2:10" s="73" customFormat="1" x14ac:dyDescent="0.3">
      <c r="B669" s="110"/>
      <c r="C669" s="75"/>
      <c r="H669" s="28"/>
      <c r="J669" s="77"/>
    </row>
    <row r="670" spans="2:10" s="73" customFormat="1" x14ac:dyDescent="0.3">
      <c r="B670" s="110"/>
      <c r="C670" s="75"/>
      <c r="H670" s="28"/>
      <c r="J670" s="77"/>
    </row>
    <row r="671" spans="2:10" s="73" customFormat="1" x14ac:dyDescent="0.3">
      <c r="B671" s="110"/>
      <c r="C671" s="75"/>
      <c r="H671" s="28"/>
      <c r="J671" s="77"/>
    </row>
    <row r="672" spans="2:10" s="73" customFormat="1" x14ac:dyDescent="0.3">
      <c r="B672" s="110"/>
      <c r="C672" s="75"/>
      <c r="H672" s="28"/>
      <c r="J672" s="77"/>
    </row>
    <row r="673" spans="2:14" s="30" customFormat="1" x14ac:dyDescent="0.3">
      <c r="B673" s="107"/>
      <c r="C673" s="34"/>
      <c r="E673" s="53"/>
      <c r="J673" s="58"/>
    </row>
    <row r="674" spans="2:14" x14ac:dyDescent="0.3">
      <c r="B674" s="108">
        <v>44172</v>
      </c>
      <c r="C674" s="73" t="str">
        <f t="shared" ref="C674:C678" si="13">TEXT(B674,"aaa")</f>
        <v>월</v>
      </c>
      <c r="D674" s="73"/>
      <c r="E674" s="9" t="str">
        <f>VLOOKUP(G674,매칭테이블!D:E,2,0)</f>
        <v>눕눕백</v>
      </c>
      <c r="F674" s="73" t="s">
        <v>0</v>
      </c>
      <c r="G674" s="30" t="s">
        <v>421</v>
      </c>
      <c r="H674" s="73">
        <v>1</v>
      </c>
      <c r="I674" s="73">
        <v>201207</v>
      </c>
      <c r="K674" s="67">
        <f>VLOOKUP($N674,매칭테이블!$G:$J,2,0)*H674</f>
        <v>7000</v>
      </c>
      <c r="L674" s="67">
        <f>K674-VLOOKUP($N674,매칭테이블!$G:$J,3,0)*K674</f>
        <v>6930</v>
      </c>
      <c r="M674" s="67">
        <f>VLOOKUP($N674,매칭테이블!$G:$J,4,0)*H674</f>
        <v>390</v>
      </c>
      <c r="N674" s="30" t="str">
        <f t="shared" ref="N674:N716" si="14">F674&amp;E674&amp;G674&amp;I674</f>
        <v>프로젝트21 홈페이지눕눕백눕눕백(NEW)_(중형)_그레이(LG)201207</v>
      </c>
    </row>
    <row r="675" spans="2:14" x14ac:dyDescent="0.3">
      <c r="B675" s="108">
        <v>44172</v>
      </c>
      <c r="C675" s="73" t="str">
        <f t="shared" si="13"/>
        <v>월</v>
      </c>
      <c r="D675" s="73"/>
      <c r="E675" s="9" t="str">
        <f>VLOOKUP(G675,매칭테이블!D:E,2,0)</f>
        <v>눕눕백</v>
      </c>
      <c r="F675" s="73" t="s">
        <v>0</v>
      </c>
      <c r="G675" s="30" t="s">
        <v>45</v>
      </c>
      <c r="H675" s="73">
        <f t="shared" ref="H675:H679" si="15">H674+1</f>
        <v>2</v>
      </c>
      <c r="I675" s="73">
        <v>201207</v>
      </c>
      <c r="K675" s="67">
        <f>VLOOKUP($N675,매칭테이블!$G:$J,2,0)*H675</f>
        <v>6000</v>
      </c>
      <c r="L675" s="67">
        <f>K675-VLOOKUP($N675,매칭테이블!$G:$J,3,0)*K675</f>
        <v>5940</v>
      </c>
      <c r="M675" s="67">
        <f>VLOOKUP($N675,매칭테이블!$G:$J,4,0)*H675</f>
        <v>660</v>
      </c>
      <c r="N675" s="30" t="str">
        <f t="shared" si="14"/>
        <v>프로젝트21 홈페이지눕눕백눕눕백_패드(중형)_방수201207</v>
      </c>
    </row>
    <row r="676" spans="2:14" x14ac:dyDescent="0.3">
      <c r="B676" s="108">
        <v>44172</v>
      </c>
      <c r="C676" s="73" t="str">
        <f t="shared" si="13"/>
        <v>월</v>
      </c>
      <c r="D676" s="73"/>
      <c r="E676" s="9" t="str">
        <f>VLOOKUP(G676,매칭테이블!D:E,2,0)</f>
        <v>눕눕백</v>
      </c>
      <c r="F676" s="73" t="s">
        <v>0</v>
      </c>
      <c r="G676" s="30" t="s">
        <v>422</v>
      </c>
      <c r="H676" s="73">
        <f t="shared" si="15"/>
        <v>3</v>
      </c>
      <c r="I676" s="73">
        <v>201207</v>
      </c>
      <c r="K676" s="67">
        <f>VLOOKUP($N676,매칭테이블!$G:$J,2,0)*H676</f>
        <v>21000</v>
      </c>
      <c r="L676" s="67">
        <f>K676-VLOOKUP($N676,매칭테이블!$G:$J,3,0)*K676</f>
        <v>20790</v>
      </c>
      <c r="M676" s="67">
        <f>VLOOKUP($N676,매칭테이블!$G:$J,4,0)*H676</f>
        <v>1170</v>
      </c>
      <c r="N676" s="30" t="str">
        <f t="shared" si="14"/>
        <v>프로젝트21 홈페이지눕눕백눕눕백(NEW)_(대형)_그레이(LG)201207</v>
      </c>
    </row>
    <row r="677" spans="2:14" x14ac:dyDescent="0.3">
      <c r="B677" s="108">
        <v>44172</v>
      </c>
      <c r="C677" s="73" t="str">
        <f t="shared" si="13"/>
        <v>월</v>
      </c>
      <c r="D677" s="73"/>
      <c r="E677" s="9" t="str">
        <f>VLOOKUP(G677,매칭테이블!D:E,2,0)</f>
        <v>눕눕백</v>
      </c>
      <c r="F677" s="73" t="s">
        <v>0</v>
      </c>
      <c r="G677" s="30" t="s">
        <v>51</v>
      </c>
      <c r="H677" s="73">
        <f t="shared" si="15"/>
        <v>4</v>
      </c>
      <c r="I677" s="73">
        <v>201207</v>
      </c>
      <c r="K677" s="67">
        <f>VLOOKUP($N677,매칭테이블!$G:$J,2,0)*H677</f>
        <v>16000</v>
      </c>
      <c r="L677" s="67">
        <f>K677-VLOOKUP($N677,매칭테이블!$G:$J,3,0)*K677</f>
        <v>15840</v>
      </c>
      <c r="M677" s="67">
        <f>VLOOKUP($N677,매칭테이블!$G:$J,4,0)*H677</f>
        <v>1400</v>
      </c>
      <c r="N677" s="30" t="str">
        <f t="shared" si="14"/>
        <v>프로젝트21 홈페이지눕눕백눕눕백_패드(대형)_극세사201207</v>
      </c>
    </row>
    <row r="678" spans="2:14" x14ac:dyDescent="0.3">
      <c r="B678" s="108">
        <v>44172</v>
      </c>
      <c r="C678" s="73" t="str">
        <f t="shared" si="13"/>
        <v>월</v>
      </c>
      <c r="D678" s="73"/>
      <c r="E678" s="9" t="str">
        <f>VLOOKUP(G678,매칭테이블!D:E,2,0)</f>
        <v>눕눕백</v>
      </c>
      <c r="F678" s="73" t="s">
        <v>0</v>
      </c>
      <c r="G678" s="30" t="s">
        <v>421</v>
      </c>
      <c r="H678" s="73">
        <f t="shared" si="15"/>
        <v>5</v>
      </c>
      <c r="I678" s="73">
        <v>201207</v>
      </c>
      <c r="K678" s="67">
        <f>VLOOKUP($N678,매칭테이블!$G:$J,2,0)*H678</f>
        <v>35000</v>
      </c>
      <c r="L678" s="67">
        <f>K678-VLOOKUP($N678,매칭테이블!$G:$J,3,0)*K678</f>
        <v>34650</v>
      </c>
      <c r="M678" s="67">
        <f>VLOOKUP($N678,매칭테이블!$G:$J,4,0)*H678</f>
        <v>1950</v>
      </c>
      <c r="N678" s="30" t="str">
        <f t="shared" si="14"/>
        <v>프로젝트21 홈페이지눕눕백눕눕백(NEW)_(중형)_그레이(LG)201207</v>
      </c>
    </row>
    <row r="679" spans="2:14" x14ac:dyDescent="0.3">
      <c r="B679" s="108">
        <v>44172</v>
      </c>
      <c r="C679" s="73" t="str">
        <f t="shared" ref="C679:C742" si="16">TEXT(B679,"aaa")</f>
        <v>월</v>
      </c>
      <c r="D679" s="73"/>
      <c r="E679" s="9" t="str">
        <f>VLOOKUP(G679,매칭테이블!D:E,2,0)</f>
        <v>눕눕백</v>
      </c>
      <c r="F679" s="73" t="s">
        <v>0</v>
      </c>
      <c r="G679" s="30" t="s">
        <v>43</v>
      </c>
      <c r="H679" s="73">
        <f t="shared" si="15"/>
        <v>6</v>
      </c>
      <c r="I679" s="73">
        <v>201207</v>
      </c>
      <c r="K679" s="67">
        <f>VLOOKUP($N679,매칭테이블!$G:$J,2,0)*H679</f>
        <v>18000</v>
      </c>
      <c r="L679" s="67">
        <f>K679-VLOOKUP($N679,매칭테이블!$G:$J,3,0)*K679</f>
        <v>17820</v>
      </c>
      <c r="M679" s="67">
        <f>VLOOKUP($N679,매칭테이블!$G:$J,4,0)*H679</f>
        <v>1980</v>
      </c>
      <c r="N679" s="30" t="str">
        <f t="shared" si="14"/>
        <v>프로젝트21 홈페이지눕눕백눕눕백_패드(중형)_스크래쳐201207</v>
      </c>
    </row>
    <row r="680" spans="2:14" x14ac:dyDescent="0.3">
      <c r="B680" s="108">
        <v>44172</v>
      </c>
      <c r="C680" s="73" t="str">
        <f t="shared" si="16"/>
        <v>월</v>
      </c>
      <c r="D680" s="73"/>
      <c r="E680" s="9" t="str">
        <f>VLOOKUP(G680,매칭테이블!D:E,2,0)</f>
        <v>눕눕백</v>
      </c>
      <c r="F680" s="73" t="s">
        <v>0</v>
      </c>
      <c r="G680" s="30" t="s">
        <v>423</v>
      </c>
      <c r="H680" s="73">
        <f t="shared" ref="H680:H743" si="17">H679+1</f>
        <v>7</v>
      </c>
      <c r="I680" s="73">
        <v>201207</v>
      </c>
      <c r="K680" s="67">
        <f>VLOOKUP($N680,매칭테이블!$G:$J,2,0)*H680</f>
        <v>49000</v>
      </c>
      <c r="L680" s="67">
        <f>K680-VLOOKUP($N680,매칭테이블!$G:$J,3,0)*K680</f>
        <v>48510</v>
      </c>
      <c r="M680" s="67">
        <f>VLOOKUP($N680,매칭테이블!$G:$J,4,0)*H680</f>
        <v>2730</v>
      </c>
      <c r="N680" s="30" t="str">
        <f t="shared" si="14"/>
        <v>프로젝트21 홈페이지눕눕백눕눕백(NEW)_(중형)_네이비(DN)201207</v>
      </c>
    </row>
    <row r="681" spans="2:14" x14ac:dyDescent="0.3">
      <c r="B681" s="108">
        <v>44172</v>
      </c>
      <c r="C681" s="73" t="str">
        <f t="shared" si="16"/>
        <v>월</v>
      </c>
      <c r="D681" s="73"/>
      <c r="E681" s="9" t="str">
        <f>VLOOKUP(G681,매칭테이블!D:E,2,0)</f>
        <v>눕눕백</v>
      </c>
      <c r="F681" s="73" t="s">
        <v>0</v>
      </c>
      <c r="G681" s="30" t="s">
        <v>45</v>
      </c>
      <c r="H681" s="73">
        <f t="shared" si="17"/>
        <v>8</v>
      </c>
      <c r="I681" s="73">
        <v>201207</v>
      </c>
      <c r="K681" s="67">
        <f>VLOOKUP($N681,매칭테이블!$G:$J,2,0)*H681</f>
        <v>24000</v>
      </c>
      <c r="L681" s="67">
        <f>K681-VLOOKUP($N681,매칭테이블!$G:$J,3,0)*K681</f>
        <v>23760</v>
      </c>
      <c r="M681" s="67">
        <f>VLOOKUP($N681,매칭테이블!$G:$J,4,0)*H681</f>
        <v>2640</v>
      </c>
      <c r="N681" s="30" t="str">
        <f t="shared" si="14"/>
        <v>프로젝트21 홈페이지눕눕백눕눕백_패드(중형)_방수201207</v>
      </c>
    </row>
    <row r="682" spans="2:14" x14ac:dyDescent="0.3">
      <c r="B682" s="108">
        <v>44172</v>
      </c>
      <c r="C682" s="73" t="str">
        <f t="shared" si="16"/>
        <v>월</v>
      </c>
      <c r="D682" s="73"/>
      <c r="E682" s="9" t="str">
        <f>VLOOKUP(G682,매칭테이블!D:E,2,0)</f>
        <v>눕눕백</v>
      </c>
      <c r="F682" s="73" t="s">
        <v>0</v>
      </c>
      <c r="G682" s="30" t="s">
        <v>422</v>
      </c>
      <c r="H682" s="73">
        <f t="shared" si="17"/>
        <v>9</v>
      </c>
      <c r="I682" s="73">
        <v>201207</v>
      </c>
      <c r="K682" s="67">
        <f>VLOOKUP($N682,매칭테이블!$G:$J,2,0)*H682</f>
        <v>63000</v>
      </c>
      <c r="L682" s="67">
        <f>K682-VLOOKUP($N682,매칭테이블!$G:$J,3,0)*K682</f>
        <v>62370</v>
      </c>
      <c r="M682" s="67">
        <f>VLOOKUP($N682,매칭테이블!$G:$J,4,0)*H682</f>
        <v>3510</v>
      </c>
      <c r="N682" s="30" t="str">
        <f t="shared" si="14"/>
        <v>프로젝트21 홈페이지눕눕백눕눕백(NEW)_(대형)_그레이(LG)201207</v>
      </c>
    </row>
    <row r="683" spans="2:14" x14ac:dyDescent="0.3">
      <c r="B683" s="108">
        <v>44172</v>
      </c>
      <c r="C683" s="73" t="str">
        <f t="shared" si="16"/>
        <v>월</v>
      </c>
      <c r="D683" s="73"/>
      <c r="E683" s="9" t="str">
        <f>VLOOKUP(G683,매칭테이블!D:E,2,0)</f>
        <v>눕눕백</v>
      </c>
      <c r="F683" s="73" t="s">
        <v>0</v>
      </c>
      <c r="G683" s="30" t="s">
        <v>50</v>
      </c>
      <c r="H683" s="73">
        <f t="shared" si="17"/>
        <v>10</v>
      </c>
      <c r="I683" s="73">
        <v>201207</v>
      </c>
      <c r="K683" s="67">
        <f>VLOOKUP($N683,매칭테이블!$G:$J,2,0)*H683</f>
        <v>30000</v>
      </c>
      <c r="L683" s="67">
        <f>K683-VLOOKUP($N683,매칭테이블!$G:$J,3,0)*K683</f>
        <v>29700</v>
      </c>
      <c r="M683" s="67">
        <f>VLOOKUP($N683,매칭테이블!$G:$J,4,0)*H683</f>
        <v>3400</v>
      </c>
      <c r="N683" s="30" t="str">
        <f t="shared" si="14"/>
        <v>프로젝트21 홈페이지눕눕백눕눕백_패드(대형)_스크래쳐201207</v>
      </c>
    </row>
    <row r="684" spans="2:14" x14ac:dyDescent="0.3">
      <c r="B684" s="108">
        <v>44172</v>
      </c>
      <c r="C684" s="73" t="str">
        <f t="shared" si="16"/>
        <v>월</v>
      </c>
      <c r="D684" s="73"/>
      <c r="E684" s="9" t="str">
        <f>VLOOKUP(G684,매칭테이블!D:E,2,0)</f>
        <v>눕눕백</v>
      </c>
      <c r="F684" s="73" t="s">
        <v>0</v>
      </c>
      <c r="G684" s="30" t="s">
        <v>422</v>
      </c>
      <c r="H684" s="73">
        <f t="shared" si="17"/>
        <v>11</v>
      </c>
      <c r="I684" s="73">
        <v>201207</v>
      </c>
      <c r="K684" s="67">
        <f>VLOOKUP($N684,매칭테이블!$G:$J,2,0)*H684</f>
        <v>77000</v>
      </c>
      <c r="L684" s="67">
        <f>K684-VLOOKUP($N684,매칭테이블!$G:$J,3,0)*K684</f>
        <v>76230</v>
      </c>
      <c r="M684" s="67">
        <f>VLOOKUP($N684,매칭테이블!$G:$J,4,0)*H684</f>
        <v>4290</v>
      </c>
      <c r="N684" s="30" t="str">
        <f t="shared" si="14"/>
        <v>프로젝트21 홈페이지눕눕백눕눕백(NEW)_(대형)_그레이(LG)201207</v>
      </c>
    </row>
    <row r="685" spans="2:14" x14ac:dyDescent="0.3">
      <c r="B685" s="108">
        <v>44172</v>
      </c>
      <c r="C685" s="73" t="str">
        <f t="shared" si="16"/>
        <v>월</v>
      </c>
      <c r="D685" s="73"/>
      <c r="E685" s="9" t="str">
        <f>VLOOKUP(G685,매칭테이블!D:E,2,0)</f>
        <v>눕눕백</v>
      </c>
      <c r="F685" s="73" t="s">
        <v>0</v>
      </c>
      <c r="G685" s="30" t="s">
        <v>52</v>
      </c>
      <c r="H685" s="73">
        <f t="shared" si="17"/>
        <v>12</v>
      </c>
      <c r="I685" s="73">
        <v>201207</v>
      </c>
      <c r="K685" s="67">
        <f>VLOOKUP($N685,매칭테이블!$G:$J,2,0)*H685</f>
        <v>36000</v>
      </c>
      <c r="L685" s="67">
        <f>K685-VLOOKUP($N685,매칭테이블!$G:$J,3,0)*K685</f>
        <v>35640</v>
      </c>
      <c r="M685" s="67">
        <f>VLOOKUP($N685,매칭테이블!$G:$J,4,0)*H685</f>
        <v>3960</v>
      </c>
      <c r="N685" s="30" t="str">
        <f t="shared" si="14"/>
        <v>프로젝트21 홈페이지눕눕백눕눕백_패드(대형)_방수201207</v>
      </c>
    </row>
    <row r="686" spans="2:14" x14ac:dyDescent="0.3">
      <c r="B686" s="108">
        <v>44172</v>
      </c>
      <c r="C686" s="73" t="str">
        <f t="shared" si="16"/>
        <v>월</v>
      </c>
      <c r="D686" s="73"/>
      <c r="E686" s="9" t="str">
        <f>VLOOKUP(G686,매칭테이블!D:E,2,0)</f>
        <v>눕눕백</v>
      </c>
      <c r="F686" s="73" t="s">
        <v>0</v>
      </c>
      <c r="G686" s="30" t="s">
        <v>424</v>
      </c>
      <c r="H686" s="73">
        <f t="shared" si="17"/>
        <v>13</v>
      </c>
      <c r="I686" s="73">
        <v>201207</v>
      </c>
      <c r="K686" s="67">
        <f>VLOOKUP($N686,매칭테이블!$G:$J,2,0)*H686</f>
        <v>91000</v>
      </c>
      <c r="L686" s="67">
        <f>K686-VLOOKUP($N686,매칭테이블!$G:$J,3,0)*K686</f>
        <v>90090</v>
      </c>
      <c r="M686" s="67">
        <f>VLOOKUP($N686,매칭테이블!$G:$J,4,0)*H686</f>
        <v>5070</v>
      </c>
      <c r="N686" s="30" t="str">
        <f t="shared" si="14"/>
        <v>프로젝트21 홈페이지눕눕백눕눕백(NEW)_(대형)_네이비(DN)201207</v>
      </c>
    </row>
    <row r="687" spans="2:14" x14ac:dyDescent="0.3">
      <c r="B687" s="108">
        <v>44172</v>
      </c>
      <c r="C687" s="73" t="str">
        <f t="shared" si="16"/>
        <v>월</v>
      </c>
      <c r="D687" s="73"/>
      <c r="E687" s="9" t="str">
        <f>VLOOKUP(G687,매칭테이블!D:E,2,0)</f>
        <v>눕눕백</v>
      </c>
      <c r="F687" s="73" t="s">
        <v>0</v>
      </c>
      <c r="G687" s="30" t="s">
        <v>50</v>
      </c>
      <c r="H687" s="73">
        <f t="shared" si="17"/>
        <v>14</v>
      </c>
      <c r="I687" s="73">
        <v>201207</v>
      </c>
      <c r="K687" s="67">
        <f>VLOOKUP($N687,매칭테이블!$G:$J,2,0)*H687</f>
        <v>42000</v>
      </c>
      <c r="L687" s="67">
        <f>K687-VLOOKUP($N687,매칭테이블!$G:$J,3,0)*K687</f>
        <v>41580</v>
      </c>
      <c r="M687" s="67">
        <f>VLOOKUP($N687,매칭테이블!$G:$J,4,0)*H687</f>
        <v>4760</v>
      </c>
      <c r="N687" s="30" t="str">
        <f t="shared" si="14"/>
        <v>프로젝트21 홈페이지눕눕백눕눕백_패드(대형)_스크래쳐201207</v>
      </c>
    </row>
    <row r="688" spans="2:14" x14ac:dyDescent="0.3">
      <c r="B688" s="108">
        <v>44172</v>
      </c>
      <c r="C688" s="73" t="str">
        <f t="shared" si="16"/>
        <v>월</v>
      </c>
      <c r="D688" s="73"/>
      <c r="E688" s="9" t="str">
        <f>VLOOKUP(G688,매칭테이블!D:E,2,0)</f>
        <v>눕눕백</v>
      </c>
      <c r="F688" s="73" t="s">
        <v>0</v>
      </c>
      <c r="G688" s="30" t="s">
        <v>106</v>
      </c>
      <c r="H688" s="73">
        <f t="shared" si="17"/>
        <v>15</v>
      </c>
      <c r="I688" s="73">
        <v>201207</v>
      </c>
      <c r="K688" s="67">
        <f>VLOOKUP($N688,매칭테이블!$G:$J,2,0)*H688</f>
        <v>45000</v>
      </c>
      <c r="L688" s="67">
        <f>K688-VLOOKUP($N688,매칭테이블!$G:$J,3,0)*K688</f>
        <v>44550</v>
      </c>
      <c r="M688" s="67">
        <f>VLOOKUP($N688,매칭테이블!$G:$J,4,0)*H688</f>
        <v>4800</v>
      </c>
      <c r="N688" s="30" t="str">
        <f t="shared" si="14"/>
        <v>프로젝트21 홈페이지눕눕백눕눕백_턱받침패드(중형)_극세사201207</v>
      </c>
    </row>
    <row r="689" spans="2:14" x14ac:dyDescent="0.3">
      <c r="B689" s="108">
        <v>44172</v>
      </c>
      <c r="C689" s="73" t="str">
        <f t="shared" si="16"/>
        <v>월</v>
      </c>
      <c r="D689" s="73"/>
      <c r="E689" s="9" t="str">
        <f>VLOOKUP(G689,매칭테이블!D:E,2,0)</f>
        <v>눕눕백</v>
      </c>
      <c r="F689" s="73" t="s">
        <v>0</v>
      </c>
      <c r="G689" s="30" t="s">
        <v>108</v>
      </c>
      <c r="H689" s="73">
        <f t="shared" si="17"/>
        <v>16</v>
      </c>
      <c r="I689" s="73">
        <v>201207</v>
      </c>
      <c r="K689" s="67">
        <f>VLOOKUP($N689,매칭테이블!$G:$J,2,0)*H689</f>
        <v>48000</v>
      </c>
      <c r="L689" s="67">
        <f>K689-VLOOKUP($N689,매칭테이블!$G:$J,3,0)*K689</f>
        <v>47520</v>
      </c>
      <c r="M689" s="67">
        <f>VLOOKUP($N689,매칭테이블!$G:$J,4,0)*H689</f>
        <v>5280</v>
      </c>
      <c r="N689" s="30" t="str">
        <f t="shared" si="14"/>
        <v>프로젝트21 홈페이지눕눕백눕눕백_턱받침패드(대형)_극세사201207</v>
      </c>
    </row>
    <row r="690" spans="2:14" x14ac:dyDescent="0.3">
      <c r="B690" s="108">
        <v>44172</v>
      </c>
      <c r="C690" s="73" t="str">
        <f t="shared" si="16"/>
        <v>월</v>
      </c>
      <c r="D690" s="73"/>
      <c r="E690" s="9" t="str">
        <f>VLOOKUP(G690,매칭테이블!D:E,2,0)</f>
        <v>눕눕백</v>
      </c>
      <c r="F690" s="73" t="s">
        <v>0</v>
      </c>
      <c r="G690" s="30" t="s">
        <v>51</v>
      </c>
      <c r="H690" s="73">
        <f t="shared" si="17"/>
        <v>17</v>
      </c>
      <c r="I690" s="73">
        <v>201207</v>
      </c>
      <c r="K690" s="67">
        <f>VLOOKUP($N690,매칭테이블!$G:$J,2,0)*H690</f>
        <v>68000</v>
      </c>
      <c r="L690" s="67">
        <f>K690-VLOOKUP($N690,매칭테이블!$G:$J,3,0)*K690</f>
        <v>67320</v>
      </c>
      <c r="M690" s="67">
        <f>VLOOKUP($N690,매칭테이블!$G:$J,4,0)*H690</f>
        <v>5950</v>
      </c>
      <c r="N690" s="30" t="str">
        <f t="shared" si="14"/>
        <v>프로젝트21 홈페이지눕눕백눕눕백_패드(대형)_극세사201207</v>
      </c>
    </row>
    <row r="691" spans="2:14" x14ac:dyDescent="0.3">
      <c r="B691" s="108">
        <v>44172</v>
      </c>
      <c r="C691" s="73" t="str">
        <f t="shared" si="16"/>
        <v>월</v>
      </c>
      <c r="D691" s="73"/>
      <c r="E691" s="9" t="str">
        <f>VLOOKUP(G691,매칭테이블!D:E,2,0)</f>
        <v>눕눕백</v>
      </c>
      <c r="F691" s="73" t="s">
        <v>0</v>
      </c>
      <c r="G691" s="30" t="s">
        <v>45</v>
      </c>
      <c r="H691" s="73">
        <f t="shared" si="17"/>
        <v>18</v>
      </c>
      <c r="I691" s="73">
        <v>201207</v>
      </c>
      <c r="K691" s="67">
        <f>VLOOKUP($N691,매칭테이블!$G:$J,2,0)*H691</f>
        <v>54000</v>
      </c>
      <c r="L691" s="67">
        <f>K691-VLOOKUP($N691,매칭테이블!$G:$J,3,0)*K691</f>
        <v>53460</v>
      </c>
      <c r="M691" s="67">
        <f>VLOOKUP($N691,매칭테이블!$G:$J,4,0)*H691</f>
        <v>5940</v>
      </c>
      <c r="N691" s="30" t="str">
        <f t="shared" si="14"/>
        <v>프로젝트21 홈페이지눕눕백눕눕백_패드(중형)_방수201207</v>
      </c>
    </row>
    <row r="692" spans="2:14" x14ac:dyDescent="0.3">
      <c r="B692" s="108">
        <v>44172</v>
      </c>
      <c r="C692" s="73" t="str">
        <f t="shared" si="16"/>
        <v>월</v>
      </c>
      <c r="D692" s="73"/>
      <c r="E692" s="9" t="str">
        <f>VLOOKUP(G692,매칭테이블!D:E,2,0)</f>
        <v>눕눕백</v>
      </c>
      <c r="F692" s="73" t="s">
        <v>0</v>
      </c>
      <c r="G692" s="30" t="s">
        <v>567</v>
      </c>
      <c r="H692" s="73">
        <f t="shared" si="17"/>
        <v>19</v>
      </c>
      <c r="I692" s="73">
        <v>201207</v>
      </c>
      <c r="K692" s="67">
        <f>VLOOKUP($N692,매칭테이블!$G:$J,2,0)*H692</f>
        <v>38000</v>
      </c>
      <c r="L692" s="67">
        <f>K692-VLOOKUP($N692,매칭테이블!$G:$J,3,0)*K692</f>
        <v>37620</v>
      </c>
      <c r="M692" s="67">
        <f>VLOOKUP($N692,매칭테이블!$G:$J,4,0)*H692</f>
        <v>2280</v>
      </c>
      <c r="N692" s="30" t="str">
        <f t="shared" si="14"/>
        <v>프로젝트21 홈페이지눕눕백눕눕백_가방길이 조절 버클201207</v>
      </c>
    </row>
    <row r="693" spans="2:14" x14ac:dyDescent="0.3">
      <c r="B693" s="108">
        <v>44172</v>
      </c>
      <c r="C693" s="73" t="str">
        <f t="shared" si="16"/>
        <v>월</v>
      </c>
      <c r="D693" s="73"/>
      <c r="E693" s="9" t="str">
        <f>VLOOKUP(G693,매칭테이블!D:E,2,0)</f>
        <v>눕눕백</v>
      </c>
      <c r="F693" s="73" t="s">
        <v>0</v>
      </c>
      <c r="G693" s="30" t="s">
        <v>46</v>
      </c>
      <c r="H693" s="73">
        <f t="shared" si="17"/>
        <v>20</v>
      </c>
      <c r="I693" s="73">
        <v>201207</v>
      </c>
      <c r="K693" s="67">
        <f>VLOOKUP($N693,매칭테이블!$G:$J,2,0)*H693</f>
        <v>60000</v>
      </c>
      <c r="L693" s="67">
        <f>K693-VLOOKUP($N693,매칭테이블!$G:$J,3,0)*K693</f>
        <v>59400</v>
      </c>
      <c r="M693" s="67">
        <f>VLOOKUP($N693,매칭테이블!$G:$J,4,0)*H693</f>
        <v>6800</v>
      </c>
      <c r="N693" s="30" t="str">
        <f t="shared" si="14"/>
        <v>프로젝트21 홈페이지눕눕백눕눕백_패드(중형)_인견201207</v>
      </c>
    </row>
    <row r="694" spans="2:14" x14ac:dyDescent="0.3">
      <c r="B694" s="108">
        <v>44172</v>
      </c>
      <c r="C694" s="73" t="str">
        <f t="shared" si="16"/>
        <v>월</v>
      </c>
      <c r="D694" s="73"/>
      <c r="E694" s="9" t="str">
        <f>VLOOKUP(G694,매칭테이블!D:E,2,0)</f>
        <v>하루채움</v>
      </c>
      <c r="F694" s="73" t="s">
        <v>0</v>
      </c>
      <c r="G694" s="30" t="s">
        <v>451</v>
      </c>
      <c r="H694" s="73">
        <f t="shared" si="17"/>
        <v>21</v>
      </c>
      <c r="I694" s="73">
        <v>201207</v>
      </c>
      <c r="K694" s="67">
        <f>VLOOKUP($N694,매칭테이블!$G:$J,2,0)*H694</f>
        <v>84000</v>
      </c>
      <c r="L694" s="67">
        <f>K694-VLOOKUP($N694,매칭테이블!$G:$J,3,0)*K694</f>
        <v>83160</v>
      </c>
      <c r="M694" s="67">
        <f>VLOOKUP($N694,매칭테이블!$G:$J,4,0)*H694</f>
        <v>7770</v>
      </c>
      <c r="N694" s="30" t="str">
        <f t="shared" si="14"/>
        <v>프로젝트21 홈페이지하루채움(종료)★특별할인★[정기배송] 하루채움 (고양이 영양제 간식)옵션=(무료배송)국내산 닭 1박스 + 자연산 가자미 1박스201207</v>
      </c>
    </row>
    <row r="695" spans="2:14" x14ac:dyDescent="0.3">
      <c r="B695" s="108">
        <v>44172</v>
      </c>
      <c r="C695" s="73" t="str">
        <f t="shared" si="16"/>
        <v>월</v>
      </c>
      <c r="D695" s="73"/>
      <c r="E695" s="9" t="str">
        <f>VLOOKUP(G695,매칭테이블!D:E,2,0)</f>
        <v>하루채움</v>
      </c>
      <c r="F695" s="73" t="s">
        <v>0</v>
      </c>
      <c r="G695" s="30" t="s">
        <v>452</v>
      </c>
      <c r="H695" s="73">
        <f t="shared" si="17"/>
        <v>22</v>
      </c>
      <c r="I695" s="73">
        <v>201207</v>
      </c>
      <c r="K695" s="67">
        <f>VLOOKUP($N695,매칭테이블!$G:$J,2,0)*H695</f>
        <v>66000</v>
      </c>
      <c r="L695" s="67">
        <f>K695-VLOOKUP($N695,매칭테이블!$G:$J,3,0)*K695</f>
        <v>65340</v>
      </c>
      <c r="M695" s="67">
        <f>VLOOKUP($N695,매칭테이블!$G:$J,4,0)*H695</f>
        <v>7260</v>
      </c>
      <c r="N695" s="30" t="str">
        <f t="shared" si="14"/>
        <v>프로젝트21 홈페이지하루채움[정기배송] 하루채움 (고양이 영양제 간식)옵션=국내산 무항생제 닭 1박스201207</v>
      </c>
    </row>
    <row r="696" spans="2:14" x14ac:dyDescent="0.3">
      <c r="B696" s="108">
        <v>44172</v>
      </c>
      <c r="C696" s="73" t="str">
        <f t="shared" si="16"/>
        <v>월</v>
      </c>
      <c r="D696" s="73"/>
      <c r="E696" s="9" t="str">
        <f>VLOOKUP(G696,매칭테이블!D:E,2,0)</f>
        <v>하루채움</v>
      </c>
      <c r="F696" s="73" t="s">
        <v>0</v>
      </c>
      <c r="G696" s="30" t="s">
        <v>453</v>
      </c>
      <c r="H696" s="73">
        <f t="shared" si="17"/>
        <v>23</v>
      </c>
      <c r="I696" s="73">
        <v>201207</v>
      </c>
      <c r="K696" s="67">
        <f>VLOOKUP($N696,매칭테이블!$G:$J,2,0)*H696</f>
        <v>92000</v>
      </c>
      <c r="L696" s="67">
        <f>K696-VLOOKUP($N696,매칭테이블!$G:$J,3,0)*K696</f>
        <v>91080</v>
      </c>
      <c r="M696" s="67">
        <f>VLOOKUP($N696,매칭테이블!$G:$J,4,0)*H696</f>
        <v>8510</v>
      </c>
      <c r="N696" s="30" t="str">
        <f t="shared" si="14"/>
        <v>프로젝트21 홈페이지하루채움[정기배송] 하루채움 (고양이 영양제 간식)옵션=(무료배송)국내산 무항생제 닭 2박스201207</v>
      </c>
    </row>
    <row r="697" spans="2:14" x14ac:dyDescent="0.3">
      <c r="B697" s="108">
        <v>44172</v>
      </c>
      <c r="C697" s="73" t="str">
        <f t="shared" si="16"/>
        <v>월</v>
      </c>
      <c r="D697" s="73"/>
      <c r="E697" s="9" t="str">
        <f>VLOOKUP(G697,매칭테이블!D:E,2,0)</f>
        <v>하루채움</v>
      </c>
      <c r="F697" s="73" t="s">
        <v>0</v>
      </c>
      <c r="G697" s="30" t="s">
        <v>454</v>
      </c>
      <c r="H697" s="73">
        <f t="shared" si="17"/>
        <v>24</v>
      </c>
      <c r="I697" s="73">
        <v>201207</v>
      </c>
      <c r="K697" s="67">
        <f>VLOOKUP($N697,매칭테이블!$G:$J,2,0)*H697</f>
        <v>96000</v>
      </c>
      <c r="L697" s="67">
        <f>K697-VLOOKUP($N697,매칭테이블!$G:$J,3,0)*K697</f>
        <v>95040</v>
      </c>
      <c r="M697" s="67">
        <f>VLOOKUP($N697,매칭테이블!$G:$J,4,0)*H697</f>
        <v>8880</v>
      </c>
      <c r="N697" s="30" t="str">
        <f t="shared" si="14"/>
        <v>프로젝트21 홈페이지하루채움[정기배송] 하루채움 (고양이 영양제 간식)옵션=(무료배송)자연산 가자미 2박스201207</v>
      </c>
    </row>
    <row r="698" spans="2:14" x14ac:dyDescent="0.3">
      <c r="B698" s="108">
        <v>44172</v>
      </c>
      <c r="C698" s="73" t="str">
        <f t="shared" si="16"/>
        <v>월</v>
      </c>
      <c r="D698" s="73"/>
      <c r="E698" s="9" t="str">
        <f>VLOOKUP(G698,매칭테이블!D:E,2,0)</f>
        <v>하루채움</v>
      </c>
      <c r="F698" s="73" t="s">
        <v>0</v>
      </c>
      <c r="G698" s="30" t="s">
        <v>455</v>
      </c>
      <c r="H698" s="73">
        <f t="shared" si="17"/>
        <v>25</v>
      </c>
      <c r="I698" s="73">
        <v>201207</v>
      </c>
      <c r="K698" s="67">
        <f>VLOOKUP($N698,매칭테이블!$G:$J,2,0)*H698</f>
        <v>100000</v>
      </c>
      <c r="L698" s="67">
        <f>K698-VLOOKUP($N698,매칭테이블!$G:$J,3,0)*K698</f>
        <v>99000</v>
      </c>
      <c r="M698" s="67">
        <f>VLOOKUP($N698,매칭테이블!$G:$J,4,0)*H698</f>
        <v>9250</v>
      </c>
      <c r="N698" s="30" t="str">
        <f t="shared" si="14"/>
        <v>프로젝트21 홈페이지하루채움[정기배송] 하루채움 (고양이 영양제 간식)옵션=(무료배송)국내산 닭 1박스 + 자연산 가자미 1박스201207</v>
      </c>
    </row>
    <row r="699" spans="2:14" x14ac:dyDescent="0.3">
      <c r="B699" s="108">
        <v>44172</v>
      </c>
      <c r="C699" s="73" t="str">
        <f t="shared" si="16"/>
        <v>월</v>
      </c>
      <c r="D699" s="73"/>
      <c r="E699" s="9" t="str">
        <f>VLOOKUP(G699,매칭테이블!D:E,2,0)</f>
        <v>하루채움</v>
      </c>
      <c r="F699" s="73" t="s">
        <v>0</v>
      </c>
      <c r="G699" s="30" t="s">
        <v>456</v>
      </c>
      <c r="H699" s="73">
        <f t="shared" si="17"/>
        <v>26</v>
      </c>
      <c r="I699" s="73">
        <v>201207</v>
      </c>
      <c r="K699" s="67">
        <f>VLOOKUP($N699,매칭테이블!$G:$J,2,0)*H699</f>
        <v>104000</v>
      </c>
      <c r="L699" s="67">
        <f>K699-VLOOKUP($N699,매칭테이블!$G:$J,3,0)*K699</f>
        <v>102960</v>
      </c>
      <c r="M699" s="67">
        <f>VLOOKUP($N699,매칭테이블!$G:$J,4,0)*H699</f>
        <v>9620</v>
      </c>
      <c r="N699" s="30" t="str">
        <f t="shared" si="14"/>
        <v>프로젝트21 홈페이지하루채움하루채움 (고양이 영양제 간식)하루채움=(무료배송) 닭 1박스 + 가자미 1박스201207</v>
      </c>
    </row>
    <row r="700" spans="2:14" x14ac:dyDescent="0.3">
      <c r="B700" s="108">
        <v>44172</v>
      </c>
      <c r="C700" s="73" t="str">
        <f t="shared" si="16"/>
        <v>월</v>
      </c>
      <c r="D700" s="73"/>
      <c r="E700" s="9" t="str">
        <f>VLOOKUP(G700,매칭테이블!D:E,2,0)</f>
        <v>하루채움</v>
      </c>
      <c r="F700" s="73" t="s">
        <v>0</v>
      </c>
      <c r="G700" s="30" t="s">
        <v>457</v>
      </c>
      <c r="H700" s="73">
        <f t="shared" si="17"/>
        <v>27</v>
      </c>
      <c r="I700" s="73">
        <v>201207</v>
      </c>
      <c r="K700" s="67">
        <f>VLOOKUP($N700,매칭테이블!$G:$J,2,0)*H700</f>
        <v>108000</v>
      </c>
      <c r="L700" s="67">
        <f>K700-VLOOKUP($N700,매칭테이블!$G:$J,3,0)*K700</f>
        <v>106920</v>
      </c>
      <c r="M700" s="67">
        <f>VLOOKUP($N700,매칭테이블!$G:$J,4,0)*H700</f>
        <v>8910</v>
      </c>
      <c r="N700" s="30" t="str">
        <f t="shared" si="14"/>
        <v>프로젝트21 홈페이지하루채움하루채움 (고양이 영양제 간식)하루채움=국내산 무항생제 닭 1박스201207</v>
      </c>
    </row>
    <row r="701" spans="2:14" x14ac:dyDescent="0.3">
      <c r="B701" s="108">
        <v>44172</v>
      </c>
      <c r="C701" s="73" t="str">
        <f t="shared" si="16"/>
        <v>월</v>
      </c>
      <c r="D701" s="73"/>
      <c r="E701" s="9" t="str">
        <f>VLOOKUP(G701,매칭테이블!D:E,2,0)</f>
        <v>하루채움</v>
      </c>
      <c r="F701" s="73" t="s">
        <v>0</v>
      </c>
      <c r="G701" s="30" t="s">
        <v>458</v>
      </c>
      <c r="H701" s="73">
        <f t="shared" si="17"/>
        <v>28</v>
      </c>
      <c r="I701" s="73">
        <v>201207</v>
      </c>
      <c r="K701" s="67">
        <f>VLOOKUP($N701,매칭테이블!$G:$J,2,0)*H701</f>
        <v>112000</v>
      </c>
      <c r="L701" s="67">
        <f>K701-VLOOKUP($N701,매칭테이블!$G:$J,3,0)*K701</f>
        <v>110880</v>
      </c>
      <c r="M701" s="67">
        <f>VLOOKUP($N701,매칭테이블!$G:$J,4,0)*H701</f>
        <v>10360</v>
      </c>
      <c r="N701" s="30" t="str">
        <f t="shared" si="14"/>
        <v>프로젝트21 홈페이지하루채움하루채움 (고양이 영양제 간식)하루채움=국내산 무항생제 닭 2박스201207</v>
      </c>
    </row>
    <row r="702" spans="2:14" x14ac:dyDescent="0.3">
      <c r="B702" s="108">
        <v>44172</v>
      </c>
      <c r="C702" s="73" t="str">
        <f t="shared" si="16"/>
        <v>월</v>
      </c>
      <c r="D702" s="73"/>
      <c r="E702" s="9" t="str">
        <f>VLOOKUP(G702,매칭테이블!D:E,2,0)</f>
        <v>하루채움</v>
      </c>
      <c r="F702" s="73" t="s">
        <v>0</v>
      </c>
      <c r="G702" s="30" t="s">
        <v>460</v>
      </c>
      <c r="H702" s="73">
        <f t="shared" si="17"/>
        <v>29</v>
      </c>
      <c r="I702" s="73">
        <v>201207</v>
      </c>
      <c r="K702" s="67">
        <f>VLOOKUP($N702,매칭테이블!$G:$J,2,0)*H702</f>
        <v>116000</v>
      </c>
      <c r="L702" s="67">
        <f>K702-VLOOKUP($N702,매칭테이블!$G:$J,3,0)*K702</f>
        <v>114840</v>
      </c>
      <c r="M702" s="67">
        <f>VLOOKUP($N702,매칭테이블!$G:$J,4,0)*H702</f>
        <v>10730</v>
      </c>
      <c r="N702" s="30" t="str">
        <f t="shared" si="14"/>
        <v>프로젝트21 홈페이지하루채움하루채움 (고양이 영양제 간식)하루채움=자연산 가자미 2박스201207</v>
      </c>
    </row>
    <row r="703" spans="2:14" x14ac:dyDescent="0.3">
      <c r="B703" s="108">
        <v>44172</v>
      </c>
      <c r="C703" s="73" t="str">
        <f t="shared" si="16"/>
        <v>월</v>
      </c>
      <c r="D703" s="73"/>
      <c r="E703" s="9" t="str">
        <f>VLOOKUP(G703,매칭테이블!D:E,2,0)</f>
        <v>하루채움</v>
      </c>
      <c r="F703" s="73" t="s">
        <v>0</v>
      </c>
      <c r="G703" s="30" t="s">
        <v>461</v>
      </c>
      <c r="H703" s="73">
        <f t="shared" si="17"/>
        <v>30</v>
      </c>
      <c r="I703" s="73">
        <v>201207</v>
      </c>
      <c r="K703" s="67">
        <f>VLOOKUP($N703,매칭테이블!$G:$J,2,0)*H703</f>
        <v>90000</v>
      </c>
      <c r="L703" s="67">
        <f>K703-VLOOKUP($N703,매칭테이블!$G:$J,3,0)*K703</f>
        <v>89100</v>
      </c>
      <c r="M703" s="67">
        <f>VLOOKUP($N703,매칭테이블!$G:$J,4,0)*H703</f>
        <v>3900</v>
      </c>
      <c r="N703" s="30" t="str">
        <f t="shared" si="14"/>
        <v>프로젝트21 홈페이지하루채움하루채움 (고양이 영양제 간식)샘플팩 추가 구매=닭 1스틱 + 가자미 1스틱201207</v>
      </c>
    </row>
    <row r="704" spans="2:14" x14ac:dyDescent="0.3">
      <c r="B704" s="108">
        <v>44172</v>
      </c>
      <c r="C704" s="73" t="str">
        <f t="shared" si="16"/>
        <v>월</v>
      </c>
      <c r="D704" s="73"/>
      <c r="E704" s="9" t="str">
        <f>VLOOKUP(G704,매칭테이블!D:E,2,0)</f>
        <v>하루채움</v>
      </c>
      <c r="F704" s="73" t="s">
        <v>0</v>
      </c>
      <c r="G704" s="30" t="s">
        <v>462</v>
      </c>
      <c r="H704" s="73">
        <f t="shared" si="17"/>
        <v>31</v>
      </c>
      <c r="I704" s="73">
        <v>201207</v>
      </c>
      <c r="K704" s="67">
        <f>VLOOKUP($N704,매칭테이블!$G:$J,2,0)*H704</f>
        <v>124000</v>
      </c>
      <c r="L704" s="67">
        <f>K704-VLOOKUP($N704,매칭테이블!$G:$J,3,0)*K704</f>
        <v>122760</v>
      </c>
      <c r="M704" s="67">
        <f>VLOOKUP($N704,매칭테이블!$G:$J,4,0)*H704</f>
        <v>11470</v>
      </c>
      <c r="N704" s="30" t="str">
        <f t="shared" si="14"/>
        <v>프로젝트21 홈페이지하루채움하루채움 (고양이 영양제 간식)하루채움=(무료배송)닭 1박스 + 가자미 1박스201207</v>
      </c>
    </row>
    <row r="705" spans="2:14" x14ac:dyDescent="0.3">
      <c r="B705" s="108">
        <v>44172</v>
      </c>
      <c r="C705" s="73" t="str">
        <f t="shared" si="16"/>
        <v>월</v>
      </c>
      <c r="D705" s="73"/>
      <c r="E705" s="9" t="str">
        <f>VLOOKUP(G705,매칭테이블!D:E,2,0)</f>
        <v>하루채움</v>
      </c>
      <c r="F705" s="73" t="s">
        <v>0</v>
      </c>
      <c r="G705" s="30" t="s">
        <v>462</v>
      </c>
      <c r="H705" s="73">
        <f t="shared" si="17"/>
        <v>32</v>
      </c>
      <c r="I705" s="73">
        <v>201207</v>
      </c>
      <c r="K705" s="67">
        <f>VLOOKUP($N705,매칭테이블!$G:$J,2,0)*H705</f>
        <v>128000</v>
      </c>
      <c r="L705" s="67">
        <f>K705-VLOOKUP($N705,매칭테이블!$G:$J,3,0)*K705</f>
        <v>126720</v>
      </c>
      <c r="M705" s="67">
        <f>VLOOKUP($N705,매칭테이블!$G:$J,4,0)*H705</f>
        <v>11840</v>
      </c>
      <c r="N705" s="30" t="str">
        <f t="shared" si="14"/>
        <v>프로젝트21 홈페이지하루채움하루채움 (고양이 영양제 간식)하루채움=(무료배송)닭 1박스 + 가자미 1박스201207</v>
      </c>
    </row>
    <row r="706" spans="2:14" x14ac:dyDescent="0.3">
      <c r="B706" s="108">
        <v>44172</v>
      </c>
      <c r="C706" s="73" t="str">
        <f t="shared" si="16"/>
        <v>월</v>
      </c>
      <c r="D706" s="73"/>
      <c r="E706" s="9" t="str">
        <f>VLOOKUP(G706,매칭테이블!D:E,2,0)</f>
        <v>하루채움</v>
      </c>
      <c r="F706" s="73" t="s">
        <v>0</v>
      </c>
      <c r="G706" s="30" t="s">
        <v>457</v>
      </c>
      <c r="H706" s="73">
        <f t="shared" si="17"/>
        <v>33</v>
      </c>
      <c r="I706" s="73">
        <v>201207</v>
      </c>
      <c r="K706" s="67">
        <f>VLOOKUP($N706,매칭테이블!$G:$J,2,0)*H706</f>
        <v>132000</v>
      </c>
      <c r="L706" s="67">
        <f>K706-VLOOKUP($N706,매칭테이블!$G:$J,3,0)*K706</f>
        <v>130680</v>
      </c>
      <c r="M706" s="67">
        <f>VLOOKUP($N706,매칭테이블!$G:$J,4,0)*H706</f>
        <v>10890</v>
      </c>
      <c r="N706" s="30" t="str">
        <f t="shared" si="14"/>
        <v>프로젝트21 홈페이지하루채움하루채움 (고양이 영양제 간식)하루채움=국내산 무항생제 닭 1박스201207</v>
      </c>
    </row>
    <row r="707" spans="2:14" x14ac:dyDescent="0.3">
      <c r="B707" s="108">
        <v>44172</v>
      </c>
      <c r="C707" s="73" t="str">
        <f t="shared" si="16"/>
        <v>월</v>
      </c>
      <c r="D707" s="73"/>
      <c r="E707" s="9" t="str">
        <f>VLOOKUP(G707,매칭테이블!D:E,2,0)</f>
        <v>하루채움</v>
      </c>
      <c r="F707" s="73" t="s">
        <v>0</v>
      </c>
      <c r="G707" s="30" t="s">
        <v>463</v>
      </c>
      <c r="H707" s="73">
        <f t="shared" si="17"/>
        <v>34</v>
      </c>
      <c r="I707" s="73">
        <v>201207</v>
      </c>
      <c r="K707" s="67">
        <f>VLOOKUP($N707,매칭테이블!$G:$J,2,0)*H707</f>
        <v>136000</v>
      </c>
      <c r="L707" s="67">
        <f>K707-VLOOKUP($N707,매칭테이블!$G:$J,3,0)*K707</f>
        <v>134640</v>
      </c>
      <c r="M707" s="67">
        <f>VLOOKUP($N707,매칭테이블!$G:$J,4,0)*H707</f>
        <v>12580</v>
      </c>
      <c r="N707" s="30" t="str">
        <f t="shared" si="14"/>
        <v>프로젝트21 홈페이지하루채움하루채움 (고양이 영양제 간식)하루채움=(무료배송)국내산 무항생제 닭 2박스201207</v>
      </c>
    </row>
    <row r="708" spans="2:14" x14ac:dyDescent="0.3">
      <c r="B708" s="108">
        <v>44172</v>
      </c>
      <c r="C708" s="73" t="str">
        <f t="shared" si="16"/>
        <v>월</v>
      </c>
      <c r="D708" s="73"/>
      <c r="E708" s="9" t="str">
        <f>VLOOKUP(G708,매칭테이블!D:E,2,0)</f>
        <v>하루채움</v>
      </c>
      <c r="F708" s="73" t="s">
        <v>0</v>
      </c>
      <c r="G708" s="30" t="s">
        <v>461</v>
      </c>
      <c r="H708" s="73">
        <f t="shared" si="17"/>
        <v>35</v>
      </c>
      <c r="I708" s="73">
        <v>201207</v>
      </c>
      <c r="K708" s="67">
        <f>VLOOKUP($N708,매칭테이블!$G:$J,2,0)*H708</f>
        <v>105000</v>
      </c>
      <c r="L708" s="67">
        <f>K708-VLOOKUP($N708,매칭테이블!$G:$J,3,0)*K708</f>
        <v>103950</v>
      </c>
      <c r="M708" s="67">
        <f>VLOOKUP($N708,매칭테이블!$G:$J,4,0)*H708</f>
        <v>4550</v>
      </c>
      <c r="N708" s="30" t="str">
        <f t="shared" si="14"/>
        <v>프로젝트21 홈페이지하루채움하루채움 (고양이 영양제 간식)샘플팩 추가 구매=닭 1스틱 + 가자미 1스틱201207</v>
      </c>
    </row>
    <row r="709" spans="2:14" x14ac:dyDescent="0.3">
      <c r="B709" s="108">
        <v>44172</v>
      </c>
      <c r="C709" s="73" t="str">
        <f t="shared" si="16"/>
        <v>월</v>
      </c>
      <c r="D709" s="73"/>
      <c r="E709" s="9" t="str">
        <f>VLOOKUP(G709,매칭테이블!D:E,2,0)</f>
        <v>하루채움</v>
      </c>
      <c r="F709" s="73" t="s">
        <v>0</v>
      </c>
      <c r="G709" s="30" t="s">
        <v>465</v>
      </c>
      <c r="H709" s="73">
        <f t="shared" si="17"/>
        <v>36</v>
      </c>
      <c r="I709" s="73">
        <v>201207</v>
      </c>
      <c r="K709" s="67">
        <f>VLOOKUP($N709,매칭테이블!$G:$J,2,0)*H709</f>
        <v>144000</v>
      </c>
      <c r="L709" s="67">
        <f>K709-VLOOKUP($N709,매칭테이블!$G:$J,3,0)*K709</f>
        <v>142560</v>
      </c>
      <c r="M709" s="67">
        <f>VLOOKUP($N709,매칭테이블!$G:$J,4,0)*H709</f>
        <v>11880</v>
      </c>
      <c r="N709" s="30" t="str">
        <f t="shared" si="14"/>
        <v>프로젝트21 홈페이지하루채움하루채움 국내산 무항생제 닭 (고양이 영양제 간식)하루채움=국내산 무항생제 닭 1박스201207</v>
      </c>
    </row>
    <row r="710" spans="2:14" x14ac:dyDescent="0.3">
      <c r="B710" s="108">
        <v>44172</v>
      </c>
      <c r="C710" s="73" t="str">
        <f t="shared" si="16"/>
        <v>월</v>
      </c>
      <c r="D710" s="73"/>
      <c r="E710" s="9" t="str">
        <f>VLOOKUP(G710,매칭테이블!D:E,2,0)</f>
        <v>하루채움</v>
      </c>
      <c r="F710" s="73" t="s">
        <v>0</v>
      </c>
      <c r="G710" s="30" t="s">
        <v>466</v>
      </c>
      <c r="H710" s="73">
        <f t="shared" si="17"/>
        <v>37</v>
      </c>
      <c r="I710" s="73">
        <v>201207</v>
      </c>
      <c r="K710" s="67">
        <f>VLOOKUP($N710,매칭테이블!$G:$J,2,0)*H710</f>
        <v>148000</v>
      </c>
      <c r="L710" s="67">
        <f>K710-VLOOKUP($N710,매칭테이블!$G:$J,3,0)*K710</f>
        <v>146520</v>
      </c>
      <c r="M710" s="67">
        <f>VLOOKUP($N710,매칭테이블!$G:$J,4,0)*H710</f>
        <v>13690</v>
      </c>
      <c r="N710" s="30" t="str">
        <f t="shared" si="14"/>
        <v>프로젝트21 홈페이지하루채움하루채움 국내산 무항생제 닭 (고양이 영양제 간식)하루채움=(무료배송)국내산 무항생제 닭 2박스201207</v>
      </c>
    </row>
    <row r="711" spans="2:14" x14ac:dyDescent="0.3">
      <c r="B711" s="108">
        <v>44172</v>
      </c>
      <c r="C711" s="73" t="str">
        <f t="shared" si="16"/>
        <v>월</v>
      </c>
      <c r="D711" s="73"/>
      <c r="E711" s="9" t="str">
        <f>VLOOKUP(G711,매칭테이블!D:E,2,0)</f>
        <v>하루채움</v>
      </c>
      <c r="F711" s="73" t="s">
        <v>0</v>
      </c>
      <c r="G711" s="30" t="s">
        <v>467</v>
      </c>
      <c r="H711" s="73">
        <f t="shared" si="17"/>
        <v>38</v>
      </c>
      <c r="I711" s="73">
        <v>201207</v>
      </c>
      <c r="K711" s="67">
        <f>VLOOKUP($N711,매칭테이블!$G:$J,2,0)*H711</f>
        <v>114000</v>
      </c>
      <c r="L711" s="67">
        <f>K711-VLOOKUP($N711,매칭테이블!$G:$J,3,0)*K711</f>
        <v>112860</v>
      </c>
      <c r="M711" s="67">
        <f>VLOOKUP($N711,매칭테이블!$G:$J,4,0)*H711</f>
        <v>4940</v>
      </c>
      <c r="N711" s="30" t="str">
        <f t="shared" si="14"/>
        <v>프로젝트21 홈페이지하루채움하루채움 국내산 무항생제 닭 (고양이 영양제 간식)샘플팩 추가 구매=닭 1스틱 + 가자미 1스틱201207</v>
      </c>
    </row>
    <row r="712" spans="2:14" x14ac:dyDescent="0.3">
      <c r="B712" s="108">
        <v>44172</v>
      </c>
      <c r="C712" s="73" t="str">
        <f t="shared" si="16"/>
        <v>월</v>
      </c>
      <c r="D712" s="73"/>
      <c r="E712" s="9" t="str">
        <f>VLOOKUP(G712,매칭테이블!D:E,2,0)</f>
        <v>하루채움</v>
      </c>
      <c r="F712" s="73" t="s">
        <v>0</v>
      </c>
      <c r="G712" s="30" t="s">
        <v>552</v>
      </c>
      <c r="H712" s="73">
        <f t="shared" si="17"/>
        <v>39</v>
      </c>
      <c r="I712" s="73">
        <v>201207</v>
      </c>
      <c r="K712" s="67">
        <f>VLOOKUP($N712,매칭테이블!$G:$J,2,0)*H712</f>
        <v>117000</v>
      </c>
      <c r="L712" s="67">
        <f>K712-VLOOKUP($N712,매칭테이블!$G:$J,3,0)*K712</f>
        <v>115830</v>
      </c>
      <c r="M712" s="67">
        <f>VLOOKUP($N712,매칭테이블!$G:$J,4,0)*H712</f>
        <v>5070</v>
      </c>
      <c r="N712" s="30" t="str">
        <f t="shared" si="14"/>
        <v>프로젝트21 홈페이지하루채움하루채움 샘플팩 (고양이 영양제 간식)샘플팩=닭 1스틱 + 가자미 1스틱201207</v>
      </c>
    </row>
    <row r="713" spans="2:14" x14ac:dyDescent="0.3">
      <c r="B713" s="108">
        <v>44172</v>
      </c>
      <c r="C713" s="73" t="str">
        <f t="shared" si="16"/>
        <v>월</v>
      </c>
      <c r="D713" s="73"/>
      <c r="E713" s="9" t="str">
        <f>VLOOKUP(G713,매칭테이블!D:E,2,0)</f>
        <v>하루채움</v>
      </c>
      <c r="F713" s="73" t="s">
        <v>0</v>
      </c>
      <c r="G713" s="30" t="s">
        <v>553</v>
      </c>
      <c r="H713" s="73">
        <f t="shared" si="17"/>
        <v>40</v>
      </c>
      <c r="I713" s="73">
        <v>201207</v>
      </c>
      <c r="K713" s="67">
        <f>VLOOKUP($N713,매칭테이블!$G:$J,2,0)*H713</f>
        <v>160000</v>
      </c>
      <c r="L713" s="67">
        <f>K713-VLOOKUP($N713,매칭테이블!$G:$J,3,0)*K713</f>
        <v>158400</v>
      </c>
      <c r="M713" s="67">
        <f>VLOOKUP($N713,매칭테이블!$G:$J,4,0)*H713</f>
        <v>14800</v>
      </c>
      <c r="N713" s="30" t="str">
        <f t="shared" si="14"/>
        <v>프로젝트21 홈페이지하루채움하루채움 자연산 가자미 (고양이 영양제 간식)하루채움=(무료배송)닭 1박스 + 가자미 1박스201207</v>
      </c>
    </row>
    <row r="714" spans="2:14" x14ac:dyDescent="0.3">
      <c r="B714" s="108">
        <v>44172</v>
      </c>
      <c r="C714" s="73" t="str">
        <f t="shared" si="16"/>
        <v>월</v>
      </c>
      <c r="D714" s="73"/>
      <c r="E714" s="9" t="str">
        <f>VLOOKUP(G714,매칭테이블!D:E,2,0)</f>
        <v>하루채움</v>
      </c>
      <c r="F714" s="73" t="s">
        <v>0</v>
      </c>
      <c r="G714" s="30" t="s">
        <v>468</v>
      </c>
      <c r="H714" s="73">
        <f t="shared" si="17"/>
        <v>41</v>
      </c>
      <c r="I714" s="73">
        <v>201207</v>
      </c>
      <c r="K714" s="67">
        <f>VLOOKUP($N714,매칭테이블!$G:$J,2,0)*H714</f>
        <v>164000</v>
      </c>
      <c r="L714" s="67">
        <f>K714-VLOOKUP($N714,매칭테이블!$G:$J,3,0)*K714</f>
        <v>162360</v>
      </c>
      <c r="M714" s="67">
        <f>VLOOKUP($N714,매칭테이블!$G:$J,4,0)*H714</f>
        <v>13530</v>
      </c>
      <c r="N714" s="30" t="str">
        <f t="shared" si="14"/>
        <v>프로젝트21 홈페이지하루채움하루채움 자연산 가자미 (고양이 영양제 간식)하루채움=자연산 가자미 1박스201207</v>
      </c>
    </row>
    <row r="715" spans="2:14" x14ac:dyDescent="0.3">
      <c r="B715" s="108">
        <v>44172</v>
      </c>
      <c r="C715" s="73" t="str">
        <f t="shared" si="16"/>
        <v>월</v>
      </c>
      <c r="D715" s="73"/>
      <c r="E715" s="9" t="str">
        <f>VLOOKUP(G715,매칭테이블!D:E,2,0)</f>
        <v>리얼스틱</v>
      </c>
      <c r="F715" s="73" t="s">
        <v>0</v>
      </c>
      <c r="G715" s="30" t="s">
        <v>569</v>
      </c>
      <c r="H715" s="73">
        <f t="shared" si="17"/>
        <v>42</v>
      </c>
      <c r="I715" s="73">
        <v>201207</v>
      </c>
      <c r="K715" s="67">
        <f>VLOOKUP($N715,매칭테이블!$G:$J,2,0)*H715</f>
        <v>168000</v>
      </c>
      <c r="L715" s="67">
        <f>K715-VLOOKUP($N715,매칭테이블!$G:$J,3,0)*K715</f>
        <v>166320</v>
      </c>
      <c r="M715" s="67">
        <f>VLOOKUP($N715,매칭테이블!$G:$J,4,0)*H715</f>
        <v>16380</v>
      </c>
      <c r="N715" s="30" t="str">
        <f t="shared" si="14"/>
        <v>프로젝트21 홈페이지리얼스틱[정기배송] 리얼스틱 (무료배송)(판매종료/프로모션 할인가)정기배송 옵션=6종세트x2(맛별2팩)(30%off)201207</v>
      </c>
    </row>
    <row r="716" spans="2:14" x14ac:dyDescent="0.3">
      <c r="B716" s="108">
        <v>44172</v>
      </c>
      <c r="C716" s="73" t="str">
        <f t="shared" si="16"/>
        <v>월</v>
      </c>
      <c r="D716" s="73"/>
      <c r="E716" s="9" t="str">
        <f>VLOOKUP(G716,매칭테이블!D:E,2,0)</f>
        <v>리얼스틱</v>
      </c>
      <c r="F716" s="73" t="s">
        <v>0</v>
      </c>
      <c r="G716" s="30" t="s">
        <v>544</v>
      </c>
      <c r="H716" s="73">
        <f t="shared" si="17"/>
        <v>43</v>
      </c>
      <c r="I716" s="73">
        <v>201207</v>
      </c>
      <c r="K716" s="67">
        <f>VLOOKUP($N716,매칭테이블!$G:$J,2,0)*H716</f>
        <v>172000</v>
      </c>
      <c r="L716" s="67">
        <f>K716-VLOOKUP($N716,매칭테이블!$G:$J,3,0)*K716</f>
        <v>170280</v>
      </c>
      <c r="M716" s="67">
        <f>VLOOKUP($N716,매칭테이블!$G:$J,4,0)*H716</f>
        <v>16340</v>
      </c>
      <c r="N716" s="30" t="str">
        <f t="shared" si="14"/>
        <v>프로젝트21 홈페이지리얼스틱[정기배송] 리얼스틱 (무료배송)(판매종료/프로모션 할인가)정기배송 옵션=제천자연황토닭 12팩(30%off)201207</v>
      </c>
    </row>
    <row r="717" spans="2:14" x14ac:dyDescent="0.3">
      <c r="B717" s="108">
        <v>44172</v>
      </c>
      <c r="C717" s="73" t="str">
        <f t="shared" si="16"/>
        <v>월</v>
      </c>
      <c r="D717" s="73"/>
      <c r="E717" s="9" t="str">
        <f>VLOOKUP(G717,매칭테이블!D:E,2,0)</f>
        <v>리얼스틱</v>
      </c>
      <c r="F717" s="73" t="s">
        <v>0</v>
      </c>
      <c r="G717" s="30" t="s">
        <v>425</v>
      </c>
      <c r="H717" s="73">
        <f t="shared" si="17"/>
        <v>44</v>
      </c>
      <c r="I717" s="73">
        <v>201207</v>
      </c>
      <c r="K717" s="67">
        <f>VLOOKUP($N717,매칭테이블!$G:$J,2,0)*H717</f>
        <v>176000</v>
      </c>
      <c r="L717" s="67">
        <f>K717-VLOOKUP($N717,매칭테이블!$G:$J,3,0)*K717</f>
        <v>174240</v>
      </c>
      <c r="M717" s="67">
        <f>VLOOKUP($N717,매칭테이블!$G:$J,4,0)*H717</f>
        <v>16280</v>
      </c>
      <c r="N717" s="30" t="str">
        <f t="shared" ref="N717:N780" si="18">F717&amp;E717&amp;G717&amp;I717</f>
        <v>프로젝트21 홈페이지리얼스틱[정기배송] 리얼스틱(무료배송)정기배송 옵션=6종세트(맛별1팩)(15%off)201207</v>
      </c>
    </row>
    <row r="718" spans="2:14" x14ac:dyDescent="0.3">
      <c r="B718" s="108">
        <v>44172</v>
      </c>
      <c r="C718" s="73" t="str">
        <f t="shared" si="16"/>
        <v>월</v>
      </c>
      <c r="D718" s="73"/>
      <c r="E718" s="9" t="str">
        <f>VLOOKUP(G718,매칭테이블!D:E,2,0)</f>
        <v>리얼스틱</v>
      </c>
      <c r="F718" s="73" t="s">
        <v>0</v>
      </c>
      <c r="G718" s="30" t="s">
        <v>426</v>
      </c>
      <c r="H718" s="73">
        <f t="shared" si="17"/>
        <v>45</v>
      </c>
      <c r="I718" s="73">
        <v>201207</v>
      </c>
      <c r="K718" s="67">
        <f>VLOOKUP($N718,매칭테이블!$G:$J,2,0)*H718</f>
        <v>180000</v>
      </c>
      <c r="L718" s="67">
        <f>K718-VLOOKUP($N718,매칭테이블!$G:$J,3,0)*K718</f>
        <v>178200</v>
      </c>
      <c r="M718" s="67">
        <f>VLOOKUP($N718,매칭테이블!$G:$J,4,0)*H718</f>
        <v>17550</v>
      </c>
      <c r="N718" s="30" t="str">
        <f t="shared" si="18"/>
        <v>프로젝트21 홈페이지리얼스틱[정기배송] 리얼스틱(무료배송)정기배송 옵션=6종세트x2(맛별2팩)(25%off)201207</v>
      </c>
    </row>
    <row r="719" spans="2:14" x14ac:dyDescent="0.3">
      <c r="B719" s="108">
        <v>44172</v>
      </c>
      <c r="C719" s="73" t="str">
        <f t="shared" si="16"/>
        <v>월</v>
      </c>
      <c r="D719" s="73"/>
      <c r="E719" s="9" t="str">
        <f>VLOOKUP(G719,매칭테이블!D:E,2,0)</f>
        <v>리얼스틱</v>
      </c>
      <c r="F719" s="73" t="s">
        <v>0</v>
      </c>
      <c r="G719" s="30" t="s">
        <v>495</v>
      </c>
      <c r="H719" s="73">
        <f t="shared" si="17"/>
        <v>46</v>
      </c>
      <c r="I719" s="73">
        <v>201207</v>
      </c>
      <c r="K719" s="67">
        <f>VLOOKUP($N719,매칭테이블!$G:$J,2,0)*H719</f>
        <v>184000</v>
      </c>
      <c r="L719" s="67">
        <f>K719-VLOOKUP($N719,매칭테이블!$G:$J,3,0)*K719</f>
        <v>182160</v>
      </c>
      <c r="M719" s="67">
        <f>VLOOKUP($N719,매칭테이블!$G:$J,4,0)*H719</f>
        <v>17480</v>
      </c>
      <c r="N719" s="30" t="str">
        <f t="shared" si="18"/>
        <v>프로젝트21 홈페이지리얼스틱[정기배송] 리얼스틱(무료배송)정기배송 옵션=제천자연황토닭 12팩(25%off)201207</v>
      </c>
    </row>
    <row r="720" spans="2:14" x14ac:dyDescent="0.3">
      <c r="B720" s="108">
        <v>44172</v>
      </c>
      <c r="C720" s="73" t="str">
        <f t="shared" si="16"/>
        <v>월</v>
      </c>
      <c r="D720" s="73"/>
      <c r="E720" s="9" t="str">
        <f>VLOOKUP(G720,매칭테이블!D:E,2,0)</f>
        <v>리얼스틱</v>
      </c>
      <c r="F720" s="73" t="s">
        <v>0</v>
      </c>
      <c r="G720" s="30" t="s">
        <v>429</v>
      </c>
      <c r="H720" s="73">
        <f t="shared" si="17"/>
        <v>47</v>
      </c>
      <c r="I720" s="73">
        <v>201207</v>
      </c>
      <c r="K720" s="67">
        <f>VLOOKUP($N720,매칭테이블!$G:$J,2,0)*H720</f>
        <v>141000</v>
      </c>
      <c r="L720" s="67">
        <f>K720-VLOOKUP($N720,매칭테이블!$G:$J,3,0)*K720</f>
        <v>139590</v>
      </c>
      <c r="M720" s="67">
        <f>VLOOKUP($N720,매칭테이블!$G:$J,4,0)*H720</f>
        <v>12690</v>
      </c>
      <c r="N720" s="30" t="str">
        <f t="shared" si="18"/>
        <v>프로젝트21 홈페이지리얼스틱리얼스틱 (종합) (고양이 강아지 츄르 간식)리얼스틱 옵션선택=6종 맛보기 세트 (맛별 1스틱)201207</v>
      </c>
    </row>
    <row r="721" spans="2:14" x14ac:dyDescent="0.3">
      <c r="B721" s="108">
        <v>44172</v>
      </c>
      <c r="C721" s="73" t="str">
        <f t="shared" si="16"/>
        <v>월</v>
      </c>
      <c r="D721" s="73"/>
      <c r="E721" s="9" t="str">
        <f>VLOOKUP(G721,매칭테이블!D:E,2,0)</f>
        <v>리얼스틱</v>
      </c>
      <c r="F721" s="73" t="s">
        <v>0</v>
      </c>
      <c r="G721" s="30" t="s">
        <v>430</v>
      </c>
      <c r="H721" s="73">
        <f t="shared" si="17"/>
        <v>48</v>
      </c>
      <c r="I721" s="73">
        <v>201207</v>
      </c>
      <c r="K721" s="67">
        <f>VLOOKUP($N721,매칭테이블!$G:$J,2,0)*H721</f>
        <v>192000</v>
      </c>
      <c r="L721" s="67">
        <f>K721-VLOOKUP($N721,매칭테이블!$G:$J,3,0)*K721</f>
        <v>190080</v>
      </c>
      <c r="M721" s="67">
        <f>VLOOKUP($N721,매칭테이블!$G:$J,4,0)*H721</f>
        <v>17760</v>
      </c>
      <c r="N721" s="30" t="str">
        <f t="shared" si="18"/>
        <v>프로젝트21 홈페이지리얼스틱리얼스틱 (종합) (고양이 강아지 츄르 간식)리얼스틱 옵션선택=★BEST★ 6종세트(맛별1팩)(10%off)201207</v>
      </c>
    </row>
    <row r="722" spans="2:14" x14ac:dyDescent="0.3">
      <c r="B722" s="108">
        <v>44172</v>
      </c>
      <c r="C722" s="73" t="str">
        <f t="shared" si="16"/>
        <v>월</v>
      </c>
      <c r="D722" s="73"/>
      <c r="E722" s="9" t="str">
        <f>VLOOKUP(G722,매칭테이블!D:E,2,0)</f>
        <v>리얼스틱</v>
      </c>
      <c r="F722" s="73" t="s">
        <v>0</v>
      </c>
      <c r="G722" s="30" t="s">
        <v>431</v>
      </c>
      <c r="H722" s="73">
        <f t="shared" si="17"/>
        <v>49</v>
      </c>
      <c r="I722" s="73">
        <v>201207</v>
      </c>
      <c r="K722" s="67">
        <f>VLOOKUP($N722,매칭테이블!$G:$J,2,0)*H722</f>
        <v>245000</v>
      </c>
      <c r="L722" s="67">
        <f>K722-VLOOKUP($N722,매칭테이블!$G:$J,3,0)*K722</f>
        <v>242550</v>
      </c>
      <c r="M722" s="67">
        <f>VLOOKUP($N722,매칭테이블!$G:$J,4,0)*H722</f>
        <v>19110</v>
      </c>
      <c r="N722" s="30" t="str">
        <f t="shared" si="18"/>
        <v>프로젝트21 홈페이지리얼스틱리얼스틱 (종합) (고양이 강아지 츄르 간식)리얼스틱 옵션선택=6종세트x2(맛별2팩)(20%off)201207</v>
      </c>
    </row>
    <row r="723" spans="2:14" x14ac:dyDescent="0.3">
      <c r="B723" s="108">
        <v>44172</v>
      </c>
      <c r="C723" s="73" t="str">
        <f t="shared" si="16"/>
        <v>월</v>
      </c>
      <c r="D723" s="73"/>
      <c r="E723" s="9" t="str">
        <f>VLOOKUP(G723,매칭테이블!D:E,2,0)</f>
        <v>리얼스틱</v>
      </c>
      <c r="F723" s="73" t="s">
        <v>0</v>
      </c>
      <c r="G723" s="30" t="s">
        <v>432</v>
      </c>
      <c r="H723" s="73">
        <f t="shared" si="17"/>
        <v>50</v>
      </c>
      <c r="I723" s="73">
        <v>201207</v>
      </c>
      <c r="K723" s="67">
        <f>VLOOKUP($N723,매칭테이블!$G:$J,2,0)*H723</f>
        <v>150000</v>
      </c>
      <c r="L723" s="67">
        <f>K723-VLOOKUP($N723,매칭테이블!$G:$J,3,0)*K723</f>
        <v>148500</v>
      </c>
      <c r="M723" s="67">
        <f>VLOOKUP($N723,매칭테이블!$G:$J,4,0)*H723</f>
        <v>9000</v>
      </c>
      <c r="N723" s="30" t="str">
        <f t="shared" si="18"/>
        <v>프로젝트21 홈페이지리얼스틱리얼스틱 (종합) (고양이 강아지 츄르 간식)리얼스틱 옵션선택=제천자연황토닭 1팩(5개입)201207</v>
      </c>
    </row>
    <row r="724" spans="2:14" x14ac:dyDescent="0.3">
      <c r="B724" s="108">
        <v>44172</v>
      </c>
      <c r="C724" s="73" t="str">
        <f t="shared" si="16"/>
        <v>월</v>
      </c>
      <c r="D724" s="73"/>
      <c r="E724" s="9" t="str">
        <f>VLOOKUP(G724,매칭테이블!D:E,2,0)</f>
        <v>리얼스틱</v>
      </c>
      <c r="F724" s="73" t="s">
        <v>0</v>
      </c>
      <c r="G724" s="30" t="s">
        <v>433</v>
      </c>
      <c r="H724" s="73">
        <f t="shared" si="17"/>
        <v>51</v>
      </c>
      <c r="I724" s="73">
        <v>201207</v>
      </c>
      <c r="K724" s="67">
        <f>VLOOKUP($N724,매칭테이블!$G:$J,2,0)*H724</f>
        <v>204000</v>
      </c>
      <c r="L724" s="67">
        <f>K724-VLOOKUP($N724,매칭테이블!$G:$J,3,0)*K724</f>
        <v>201960</v>
      </c>
      <c r="M724" s="67">
        <f>VLOOKUP($N724,매칭테이블!$G:$J,4,0)*H724</f>
        <v>18360</v>
      </c>
      <c r="N724" s="30" t="str">
        <f t="shared" si="18"/>
        <v>프로젝트21 홈페이지리얼스틱리얼스틱 (종합) (고양이 강아지 츄르 간식)리얼스틱 옵션선택=제천자연황토닭 6팩(10%off)201207</v>
      </c>
    </row>
    <row r="725" spans="2:14" x14ac:dyDescent="0.3">
      <c r="B725" s="108">
        <v>44172</v>
      </c>
      <c r="C725" s="73" t="str">
        <f t="shared" si="16"/>
        <v>월</v>
      </c>
      <c r="D725" s="73"/>
      <c r="E725" s="9" t="str">
        <f>VLOOKUP(G725,매칭테이블!D:E,2,0)</f>
        <v>리얼스틱</v>
      </c>
      <c r="F725" s="73" t="s">
        <v>0</v>
      </c>
      <c r="G725" s="30" t="s">
        <v>546</v>
      </c>
      <c r="H725" s="73">
        <f t="shared" si="17"/>
        <v>52</v>
      </c>
      <c r="I725" s="73">
        <v>201207</v>
      </c>
      <c r="K725" s="67">
        <f>VLOOKUP($N725,매칭테이블!$G:$J,2,0)*H725</f>
        <v>208000</v>
      </c>
      <c r="L725" s="67">
        <f>K725-VLOOKUP($N725,매칭테이블!$G:$J,3,0)*K725</f>
        <v>205920</v>
      </c>
      <c r="M725" s="67">
        <f>VLOOKUP($N725,매칭테이블!$G:$J,4,0)*H725</f>
        <v>19760</v>
      </c>
      <c r="N725" s="30" t="str">
        <f t="shared" si="18"/>
        <v>프로젝트21 홈페이지리얼스틱리얼스틱 (종합) (고양이 강아지 츄르 간식)리얼스틱 옵션선택=제천자연황토닭 12팩(20%off)201207</v>
      </c>
    </row>
    <row r="726" spans="2:14" x14ac:dyDescent="0.3">
      <c r="B726" s="108">
        <v>44172</v>
      </c>
      <c r="C726" s="73" t="str">
        <f t="shared" si="16"/>
        <v>월</v>
      </c>
      <c r="D726" s="73"/>
      <c r="E726" s="9" t="str">
        <f>VLOOKUP(G726,매칭테이블!D:E,2,0)</f>
        <v>리얼스틱</v>
      </c>
      <c r="F726" s="73" t="s">
        <v>0</v>
      </c>
      <c r="G726" s="30" t="s">
        <v>477</v>
      </c>
      <c r="H726" s="73">
        <f t="shared" si="17"/>
        <v>53</v>
      </c>
      <c r="I726" s="73">
        <v>201207</v>
      </c>
      <c r="K726" s="67">
        <f>VLOOKUP($N726,매칭테이블!$G:$J,2,0)*H726</f>
        <v>212000</v>
      </c>
      <c r="L726" s="67">
        <f>K726-VLOOKUP($N726,매칭테이블!$G:$J,3,0)*K726</f>
        <v>209880</v>
      </c>
      <c r="M726" s="67">
        <f>VLOOKUP($N726,매칭테이블!$G:$J,4,0)*H726</f>
        <v>19080</v>
      </c>
      <c r="N726" s="30" t="str">
        <f t="shared" si="18"/>
        <v>프로젝트21 홈페이지리얼스틱리얼스틱 (종합) (고양이 강아지 츄르 간식)리얼스틱 옵션선택=북태평양눈다랑어 6팩(10%off)201207</v>
      </c>
    </row>
    <row r="727" spans="2:14" x14ac:dyDescent="0.3">
      <c r="B727" s="108">
        <v>44172</v>
      </c>
      <c r="C727" s="73" t="str">
        <f t="shared" si="16"/>
        <v>월</v>
      </c>
      <c r="D727" s="73"/>
      <c r="E727" s="9" t="str">
        <f>VLOOKUP(G727,매칭테이블!D:E,2,0)</f>
        <v>리얼스틱</v>
      </c>
      <c r="F727" s="73" t="s">
        <v>0</v>
      </c>
      <c r="G727" s="30" t="s">
        <v>480</v>
      </c>
      <c r="H727" s="73">
        <f t="shared" si="17"/>
        <v>54</v>
      </c>
      <c r="I727" s="73">
        <v>201207</v>
      </c>
      <c r="K727" s="67">
        <f>VLOOKUP($N727,매칭테이블!$G:$J,2,0)*H727</f>
        <v>216000</v>
      </c>
      <c r="L727" s="67">
        <f>K727-VLOOKUP($N727,매칭테이블!$G:$J,3,0)*K727</f>
        <v>213840</v>
      </c>
      <c r="M727" s="67">
        <f>VLOOKUP($N727,매칭테이블!$G:$J,4,0)*H727</f>
        <v>20520</v>
      </c>
      <c r="N727" s="30" t="str">
        <f t="shared" si="18"/>
        <v>프로젝트21 홈페이지리얼스틱리얼스틱 (종합) (고양이 강아지 츄르 간식)리얼스틱 옵션선택=북태평양눈다랑어 12팩(20%off)201207</v>
      </c>
    </row>
    <row r="728" spans="2:14" x14ac:dyDescent="0.3">
      <c r="B728" s="108">
        <v>44172</v>
      </c>
      <c r="C728" s="73" t="str">
        <f t="shared" si="16"/>
        <v>월</v>
      </c>
      <c r="D728" s="73"/>
      <c r="E728" s="9" t="str">
        <f>VLOOKUP(G728,매칭테이블!D:E,2,0)</f>
        <v>리얼스틱</v>
      </c>
      <c r="F728" s="73" t="s">
        <v>0</v>
      </c>
      <c r="G728" s="30" t="s">
        <v>571</v>
      </c>
      <c r="H728" s="73">
        <f t="shared" si="17"/>
        <v>55</v>
      </c>
      <c r="I728" s="73">
        <v>201207</v>
      </c>
      <c r="K728" s="67">
        <f>VLOOKUP($N728,매칭테이블!$G:$J,2,0)*H728</f>
        <v>165000</v>
      </c>
      <c r="L728" s="67">
        <f>K728-VLOOKUP($N728,매칭테이블!$G:$J,3,0)*K728</f>
        <v>163350</v>
      </c>
      <c r="M728" s="67">
        <f>VLOOKUP($N728,매칭테이블!$G:$J,4,0)*H728</f>
        <v>9900</v>
      </c>
      <c r="N728" s="30" t="str">
        <f t="shared" si="18"/>
        <v>프로젝트21 홈페이지리얼스틱리얼스틱 (종합) (고양이 강아지 츄르 간식)리얼스틱 옵션선택=지리산우리땅오리 1팩(5개입)201207</v>
      </c>
    </row>
    <row r="729" spans="2:14" x14ac:dyDescent="0.3">
      <c r="B729" s="108">
        <v>44172</v>
      </c>
      <c r="C729" s="73" t="str">
        <f t="shared" si="16"/>
        <v>월</v>
      </c>
      <c r="D729" s="73"/>
      <c r="E729" s="9" t="str">
        <f>VLOOKUP(G729,매칭테이블!D:E,2,0)</f>
        <v>리얼스틱</v>
      </c>
      <c r="F729" s="73" t="s">
        <v>0</v>
      </c>
      <c r="G729" s="30" t="s">
        <v>436</v>
      </c>
      <c r="H729" s="73">
        <f t="shared" si="17"/>
        <v>56</v>
      </c>
      <c r="I729" s="73">
        <v>201207</v>
      </c>
      <c r="K729" s="67">
        <f>VLOOKUP($N729,매칭테이블!$G:$J,2,0)*H729</f>
        <v>168000</v>
      </c>
      <c r="L729" s="67">
        <f>K729-VLOOKUP($N729,매칭테이블!$G:$J,3,0)*K729</f>
        <v>166320</v>
      </c>
      <c r="M729" s="67">
        <f>VLOOKUP($N729,매칭테이블!$G:$J,4,0)*H729</f>
        <v>14000</v>
      </c>
      <c r="N729" s="30" t="str">
        <f t="shared" si="18"/>
        <v>프로젝트21 홈페이지리얼스틱리얼스틱 (종합) (고양이 강아지 츄르 간식)리얼스틱 옵션선택=오로라연어 1팩(5개입)201207</v>
      </c>
    </row>
    <row r="730" spans="2:14" x14ac:dyDescent="0.3">
      <c r="B730" s="108">
        <v>44172</v>
      </c>
      <c r="C730" s="73" t="str">
        <f t="shared" si="16"/>
        <v>월</v>
      </c>
      <c r="D730" s="73"/>
      <c r="E730" s="9" t="str">
        <f>VLOOKUP(G730,매칭테이블!D:E,2,0)</f>
        <v>리얼스틱</v>
      </c>
      <c r="F730" s="73" t="s">
        <v>0</v>
      </c>
      <c r="G730" s="30" t="s">
        <v>437</v>
      </c>
      <c r="H730" s="73">
        <f t="shared" si="17"/>
        <v>57</v>
      </c>
      <c r="I730" s="73">
        <v>201207</v>
      </c>
      <c r="K730" s="67">
        <f>VLOOKUP($N730,매칭테이블!$G:$J,2,0)*H730</f>
        <v>228000</v>
      </c>
      <c r="L730" s="67">
        <f>K730-VLOOKUP($N730,매칭테이블!$G:$J,3,0)*K730</f>
        <v>225720</v>
      </c>
      <c r="M730" s="67">
        <f>VLOOKUP($N730,매칭테이블!$G:$J,4,0)*H730</f>
        <v>21660</v>
      </c>
      <c r="N730" s="30" t="str">
        <f t="shared" si="18"/>
        <v>프로젝트21 홈페이지리얼스틱리얼스틱 (종합) (고양이 강아지 츄르 간식)리얼스틱 옵션선택=오로라연어 6팩(10%off)201207</v>
      </c>
    </row>
    <row r="731" spans="2:14" x14ac:dyDescent="0.3">
      <c r="B731" s="108">
        <v>44172</v>
      </c>
      <c r="C731" s="73" t="str">
        <f t="shared" si="16"/>
        <v>월</v>
      </c>
      <c r="D731" s="73"/>
      <c r="E731" s="9" t="str">
        <f>VLOOKUP(G731,매칭테이블!D:E,2,0)</f>
        <v>리얼스틱</v>
      </c>
      <c r="F731" s="73" t="s">
        <v>0</v>
      </c>
      <c r="G731" s="30" t="s">
        <v>439</v>
      </c>
      <c r="H731" s="73">
        <f t="shared" si="17"/>
        <v>58</v>
      </c>
      <c r="I731" s="73">
        <v>201207</v>
      </c>
      <c r="K731" s="67">
        <f>VLOOKUP($N731,매칭테이블!$G:$J,2,0)*H731</f>
        <v>174000</v>
      </c>
      <c r="L731" s="67">
        <f>K731-VLOOKUP($N731,매칭테이블!$G:$J,3,0)*K731</f>
        <v>172260</v>
      </c>
      <c r="M731" s="67">
        <f>VLOOKUP($N731,매칭테이블!$G:$J,4,0)*H731</f>
        <v>13920</v>
      </c>
      <c r="N731" s="30" t="str">
        <f t="shared" si="18"/>
        <v>프로젝트21 홈페이지리얼스틱리얼스틱 (종합) (고양이 강아지 츄르 간식)리얼스틱 옵션선택=뉴질랜드참돔 1팩(5개입)201207</v>
      </c>
    </row>
    <row r="732" spans="2:14" x14ac:dyDescent="0.3">
      <c r="B732" s="108">
        <v>44172</v>
      </c>
      <c r="C732" s="73" t="str">
        <f t="shared" si="16"/>
        <v>월</v>
      </c>
      <c r="D732" s="73"/>
      <c r="E732" s="9" t="str">
        <f>VLOOKUP(G732,매칭테이블!D:E,2,0)</f>
        <v>리얼스틱</v>
      </c>
      <c r="F732" s="73" t="s">
        <v>0</v>
      </c>
      <c r="G732" s="30" t="s">
        <v>440</v>
      </c>
      <c r="H732" s="73">
        <f t="shared" si="17"/>
        <v>59</v>
      </c>
      <c r="I732" s="73">
        <v>201207</v>
      </c>
      <c r="K732" s="67">
        <f>VLOOKUP($N732,매칭테이블!$G:$J,2,0)*H732</f>
        <v>236000</v>
      </c>
      <c r="L732" s="67">
        <f>K732-VLOOKUP($N732,매칭테이블!$G:$J,3,0)*K732</f>
        <v>233640</v>
      </c>
      <c r="M732" s="67">
        <f>VLOOKUP($N732,매칭테이블!$G:$J,4,0)*H732</f>
        <v>22420</v>
      </c>
      <c r="N732" s="30" t="str">
        <f t="shared" si="18"/>
        <v>프로젝트21 홈페이지리얼스틱리얼스틱 (종합) (고양이 강아지 츄르 간식)리얼스틱 옵션선택=뉴질랜드참돔 6팩(10%off)201207</v>
      </c>
    </row>
    <row r="733" spans="2:14" x14ac:dyDescent="0.3">
      <c r="B733" s="108">
        <v>44172</v>
      </c>
      <c r="C733" s="73" t="str">
        <f t="shared" si="16"/>
        <v>월</v>
      </c>
      <c r="D733" s="73"/>
      <c r="E733" s="9" t="str">
        <f>VLOOKUP(G733,매칭테이블!D:E,2,0)</f>
        <v>리얼스틱</v>
      </c>
      <c r="F733" s="73" t="s">
        <v>0</v>
      </c>
      <c r="G733" s="30" t="s">
        <v>547</v>
      </c>
      <c r="H733" s="73">
        <f t="shared" si="17"/>
        <v>60</v>
      </c>
      <c r="I733" s="73">
        <v>201207</v>
      </c>
      <c r="K733" s="67">
        <f>VLOOKUP($N733,매칭테이블!$G:$J,2,0)*H733</f>
        <v>180000</v>
      </c>
      <c r="L733" s="67">
        <f>K733-VLOOKUP($N733,매칭테이블!$G:$J,3,0)*K733</f>
        <v>178200</v>
      </c>
      <c r="M733" s="67">
        <f>VLOOKUP($N733,매칭테이블!$G:$J,4,0)*H733</f>
        <v>15600</v>
      </c>
      <c r="N733" s="30" t="str">
        <f t="shared" si="18"/>
        <v>프로젝트21 홈페이지리얼스틱리얼스틱 (종합) (고양이 강아지 츄르 간식)리얼스틱 옵션선택=서호주청정양 1팩(5개입)201207</v>
      </c>
    </row>
    <row r="734" spans="2:14" x14ac:dyDescent="0.3">
      <c r="B734" s="108">
        <v>44172</v>
      </c>
      <c r="C734" s="73" t="str">
        <f t="shared" si="16"/>
        <v>월</v>
      </c>
      <c r="D734" s="73"/>
      <c r="E734" s="9" t="str">
        <f>VLOOKUP(G734,매칭테이블!D:E,2,0)</f>
        <v>리얼스틱</v>
      </c>
      <c r="F734" s="73" t="s">
        <v>0</v>
      </c>
      <c r="G734" s="30" t="s">
        <v>443</v>
      </c>
      <c r="H734" s="73">
        <f t="shared" si="17"/>
        <v>61</v>
      </c>
      <c r="I734" s="73">
        <v>201207</v>
      </c>
      <c r="K734" s="67">
        <f>VLOOKUP($N734,매칭테이블!$G:$J,2,0)*H734</f>
        <v>183000</v>
      </c>
      <c r="L734" s="67">
        <f>K734-VLOOKUP($N734,매칭테이블!$G:$J,3,0)*K734</f>
        <v>181170</v>
      </c>
      <c r="M734" s="67">
        <f>VLOOKUP($N734,매칭테이블!$G:$J,4,0)*H734</f>
        <v>16470</v>
      </c>
      <c r="N734" s="30" t="str">
        <f t="shared" si="18"/>
        <v>프로젝트21 홈페이지리얼스틱리얼스틱 6종 맛보기 세트 (맛별 1스틱)201207</v>
      </c>
    </row>
    <row r="735" spans="2:14" x14ac:dyDescent="0.3">
      <c r="B735" s="108">
        <v>44172</v>
      </c>
      <c r="C735" s="73" t="str">
        <f t="shared" si="16"/>
        <v>월</v>
      </c>
      <c r="D735" s="73"/>
      <c r="E735" s="9" t="str">
        <f>VLOOKUP(G735,매칭테이블!D:E,2,0)</f>
        <v>리얼스틱</v>
      </c>
      <c r="F735" s="73" t="s">
        <v>0</v>
      </c>
      <c r="G735" s="30" t="s">
        <v>548</v>
      </c>
      <c r="H735" s="73">
        <f t="shared" si="17"/>
        <v>62</v>
      </c>
      <c r="I735" s="73">
        <v>201207</v>
      </c>
      <c r="K735" s="67">
        <f>VLOOKUP($N735,매칭테이블!$G:$J,2,0)*H735</f>
        <v>186000</v>
      </c>
      <c r="L735" s="67">
        <f>K735-VLOOKUP($N735,매칭테이블!$G:$J,3,0)*K735</f>
        <v>184140</v>
      </c>
      <c r="M735" s="67">
        <f>VLOOKUP($N735,매칭테이블!$G:$J,4,0)*H735</f>
        <v>14880</v>
      </c>
      <c r="N735" s="30" t="str">
        <f t="shared" si="18"/>
        <v>프로젝트21 홈페이지리얼스틱리얼스틱 뉴질랜드참돔묶음 선택=뉴질랜드참돔 1팩201207</v>
      </c>
    </row>
    <row r="736" spans="2:14" x14ac:dyDescent="0.3">
      <c r="B736" s="108">
        <v>44172</v>
      </c>
      <c r="C736" s="73" t="str">
        <f t="shared" si="16"/>
        <v>월</v>
      </c>
      <c r="D736" s="73"/>
      <c r="E736" s="9" t="str">
        <f>VLOOKUP(G736,매칭테이블!D:E,2,0)</f>
        <v>리얼스틱</v>
      </c>
      <c r="F736" s="73" t="s">
        <v>0</v>
      </c>
      <c r="G736" s="30" t="s">
        <v>596</v>
      </c>
      <c r="H736" s="73">
        <f t="shared" si="17"/>
        <v>63</v>
      </c>
      <c r="I736" s="73">
        <v>201207</v>
      </c>
      <c r="K736" s="67">
        <f>VLOOKUP($N736,매칭테이블!$G:$J,2,0)*H736</f>
        <v>315000</v>
      </c>
      <c r="L736" s="67">
        <f>K736-VLOOKUP($N736,매칭테이블!$G:$J,3,0)*K736</f>
        <v>311850</v>
      </c>
      <c r="M736" s="67">
        <f>VLOOKUP($N736,매칭테이블!$G:$J,4,0)*H736</f>
        <v>24570</v>
      </c>
      <c r="N736" s="30" t="str">
        <f t="shared" si="18"/>
        <v>프로젝트21 홈페이지리얼스틱리얼스틱 뉴질랜드참돔묶음 선택=뉴질랜드참돔 12팩 (20% off)201207</v>
      </c>
    </row>
    <row r="737" spans="1:14" x14ac:dyDescent="0.3">
      <c r="B737" s="108">
        <v>44172</v>
      </c>
      <c r="C737" s="73" t="str">
        <f t="shared" si="16"/>
        <v>월</v>
      </c>
      <c r="D737" s="73"/>
      <c r="E737" s="9" t="str">
        <f>VLOOKUP(G737,매칭테이블!D:E,2,0)</f>
        <v>리얼스틱</v>
      </c>
      <c r="F737" s="73" t="s">
        <v>0</v>
      </c>
      <c r="G737" s="30" t="s">
        <v>444</v>
      </c>
      <c r="H737" s="73">
        <f t="shared" si="17"/>
        <v>64</v>
      </c>
      <c r="I737" s="73">
        <v>201207</v>
      </c>
      <c r="K737" s="67">
        <f>VLOOKUP($N737,매칭테이블!$G:$J,2,0)*H737</f>
        <v>192000</v>
      </c>
      <c r="L737" s="67">
        <f>K737-VLOOKUP($N737,매칭테이블!$G:$J,3,0)*K737</f>
        <v>190080</v>
      </c>
      <c r="M737" s="67">
        <f>VLOOKUP($N737,매칭테이블!$G:$J,4,0)*H737</f>
        <v>10880</v>
      </c>
      <c r="N737" s="30" t="str">
        <f t="shared" si="18"/>
        <v>프로젝트21 홈페이지리얼스틱리얼스틱 북태평양눈다랑어묶음 선택=북태평양눈다랑어 1팩201207</v>
      </c>
    </row>
    <row r="738" spans="1:14" x14ac:dyDescent="0.3">
      <c r="B738" s="108">
        <v>44172</v>
      </c>
      <c r="C738" s="73" t="str">
        <f t="shared" si="16"/>
        <v>월</v>
      </c>
      <c r="D738" s="73"/>
      <c r="E738" s="9" t="str">
        <f>VLOOKUP(G738,매칭테이블!D:E,2,0)</f>
        <v>리얼스틱</v>
      </c>
      <c r="F738" s="73" t="s">
        <v>0</v>
      </c>
      <c r="G738" s="30" t="s">
        <v>549</v>
      </c>
      <c r="H738" s="73">
        <f t="shared" si="17"/>
        <v>65</v>
      </c>
      <c r="I738" s="73">
        <v>201207</v>
      </c>
      <c r="K738" s="67">
        <f>VLOOKUP($N738,매칭테이블!$G:$J,2,0)*H738</f>
        <v>195000</v>
      </c>
      <c r="L738" s="67">
        <f>K738-VLOOKUP($N738,매칭테이블!$G:$J,3,0)*K738</f>
        <v>193050</v>
      </c>
      <c r="M738" s="67">
        <f>VLOOKUP($N738,매칭테이블!$G:$J,4,0)*H738</f>
        <v>16900</v>
      </c>
      <c r="N738" s="30" t="str">
        <f t="shared" si="18"/>
        <v>프로젝트21 홈페이지리얼스틱리얼스틱 서호주청정양묶음 선택=서호주청정양 1팩201207</v>
      </c>
    </row>
    <row r="739" spans="1:14" x14ac:dyDescent="0.3">
      <c r="B739" s="108">
        <v>44172</v>
      </c>
      <c r="C739" s="73" t="str">
        <f t="shared" si="16"/>
        <v>월</v>
      </c>
      <c r="D739" s="73"/>
      <c r="E739" s="9" t="str">
        <f>VLOOKUP(G739,매칭테이블!D:E,2,0)</f>
        <v>리얼스틱</v>
      </c>
      <c r="F739" s="73" t="s">
        <v>0</v>
      </c>
      <c r="G739" s="30" t="s">
        <v>445</v>
      </c>
      <c r="H739" s="73">
        <f t="shared" si="17"/>
        <v>66</v>
      </c>
      <c r="I739" s="73">
        <v>201207</v>
      </c>
      <c r="K739" s="67">
        <f>VLOOKUP($N739,매칭테이블!$G:$J,2,0)*H739</f>
        <v>198000</v>
      </c>
      <c r="L739" s="67">
        <f>K739-VLOOKUP($N739,매칭테이블!$G:$J,3,0)*K739</f>
        <v>196020</v>
      </c>
      <c r="M739" s="67">
        <f>VLOOKUP($N739,매칭테이블!$G:$J,4,0)*H739</f>
        <v>16500</v>
      </c>
      <c r="N739" s="30" t="str">
        <f t="shared" si="18"/>
        <v>프로젝트21 홈페이지리얼스틱리얼스틱 오로라연어묶음 선택=오로라연어 1팩201207</v>
      </c>
    </row>
    <row r="740" spans="1:14" x14ac:dyDescent="0.3">
      <c r="B740" s="108">
        <v>44172</v>
      </c>
      <c r="C740" s="73" t="str">
        <f t="shared" si="16"/>
        <v>월</v>
      </c>
      <c r="D740" s="73"/>
      <c r="E740" s="9" t="str">
        <f>VLOOKUP(G740,매칭테이블!D:E,2,0)</f>
        <v>리얼스틱</v>
      </c>
      <c r="F740" s="73" t="s">
        <v>0</v>
      </c>
      <c r="G740" s="30" t="s">
        <v>446</v>
      </c>
      <c r="H740" s="73">
        <f t="shared" si="17"/>
        <v>67</v>
      </c>
      <c r="I740" s="73">
        <v>201207</v>
      </c>
      <c r="K740" s="67">
        <f>VLOOKUP($N740,매칭테이블!$G:$J,2,0)*H740</f>
        <v>268000</v>
      </c>
      <c r="L740" s="67">
        <f>K740-VLOOKUP($N740,매칭테이블!$G:$J,3,0)*K740</f>
        <v>265320</v>
      </c>
      <c r="M740" s="67">
        <f>VLOOKUP($N740,매칭테이블!$G:$J,4,0)*H740</f>
        <v>25460</v>
      </c>
      <c r="N740" s="30" t="str">
        <f t="shared" si="18"/>
        <v>프로젝트21 홈페이지리얼스틱리얼스틱 오로라연어묶음 선택=오로라연어 6팩(10%off)201207</v>
      </c>
    </row>
    <row r="741" spans="1:14" x14ac:dyDescent="0.3">
      <c r="B741" s="108">
        <v>44172</v>
      </c>
      <c r="C741" s="73" t="str">
        <f t="shared" si="16"/>
        <v>월</v>
      </c>
      <c r="D741" s="73"/>
      <c r="E741" s="9" t="str">
        <f>VLOOKUP(G741,매칭테이블!D:E,2,0)</f>
        <v>리얼스틱</v>
      </c>
      <c r="F741" s="73" t="s">
        <v>0</v>
      </c>
      <c r="G741" s="30" t="s">
        <v>572</v>
      </c>
      <c r="H741" s="73">
        <f t="shared" si="17"/>
        <v>68</v>
      </c>
      <c r="I741" s="73">
        <v>201207</v>
      </c>
      <c r="K741" s="67">
        <f>VLOOKUP($N741,매칭테이블!$G:$J,2,0)*H741</f>
        <v>340000</v>
      </c>
      <c r="L741" s="67">
        <f>K741-VLOOKUP($N741,매칭테이블!$G:$J,3,0)*K741</f>
        <v>336600</v>
      </c>
      <c r="M741" s="67">
        <f>VLOOKUP($N741,매칭테이블!$G:$J,4,0)*H741</f>
        <v>26520</v>
      </c>
      <c r="N741" s="30" t="str">
        <f t="shared" si="18"/>
        <v>프로젝트21 홈페이지리얼스틱리얼스틱 오로라연어묶음 선택=오로라연어 12팩(20% off)201207</v>
      </c>
    </row>
    <row r="742" spans="1:14" x14ac:dyDescent="0.3">
      <c r="B742" s="108">
        <v>44172</v>
      </c>
      <c r="C742" s="73" t="str">
        <f t="shared" si="16"/>
        <v>월</v>
      </c>
      <c r="D742" s="73"/>
      <c r="E742" s="9" t="str">
        <f>VLOOKUP(G742,매칭테이블!D:E,2,0)</f>
        <v>리얼스틱</v>
      </c>
      <c r="F742" s="73" t="s">
        <v>0</v>
      </c>
      <c r="G742" s="30" t="s">
        <v>447</v>
      </c>
      <c r="H742" s="73">
        <f t="shared" si="17"/>
        <v>69</v>
      </c>
      <c r="I742" s="73">
        <v>201207</v>
      </c>
      <c r="K742" s="67">
        <f>VLOOKUP($N742,매칭테이블!$G:$J,2,0)*H742</f>
        <v>207000</v>
      </c>
      <c r="L742" s="67">
        <f>K742-VLOOKUP($N742,매칭테이블!$G:$J,3,0)*K742</f>
        <v>204930</v>
      </c>
      <c r="M742" s="67">
        <f>VLOOKUP($N742,매칭테이블!$G:$J,4,0)*H742</f>
        <v>12420</v>
      </c>
      <c r="N742" s="30" t="str">
        <f t="shared" si="18"/>
        <v>프로젝트21 홈페이지리얼스틱리얼스틱 제천자연황토닭묶음 선택=제천자연황토닭 1팩201207</v>
      </c>
    </row>
    <row r="743" spans="1:14" x14ac:dyDescent="0.3">
      <c r="B743" s="108">
        <v>44172</v>
      </c>
      <c r="C743" s="73" t="str">
        <f t="shared" ref="C743:C806" si="19">TEXT(B743,"aaa")</f>
        <v>월</v>
      </c>
      <c r="D743" s="73"/>
      <c r="E743" s="9" t="str">
        <f>VLOOKUP(G743,매칭테이블!D:E,2,0)</f>
        <v>리얼스틱</v>
      </c>
      <c r="F743" s="73" t="s">
        <v>0</v>
      </c>
      <c r="G743" s="30" t="s">
        <v>582</v>
      </c>
      <c r="H743" s="73">
        <f t="shared" si="17"/>
        <v>70</v>
      </c>
      <c r="I743" s="73">
        <v>201207</v>
      </c>
      <c r="K743" s="67">
        <f>VLOOKUP($N743,매칭테이블!$G:$J,2,0)*H743</f>
        <v>280000</v>
      </c>
      <c r="L743" s="67">
        <f>K743-VLOOKUP($N743,매칭테이블!$G:$J,3,0)*K743</f>
        <v>277200</v>
      </c>
      <c r="M743" s="67">
        <f>VLOOKUP($N743,매칭테이블!$G:$J,4,0)*H743</f>
        <v>25200</v>
      </c>
      <c r="N743" s="30" t="str">
        <f t="shared" si="18"/>
        <v>프로젝트21 홈페이지리얼스틱리얼스틱 제천자연황토닭묶음 선택=제천자연황토닭 6팩(10%off)201207</v>
      </c>
    </row>
    <row r="744" spans="1:14" x14ac:dyDescent="0.3">
      <c r="B744" s="108">
        <v>44172</v>
      </c>
      <c r="C744" s="73" t="str">
        <f t="shared" si="19"/>
        <v>월</v>
      </c>
      <c r="D744" s="73"/>
      <c r="E744" s="9" t="str">
        <f>VLOOKUP(G744,매칭테이블!D:E,2,0)</f>
        <v>리얼스틱</v>
      </c>
      <c r="F744" s="73" t="s">
        <v>0</v>
      </c>
      <c r="G744" s="30" t="s">
        <v>551</v>
      </c>
      <c r="H744" s="73">
        <f t="shared" ref="H744:H807" si="20">H743+1</f>
        <v>71</v>
      </c>
      <c r="I744" s="73">
        <v>201207</v>
      </c>
      <c r="K744" s="67">
        <f>VLOOKUP($N744,매칭테이블!$G:$J,2,0)*H744</f>
        <v>284000</v>
      </c>
      <c r="L744" s="67">
        <f>K744-VLOOKUP($N744,매칭테이블!$G:$J,3,0)*K744</f>
        <v>281160</v>
      </c>
      <c r="M744" s="67">
        <f>VLOOKUP($N744,매칭테이블!$G:$J,4,0)*H744</f>
        <v>26980</v>
      </c>
      <c r="N744" s="30" t="str">
        <f t="shared" si="18"/>
        <v>프로젝트21 홈페이지리얼스틱리얼스틱 제천자연황토닭묶음 선택=제천자연황토닭 12팩(20% off)201207</v>
      </c>
    </row>
    <row r="745" spans="1:14" x14ac:dyDescent="0.3">
      <c r="B745" s="108">
        <v>44172</v>
      </c>
      <c r="C745" s="73" t="str">
        <f t="shared" si="19"/>
        <v>월</v>
      </c>
      <c r="D745" s="73"/>
      <c r="E745" s="9" t="str">
        <f>VLOOKUP(G745,매칭테이블!D:E,2,0)</f>
        <v>리얼스틱</v>
      </c>
      <c r="F745" s="73" t="s">
        <v>0</v>
      </c>
      <c r="G745" s="30" t="s">
        <v>448</v>
      </c>
      <c r="H745" s="73">
        <f t="shared" si="20"/>
        <v>72</v>
      </c>
      <c r="I745" s="73">
        <v>201207</v>
      </c>
      <c r="K745" s="67">
        <f>VLOOKUP($N745,매칭테이블!$G:$J,2,0)*H745</f>
        <v>216000</v>
      </c>
      <c r="L745" s="67">
        <f>K745-VLOOKUP($N745,매칭테이블!$G:$J,3,0)*K745</f>
        <v>213840</v>
      </c>
      <c r="M745" s="67">
        <f>VLOOKUP($N745,매칭테이블!$G:$J,4,0)*H745</f>
        <v>12960</v>
      </c>
      <c r="N745" s="30" t="str">
        <f t="shared" si="18"/>
        <v>프로젝트21 홈페이지리얼스틱리얼스틱 지리산우리땅오리묶음 선택=지리산우리땅오리 1팩201207</v>
      </c>
    </row>
    <row r="746" spans="1:14" x14ac:dyDescent="0.3">
      <c r="A746" s="73"/>
      <c r="B746" s="108">
        <v>44172</v>
      </c>
      <c r="C746" s="73" t="str">
        <f t="shared" si="19"/>
        <v>월</v>
      </c>
      <c r="D746" s="73"/>
      <c r="E746" s="9" t="str">
        <f>VLOOKUP(G746,매칭테이블!D:E,2,0)</f>
        <v>선인장정수기 부속</v>
      </c>
      <c r="F746" s="73" t="s">
        <v>0</v>
      </c>
      <c r="G746" s="30" t="s">
        <v>507</v>
      </c>
      <c r="H746" s="73">
        <f t="shared" si="20"/>
        <v>73</v>
      </c>
      <c r="I746" s="73">
        <v>201207</v>
      </c>
      <c r="K746" s="67">
        <f>VLOOKUP($N746,매칭테이블!$G:$J,2,0)*H746</f>
        <v>219000</v>
      </c>
      <c r="L746" s="67">
        <f>K746-VLOOKUP($N746,매칭테이블!$G:$J,3,0)*K746</f>
        <v>216810</v>
      </c>
      <c r="M746" s="67">
        <f>VLOOKUP($N746,매칭테이블!$G:$J,4,0)*H746</f>
        <v>25550</v>
      </c>
      <c r="N746" s="30" t="str">
        <f t="shared" si="18"/>
        <v>프로젝트21 홈페이지선인장정수기 부속[정기배송] 선인장정수기 필터 (30% 할인)정기배송 옵션=정수필터(3p) &amp; 폼필터(3p) - 30%off201207</v>
      </c>
    </row>
    <row r="747" spans="1:14" x14ac:dyDescent="0.3">
      <c r="A747" s="73"/>
      <c r="B747" s="108">
        <v>44172</v>
      </c>
      <c r="C747" s="73" t="str">
        <f t="shared" si="19"/>
        <v>월</v>
      </c>
      <c r="D747" s="73"/>
      <c r="E747" s="9" t="str">
        <f>VLOOKUP(G747,매칭테이블!D:E,2,0)</f>
        <v>선인장정수기</v>
      </c>
      <c r="F747" s="73" t="s">
        <v>0</v>
      </c>
      <c r="G747" s="30" t="s">
        <v>519</v>
      </c>
      <c r="H747" s="73">
        <f t="shared" si="20"/>
        <v>74</v>
      </c>
      <c r="I747" s="73">
        <v>201207</v>
      </c>
      <c r="K747" s="67">
        <f>VLOOKUP($N747,매칭테이블!$G:$J,2,0)*H747</f>
        <v>444000</v>
      </c>
      <c r="L747" s="67">
        <f>K747-VLOOKUP($N747,매칭테이블!$G:$J,3,0)*K747</f>
        <v>439560</v>
      </c>
      <c r="M747" s="67">
        <f>VLOOKUP($N747,매칭테이블!$G:$J,4,0)*H747</f>
        <v>28860</v>
      </c>
      <c r="N747" s="30" t="str">
        <f t="shared" si="18"/>
        <v>프로젝트21 홈페이지선인장정수기고양이 선인장정수기 젠에디션옵션=선인장정수기(20%off)201207</v>
      </c>
    </row>
    <row r="748" spans="1:14" x14ac:dyDescent="0.3">
      <c r="A748" s="73"/>
      <c r="B748" s="108">
        <v>44172</v>
      </c>
      <c r="C748" s="73" t="str">
        <f t="shared" si="19"/>
        <v>월</v>
      </c>
      <c r="D748" s="73"/>
      <c r="E748" s="9" t="str">
        <f>VLOOKUP(G748,매칭테이블!D:E,2,0)</f>
        <v>선인장정수기</v>
      </c>
      <c r="F748" s="73" t="s">
        <v>0</v>
      </c>
      <c r="G748" s="30" t="s">
        <v>520</v>
      </c>
      <c r="H748" s="73">
        <f t="shared" si="20"/>
        <v>75</v>
      </c>
      <c r="I748" s="73">
        <v>201207</v>
      </c>
      <c r="K748" s="67">
        <f>VLOOKUP($N748,매칭테이블!$G:$J,2,0)*H748</f>
        <v>525000</v>
      </c>
      <c r="L748" s="67">
        <f>K748-VLOOKUP($N748,매칭테이블!$G:$J,3,0)*K748</f>
        <v>519750</v>
      </c>
      <c r="M748" s="67">
        <f>VLOOKUP($N748,매칭테이블!$G:$J,4,0)*H748</f>
        <v>29250</v>
      </c>
      <c r="N748" s="30" t="str">
        <f t="shared" si="18"/>
        <v>프로젝트21 홈페이지선인장정수기고양이 선인장정수기 젠에디션옵션=선인장정수기+필터세트201207</v>
      </c>
    </row>
    <row r="749" spans="1:14" x14ac:dyDescent="0.3">
      <c r="A749" s="73"/>
      <c r="B749" s="108">
        <v>44172</v>
      </c>
      <c r="C749" s="73" t="str">
        <f t="shared" si="19"/>
        <v>월</v>
      </c>
      <c r="D749" s="73"/>
      <c r="E749" s="9" t="str">
        <f>VLOOKUP(G749,매칭테이블!D:E,2,0)</f>
        <v>선인장정수기</v>
      </c>
      <c r="F749" s="73" t="s">
        <v>0</v>
      </c>
      <c r="G749" s="30" t="s">
        <v>521</v>
      </c>
      <c r="H749" s="73">
        <f t="shared" si="20"/>
        <v>76</v>
      </c>
      <c r="I749" s="73">
        <v>201207</v>
      </c>
      <c r="K749" s="67">
        <f>VLOOKUP($N749,매칭테이블!$G:$J,2,0)*H749</f>
        <v>532000</v>
      </c>
      <c r="L749" s="67">
        <f>K749-VLOOKUP($N749,매칭테이블!$G:$J,3,0)*K749</f>
        <v>526680</v>
      </c>
      <c r="M749" s="67">
        <f>VLOOKUP($N749,매칭테이블!$G:$J,4,0)*H749</f>
        <v>30400</v>
      </c>
      <c r="N749" s="30" t="str">
        <f t="shared" si="18"/>
        <v>프로젝트21 홈페이지선인장정수기고양이 선인장정수기 젠에디션옵션=선인장정수기+필터세트+드라이매트(별도배송)201207</v>
      </c>
    </row>
    <row r="750" spans="1:14" x14ac:dyDescent="0.3">
      <c r="A750" s="73"/>
      <c r="B750" s="108">
        <v>44172</v>
      </c>
      <c r="C750" s="73" t="str">
        <f t="shared" si="19"/>
        <v>월</v>
      </c>
      <c r="D750" s="73"/>
      <c r="E750" s="9" t="str">
        <f>VLOOKUP(G750,매칭테이블!D:E,2,0)</f>
        <v>선인장정수기 부속</v>
      </c>
      <c r="F750" s="73" t="s">
        <v>0</v>
      </c>
      <c r="G750" s="30" t="s">
        <v>509</v>
      </c>
      <c r="H750" s="73">
        <f t="shared" si="20"/>
        <v>77</v>
      </c>
      <c r="I750" s="73">
        <v>201207</v>
      </c>
      <c r="K750" s="67">
        <f>VLOOKUP($N750,매칭테이블!$G:$J,2,0)*H750</f>
        <v>231000</v>
      </c>
      <c r="L750" s="67">
        <f>K750-VLOOKUP($N750,매칭테이블!$G:$J,3,0)*K750</f>
        <v>228690</v>
      </c>
      <c r="M750" s="67">
        <f>VLOOKUP($N750,매칭테이블!$G:$J,4,0)*H750</f>
        <v>24640</v>
      </c>
      <c r="N750" s="30" t="str">
        <f t="shared" si="18"/>
        <v>프로젝트21 홈페이지선인장정수기 부속생수 전용 호스 (2p)201207</v>
      </c>
    </row>
    <row r="751" spans="1:14" x14ac:dyDescent="0.3">
      <c r="A751" s="73"/>
      <c r="B751" s="108">
        <v>44172</v>
      </c>
      <c r="C751" s="73" t="str">
        <f t="shared" si="19"/>
        <v>월</v>
      </c>
      <c r="D751" s="73"/>
      <c r="E751" s="9" t="str">
        <f>VLOOKUP(G751,매칭테이블!D:E,2,0)</f>
        <v>선인장정수기 부속</v>
      </c>
      <c r="F751" s="73" t="s">
        <v>0</v>
      </c>
      <c r="G751" s="30" t="s">
        <v>510</v>
      </c>
      <c r="H751" s="73">
        <f t="shared" si="20"/>
        <v>78</v>
      </c>
      <c r="I751" s="73">
        <v>201207</v>
      </c>
      <c r="K751" s="67">
        <f>VLOOKUP($N751,매칭테이블!$G:$J,2,0)*H751</f>
        <v>156000</v>
      </c>
      <c r="L751" s="67">
        <f>K751-VLOOKUP($N751,매칭테이블!$G:$J,3,0)*K751</f>
        <v>154440</v>
      </c>
      <c r="M751" s="67">
        <f>VLOOKUP($N751,매칭테이블!$G:$J,4,0)*H751</f>
        <v>8580</v>
      </c>
      <c r="N751" s="30" t="str">
        <f t="shared" si="18"/>
        <v>프로젝트21 홈페이지선인장정수기 부속선인장정수기 가이드스틱201207</v>
      </c>
    </row>
    <row r="752" spans="1:14" x14ac:dyDescent="0.3">
      <c r="A752" s="73"/>
      <c r="B752" s="108">
        <v>44172</v>
      </c>
      <c r="C752" s="73" t="str">
        <f t="shared" si="19"/>
        <v>월</v>
      </c>
      <c r="D752" s="73"/>
      <c r="E752" s="9" t="str">
        <f>VLOOKUP(G752,매칭테이블!D:E,2,0)</f>
        <v>선인장정수기 부속</v>
      </c>
      <c r="F752" s="73" t="s">
        <v>0</v>
      </c>
      <c r="G752" s="30" t="s">
        <v>511</v>
      </c>
      <c r="H752" s="73">
        <f t="shared" si="20"/>
        <v>79</v>
      </c>
      <c r="I752" s="73">
        <v>201207</v>
      </c>
      <c r="K752" s="67">
        <f>VLOOKUP($N752,매칭테이블!$G:$J,2,0)*H752</f>
        <v>237000</v>
      </c>
      <c r="L752" s="67">
        <f>K752-VLOOKUP($N752,매칭테이블!$G:$J,3,0)*K752</f>
        <v>234630</v>
      </c>
      <c r="M752" s="67">
        <f>VLOOKUP($N752,매칭테이블!$G:$J,4,0)*H752</f>
        <v>28440</v>
      </c>
      <c r="N752" s="30" t="str">
        <f t="shared" si="18"/>
        <v>프로젝트21 홈페이지선인장정수기 부속선인장정수기 분리형 수중펌프구성 선택=분리형펌프+어댑터SET201207</v>
      </c>
    </row>
    <row r="753" spans="1:14" x14ac:dyDescent="0.3">
      <c r="A753" s="73"/>
      <c r="B753" s="108">
        <v>44172</v>
      </c>
      <c r="C753" s="73" t="str">
        <f t="shared" si="19"/>
        <v>월</v>
      </c>
      <c r="D753" s="73"/>
      <c r="E753" s="9" t="str">
        <f>VLOOKUP(G753,매칭테이블!D:E,2,0)</f>
        <v>선인장정수기 부속</v>
      </c>
      <c r="F753" s="73" t="s">
        <v>0</v>
      </c>
      <c r="G753" s="30" t="s">
        <v>512</v>
      </c>
      <c r="H753" s="73">
        <f t="shared" si="20"/>
        <v>80</v>
      </c>
      <c r="I753" s="73">
        <v>201207</v>
      </c>
      <c r="K753" s="67">
        <f>VLOOKUP($N753,매칭테이블!$G:$J,2,0)*H753</f>
        <v>240000</v>
      </c>
      <c r="L753" s="67">
        <f>K753-VLOOKUP($N753,매칭테이블!$G:$J,3,0)*K753</f>
        <v>237600</v>
      </c>
      <c r="M753" s="67">
        <f>VLOOKUP($N753,매칭테이블!$G:$J,4,0)*H753</f>
        <v>26400</v>
      </c>
      <c r="N753" s="30" t="str">
        <f t="shared" si="18"/>
        <v>프로젝트21 홈페이지선인장정수기 부속선인장정수기 분리형 수중펌프구성 선택=분리형펌프201207</v>
      </c>
    </row>
    <row r="754" spans="1:14" x14ac:dyDescent="0.3">
      <c r="A754" s="73"/>
      <c r="B754" s="108">
        <v>44172</v>
      </c>
      <c r="C754" s="73" t="str">
        <f t="shared" si="19"/>
        <v>월</v>
      </c>
      <c r="D754" s="73"/>
      <c r="E754" s="9" t="str">
        <f>VLOOKUP(G754,매칭테이블!D:E,2,0)</f>
        <v>선인장정수기 부속</v>
      </c>
      <c r="F754" s="73" t="s">
        <v>0</v>
      </c>
      <c r="G754" s="30" t="s">
        <v>513</v>
      </c>
      <c r="H754" s="73">
        <f t="shared" si="20"/>
        <v>81</v>
      </c>
      <c r="I754" s="73">
        <v>201207</v>
      </c>
      <c r="K754" s="67">
        <f>VLOOKUP($N754,매칭테이블!$G:$J,2,0)*H754</f>
        <v>243000</v>
      </c>
      <c r="L754" s="67">
        <f>K754-VLOOKUP($N754,매칭테이블!$G:$J,3,0)*K754</f>
        <v>240570</v>
      </c>
      <c r="M754" s="67">
        <f>VLOOKUP($N754,매칭테이블!$G:$J,4,0)*H754</f>
        <v>25110</v>
      </c>
      <c r="N754" s="30" t="str">
        <f t="shared" si="18"/>
        <v>프로젝트21 홈페이지선인장정수기 부속선인장정수기 분리형 수중펌프구성 선택=어댑터201207</v>
      </c>
    </row>
    <row r="755" spans="1:14" x14ac:dyDescent="0.3">
      <c r="A755" s="73"/>
      <c r="B755" s="108">
        <v>44172</v>
      </c>
      <c r="C755" s="73" t="str">
        <f t="shared" si="19"/>
        <v>월</v>
      </c>
      <c r="D755" s="73"/>
      <c r="E755" s="9" t="str">
        <f>VLOOKUP(G755,매칭테이블!D:E,2,0)</f>
        <v>선인장정수기 부속</v>
      </c>
      <c r="F755" s="73" t="s">
        <v>0</v>
      </c>
      <c r="G755" s="30" t="s">
        <v>514</v>
      </c>
      <c r="H755" s="73">
        <f t="shared" si="20"/>
        <v>82</v>
      </c>
      <c r="I755" s="73">
        <v>201207</v>
      </c>
      <c r="K755" s="67">
        <f>VLOOKUP($N755,매칭테이블!$G:$J,2,0)*H755</f>
        <v>246000</v>
      </c>
      <c r="L755" s="67">
        <f>K755-VLOOKUP($N755,매칭테이블!$G:$J,3,0)*K755</f>
        <v>243540</v>
      </c>
      <c r="M755" s="67">
        <f>VLOOKUP($N755,매칭테이블!$G:$J,4,0)*H755</f>
        <v>23780</v>
      </c>
      <c r="N755" s="30" t="str">
        <f t="shared" si="18"/>
        <v>프로젝트21 홈페이지선인장정수기 부속선인장정수기 실리콘호스 (3p)201207</v>
      </c>
    </row>
    <row r="756" spans="1:14" x14ac:dyDescent="0.3">
      <c r="A756" s="73"/>
      <c r="B756" s="108">
        <v>44172</v>
      </c>
      <c r="C756" s="73" t="str">
        <f t="shared" si="19"/>
        <v>월</v>
      </c>
      <c r="D756" s="73"/>
      <c r="E756" s="9" t="str">
        <f>VLOOKUP(G756,매칭테이블!D:E,2,0)</f>
        <v>선인장정수기 부속</v>
      </c>
      <c r="F756" s="73" t="s">
        <v>0</v>
      </c>
      <c r="G756" s="30" t="s">
        <v>515</v>
      </c>
      <c r="H756" s="73">
        <f t="shared" si="20"/>
        <v>83</v>
      </c>
      <c r="I756" s="73">
        <v>201207</v>
      </c>
      <c r="K756" s="67">
        <f>VLOOKUP($N756,매칭테이블!$G:$J,2,0)*H756</f>
        <v>332000</v>
      </c>
      <c r="L756" s="67">
        <f>K756-VLOOKUP($N756,매칭테이블!$G:$J,3,0)*K756</f>
        <v>328680</v>
      </c>
      <c r="M756" s="67">
        <f>VLOOKUP($N756,매칭테이블!$G:$J,4,0)*H756</f>
        <v>30710</v>
      </c>
      <c r="N756" s="30" t="str">
        <f t="shared" si="18"/>
        <v>프로젝트21 홈페이지선인장정수기 부속선인장정수기 전용 드라이 매트201207</v>
      </c>
    </row>
    <row r="757" spans="1:14" x14ac:dyDescent="0.3">
      <c r="A757" s="73"/>
      <c r="B757" s="108">
        <v>44172</v>
      </c>
      <c r="C757" s="73" t="str">
        <f t="shared" si="19"/>
        <v>월</v>
      </c>
      <c r="D757" s="73"/>
      <c r="E757" s="9" t="str">
        <f>VLOOKUP(G757,매칭테이블!D:E,2,0)</f>
        <v>선인장정수기 부속</v>
      </c>
      <c r="F757" s="73" t="s">
        <v>0</v>
      </c>
      <c r="G757" s="30" t="s">
        <v>516</v>
      </c>
      <c r="H757" s="73">
        <f t="shared" si="20"/>
        <v>84</v>
      </c>
      <c r="I757" s="73">
        <v>201207</v>
      </c>
      <c r="K757" s="67">
        <f>VLOOKUP($N757,매칭테이블!$G:$J,2,0)*H757</f>
        <v>252000</v>
      </c>
      <c r="L757" s="67">
        <f>K757-VLOOKUP($N757,매칭테이블!$G:$J,3,0)*K757</f>
        <v>249480</v>
      </c>
      <c r="M757" s="67">
        <f>VLOOKUP($N757,매칭테이블!$G:$J,4,0)*H757</f>
        <v>28560</v>
      </c>
      <c r="N757" s="30" t="str">
        <f t="shared" si="18"/>
        <v>프로젝트21 홈페이지선인장정수기 부속선인장정수기 정수필터 (3p)201207</v>
      </c>
    </row>
    <row r="758" spans="1:14" x14ac:dyDescent="0.3">
      <c r="A758" s="73"/>
      <c r="B758" s="108">
        <v>44172</v>
      </c>
      <c r="C758" s="73" t="str">
        <f t="shared" si="19"/>
        <v>월</v>
      </c>
      <c r="D758" s="73"/>
      <c r="E758" s="9" t="str">
        <f>VLOOKUP(G758,매칭테이블!D:E,2,0)</f>
        <v>선인장정수기 부속</v>
      </c>
      <c r="F758" s="73" t="s">
        <v>0</v>
      </c>
      <c r="G758" s="30" t="s">
        <v>517</v>
      </c>
      <c r="H758" s="73">
        <f t="shared" si="20"/>
        <v>85</v>
      </c>
      <c r="I758" s="73">
        <v>201207</v>
      </c>
      <c r="K758" s="67">
        <f>VLOOKUP($N758,매칭테이블!$G:$J,2,0)*H758</f>
        <v>255000</v>
      </c>
      <c r="L758" s="67">
        <f>K758-VLOOKUP($N758,매칭테이블!$G:$J,3,0)*K758</f>
        <v>252450</v>
      </c>
      <c r="M758" s="67">
        <f>VLOOKUP($N758,매칭테이블!$G:$J,4,0)*H758</f>
        <v>12750</v>
      </c>
      <c r="N758" s="30" t="str">
        <f t="shared" si="18"/>
        <v>프로젝트21 홈페이지선인장정수기 부속선인장정수기 클리닝 브러쉬201207</v>
      </c>
    </row>
    <row r="759" spans="1:14" x14ac:dyDescent="0.3">
      <c r="A759" s="73"/>
      <c r="B759" s="108">
        <v>44172</v>
      </c>
      <c r="C759" s="73" t="str">
        <f t="shared" si="19"/>
        <v>월</v>
      </c>
      <c r="D759" s="73"/>
      <c r="E759" s="9" t="str">
        <f>VLOOKUP(G759,매칭테이블!D:E,2,0)</f>
        <v>선인장정수기 부속</v>
      </c>
      <c r="F759" s="73" t="s">
        <v>0</v>
      </c>
      <c r="G759" s="30" t="s">
        <v>518</v>
      </c>
      <c r="H759" s="73">
        <f t="shared" si="20"/>
        <v>86</v>
      </c>
      <c r="I759" s="73">
        <v>201207</v>
      </c>
      <c r="K759" s="67">
        <f>VLOOKUP($N759,매칭테이블!$G:$J,2,0)*H759</f>
        <v>258000</v>
      </c>
      <c r="L759" s="67">
        <f>K759-VLOOKUP($N759,매칭테이블!$G:$J,3,0)*K759</f>
        <v>255420</v>
      </c>
      <c r="M759" s="67">
        <f>VLOOKUP($N759,매칭테이블!$G:$J,4,0)*H759</f>
        <v>19780</v>
      </c>
      <c r="N759" s="30" t="str">
        <f t="shared" si="18"/>
        <v>프로젝트21 홈페이지선인장정수기 부속선인장정수기 폼필터 (3p)201207</v>
      </c>
    </row>
    <row r="760" spans="1:14" x14ac:dyDescent="0.3">
      <c r="A760" s="73"/>
      <c r="B760" s="108">
        <v>44172</v>
      </c>
      <c r="C760" s="73" t="str">
        <f t="shared" si="19"/>
        <v>월</v>
      </c>
      <c r="D760" s="73"/>
      <c r="E760" s="9" t="str">
        <f>VLOOKUP(G760,매칭테이블!D:E,2,0)</f>
        <v>선인장정수기 부속</v>
      </c>
      <c r="F760" s="73" t="s">
        <v>0</v>
      </c>
      <c r="G760" s="30" t="s">
        <v>56</v>
      </c>
      <c r="H760" s="73">
        <f t="shared" si="20"/>
        <v>87</v>
      </c>
      <c r="I760" s="73">
        <v>201207</v>
      </c>
      <c r="K760" s="67">
        <f>VLOOKUP($N760,매칭테이블!$G:$J,2,0)*H760</f>
        <v>261000</v>
      </c>
      <c r="L760" s="67">
        <f>K760-VLOOKUP($N760,매칭테이블!$G:$J,3,0)*K760</f>
        <v>258390</v>
      </c>
      <c r="M760" s="67">
        <f>VLOOKUP($N760,매칭테이블!$G:$J,4,0)*H760</f>
        <v>30450</v>
      </c>
      <c r="N760" s="30" t="str">
        <f t="shared" si="18"/>
        <v>프로젝트21 홈페이지선인장정수기 부속정수필터 &amp; 폼필터 세트 (30% 할인)201207</v>
      </c>
    </row>
    <row r="761" spans="1:14" x14ac:dyDescent="0.3">
      <c r="A761" s="73"/>
      <c r="B761" s="108">
        <v>44172</v>
      </c>
      <c r="C761" s="73" t="str">
        <f t="shared" si="19"/>
        <v>월</v>
      </c>
      <c r="D761" s="73"/>
      <c r="E761" s="9" t="str">
        <f>VLOOKUP(G761,매칭테이블!D:E,2,0)</f>
        <v>츄르짜개</v>
      </c>
      <c r="F761" s="73" t="s">
        <v>0</v>
      </c>
      <c r="G761" s="30" t="s">
        <v>522</v>
      </c>
      <c r="H761" s="73">
        <f t="shared" si="20"/>
        <v>88</v>
      </c>
      <c r="I761" s="73">
        <v>201207</v>
      </c>
      <c r="K761" s="67">
        <f>VLOOKUP($N761,매칭테이블!$G:$J,2,0)*H761</f>
        <v>176000</v>
      </c>
      <c r="L761" s="67">
        <f>K761-VLOOKUP($N761,매칭테이블!$G:$J,3,0)*K761</f>
        <v>174240</v>
      </c>
      <c r="M761" s="67">
        <f>VLOOKUP($N761,매칭테이블!$G:$J,4,0)*H761</f>
        <v>8800</v>
      </c>
      <c r="N761" s="30" t="str">
        <f t="shared" si="18"/>
        <v>프로젝트21 홈페이지츄르짜개츄르짜개(2ea)201207</v>
      </c>
    </row>
    <row r="762" spans="1:14" x14ac:dyDescent="0.3">
      <c r="A762" s="73"/>
      <c r="B762" s="108">
        <v>44172</v>
      </c>
      <c r="C762" s="73" t="str">
        <f t="shared" si="19"/>
        <v>월</v>
      </c>
      <c r="D762" s="73"/>
      <c r="E762" s="9" t="str">
        <f>VLOOKUP(G762,매칭테이블!D:E,2,0)</f>
        <v>태평양 수반</v>
      </c>
      <c r="F762" s="73" t="s">
        <v>0</v>
      </c>
      <c r="G762" s="30" t="s">
        <v>523</v>
      </c>
      <c r="H762" s="73">
        <f t="shared" si="20"/>
        <v>89</v>
      </c>
      <c r="I762" s="73">
        <v>201207</v>
      </c>
      <c r="K762" s="67">
        <f>VLOOKUP($N762,매칭테이블!$G:$J,2,0)*H762</f>
        <v>356000</v>
      </c>
      <c r="L762" s="67">
        <f>K762-VLOOKUP($N762,매칭테이블!$G:$J,3,0)*K762</f>
        <v>352440</v>
      </c>
      <c r="M762" s="67">
        <f>VLOOKUP($N762,매칭테이블!$G:$J,4,0)*H762</f>
        <v>33820</v>
      </c>
      <c r="N762" s="30" t="str">
        <f t="shared" si="18"/>
        <v>프로젝트21 홈페이지태평양 수반태평양 수반 (고양이 강아지 물그릇 밥그릇 식기)옵션=[기본 세트] 태평양 수반 1개201207</v>
      </c>
    </row>
    <row r="763" spans="1:14" x14ac:dyDescent="0.3">
      <c r="A763" s="73"/>
      <c r="B763" s="108">
        <v>44172</v>
      </c>
      <c r="C763" s="73" t="str">
        <f t="shared" si="19"/>
        <v>월</v>
      </c>
      <c r="D763" s="73"/>
      <c r="E763" s="9" t="str">
        <f>VLOOKUP(G763,매칭테이블!D:E,2,0)</f>
        <v>태평양 수반</v>
      </c>
      <c r="F763" s="73" t="s">
        <v>0</v>
      </c>
      <c r="G763" s="30" t="s">
        <v>524</v>
      </c>
      <c r="H763" s="73">
        <f t="shared" si="20"/>
        <v>90</v>
      </c>
      <c r="I763" s="73">
        <v>201207</v>
      </c>
      <c r="K763" s="67">
        <f>VLOOKUP($N763,매칭테이블!$G:$J,2,0)*H763</f>
        <v>360000</v>
      </c>
      <c r="L763" s="67">
        <f>K763-VLOOKUP($N763,매칭테이블!$G:$J,3,0)*K763</f>
        <v>356400</v>
      </c>
      <c r="M763" s="67">
        <f>VLOOKUP($N763,매칭테이블!$G:$J,4,0)*H763</f>
        <v>34200</v>
      </c>
      <c r="N763" s="30" t="str">
        <f t="shared" si="18"/>
        <v>프로젝트21 홈페이지태평양 수반태평양 수반 (고양이 강아지 물그릇 밥그릇 식기)옵션=[실용 세트] 태평양 수반 1개 + 글라스 1개 추가-11% off201207</v>
      </c>
    </row>
    <row r="764" spans="1:14" x14ac:dyDescent="0.3">
      <c r="A764" s="73"/>
      <c r="B764" s="108">
        <v>44172</v>
      </c>
      <c r="C764" s="73" t="str">
        <f t="shared" si="19"/>
        <v>월</v>
      </c>
      <c r="D764" s="73"/>
      <c r="E764" s="9" t="str">
        <f>VLOOKUP(G764,매칭테이블!D:E,2,0)</f>
        <v>태평양 수반</v>
      </c>
      <c r="F764" s="73" t="s">
        <v>0</v>
      </c>
      <c r="G764" s="30" t="s">
        <v>525</v>
      </c>
      <c r="H764" s="73">
        <f t="shared" si="20"/>
        <v>91</v>
      </c>
      <c r="I764" s="73">
        <v>201207</v>
      </c>
      <c r="K764" s="67">
        <f>VLOOKUP($N764,매칭테이블!$G:$J,2,0)*H764</f>
        <v>364000</v>
      </c>
      <c r="L764" s="67">
        <f>K764-VLOOKUP($N764,매칭테이블!$G:$J,3,0)*K764</f>
        <v>360360</v>
      </c>
      <c r="M764" s="67">
        <f>VLOOKUP($N764,매칭테이블!$G:$J,4,0)*H764</f>
        <v>35490</v>
      </c>
      <c r="N764" s="30" t="str">
        <f t="shared" si="18"/>
        <v>프로젝트21 홈페이지태평양 수반태평양 수반 (고양이 강아지 물그릇 밥그릇 식기)옵션=[음수량 케어 세트] 태평양 수반 2개-13% off201207</v>
      </c>
    </row>
    <row r="765" spans="1:14" x14ac:dyDescent="0.3">
      <c r="A765" s="73"/>
      <c r="B765" s="108">
        <v>44172</v>
      </c>
      <c r="C765" s="73" t="str">
        <f t="shared" si="19"/>
        <v>월</v>
      </c>
      <c r="D765" s="73"/>
      <c r="E765" s="9" t="str">
        <f>VLOOKUP(G765,매칭테이블!D:E,2,0)</f>
        <v>태평양 수반</v>
      </c>
      <c r="F765" s="73" t="s">
        <v>0</v>
      </c>
      <c r="G765" s="30" t="s">
        <v>598</v>
      </c>
      <c r="H765" s="73">
        <f t="shared" si="20"/>
        <v>92</v>
      </c>
      <c r="I765" s="73">
        <v>201207</v>
      </c>
      <c r="K765" s="67">
        <f>VLOOKUP($N765,매칭테이블!$G:$J,2,0)*H765</f>
        <v>276000</v>
      </c>
      <c r="L765" s="67">
        <f>K765-VLOOKUP($N765,매칭테이블!$G:$J,3,0)*K765</f>
        <v>273240</v>
      </c>
      <c r="M765" s="67">
        <f>VLOOKUP($N765,매칭테이블!$G:$J,4,0)*H765</f>
        <v>29440</v>
      </c>
      <c r="N765" s="30" t="str">
        <f t="shared" si="18"/>
        <v>프로젝트21 홈페이지태평양 수반태평양 수반 (고양이 강아지 물그릇 밥그릇 식기)옵션=수반 글라스만201207</v>
      </c>
    </row>
    <row r="766" spans="1:14" s="73" customFormat="1" x14ac:dyDescent="0.3">
      <c r="B766" s="108">
        <v>44172</v>
      </c>
      <c r="C766" s="73" t="str">
        <f t="shared" si="19"/>
        <v>월</v>
      </c>
      <c r="E766" s="9" t="str">
        <f>VLOOKUP(G766,매칭테이블!D:E,2,0)</f>
        <v>고양이 유산균</v>
      </c>
      <c r="F766" s="73" t="s">
        <v>0</v>
      </c>
      <c r="G766" s="30" t="s">
        <v>213</v>
      </c>
      <c r="H766" s="73">
        <f t="shared" si="20"/>
        <v>93</v>
      </c>
      <c r="I766" s="73">
        <v>201207</v>
      </c>
      <c r="J766" s="77"/>
      <c r="K766" s="67">
        <f>VLOOKUP($N766,매칭테이블!$G:$J,2,0)*H766</f>
        <v>372000</v>
      </c>
      <c r="L766" s="67">
        <f>K766-VLOOKUP($N766,매칭테이블!$G:$J,3,0)*K766</f>
        <v>368280</v>
      </c>
      <c r="M766" s="67">
        <f>VLOOKUP($N766,매칭테이블!$G:$J,4,0)*H766</f>
        <v>34410</v>
      </c>
      <c r="N766" s="30" t="str">
        <f t="shared" si="18"/>
        <v>프로젝트21 홈페이지고양이 유산균유산균1박스201207</v>
      </c>
    </row>
    <row r="767" spans="1:14" s="73" customFormat="1" x14ac:dyDescent="0.3">
      <c r="B767" s="108">
        <v>44172</v>
      </c>
      <c r="C767" s="73" t="str">
        <f t="shared" si="19"/>
        <v>월</v>
      </c>
      <c r="E767" s="9" t="str">
        <f>VLOOKUP(G767,매칭테이블!D:E,2,0)</f>
        <v>고양이 유산균</v>
      </c>
      <c r="F767" s="73" t="s">
        <v>0</v>
      </c>
      <c r="G767" s="30" t="s">
        <v>411</v>
      </c>
      <c r="H767" s="73">
        <f t="shared" si="20"/>
        <v>94</v>
      </c>
      <c r="I767" s="73">
        <v>201207</v>
      </c>
      <c r="J767" s="77"/>
      <c r="K767" s="67">
        <f>VLOOKUP($N767,매칭테이블!$G:$J,2,0)*H767</f>
        <v>470000</v>
      </c>
      <c r="L767" s="67">
        <f>K767-VLOOKUP($N767,매칭테이블!$G:$J,3,0)*K767</f>
        <v>465300</v>
      </c>
      <c r="M767" s="67">
        <f>VLOOKUP($N767,매칭테이블!$G:$J,4,0)*H767</f>
        <v>36660</v>
      </c>
      <c r="N767" s="30" t="str">
        <f t="shared" si="18"/>
        <v>프로젝트21 홈페이지고양이 유산균유산균2박스201207</v>
      </c>
    </row>
    <row r="768" spans="1:14" s="73" customFormat="1" x14ac:dyDescent="0.3">
      <c r="B768" s="108">
        <v>44172</v>
      </c>
      <c r="C768" s="73" t="str">
        <f t="shared" si="19"/>
        <v>월</v>
      </c>
      <c r="E768" s="9" t="str">
        <f>VLOOKUP(G768,매칭테이블!D:E,2,0)</f>
        <v>고양이 유산균</v>
      </c>
      <c r="F768" s="73" t="s">
        <v>0</v>
      </c>
      <c r="G768" s="30" t="s">
        <v>412</v>
      </c>
      <c r="H768" s="73">
        <f t="shared" si="20"/>
        <v>95</v>
      </c>
      <c r="I768" s="73">
        <v>201207</v>
      </c>
      <c r="J768" s="77"/>
      <c r="K768" s="67">
        <f>VLOOKUP($N768,매칭테이블!$G:$J,2,0)*H768</f>
        <v>570000</v>
      </c>
      <c r="L768" s="67">
        <f>K768-VLOOKUP($N768,매칭테이블!$G:$J,3,0)*K768</f>
        <v>564300</v>
      </c>
      <c r="M768" s="67">
        <f>VLOOKUP($N768,매칭테이블!$G:$J,4,0)*H768</f>
        <v>37050</v>
      </c>
      <c r="N768" s="30" t="str">
        <f t="shared" si="18"/>
        <v>프로젝트21 홈페이지고양이 유산균유산균3박스201207</v>
      </c>
    </row>
    <row r="769" spans="2:14" s="73" customFormat="1" x14ac:dyDescent="0.3">
      <c r="B769" s="108">
        <v>44172</v>
      </c>
      <c r="C769" s="73" t="str">
        <f t="shared" si="19"/>
        <v>월</v>
      </c>
      <c r="E769" s="9" t="str">
        <f>VLOOKUP(G769,매칭테이블!D:E,2,0)</f>
        <v>고양이 유산균</v>
      </c>
      <c r="F769" s="73" t="s">
        <v>0</v>
      </c>
      <c r="G769" s="30" t="s">
        <v>418</v>
      </c>
      <c r="H769" s="73">
        <f t="shared" si="20"/>
        <v>96</v>
      </c>
      <c r="I769" s="73">
        <v>201207</v>
      </c>
      <c r="J769" s="77"/>
      <c r="K769" s="67">
        <f>VLOOKUP($N769,매칭테이블!$G:$J,2,0)*H769</f>
        <v>384000</v>
      </c>
      <c r="L769" s="67">
        <f>K769-VLOOKUP($N769,매칭테이블!$G:$J,3,0)*K769</f>
        <v>380160</v>
      </c>
      <c r="M769" s="67">
        <f>VLOOKUP($N769,매칭테이블!$G:$J,4,0)*H769</f>
        <v>35520</v>
      </c>
      <c r="N769" s="30" t="str">
        <f t="shared" si="18"/>
        <v>프로젝트21 홈페이지고양이 유산균유산균1박스(최저가)201207</v>
      </c>
    </row>
    <row r="770" spans="2:14" s="73" customFormat="1" x14ac:dyDescent="0.3">
      <c r="B770" s="108">
        <v>44172</v>
      </c>
      <c r="C770" s="73" t="str">
        <f t="shared" si="19"/>
        <v>월</v>
      </c>
      <c r="E770" s="9" t="str">
        <f>VLOOKUP(G770,매칭테이블!D:E,2,0)</f>
        <v>고양이 유산균</v>
      </c>
      <c r="F770" s="73" t="s">
        <v>0</v>
      </c>
      <c r="G770" s="30" t="s">
        <v>177</v>
      </c>
      <c r="H770" s="73">
        <f t="shared" si="20"/>
        <v>97</v>
      </c>
      <c r="I770" s="73">
        <v>201207</v>
      </c>
      <c r="J770" s="77"/>
      <c r="K770" s="67">
        <f>VLOOKUP($N770,매칭테이블!$G:$J,2,0)*H770</f>
        <v>485000</v>
      </c>
      <c r="L770" s="67">
        <f>K770-VLOOKUP($N770,매칭테이블!$G:$J,3,0)*K770</f>
        <v>480150</v>
      </c>
      <c r="M770" s="67">
        <f>VLOOKUP($N770,매칭테이블!$G:$J,4,0)*H770</f>
        <v>37830</v>
      </c>
      <c r="N770" s="30" t="str">
        <f t="shared" si="18"/>
        <v>프로젝트21 홈페이지고양이 유산균유산균2박스(최저가)201207</v>
      </c>
    </row>
    <row r="771" spans="2:14" s="73" customFormat="1" x14ac:dyDescent="0.3">
      <c r="B771" s="108">
        <v>44172</v>
      </c>
      <c r="C771" s="73" t="str">
        <f t="shared" si="19"/>
        <v>월</v>
      </c>
      <c r="E771" s="9" t="str">
        <f>VLOOKUP(G771,매칭테이블!D:E,2,0)</f>
        <v>고양이 유산균</v>
      </c>
      <c r="F771" s="73" t="s">
        <v>0</v>
      </c>
      <c r="G771" s="30" t="s">
        <v>417</v>
      </c>
      <c r="H771" s="73">
        <f t="shared" si="20"/>
        <v>98</v>
      </c>
      <c r="I771" s="73">
        <v>201207</v>
      </c>
      <c r="J771" s="77"/>
      <c r="K771" s="67">
        <f>VLOOKUP($N771,매칭테이블!$G:$J,2,0)*H771</f>
        <v>588000</v>
      </c>
      <c r="L771" s="67">
        <f>K771-VLOOKUP($N771,매칭테이블!$G:$J,3,0)*K771</f>
        <v>582120</v>
      </c>
      <c r="M771" s="67">
        <f>VLOOKUP($N771,매칭테이블!$G:$J,4,0)*H771</f>
        <v>38220</v>
      </c>
      <c r="N771" s="30" t="str">
        <f t="shared" si="18"/>
        <v>프로젝트21 홈페이지고양이 유산균유산균3박스(최저가)201207</v>
      </c>
    </row>
    <row r="772" spans="2:14" s="73" customFormat="1" x14ac:dyDescent="0.3">
      <c r="B772" s="108">
        <v>44172</v>
      </c>
      <c r="C772" s="73" t="str">
        <f t="shared" si="19"/>
        <v>월</v>
      </c>
      <c r="E772" s="9" t="str">
        <f>VLOOKUP(G772,매칭테이블!D:E,2,0)</f>
        <v>고양이 유산균</v>
      </c>
      <c r="F772" s="73" t="s">
        <v>0</v>
      </c>
      <c r="G772" s="30" t="s">
        <v>414</v>
      </c>
      <c r="H772" s="73">
        <f t="shared" si="20"/>
        <v>99</v>
      </c>
      <c r="I772" s="73">
        <v>201207</v>
      </c>
      <c r="J772" s="77"/>
      <c r="K772" s="67">
        <f>VLOOKUP($N772,매칭테이블!$G:$J,2,0)*H772</f>
        <v>396000</v>
      </c>
      <c r="L772" s="67">
        <f>K772-VLOOKUP($N772,매칭테이블!$G:$J,3,0)*K772</f>
        <v>392040</v>
      </c>
      <c r="M772" s="67">
        <f>VLOOKUP($N772,매칭테이블!$G:$J,4,0)*H772</f>
        <v>36630</v>
      </c>
      <c r="N772" s="30" t="str">
        <f t="shared" si="18"/>
        <v>프로젝트21 홈페이지고양이 유산균유산균1박스(정기배송)201207</v>
      </c>
    </row>
    <row r="773" spans="2:14" s="73" customFormat="1" x14ac:dyDescent="0.3">
      <c r="B773" s="108">
        <v>44172</v>
      </c>
      <c r="C773" s="73" t="str">
        <f t="shared" si="19"/>
        <v>월</v>
      </c>
      <c r="E773" s="9" t="str">
        <f>VLOOKUP(G773,매칭테이블!D:E,2,0)</f>
        <v>고양이 유산균</v>
      </c>
      <c r="F773" s="73" t="s">
        <v>0</v>
      </c>
      <c r="G773" s="30" t="s">
        <v>415</v>
      </c>
      <c r="H773" s="73">
        <f t="shared" si="20"/>
        <v>100</v>
      </c>
      <c r="I773" s="73">
        <v>201207</v>
      </c>
      <c r="J773" s="77"/>
      <c r="K773" s="67">
        <f>VLOOKUP($N773,매칭테이블!$G:$J,2,0)*H773</f>
        <v>500000</v>
      </c>
      <c r="L773" s="67">
        <f>K773-VLOOKUP($N773,매칭테이블!$G:$J,3,0)*K773</f>
        <v>495000</v>
      </c>
      <c r="M773" s="67">
        <f>VLOOKUP($N773,매칭테이블!$G:$J,4,0)*H773</f>
        <v>39000</v>
      </c>
      <c r="N773" s="30" t="str">
        <f t="shared" si="18"/>
        <v>프로젝트21 홈페이지고양이 유산균유산균2박스(정기배송)201207</v>
      </c>
    </row>
    <row r="774" spans="2:14" s="73" customFormat="1" x14ac:dyDescent="0.3">
      <c r="B774" s="108">
        <v>44172</v>
      </c>
      <c r="C774" s="73" t="str">
        <f t="shared" si="19"/>
        <v>월</v>
      </c>
      <c r="E774" s="9" t="str">
        <f>VLOOKUP(G774,매칭테이블!D:E,2,0)</f>
        <v>고양이 유산균</v>
      </c>
      <c r="F774" s="73" t="s">
        <v>0</v>
      </c>
      <c r="G774" s="30" t="s">
        <v>416</v>
      </c>
      <c r="H774" s="73">
        <f t="shared" si="20"/>
        <v>101</v>
      </c>
      <c r="I774" s="73">
        <v>201207</v>
      </c>
      <c r="J774" s="77"/>
      <c r="K774" s="67">
        <f>VLOOKUP($N774,매칭테이블!$G:$J,2,0)*H774</f>
        <v>606000</v>
      </c>
      <c r="L774" s="67">
        <f>K774-VLOOKUP($N774,매칭테이블!$G:$J,3,0)*K774</f>
        <v>599940</v>
      </c>
      <c r="M774" s="67">
        <f>VLOOKUP($N774,매칭테이블!$G:$J,4,0)*H774</f>
        <v>39390</v>
      </c>
      <c r="N774" s="30" t="str">
        <f t="shared" si="18"/>
        <v>프로젝트21 홈페이지고양이 유산균유산균3박스(정기배송)201207</v>
      </c>
    </row>
    <row r="775" spans="2:14" x14ac:dyDescent="0.3">
      <c r="B775" s="108">
        <v>44172</v>
      </c>
      <c r="C775" s="73" t="str">
        <f t="shared" si="19"/>
        <v>월</v>
      </c>
      <c r="E775" s="9" t="str">
        <f>VLOOKUP(G775,매칭테이블!D:E,2,0)</f>
        <v>벤토나이트</v>
      </c>
      <c r="F775" s="73" t="s">
        <v>85</v>
      </c>
      <c r="G775" s="30" t="s">
        <v>580</v>
      </c>
      <c r="H775" s="73">
        <f t="shared" si="20"/>
        <v>102</v>
      </c>
      <c r="I775" s="73">
        <v>201207</v>
      </c>
      <c r="J775" s="77"/>
      <c r="K775" s="67">
        <f>VLOOKUP($N775,매칭테이블!$G:$J,2,0)*H775</f>
        <v>0</v>
      </c>
      <c r="L775" s="67">
        <f>K775-VLOOKUP($N775,매칭테이블!$G:$J,3,0)*K775</f>
        <v>0</v>
      </c>
      <c r="M775" s="67">
        <f>VLOOKUP($N775,매칭테이블!$G:$J,4,0)*H775</f>
        <v>39780</v>
      </c>
      <c r="N775" s="30" t="str">
        <f t="shared" si="18"/>
        <v>프로젝트21 CS벤토나이트모래_벤토나이트 6KG*3201207</v>
      </c>
    </row>
    <row r="776" spans="2:14" x14ac:dyDescent="0.3">
      <c r="B776" s="108">
        <v>44172</v>
      </c>
      <c r="C776" s="73" t="str">
        <f t="shared" si="19"/>
        <v>월</v>
      </c>
      <c r="D776" s="73"/>
      <c r="E776" s="9" t="str">
        <f>VLOOKUP(G776,매칭테이블!D:E,2,0)</f>
        <v>하루채움</v>
      </c>
      <c r="F776" s="73" t="s">
        <v>85</v>
      </c>
      <c r="G776" s="30" t="s">
        <v>175</v>
      </c>
      <c r="H776" s="73">
        <f t="shared" si="20"/>
        <v>103</v>
      </c>
      <c r="I776" s="73">
        <v>201207</v>
      </c>
      <c r="J776" s="77"/>
      <c r="K776" s="67">
        <f>VLOOKUP($N776,매칭테이블!$G:$J,2,0)*H776</f>
        <v>0</v>
      </c>
      <c r="L776" s="67">
        <f>K776-VLOOKUP($N776,매칭테이블!$G:$J,3,0)*K776</f>
        <v>0</v>
      </c>
      <c r="M776" s="67">
        <f>VLOOKUP($N776,매칭테이블!$G:$J,4,0)*H776</f>
        <v>33990</v>
      </c>
      <c r="N776" s="30" t="str">
        <f t="shared" si="18"/>
        <v>프로젝트21 CS하루채움하루채움_자연산 가자미201207</v>
      </c>
    </row>
    <row r="777" spans="2:14" x14ac:dyDescent="0.3">
      <c r="B777" s="108">
        <v>44172</v>
      </c>
      <c r="C777" s="73" t="str">
        <f t="shared" si="19"/>
        <v>월</v>
      </c>
      <c r="D777" s="73"/>
      <c r="E777" s="9" t="str">
        <f>VLOOKUP(G777,매칭테이블!D:E,2,0)</f>
        <v>하루채움</v>
      </c>
      <c r="F777" s="73" t="s">
        <v>85</v>
      </c>
      <c r="G777" s="30" t="s">
        <v>174</v>
      </c>
      <c r="H777" s="73">
        <f t="shared" si="20"/>
        <v>104</v>
      </c>
      <c r="I777" s="73">
        <v>201207</v>
      </c>
      <c r="J777" s="77"/>
      <c r="K777" s="67">
        <f>VLOOKUP($N777,매칭테이블!$G:$J,2,0)*H777</f>
        <v>0</v>
      </c>
      <c r="L777" s="67">
        <f>K777-VLOOKUP($N777,매칭테이블!$G:$J,3,0)*K777</f>
        <v>0</v>
      </c>
      <c r="M777" s="67">
        <f>VLOOKUP($N777,매칭테이블!$G:$J,4,0)*H777</f>
        <v>34320</v>
      </c>
      <c r="N777" s="30" t="str">
        <f t="shared" si="18"/>
        <v>프로젝트21 CS하루채움하루채움_국내산 무항생제 닭201207</v>
      </c>
    </row>
    <row r="778" spans="2:14" x14ac:dyDescent="0.3">
      <c r="B778" s="108">
        <v>44173</v>
      </c>
      <c r="C778" s="73" t="str">
        <f t="shared" si="19"/>
        <v>화</v>
      </c>
      <c r="E778" s="9" t="str">
        <f>VLOOKUP(G778,매칭테이블!D:E,2,0)</f>
        <v>눕눕백</v>
      </c>
      <c r="F778" s="73" t="s">
        <v>0</v>
      </c>
      <c r="G778" s="30" t="s">
        <v>421</v>
      </c>
      <c r="H778" s="73">
        <f t="shared" si="20"/>
        <v>105</v>
      </c>
      <c r="I778" s="73">
        <v>201207</v>
      </c>
      <c r="K778" s="67">
        <f>VLOOKUP($N778,매칭테이블!$G:$J,2,0)*H778</f>
        <v>735000</v>
      </c>
      <c r="L778" s="67">
        <f>K778-VLOOKUP($N778,매칭테이블!$G:$J,3,0)*K778</f>
        <v>727650</v>
      </c>
      <c r="M778" s="67">
        <f>VLOOKUP($N778,매칭테이블!$G:$J,4,0)*H778</f>
        <v>40950</v>
      </c>
      <c r="N778" s="30" t="str">
        <f t="shared" si="18"/>
        <v>프로젝트21 홈페이지눕눕백눕눕백(NEW)_(중형)_그레이(LG)201207</v>
      </c>
    </row>
    <row r="779" spans="2:14" x14ac:dyDescent="0.3">
      <c r="B779" s="108">
        <v>44173</v>
      </c>
      <c r="C779" s="73" t="str">
        <f t="shared" si="19"/>
        <v>화</v>
      </c>
      <c r="D779" s="73"/>
      <c r="E779" s="9" t="str">
        <f>VLOOKUP(G779,매칭테이블!D:E,2,0)</f>
        <v>눕눕백</v>
      </c>
      <c r="F779" s="73" t="s">
        <v>0</v>
      </c>
      <c r="G779" s="30" t="s">
        <v>45</v>
      </c>
      <c r="H779" s="73">
        <f t="shared" si="20"/>
        <v>106</v>
      </c>
      <c r="I779" s="73">
        <v>201207</v>
      </c>
      <c r="J779" s="77"/>
      <c r="K779" s="67">
        <f>VLOOKUP($N779,매칭테이블!$G:$J,2,0)*H779</f>
        <v>318000</v>
      </c>
      <c r="L779" s="67">
        <f>K779-VLOOKUP($N779,매칭테이블!$G:$J,3,0)*K779</f>
        <v>314820</v>
      </c>
      <c r="M779" s="67">
        <f>VLOOKUP($N779,매칭테이블!$G:$J,4,0)*H779</f>
        <v>34980</v>
      </c>
      <c r="N779" s="30" t="str">
        <f t="shared" si="18"/>
        <v>프로젝트21 홈페이지눕눕백눕눕백_패드(중형)_방수201207</v>
      </c>
    </row>
    <row r="780" spans="2:14" x14ac:dyDescent="0.3">
      <c r="B780" s="108">
        <v>44173</v>
      </c>
      <c r="C780" s="73" t="str">
        <f t="shared" si="19"/>
        <v>화</v>
      </c>
      <c r="D780" s="73"/>
      <c r="E780" s="9" t="str">
        <f>VLOOKUP(G780,매칭테이블!D:E,2,0)</f>
        <v>눕눕백</v>
      </c>
      <c r="F780" s="73" t="s">
        <v>0</v>
      </c>
      <c r="G780" s="30" t="s">
        <v>421</v>
      </c>
      <c r="H780" s="73">
        <f t="shared" si="20"/>
        <v>107</v>
      </c>
      <c r="I780" s="73">
        <v>201207</v>
      </c>
      <c r="J780" s="77"/>
      <c r="K780" s="67">
        <f>VLOOKUP($N780,매칭테이블!$G:$J,2,0)*H780</f>
        <v>749000</v>
      </c>
      <c r="L780" s="67">
        <f>K780-VLOOKUP($N780,매칭테이블!$G:$J,3,0)*K780</f>
        <v>741510</v>
      </c>
      <c r="M780" s="67">
        <f>VLOOKUP($N780,매칭테이블!$G:$J,4,0)*H780</f>
        <v>41730</v>
      </c>
      <c r="N780" s="30" t="str">
        <f t="shared" si="18"/>
        <v>프로젝트21 홈페이지눕눕백눕눕백(NEW)_(중형)_그레이(LG)201207</v>
      </c>
    </row>
    <row r="781" spans="2:14" x14ac:dyDescent="0.3">
      <c r="B781" s="108">
        <v>44173</v>
      </c>
      <c r="C781" s="73" t="str">
        <f t="shared" si="19"/>
        <v>화</v>
      </c>
      <c r="D781" s="73"/>
      <c r="E781" s="9" t="str">
        <f>VLOOKUP(G781,매칭테이블!D:E,2,0)</f>
        <v>눕눕백</v>
      </c>
      <c r="F781" s="73" t="s">
        <v>0</v>
      </c>
      <c r="G781" s="30" t="s">
        <v>46</v>
      </c>
      <c r="H781" s="73">
        <f t="shared" si="20"/>
        <v>108</v>
      </c>
      <c r="I781" s="73">
        <v>201207</v>
      </c>
      <c r="J781" s="77"/>
      <c r="K781" s="67">
        <f>VLOOKUP($N781,매칭테이블!$G:$J,2,0)*H781</f>
        <v>324000</v>
      </c>
      <c r="L781" s="67">
        <f>K781-VLOOKUP($N781,매칭테이블!$G:$J,3,0)*K781</f>
        <v>320760</v>
      </c>
      <c r="M781" s="67">
        <f>VLOOKUP($N781,매칭테이블!$G:$J,4,0)*H781</f>
        <v>36720</v>
      </c>
      <c r="N781" s="30" t="str">
        <f t="shared" ref="N781:N844" si="21">F781&amp;E781&amp;G781&amp;I781</f>
        <v>프로젝트21 홈페이지눕눕백눕눕백_패드(중형)_인견201207</v>
      </c>
    </row>
    <row r="782" spans="2:14" x14ac:dyDescent="0.3">
      <c r="B782" s="108">
        <v>44173</v>
      </c>
      <c r="C782" s="73" t="str">
        <f t="shared" si="19"/>
        <v>화</v>
      </c>
      <c r="D782" s="73"/>
      <c r="E782" s="9" t="str">
        <f>VLOOKUP(G782,매칭테이블!D:E,2,0)</f>
        <v>눕눕백</v>
      </c>
      <c r="F782" s="73" t="s">
        <v>0</v>
      </c>
      <c r="G782" s="30" t="s">
        <v>422</v>
      </c>
      <c r="H782" s="73">
        <f t="shared" si="20"/>
        <v>109</v>
      </c>
      <c r="I782" s="73">
        <v>201207</v>
      </c>
      <c r="J782" s="77"/>
      <c r="K782" s="67">
        <f>VLOOKUP($N782,매칭테이블!$G:$J,2,0)*H782</f>
        <v>763000</v>
      </c>
      <c r="L782" s="67">
        <f>K782-VLOOKUP($N782,매칭테이블!$G:$J,3,0)*K782</f>
        <v>755370</v>
      </c>
      <c r="M782" s="67">
        <f>VLOOKUP($N782,매칭테이블!$G:$J,4,0)*H782</f>
        <v>42510</v>
      </c>
      <c r="N782" s="30" t="str">
        <f t="shared" si="21"/>
        <v>프로젝트21 홈페이지눕눕백눕눕백(NEW)_(대형)_그레이(LG)201207</v>
      </c>
    </row>
    <row r="783" spans="2:14" x14ac:dyDescent="0.3">
      <c r="B783" s="108">
        <v>44173</v>
      </c>
      <c r="C783" s="73" t="str">
        <f t="shared" si="19"/>
        <v>화</v>
      </c>
      <c r="D783" s="73"/>
      <c r="E783" s="9" t="str">
        <f>VLOOKUP(G783,매칭테이블!D:E,2,0)</f>
        <v>눕눕백</v>
      </c>
      <c r="F783" s="73" t="s">
        <v>0</v>
      </c>
      <c r="G783" s="30" t="s">
        <v>51</v>
      </c>
      <c r="H783" s="73">
        <f t="shared" si="20"/>
        <v>110</v>
      </c>
      <c r="I783" s="73">
        <v>201207</v>
      </c>
      <c r="J783" s="77"/>
      <c r="K783" s="67">
        <f>VLOOKUP($N783,매칭테이블!$G:$J,2,0)*H783</f>
        <v>440000</v>
      </c>
      <c r="L783" s="67">
        <f>K783-VLOOKUP($N783,매칭테이블!$G:$J,3,0)*K783</f>
        <v>435600</v>
      </c>
      <c r="M783" s="67">
        <f>VLOOKUP($N783,매칭테이블!$G:$J,4,0)*H783</f>
        <v>38500</v>
      </c>
      <c r="N783" s="30" t="str">
        <f t="shared" si="21"/>
        <v>프로젝트21 홈페이지눕눕백눕눕백_패드(대형)_극세사201207</v>
      </c>
    </row>
    <row r="784" spans="2:14" x14ac:dyDescent="0.3">
      <c r="B784" s="108">
        <v>44173</v>
      </c>
      <c r="C784" s="73" t="str">
        <f t="shared" si="19"/>
        <v>화</v>
      </c>
      <c r="D784" s="73"/>
      <c r="E784" s="9" t="str">
        <f>VLOOKUP(G784,매칭테이블!D:E,2,0)</f>
        <v>눕눕백</v>
      </c>
      <c r="F784" s="73" t="s">
        <v>0</v>
      </c>
      <c r="G784" s="30" t="s">
        <v>424</v>
      </c>
      <c r="H784" s="73">
        <f t="shared" si="20"/>
        <v>111</v>
      </c>
      <c r="I784" s="73">
        <v>201207</v>
      </c>
      <c r="J784" s="77"/>
      <c r="K784" s="67">
        <f>VLOOKUP($N784,매칭테이블!$G:$J,2,0)*H784</f>
        <v>777000</v>
      </c>
      <c r="L784" s="67">
        <f>K784-VLOOKUP($N784,매칭테이블!$G:$J,3,0)*K784</f>
        <v>769230</v>
      </c>
      <c r="M784" s="67">
        <f>VLOOKUP($N784,매칭테이블!$G:$J,4,0)*H784</f>
        <v>43290</v>
      </c>
      <c r="N784" s="30" t="str">
        <f t="shared" si="21"/>
        <v>프로젝트21 홈페이지눕눕백눕눕백(NEW)_(대형)_네이비(DN)201207</v>
      </c>
    </row>
    <row r="785" spans="2:14" x14ac:dyDescent="0.3">
      <c r="B785" s="108">
        <v>44173</v>
      </c>
      <c r="C785" s="73" t="str">
        <f t="shared" si="19"/>
        <v>화</v>
      </c>
      <c r="D785" s="73"/>
      <c r="E785" s="9" t="str">
        <f>VLOOKUP(G785,매칭테이블!D:E,2,0)</f>
        <v>눕눕백</v>
      </c>
      <c r="F785" s="73" t="s">
        <v>0</v>
      </c>
      <c r="G785" s="30" t="s">
        <v>51</v>
      </c>
      <c r="H785" s="73">
        <f t="shared" si="20"/>
        <v>112</v>
      </c>
      <c r="I785" s="73">
        <v>201207</v>
      </c>
      <c r="J785" s="77"/>
      <c r="K785" s="67">
        <f>VLOOKUP($N785,매칭테이블!$G:$J,2,0)*H785</f>
        <v>448000</v>
      </c>
      <c r="L785" s="67">
        <f>K785-VLOOKUP($N785,매칭테이블!$G:$J,3,0)*K785</f>
        <v>443520</v>
      </c>
      <c r="M785" s="67">
        <f>VLOOKUP($N785,매칭테이블!$G:$J,4,0)*H785</f>
        <v>39200</v>
      </c>
      <c r="N785" s="30" t="str">
        <f t="shared" si="21"/>
        <v>프로젝트21 홈페이지눕눕백눕눕백_패드(대형)_극세사201207</v>
      </c>
    </row>
    <row r="786" spans="2:14" x14ac:dyDescent="0.3">
      <c r="B786" s="108">
        <v>44173</v>
      </c>
      <c r="C786" s="73" t="str">
        <f t="shared" si="19"/>
        <v>화</v>
      </c>
      <c r="D786" s="73"/>
      <c r="E786" s="9" t="str">
        <f>VLOOKUP(G786,매칭테이블!D:E,2,0)</f>
        <v>눕눕백</v>
      </c>
      <c r="F786" s="73" t="s">
        <v>0</v>
      </c>
      <c r="G786" s="30" t="s">
        <v>421</v>
      </c>
      <c r="H786" s="73">
        <f t="shared" si="20"/>
        <v>113</v>
      </c>
      <c r="I786" s="73">
        <v>201207</v>
      </c>
      <c r="J786" s="77"/>
      <c r="K786" s="67">
        <f>VLOOKUP($N786,매칭테이블!$G:$J,2,0)*H786</f>
        <v>791000</v>
      </c>
      <c r="L786" s="67">
        <f>K786-VLOOKUP($N786,매칭테이블!$G:$J,3,0)*K786</f>
        <v>783090</v>
      </c>
      <c r="M786" s="67">
        <f>VLOOKUP($N786,매칭테이블!$G:$J,4,0)*H786</f>
        <v>44070</v>
      </c>
      <c r="N786" s="30" t="str">
        <f t="shared" si="21"/>
        <v>프로젝트21 홈페이지눕눕백눕눕백(NEW)_(중형)_그레이(LG)201207</v>
      </c>
    </row>
    <row r="787" spans="2:14" x14ac:dyDescent="0.3">
      <c r="B787" s="108">
        <v>44173</v>
      </c>
      <c r="C787" s="73" t="str">
        <f t="shared" si="19"/>
        <v>화</v>
      </c>
      <c r="D787" s="73"/>
      <c r="E787" s="9" t="str">
        <f>VLOOKUP(G787,매칭테이블!D:E,2,0)</f>
        <v>눕눕백</v>
      </c>
      <c r="F787" s="73" t="s">
        <v>0</v>
      </c>
      <c r="G787" s="30" t="s">
        <v>43</v>
      </c>
      <c r="H787" s="73">
        <f t="shared" si="20"/>
        <v>114</v>
      </c>
      <c r="I787" s="73">
        <v>201207</v>
      </c>
      <c r="J787" s="77"/>
      <c r="K787" s="67">
        <f>VLOOKUP($N787,매칭테이블!$G:$J,2,0)*H787</f>
        <v>342000</v>
      </c>
      <c r="L787" s="67">
        <f>K787-VLOOKUP($N787,매칭테이블!$G:$J,3,0)*K787</f>
        <v>338580</v>
      </c>
      <c r="M787" s="67">
        <f>VLOOKUP($N787,매칭테이블!$G:$J,4,0)*H787</f>
        <v>37620</v>
      </c>
      <c r="N787" s="30" t="str">
        <f t="shared" si="21"/>
        <v>프로젝트21 홈페이지눕눕백눕눕백_패드(중형)_스크래쳐201207</v>
      </c>
    </row>
    <row r="788" spans="2:14" x14ac:dyDescent="0.3">
      <c r="B788" s="108">
        <v>44173</v>
      </c>
      <c r="C788" s="73" t="str">
        <f t="shared" si="19"/>
        <v>화</v>
      </c>
      <c r="D788" s="73"/>
      <c r="E788" s="9" t="str">
        <f>VLOOKUP(G788,매칭테이블!D:E,2,0)</f>
        <v>눕눕백</v>
      </c>
      <c r="F788" s="73" t="s">
        <v>0</v>
      </c>
      <c r="G788" s="30" t="s">
        <v>421</v>
      </c>
      <c r="H788" s="73">
        <f t="shared" si="20"/>
        <v>115</v>
      </c>
      <c r="I788" s="73">
        <v>201207</v>
      </c>
      <c r="J788" s="77"/>
      <c r="K788" s="67">
        <f>VLOOKUP($N788,매칭테이블!$G:$J,2,0)*H788</f>
        <v>805000</v>
      </c>
      <c r="L788" s="67">
        <f>K788-VLOOKUP($N788,매칭테이블!$G:$J,3,0)*K788</f>
        <v>796950</v>
      </c>
      <c r="M788" s="67">
        <f>VLOOKUP($N788,매칭테이블!$G:$J,4,0)*H788</f>
        <v>44850</v>
      </c>
      <c r="N788" s="30" t="str">
        <f t="shared" si="21"/>
        <v>프로젝트21 홈페이지눕눕백눕눕백(NEW)_(중형)_그레이(LG)201207</v>
      </c>
    </row>
    <row r="789" spans="2:14" x14ac:dyDescent="0.3">
      <c r="B789" s="108">
        <v>44173</v>
      </c>
      <c r="C789" s="73" t="str">
        <f t="shared" si="19"/>
        <v>화</v>
      </c>
      <c r="D789" s="73"/>
      <c r="E789" s="9" t="str">
        <f>VLOOKUP(G789,매칭테이블!D:E,2,0)</f>
        <v>눕눕백</v>
      </c>
      <c r="F789" s="73" t="s">
        <v>0</v>
      </c>
      <c r="G789" s="30" t="s">
        <v>44</v>
      </c>
      <c r="H789" s="73">
        <f t="shared" si="20"/>
        <v>116</v>
      </c>
      <c r="I789" s="73">
        <v>201207</v>
      </c>
      <c r="J789" s="77"/>
      <c r="K789" s="67">
        <f>VLOOKUP($N789,매칭테이블!$G:$J,2,0)*H789</f>
        <v>348000</v>
      </c>
      <c r="L789" s="67">
        <f>K789-VLOOKUP($N789,매칭테이블!$G:$J,3,0)*K789</f>
        <v>344520</v>
      </c>
      <c r="M789" s="67">
        <f>VLOOKUP($N789,매칭테이블!$G:$J,4,0)*H789</f>
        <v>39440</v>
      </c>
      <c r="N789" s="30" t="str">
        <f t="shared" si="21"/>
        <v>프로젝트21 홈페이지눕눕백눕눕백_패드(중형)_극세사201207</v>
      </c>
    </row>
    <row r="790" spans="2:14" x14ac:dyDescent="0.3">
      <c r="B790" s="108">
        <v>44173</v>
      </c>
      <c r="C790" s="73" t="str">
        <f t="shared" si="19"/>
        <v>화</v>
      </c>
      <c r="D790" s="73"/>
      <c r="E790" s="9" t="str">
        <f>VLOOKUP(G790,매칭테이블!D:E,2,0)</f>
        <v>눕눕백</v>
      </c>
      <c r="F790" s="73" t="s">
        <v>0</v>
      </c>
      <c r="G790" s="30" t="s">
        <v>421</v>
      </c>
      <c r="H790" s="73">
        <f t="shared" si="20"/>
        <v>117</v>
      </c>
      <c r="I790" s="73">
        <v>201207</v>
      </c>
      <c r="J790" s="77"/>
      <c r="K790" s="67">
        <f>VLOOKUP($N790,매칭테이블!$G:$J,2,0)*H790</f>
        <v>819000</v>
      </c>
      <c r="L790" s="67">
        <f>K790-VLOOKUP($N790,매칭테이블!$G:$J,3,0)*K790</f>
        <v>810810</v>
      </c>
      <c r="M790" s="67">
        <f>VLOOKUP($N790,매칭테이블!$G:$J,4,0)*H790</f>
        <v>45630</v>
      </c>
      <c r="N790" s="30" t="str">
        <f t="shared" si="21"/>
        <v>프로젝트21 홈페이지눕눕백눕눕백(NEW)_(중형)_그레이(LG)201207</v>
      </c>
    </row>
    <row r="791" spans="2:14" x14ac:dyDescent="0.3">
      <c r="B791" s="108">
        <v>44173</v>
      </c>
      <c r="C791" s="73" t="str">
        <f t="shared" si="19"/>
        <v>화</v>
      </c>
      <c r="D791" s="73"/>
      <c r="E791" s="9" t="str">
        <f>VLOOKUP(G791,매칭테이블!D:E,2,0)</f>
        <v>눕눕백</v>
      </c>
      <c r="F791" s="73" t="s">
        <v>0</v>
      </c>
      <c r="G791" s="30" t="s">
        <v>45</v>
      </c>
      <c r="H791" s="73">
        <f t="shared" si="20"/>
        <v>118</v>
      </c>
      <c r="I791" s="73">
        <v>201207</v>
      </c>
      <c r="J791" s="77"/>
      <c r="K791" s="67">
        <f>VLOOKUP($N791,매칭테이블!$G:$J,2,0)*H791</f>
        <v>354000</v>
      </c>
      <c r="L791" s="67">
        <f>K791-VLOOKUP($N791,매칭테이블!$G:$J,3,0)*K791</f>
        <v>350460</v>
      </c>
      <c r="M791" s="67">
        <f>VLOOKUP($N791,매칭테이블!$G:$J,4,0)*H791</f>
        <v>38940</v>
      </c>
      <c r="N791" s="30" t="str">
        <f t="shared" si="21"/>
        <v>프로젝트21 홈페이지눕눕백눕눕백_패드(중형)_방수201207</v>
      </c>
    </row>
    <row r="792" spans="2:14" x14ac:dyDescent="0.3">
      <c r="B792" s="108">
        <v>44173</v>
      </c>
      <c r="C792" s="73" t="str">
        <f t="shared" si="19"/>
        <v>화</v>
      </c>
      <c r="D792" s="73"/>
      <c r="E792" s="9" t="str">
        <f>VLOOKUP(G792,매칭테이블!D:E,2,0)</f>
        <v>눕눕백</v>
      </c>
      <c r="F792" s="73" t="s">
        <v>0</v>
      </c>
      <c r="G792" s="30" t="s">
        <v>423</v>
      </c>
      <c r="H792" s="73">
        <f t="shared" si="20"/>
        <v>119</v>
      </c>
      <c r="I792" s="73">
        <v>201207</v>
      </c>
      <c r="J792" s="77"/>
      <c r="K792" s="67">
        <f>VLOOKUP($N792,매칭테이블!$G:$J,2,0)*H792</f>
        <v>833000</v>
      </c>
      <c r="L792" s="67">
        <f>K792-VLOOKUP($N792,매칭테이블!$G:$J,3,0)*K792</f>
        <v>824670</v>
      </c>
      <c r="M792" s="67">
        <f>VLOOKUP($N792,매칭테이블!$G:$J,4,0)*H792</f>
        <v>46410</v>
      </c>
      <c r="N792" s="30" t="str">
        <f t="shared" si="21"/>
        <v>프로젝트21 홈페이지눕눕백눕눕백(NEW)_(중형)_네이비(DN)201207</v>
      </c>
    </row>
    <row r="793" spans="2:14" x14ac:dyDescent="0.3">
      <c r="B793" s="108">
        <v>44173</v>
      </c>
      <c r="C793" s="73" t="str">
        <f t="shared" si="19"/>
        <v>화</v>
      </c>
      <c r="D793" s="73"/>
      <c r="E793" s="9" t="str">
        <f>VLOOKUP(G793,매칭테이블!D:E,2,0)</f>
        <v>눕눕백</v>
      </c>
      <c r="F793" s="73" t="s">
        <v>0</v>
      </c>
      <c r="G793" s="30" t="s">
        <v>43</v>
      </c>
      <c r="H793" s="73">
        <f t="shared" si="20"/>
        <v>120</v>
      </c>
      <c r="I793" s="73">
        <v>201207</v>
      </c>
      <c r="J793" s="77"/>
      <c r="K793" s="67">
        <f>VLOOKUP($N793,매칭테이블!$G:$J,2,0)*H793</f>
        <v>360000</v>
      </c>
      <c r="L793" s="67">
        <f>K793-VLOOKUP($N793,매칭테이블!$G:$J,3,0)*K793</f>
        <v>356400</v>
      </c>
      <c r="M793" s="67">
        <f>VLOOKUP($N793,매칭테이블!$G:$J,4,0)*H793</f>
        <v>39600</v>
      </c>
      <c r="N793" s="30" t="str">
        <f t="shared" si="21"/>
        <v>프로젝트21 홈페이지눕눕백눕눕백_패드(중형)_스크래쳐201207</v>
      </c>
    </row>
    <row r="794" spans="2:14" x14ac:dyDescent="0.3">
      <c r="B794" s="108">
        <v>44173</v>
      </c>
      <c r="C794" s="73" t="str">
        <f t="shared" si="19"/>
        <v>화</v>
      </c>
      <c r="D794" s="73"/>
      <c r="E794" s="9" t="str">
        <f>VLOOKUP(G794,매칭테이블!D:E,2,0)</f>
        <v>눕눕백</v>
      </c>
      <c r="F794" s="73" t="s">
        <v>0</v>
      </c>
      <c r="G794" s="30" t="s">
        <v>422</v>
      </c>
      <c r="H794" s="73">
        <f t="shared" si="20"/>
        <v>121</v>
      </c>
      <c r="I794" s="73">
        <v>201207</v>
      </c>
      <c r="J794" s="77"/>
      <c r="K794" s="67">
        <f>VLOOKUP($N794,매칭테이블!$G:$J,2,0)*H794</f>
        <v>847000</v>
      </c>
      <c r="L794" s="67">
        <f>K794-VLOOKUP($N794,매칭테이블!$G:$J,3,0)*K794</f>
        <v>838530</v>
      </c>
      <c r="M794" s="67">
        <f>VLOOKUP($N794,매칭테이블!$G:$J,4,0)*H794</f>
        <v>47190</v>
      </c>
      <c r="N794" s="30" t="str">
        <f t="shared" si="21"/>
        <v>프로젝트21 홈페이지눕눕백눕눕백(NEW)_(대형)_그레이(LG)201207</v>
      </c>
    </row>
    <row r="795" spans="2:14" x14ac:dyDescent="0.3">
      <c r="B795" s="108">
        <v>44173</v>
      </c>
      <c r="C795" s="73" t="str">
        <f t="shared" si="19"/>
        <v>화</v>
      </c>
      <c r="D795" s="73"/>
      <c r="E795" s="9" t="str">
        <f>VLOOKUP(G795,매칭테이블!D:E,2,0)</f>
        <v>눕눕백</v>
      </c>
      <c r="F795" s="73" t="s">
        <v>0</v>
      </c>
      <c r="G795" s="30" t="s">
        <v>50</v>
      </c>
      <c r="H795" s="73">
        <f t="shared" si="20"/>
        <v>122</v>
      </c>
      <c r="I795" s="73">
        <v>201207</v>
      </c>
      <c r="J795" s="77"/>
      <c r="K795" s="67">
        <f>VLOOKUP($N795,매칭테이블!$G:$J,2,0)*H795</f>
        <v>366000</v>
      </c>
      <c r="L795" s="67">
        <f>K795-VLOOKUP($N795,매칭테이블!$G:$J,3,0)*K795</f>
        <v>362340</v>
      </c>
      <c r="M795" s="67">
        <f>VLOOKUP($N795,매칭테이블!$G:$J,4,0)*H795</f>
        <v>41480</v>
      </c>
      <c r="N795" s="30" t="str">
        <f t="shared" si="21"/>
        <v>프로젝트21 홈페이지눕눕백눕눕백_패드(대형)_스크래쳐201207</v>
      </c>
    </row>
    <row r="796" spans="2:14" x14ac:dyDescent="0.3">
      <c r="B796" s="108">
        <v>44173</v>
      </c>
      <c r="C796" s="73" t="str">
        <f t="shared" si="19"/>
        <v>화</v>
      </c>
      <c r="D796" s="73"/>
      <c r="E796" s="9" t="str">
        <f>VLOOKUP(G796,매칭테이블!D:E,2,0)</f>
        <v>눕눕백</v>
      </c>
      <c r="F796" s="73" t="s">
        <v>0</v>
      </c>
      <c r="G796" s="30" t="s">
        <v>422</v>
      </c>
      <c r="H796" s="73">
        <f t="shared" si="20"/>
        <v>123</v>
      </c>
      <c r="I796" s="73">
        <v>201207</v>
      </c>
      <c r="J796" s="77"/>
      <c r="K796" s="67">
        <f>VLOOKUP($N796,매칭테이블!$G:$J,2,0)*H796</f>
        <v>861000</v>
      </c>
      <c r="L796" s="67">
        <f>K796-VLOOKUP($N796,매칭테이블!$G:$J,3,0)*K796</f>
        <v>852390</v>
      </c>
      <c r="M796" s="67">
        <f>VLOOKUP($N796,매칭테이블!$G:$J,4,0)*H796</f>
        <v>47970</v>
      </c>
      <c r="N796" s="30" t="str">
        <f t="shared" si="21"/>
        <v>프로젝트21 홈페이지눕눕백눕눕백(NEW)_(대형)_그레이(LG)201207</v>
      </c>
    </row>
    <row r="797" spans="2:14" x14ac:dyDescent="0.3">
      <c r="B797" s="108">
        <v>44173</v>
      </c>
      <c r="C797" s="73" t="str">
        <f t="shared" si="19"/>
        <v>화</v>
      </c>
      <c r="D797" s="73"/>
      <c r="E797" s="9" t="str">
        <f>VLOOKUP(G797,매칭테이블!D:E,2,0)</f>
        <v>눕눕백</v>
      </c>
      <c r="F797" s="73" t="s">
        <v>0</v>
      </c>
      <c r="G797" s="30" t="s">
        <v>51</v>
      </c>
      <c r="H797" s="73">
        <f t="shared" si="20"/>
        <v>124</v>
      </c>
      <c r="I797" s="73">
        <v>201207</v>
      </c>
      <c r="J797" s="77"/>
      <c r="K797" s="67">
        <f>VLOOKUP($N797,매칭테이블!$G:$J,2,0)*H797</f>
        <v>496000</v>
      </c>
      <c r="L797" s="67">
        <f>K797-VLOOKUP($N797,매칭테이블!$G:$J,3,0)*K797</f>
        <v>491040</v>
      </c>
      <c r="M797" s="67">
        <f>VLOOKUP($N797,매칭테이블!$G:$J,4,0)*H797</f>
        <v>43400</v>
      </c>
      <c r="N797" s="30" t="str">
        <f t="shared" si="21"/>
        <v>프로젝트21 홈페이지눕눕백눕눕백_패드(대형)_극세사201207</v>
      </c>
    </row>
    <row r="798" spans="2:14" x14ac:dyDescent="0.3">
      <c r="B798" s="108">
        <v>44173</v>
      </c>
      <c r="C798" s="73" t="str">
        <f t="shared" si="19"/>
        <v>화</v>
      </c>
      <c r="D798" s="73"/>
      <c r="E798" s="9" t="str">
        <f>VLOOKUP(G798,매칭테이블!D:E,2,0)</f>
        <v>눕눕백</v>
      </c>
      <c r="F798" s="73" t="s">
        <v>0</v>
      </c>
      <c r="G798" s="30" t="s">
        <v>424</v>
      </c>
      <c r="H798" s="73">
        <f t="shared" si="20"/>
        <v>125</v>
      </c>
      <c r="I798" s="73">
        <v>201207</v>
      </c>
      <c r="J798" s="77"/>
      <c r="K798" s="67">
        <f>VLOOKUP($N798,매칭테이블!$G:$J,2,0)*H798</f>
        <v>875000</v>
      </c>
      <c r="L798" s="67">
        <f>K798-VLOOKUP($N798,매칭테이블!$G:$J,3,0)*K798</f>
        <v>866250</v>
      </c>
      <c r="M798" s="67">
        <f>VLOOKUP($N798,매칭테이블!$G:$J,4,0)*H798</f>
        <v>48750</v>
      </c>
      <c r="N798" s="30" t="str">
        <f t="shared" si="21"/>
        <v>프로젝트21 홈페이지눕눕백눕눕백(NEW)_(대형)_네이비(DN)201207</v>
      </c>
    </row>
    <row r="799" spans="2:14" x14ac:dyDescent="0.3">
      <c r="B799" s="108">
        <v>44173</v>
      </c>
      <c r="C799" s="73" t="str">
        <f t="shared" si="19"/>
        <v>화</v>
      </c>
      <c r="D799" s="73"/>
      <c r="E799" s="9" t="str">
        <f>VLOOKUP(G799,매칭테이블!D:E,2,0)</f>
        <v>눕눕백</v>
      </c>
      <c r="F799" s="73" t="s">
        <v>0</v>
      </c>
      <c r="G799" s="30" t="s">
        <v>50</v>
      </c>
      <c r="H799" s="73">
        <f t="shared" si="20"/>
        <v>126</v>
      </c>
      <c r="I799" s="73">
        <v>201207</v>
      </c>
      <c r="J799" s="77"/>
      <c r="K799" s="67">
        <f>VLOOKUP($N799,매칭테이블!$G:$J,2,0)*H799</f>
        <v>378000</v>
      </c>
      <c r="L799" s="67">
        <f>K799-VLOOKUP($N799,매칭테이블!$G:$J,3,0)*K799</f>
        <v>374220</v>
      </c>
      <c r="M799" s="67">
        <f>VLOOKUP($N799,매칭테이블!$G:$J,4,0)*H799</f>
        <v>42840</v>
      </c>
      <c r="N799" s="30" t="str">
        <f t="shared" si="21"/>
        <v>프로젝트21 홈페이지눕눕백눕눕백_패드(대형)_스크래쳐201207</v>
      </c>
    </row>
    <row r="800" spans="2:14" x14ac:dyDescent="0.3">
      <c r="B800" s="108">
        <v>44173</v>
      </c>
      <c r="C800" s="73" t="str">
        <f t="shared" si="19"/>
        <v>화</v>
      </c>
      <c r="D800" s="73"/>
      <c r="E800" s="9" t="str">
        <f>VLOOKUP(G800,매칭테이블!D:E,2,0)</f>
        <v>눕눕백</v>
      </c>
      <c r="F800" s="73" t="s">
        <v>0</v>
      </c>
      <c r="G800" s="30" t="s">
        <v>44</v>
      </c>
      <c r="H800" s="73">
        <f t="shared" si="20"/>
        <v>127</v>
      </c>
      <c r="I800" s="73">
        <v>201207</v>
      </c>
      <c r="J800" s="77"/>
      <c r="K800" s="67">
        <f>VLOOKUP($N800,매칭테이블!$G:$J,2,0)*H800</f>
        <v>381000</v>
      </c>
      <c r="L800" s="67">
        <f>K800-VLOOKUP($N800,매칭테이블!$G:$J,3,0)*K800</f>
        <v>377190</v>
      </c>
      <c r="M800" s="67">
        <f>VLOOKUP($N800,매칭테이블!$G:$J,4,0)*H800</f>
        <v>43180</v>
      </c>
      <c r="N800" s="30" t="str">
        <f t="shared" si="21"/>
        <v>프로젝트21 홈페이지눕눕백눕눕백_패드(중형)_극세사201207</v>
      </c>
    </row>
    <row r="801" spans="2:14" x14ac:dyDescent="0.3">
      <c r="B801" s="108">
        <v>44173</v>
      </c>
      <c r="C801" s="73" t="str">
        <f t="shared" si="19"/>
        <v>화</v>
      </c>
      <c r="D801" s="73"/>
      <c r="E801" s="9" t="str">
        <f>VLOOKUP(G801,매칭테이블!D:E,2,0)</f>
        <v>눕눕백</v>
      </c>
      <c r="F801" s="73" t="s">
        <v>0</v>
      </c>
      <c r="G801" s="30" t="s">
        <v>51</v>
      </c>
      <c r="H801" s="73">
        <f t="shared" si="20"/>
        <v>128</v>
      </c>
      <c r="I801" s="73">
        <v>201207</v>
      </c>
      <c r="J801" s="77"/>
      <c r="K801" s="67">
        <f>VLOOKUP($N801,매칭테이블!$G:$J,2,0)*H801</f>
        <v>512000</v>
      </c>
      <c r="L801" s="67">
        <f>K801-VLOOKUP($N801,매칭테이블!$G:$J,3,0)*K801</f>
        <v>506880</v>
      </c>
      <c r="M801" s="67">
        <f>VLOOKUP($N801,매칭테이블!$G:$J,4,0)*H801</f>
        <v>44800</v>
      </c>
      <c r="N801" s="30" t="str">
        <f t="shared" si="21"/>
        <v>프로젝트21 홈페이지눕눕백눕눕백_패드(대형)_극세사201207</v>
      </c>
    </row>
    <row r="802" spans="2:14" x14ac:dyDescent="0.3">
      <c r="B802" s="108">
        <v>44173</v>
      </c>
      <c r="C802" s="73" t="str">
        <f t="shared" si="19"/>
        <v>화</v>
      </c>
      <c r="D802" s="73"/>
      <c r="E802" s="9" t="str">
        <f>VLOOKUP(G802,매칭테이블!D:E,2,0)</f>
        <v>눕눕백</v>
      </c>
      <c r="F802" s="73" t="s">
        <v>0</v>
      </c>
      <c r="G802" s="30" t="s">
        <v>43</v>
      </c>
      <c r="H802" s="73">
        <f t="shared" si="20"/>
        <v>129</v>
      </c>
      <c r="I802" s="73">
        <v>201207</v>
      </c>
      <c r="J802" s="77"/>
      <c r="K802" s="67">
        <f>VLOOKUP($N802,매칭테이블!$G:$J,2,0)*H802</f>
        <v>387000</v>
      </c>
      <c r="L802" s="67">
        <f>K802-VLOOKUP($N802,매칭테이블!$G:$J,3,0)*K802</f>
        <v>383130</v>
      </c>
      <c r="M802" s="67">
        <f>VLOOKUP($N802,매칭테이블!$G:$J,4,0)*H802</f>
        <v>42570</v>
      </c>
      <c r="N802" s="30" t="str">
        <f t="shared" si="21"/>
        <v>프로젝트21 홈페이지눕눕백눕눕백_패드(중형)_스크래쳐201207</v>
      </c>
    </row>
    <row r="803" spans="2:14" x14ac:dyDescent="0.3">
      <c r="B803" s="108">
        <v>44173</v>
      </c>
      <c r="C803" s="73" t="str">
        <f t="shared" si="19"/>
        <v>화</v>
      </c>
      <c r="D803" s="73"/>
      <c r="E803" s="9" t="str">
        <f>VLOOKUP(G803,매칭테이블!D:E,2,0)</f>
        <v>눕눕백</v>
      </c>
      <c r="F803" s="73" t="s">
        <v>0</v>
      </c>
      <c r="G803" s="30" t="s">
        <v>107</v>
      </c>
      <c r="H803" s="73">
        <f t="shared" si="20"/>
        <v>130</v>
      </c>
      <c r="I803" s="73">
        <v>201207</v>
      </c>
      <c r="J803" s="77"/>
      <c r="K803" s="67">
        <f>VLOOKUP($N803,매칭테이블!$G:$J,2,0)*H803</f>
        <v>390000</v>
      </c>
      <c r="L803" s="67">
        <f>K803-VLOOKUP($N803,매칭테이블!$G:$J,3,0)*K803</f>
        <v>386100</v>
      </c>
      <c r="M803" s="67">
        <f>VLOOKUP($N803,매칭테이블!$G:$J,4,0)*H803</f>
        <v>42900</v>
      </c>
      <c r="N803" s="30" t="str">
        <f t="shared" si="21"/>
        <v>프로젝트21 홈페이지눕눕백눕눕백_턱받침패드(중형)_인견201207</v>
      </c>
    </row>
    <row r="804" spans="2:14" x14ac:dyDescent="0.3">
      <c r="B804" s="108">
        <v>44173</v>
      </c>
      <c r="C804" s="73" t="str">
        <f t="shared" si="19"/>
        <v>화</v>
      </c>
      <c r="D804" s="73"/>
      <c r="E804" s="9" t="str">
        <f>VLOOKUP(G804,매칭테이블!D:E,2,0)</f>
        <v>리얼스틱</v>
      </c>
      <c r="F804" s="73" t="s">
        <v>85</v>
      </c>
      <c r="G804" s="30" t="s">
        <v>60</v>
      </c>
      <c r="H804" s="73">
        <f t="shared" si="20"/>
        <v>131</v>
      </c>
      <c r="I804" s="73">
        <v>201207</v>
      </c>
      <c r="J804" s="77"/>
      <c r="K804" s="67">
        <f>VLOOKUP($N804,매칭테이블!$G:$J,2,0)*H804</f>
        <v>0</v>
      </c>
      <c r="L804" s="67">
        <f>K804-VLOOKUP($N804,매칭테이블!$G:$J,3,0)*K804</f>
        <v>0</v>
      </c>
      <c r="M804" s="67">
        <f>VLOOKUP($N804,매칭테이블!$G:$J,4,0)*H804</f>
        <v>20960</v>
      </c>
      <c r="N804" s="30" t="str">
        <f t="shared" si="21"/>
        <v>프로젝트21 CS리얼스틱리얼스틱_북태평양 눈다랑어201207</v>
      </c>
    </row>
    <row r="805" spans="2:14" x14ac:dyDescent="0.3">
      <c r="B805" s="108">
        <v>44173</v>
      </c>
      <c r="C805" s="73" t="str">
        <f t="shared" si="19"/>
        <v>화</v>
      </c>
      <c r="D805" s="73"/>
      <c r="E805" s="9" t="str">
        <f>VLOOKUP(G805,매칭테이블!D:E,2,0)</f>
        <v>리얼스틱</v>
      </c>
      <c r="F805" s="73" t="s">
        <v>85</v>
      </c>
      <c r="G805" s="30" t="s">
        <v>246</v>
      </c>
      <c r="H805" s="73">
        <f t="shared" si="20"/>
        <v>132</v>
      </c>
      <c r="I805" s="73">
        <v>201207</v>
      </c>
      <c r="J805" s="77"/>
      <c r="K805" s="67">
        <f>VLOOKUP($N805,매칭테이블!$G:$J,2,0)*H805</f>
        <v>0</v>
      </c>
      <c r="L805" s="67">
        <f>K805-VLOOKUP($N805,매칭테이블!$G:$J,3,0)*K805</f>
        <v>0</v>
      </c>
      <c r="M805" s="67">
        <f>VLOOKUP($N805,매칭테이블!$G:$J,4,0)*H805</f>
        <v>31680</v>
      </c>
      <c r="N805" s="30" t="str">
        <f t="shared" si="21"/>
        <v>프로젝트21 CS리얼스틱리얼스틱_뉴질랜드참돔201207</v>
      </c>
    </row>
    <row r="806" spans="2:14" x14ac:dyDescent="0.3">
      <c r="B806" s="108">
        <v>44173</v>
      </c>
      <c r="C806" s="73" t="str">
        <f t="shared" si="19"/>
        <v>화</v>
      </c>
      <c r="D806" s="73"/>
      <c r="E806" s="9" t="str">
        <f>VLOOKUP(G806,매칭테이블!D:E,2,0)</f>
        <v>리얼스틱</v>
      </c>
      <c r="F806" s="73" t="s">
        <v>85</v>
      </c>
      <c r="G806" s="30" t="s">
        <v>603</v>
      </c>
      <c r="H806" s="73">
        <f t="shared" si="20"/>
        <v>133</v>
      </c>
      <c r="I806" s="73">
        <v>201207</v>
      </c>
      <c r="J806" s="77"/>
      <c r="K806" s="67">
        <f>VLOOKUP($N806,매칭테이블!$G:$J,2,0)*H806</f>
        <v>0</v>
      </c>
      <c r="L806" s="67">
        <f>K806-VLOOKUP($N806,매칭테이블!$G:$J,3,0)*K806</f>
        <v>0</v>
      </c>
      <c r="M806" s="67">
        <f>VLOOKUP($N806,매칭테이블!$G:$J,4,0)*H806</f>
        <v>23940</v>
      </c>
      <c r="N806" s="30" t="str">
        <f t="shared" si="21"/>
        <v>프로젝트21 CS리얼스틱리얼스틱_제천자연황토닭201207</v>
      </c>
    </row>
    <row r="807" spans="2:14" x14ac:dyDescent="0.3">
      <c r="B807" s="108">
        <v>44173</v>
      </c>
      <c r="C807" s="73" t="str">
        <f t="shared" ref="C807:C869" si="22">TEXT(B807,"aaa")</f>
        <v>화</v>
      </c>
      <c r="D807" s="73"/>
      <c r="E807" s="9" t="str">
        <f>VLOOKUP(G807,매칭테이블!D:E,2,0)</f>
        <v>리얼스틱</v>
      </c>
      <c r="F807" s="73" t="s">
        <v>85</v>
      </c>
      <c r="G807" s="30" t="s">
        <v>63</v>
      </c>
      <c r="H807" s="73">
        <f t="shared" si="20"/>
        <v>134</v>
      </c>
      <c r="I807" s="73">
        <v>201207</v>
      </c>
      <c r="J807" s="77"/>
      <c r="K807" s="67">
        <f>VLOOKUP($N807,매칭테이블!$G:$J,2,0)*H807</f>
        <v>0</v>
      </c>
      <c r="L807" s="67">
        <f>K807-VLOOKUP($N807,매칭테이블!$G:$J,3,0)*K807</f>
        <v>0</v>
      </c>
      <c r="M807" s="67">
        <f>VLOOKUP($N807,매칭테이블!$G:$J,4,0)*H807</f>
        <v>48240</v>
      </c>
      <c r="N807" s="30" t="str">
        <f t="shared" si="21"/>
        <v>프로젝트21 CS리얼스틱리얼스틱_지리산우리땅오리201207</v>
      </c>
    </row>
    <row r="808" spans="2:14" x14ac:dyDescent="0.3">
      <c r="B808" s="108">
        <v>44173</v>
      </c>
      <c r="C808" s="73" t="str">
        <f t="shared" si="22"/>
        <v>화</v>
      </c>
      <c r="D808" s="73"/>
      <c r="E808" s="9" t="str">
        <f>VLOOKUP(G808,매칭테이블!D:E,2,0)</f>
        <v>하루채움</v>
      </c>
      <c r="F808" s="73" t="s">
        <v>85</v>
      </c>
      <c r="G808" s="30" t="s">
        <v>174</v>
      </c>
      <c r="H808" s="73">
        <f t="shared" ref="H808:H871" si="23">H807+1</f>
        <v>135</v>
      </c>
      <c r="I808" s="73">
        <v>201207</v>
      </c>
      <c r="J808" s="77"/>
      <c r="K808" s="67">
        <f>VLOOKUP($N808,매칭테이블!$G:$J,2,0)*H808</f>
        <v>0</v>
      </c>
      <c r="L808" s="67">
        <f>K808-VLOOKUP($N808,매칭테이블!$G:$J,3,0)*K808</f>
        <v>0</v>
      </c>
      <c r="M808" s="67">
        <f>VLOOKUP($N808,매칭테이블!$G:$J,4,0)*H808</f>
        <v>44550</v>
      </c>
      <c r="N808" s="30" t="str">
        <f t="shared" si="21"/>
        <v>프로젝트21 CS하루채움하루채움_국내산 무항생제 닭201207</v>
      </c>
    </row>
    <row r="809" spans="2:14" x14ac:dyDescent="0.3">
      <c r="B809" s="108">
        <v>44173</v>
      </c>
      <c r="C809" s="73" t="str">
        <f t="shared" si="22"/>
        <v>화</v>
      </c>
      <c r="D809" s="73"/>
      <c r="E809" s="9" t="str">
        <f>VLOOKUP(G809,매칭테이블!D:E,2,0)</f>
        <v>하루채움</v>
      </c>
      <c r="F809" s="73" t="s">
        <v>85</v>
      </c>
      <c r="G809" s="30" t="s">
        <v>175</v>
      </c>
      <c r="H809" s="73">
        <f t="shared" si="23"/>
        <v>136</v>
      </c>
      <c r="I809" s="73">
        <v>201207</v>
      </c>
      <c r="J809" s="77"/>
      <c r="K809" s="67">
        <f>VLOOKUP($N809,매칭테이블!$G:$J,2,0)*H809</f>
        <v>0</v>
      </c>
      <c r="L809" s="67">
        <f>K809-VLOOKUP($N809,매칭테이블!$G:$J,3,0)*K809</f>
        <v>0</v>
      </c>
      <c r="M809" s="67">
        <f>VLOOKUP($N809,매칭테이블!$G:$J,4,0)*H809</f>
        <v>44880</v>
      </c>
      <c r="N809" s="30" t="str">
        <f t="shared" si="21"/>
        <v>프로젝트21 CS하루채움하루채움_자연산 가자미201207</v>
      </c>
    </row>
    <row r="810" spans="2:14" x14ac:dyDescent="0.3">
      <c r="B810" s="108">
        <v>44173</v>
      </c>
      <c r="C810" s="73" t="str">
        <f t="shared" si="22"/>
        <v>화</v>
      </c>
      <c r="D810" s="73"/>
      <c r="E810" s="9" t="str">
        <f>VLOOKUP(G810,매칭테이블!D:E,2,0)</f>
        <v>리얼스틱</v>
      </c>
      <c r="F810" s="73" t="s">
        <v>0</v>
      </c>
      <c r="G810" s="30" t="s">
        <v>568</v>
      </c>
      <c r="H810" s="73">
        <f t="shared" si="23"/>
        <v>137</v>
      </c>
      <c r="I810" s="73">
        <v>201207</v>
      </c>
      <c r="J810" s="77"/>
      <c r="K810" s="67">
        <f>VLOOKUP($N810,매칭테이블!$G:$J,2,0)*H810</f>
        <v>548000</v>
      </c>
      <c r="L810" s="67">
        <f>K810-VLOOKUP($N810,매칭테이블!$G:$J,3,0)*K810</f>
        <v>542520</v>
      </c>
      <c r="M810" s="67">
        <f>VLOOKUP($N810,매칭테이블!$G:$J,4,0)*H810</f>
        <v>50690</v>
      </c>
      <c r="N810" s="30" t="str">
        <f t="shared" si="21"/>
        <v>프로젝트21 홈페이지리얼스틱[정기배송] 리얼스틱 (무료배송)(판매종료/프로모션 할인가)정기배송 옵션=6종세트(맛별1팩)(21%off)201207</v>
      </c>
    </row>
    <row r="811" spans="2:14" x14ac:dyDescent="0.3">
      <c r="B811" s="108">
        <v>44173</v>
      </c>
      <c r="C811" s="73" t="str">
        <f t="shared" si="22"/>
        <v>화</v>
      </c>
      <c r="D811" s="73"/>
      <c r="E811" s="9" t="str">
        <f>VLOOKUP(G811,매칭테이블!D:E,2,0)</f>
        <v>리얼스틱</v>
      </c>
      <c r="F811" s="73" t="s">
        <v>0</v>
      </c>
      <c r="G811" s="30" t="s">
        <v>569</v>
      </c>
      <c r="H811" s="73">
        <f t="shared" si="23"/>
        <v>138</v>
      </c>
      <c r="I811" s="73">
        <v>201207</v>
      </c>
      <c r="J811" s="77"/>
      <c r="K811" s="67">
        <f>VLOOKUP($N811,매칭테이블!$G:$J,2,0)*H811</f>
        <v>552000</v>
      </c>
      <c r="L811" s="67">
        <f>K811-VLOOKUP($N811,매칭테이블!$G:$J,3,0)*K811</f>
        <v>546480</v>
      </c>
      <c r="M811" s="67">
        <f>VLOOKUP($N811,매칭테이블!$G:$J,4,0)*H811</f>
        <v>53820</v>
      </c>
      <c r="N811" s="30" t="str">
        <f t="shared" si="21"/>
        <v>프로젝트21 홈페이지리얼스틱[정기배송] 리얼스틱 (무료배송)(판매종료/프로모션 할인가)정기배송 옵션=6종세트x2(맛별2팩)(30%off)201207</v>
      </c>
    </row>
    <row r="812" spans="2:14" x14ac:dyDescent="0.3">
      <c r="B812" s="108">
        <v>44173</v>
      </c>
      <c r="C812" s="73" t="str">
        <f t="shared" si="22"/>
        <v>화</v>
      </c>
      <c r="D812" s="73"/>
      <c r="E812" s="9" t="str">
        <f>VLOOKUP(G812,매칭테이블!D:E,2,0)</f>
        <v>리얼스틱</v>
      </c>
      <c r="F812" s="73" t="s">
        <v>0</v>
      </c>
      <c r="G812" s="30" t="s">
        <v>425</v>
      </c>
      <c r="H812" s="73">
        <f t="shared" si="23"/>
        <v>139</v>
      </c>
      <c r="I812" s="73">
        <v>201207</v>
      </c>
      <c r="J812" s="77"/>
      <c r="K812" s="67">
        <f>VLOOKUP($N812,매칭테이블!$G:$J,2,0)*H812</f>
        <v>556000</v>
      </c>
      <c r="L812" s="67">
        <f>K812-VLOOKUP($N812,매칭테이블!$G:$J,3,0)*K812</f>
        <v>550440</v>
      </c>
      <c r="M812" s="67">
        <f>VLOOKUP($N812,매칭테이블!$G:$J,4,0)*H812</f>
        <v>51430</v>
      </c>
      <c r="N812" s="30" t="str">
        <f t="shared" si="21"/>
        <v>프로젝트21 홈페이지리얼스틱[정기배송] 리얼스틱(무료배송)정기배송 옵션=6종세트(맛별1팩)(15%off)201207</v>
      </c>
    </row>
    <row r="813" spans="2:14" x14ac:dyDescent="0.3">
      <c r="B813" s="108">
        <v>44173</v>
      </c>
      <c r="C813" s="73" t="str">
        <f t="shared" si="22"/>
        <v>화</v>
      </c>
      <c r="D813" s="73"/>
      <c r="E813" s="9" t="str">
        <f>VLOOKUP(G813,매칭테이블!D:E,2,0)</f>
        <v>리얼스틱</v>
      </c>
      <c r="F813" s="73" t="s">
        <v>0</v>
      </c>
      <c r="G813" s="30" t="s">
        <v>426</v>
      </c>
      <c r="H813" s="73">
        <f t="shared" si="23"/>
        <v>140</v>
      </c>
      <c r="I813" s="73">
        <v>201207</v>
      </c>
      <c r="J813" s="77"/>
      <c r="K813" s="67">
        <f>VLOOKUP($N813,매칭테이블!$G:$J,2,0)*H813</f>
        <v>560000</v>
      </c>
      <c r="L813" s="67">
        <f>K813-VLOOKUP($N813,매칭테이블!$G:$J,3,0)*K813</f>
        <v>554400</v>
      </c>
      <c r="M813" s="67">
        <f>VLOOKUP($N813,매칭테이블!$G:$J,4,0)*H813</f>
        <v>54600</v>
      </c>
      <c r="N813" s="30" t="str">
        <f t="shared" si="21"/>
        <v>프로젝트21 홈페이지리얼스틱[정기배송] 리얼스틱(무료배송)정기배송 옵션=6종세트x2(맛별2팩)(25%off)201207</v>
      </c>
    </row>
    <row r="814" spans="2:14" x14ac:dyDescent="0.3">
      <c r="B814" s="108">
        <v>44173</v>
      </c>
      <c r="C814" s="73" t="str">
        <f t="shared" si="22"/>
        <v>화</v>
      </c>
      <c r="D814" s="73"/>
      <c r="E814" s="9" t="str">
        <f>VLOOKUP(G814,매칭테이블!D:E,2,0)</f>
        <v>리얼스틱</v>
      </c>
      <c r="F814" s="73" t="s">
        <v>0</v>
      </c>
      <c r="G814" s="30" t="s">
        <v>428</v>
      </c>
      <c r="H814" s="73">
        <f t="shared" si="23"/>
        <v>141</v>
      </c>
      <c r="I814" s="73">
        <v>201207</v>
      </c>
      <c r="J814" s="77"/>
      <c r="K814" s="67">
        <f>VLOOKUP($N814,매칭테이블!$G:$J,2,0)*H814</f>
        <v>564000</v>
      </c>
      <c r="L814" s="67">
        <f>K814-VLOOKUP($N814,매칭테이블!$G:$J,3,0)*K814</f>
        <v>558360</v>
      </c>
      <c r="M814" s="67">
        <f>VLOOKUP($N814,매칭테이블!$G:$J,4,0)*H814</f>
        <v>53580</v>
      </c>
      <c r="N814" s="30" t="str">
        <f t="shared" si="21"/>
        <v>프로젝트21 홈페이지리얼스틱[정기배송] 리얼스틱(무료배송)정기배송 옵션=북태평양눈다랑어 12팩(25%off)201207</v>
      </c>
    </row>
    <row r="815" spans="2:14" x14ac:dyDescent="0.3">
      <c r="B815" s="108">
        <v>44173</v>
      </c>
      <c r="C815" s="73" t="str">
        <f t="shared" si="22"/>
        <v>화</v>
      </c>
      <c r="D815" s="73"/>
      <c r="E815" s="9" t="str">
        <f>VLOOKUP(G815,매칭테이블!D:E,2,0)</f>
        <v>리얼스틱</v>
      </c>
      <c r="F815" s="73" t="s">
        <v>0</v>
      </c>
      <c r="G815" s="30" t="s">
        <v>483</v>
      </c>
      <c r="H815" s="73">
        <f t="shared" si="23"/>
        <v>142</v>
      </c>
      <c r="I815" s="73">
        <v>201207</v>
      </c>
      <c r="J815" s="77"/>
      <c r="K815" s="67">
        <f>VLOOKUP($N815,매칭테이블!$G:$J,2,0)*H815</f>
        <v>568000</v>
      </c>
      <c r="L815" s="67">
        <f>K815-VLOOKUP($N815,매칭테이블!$G:$J,3,0)*K815</f>
        <v>562320</v>
      </c>
      <c r="M815" s="67">
        <f>VLOOKUP($N815,매칭테이블!$G:$J,4,0)*H815</f>
        <v>53960</v>
      </c>
      <c r="N815" s="30" t="str">
        <f t="shared" si="21"/>
        <v>프로젝트21 홈페이지리얼스틱[정기배송] 리얼스틱(무료배송)정기배송 옵션=서호주청정양 6팩(15%off)201207</v>
      </c>
    </row>
    <row r="816" spans="2:14" x14ac:dyDescent="0.3">
      <c r="B816" s="108">
        <v>44173</v>
      </c>
      <c r="C816" s="73" t="str">
        <f t="shared" si="22"/>
        <v>화</v>
      </c>
      <c r="D816" s="73"/>
      <c r="E816" s="9" t="s">
        <v>184</v>
      </c>
      <c r="F816" s="73" t="s">
        <v>0</v>
      </c>
      <c r="G816" s="30" t="s">
        <v>429</v>
      </c>
      <c r="H816" s="73">
        <f t="shared" si="23"/>
        <v>143</v>
      </c>
      <c r="I816" s="73">
        <v>201207</v>
      </c>
      <c r="J816" s="77"/>
      <c r="K816" s="67">
        <v>30000</v>
      </c>
      <c r="L816" s="67">
        <v>5.8500000000000003E-2</v>
      </c>
      <c r="M816" s="67">
        <v>8400</v>
      </c>
      <c r="N816" s="30" t="str">
        <f t="shared" si="21"/>
        <v>프로젝트21 홈페이지하루채움리얼스틱 (종합) (고양이 강아지 츄르 간식)리얼스틱 옵션선택=6종 맛보기 세트 (맛별 1스틱)201207</v>
      </c>
    </row>
    <row r="817" spans="2:14" x14ac:dyDescent="0.3">
      <c r="B817" s="108">
        <v>44173</v>
      </c>
      <c r="C817" s="73" t="str">
        <f t="shared" si="22"/>
        <v>화</v>
      </c>
      <c r="D817" s="73"/>
      <c r="E817" s="9" t="str">
        <f>VLOOKUP(G817,매칭테이블!D:E,2,0)</f>
        <v>리얼스틱</v>
      </c>
      <c r="F817" s="73" t="s">
        <v>0</v>
      </c>
      <c r="G817" s="30" t="s">
        <v>430</v>
      </c>
      <c r="H817" s="73">
        <f t="shared" si="23"/>
        <v>144</v>
      </c>
      <c r="I817" s="73">
        <v>201207</v>
      </c>
      <c r="J817" s="77"/>
      <c r="K817" s="67">
        <f>VLOOKUP($N817,매칭테이블!$G:$J,2,0)*H817</f>
        <v>576000</v>
      </c>
      <c r="L817" s="67">
        <f>K817-VLOOKUP($N817,매칭테이블!$G:$J,3,0)*K817</f>
        <v>570240</v>
      </c>
      <c r="M817" s="67">
        <f>VLOOKUP($N817,매칭테이블!$G:$J,4,0)*H817</f>
        <v>53280</v>
      </c>
      <c r="N817" s="30" t="str">
        <f t="shared" si="21"/>
        <v>프로젝트21 홈페이지리얼스틱리얼스틱 (종합) (고양이 강아지 츄르 간식)리얼스틱 옵션선택=★BEST★ 6종세트(맛별1팩)(10%off)201207</v>
      </c>
    </row>
    <row r="818" spans="2:14" x14ac:dyDescent="0.3">
      <c r="B818" s="108">
        <v>44173</v>
      </c>
      <c r="C818" s="73" t="str">
        <f t="shared" si="22"/>
        <v>화</v>
      </c>
      <c r="D818" s="73"/>
      <c r="E818" s="9" t="str">
        <f>VLOOKUP(G818,매칭테이블!D:E,2,0)</f>
        <v>리얼스틱</v>
      </c>
      <c r="F818" s="73" t="s">
        <v>0</v>
      </c>
      <c r="G818" s="30" t="s">
        <v>431</v>
      </c>
      <c r="H818" s="73">
        <f t="shared" si="23"/>
        <v>145</v>
      </c>
      <c r="I818" s="73">
        <v>201207</v>
      </c>
      <c r="J818" s="77"/>
      <c r="K818" s="67">
        <f>VLOOKUP($N818,매칭테이블!$G:$J,2,0)*H818</f>
        <v>725000</v>
      </c>
      <c r="L818" s="67">
        <f>K818-VLOOKUP($N818,매칭테이블!$G:$J,3,0)*K818</f>
        <v>717750</v>
      </c>
      <c r="M818" s="67">
        <f>VLOOKUP($N818,매칭테이블!$G:$J,4,0)*H818</f>
        <v>56550</v>
      </c>
      <c r="N818" s="30" t="str">
        <f t="shared" si="21"/>
        <v>프로젝트21 홈페이지리얼스틱리얼스틱 (종합) (고양이 강아지 츄르 간식)리얼스틱 옵션선택=6종세트x2(맛별2팩)(20%off)201207</v>
      </c>
    </row>
    <row r="819" spans="2:14" x14ac:dyDescent="0.3">
      <c r="B819" s="108">
        <v>44173</v>
      </c>
      <c r="C819" s="73" t="str">
        <f t="shared" si="22"/>
        <v>화</v>
      </c>
      <c r="D819" s="73"/>
      <c r="E819" s="9" t="str">
        <f>VLOOKUP(G819,매칭테이블!D:E,2,0)</f>
        <v>리얼스틱</v>
      </c>
      <c r="F819" s="73" t="s">
        <v>0</v>
      </c>
      <c r="G819" s="30" t="s">
        <v>432</v>
      </c>
      <c r="H819" s="73">
        <f t="shared" si="23"/>
        <v>146</v>
      </c>
      <c r="I819" s="73">
        <v>201207</v>
      </c>
      <c r="J819" s="77"/>
      <c r="K819" s="67">
        <f>VLOOKUP($N819,매칭테이블!$G:$J,2,0)*H819</f>
        <v>438000</v>
      </c>
      <c r="L819" s="67">
        <f>K819-VLOOKUP($N819,매칭테이블!$G:$J,3,0)*K819</f>
        <v>433620</v>
      </c>
      <c r="M819" s="67">
        <f>VLOOKUP($N819,매칭테이블!$G:$J,4,0)*H819</f>
        <v>26280</v>
      </c>
      <c r="N819" s="30" t="str">
        <f t="shared" si="21"/>
        <v>프로젝트21 홈페이지리얼스틱리얼스틱 (종합) (고양이 강아지 츄르 간식)리얼스틱 옵션선택=제천자연황토닭 1팩(5개입)201207</v>
      </c>
    </row>
    <row r="820" spans="2:14" x14ac:dyDescent="0.3">
      <c r="B820" s="108">
        <v>44173</v>
      </c>
      <c r="C820" s="73" t="str">
        <f t="shared" si="22"/>
        <v>화</v>
      </c>
      <c r="D820" s="73"/>
      <c r="E820" s="9" t="str">
        <f>VLOOKUP(G820,매칭테이블!D:E,2,0)</f>
        <v>리얼스틱</v>
      </c>
      <c r="F820" s="73" t="s">
        <v>0</v>
      </c>
      <c r="G820" s="30" t="s">
        <v>433</v>
      </c>
      <c r="H820" s="73">
        <f t="shared" si="23"/>
        <v>147</v>
      </c>
      <c r="I820" s="73">
        <v>201207</v>
      </c>
      <c r="J820" s="77"/>
      <c r="K820" s="67">
        <f>VLOOKUP($N820,매칭테이블!$G:$J,2,0)*H820</f>
        <v>588000</v>
      </c>
      <c r="L820" s="67">
        <f>K820-VLOOKUP($N820,매칭테이블!$G:$J,3,0)*K820</f>
        <v>582120</v>
      </c>
      <c r="M820" s="67">
        <f>VLOOKUP($N820,매칭테이블!$G:$J,4,0)*H820</f>
        <v>52920</v>
      </c>
      <c r="N820" s="30" t="str">
        <f t="shared" si="21"/>
        <v>프로젝트21 홈페이지리얼스틱리얼스틱 (종합) (고양이 강아지 츄르 간식)리얼스틱 옵션선택=제천자연황토닭 6팩(10%off)201207</v>
      </c>
    </row>
    <row r="821" spans="2:14" x14ac:dyDescent="0.3">
      <c r="B821" s="108">
        <v>44173</v>
      </c>
      <c r="C821" s="73" t="str">
        <f t="shared" si="22"/>
        <v>화</v>
      </c>
      <c r="D821" s="73"/>
      <c r="E821" s="9" t="str">
        <f>VLOOKUP(G821,매칭테이블!D:E,2,0)</f>
        <v>리얼스틱</v>
      </c>
      <c r="F821" s="73" t="s">
        <v>0</v>
      </c>
      <c r="G821" s="30" t="s">
        <v>434</v>
      </c>
      <c r="H821" s="73">
        <f t="shared" si="23"/>
        <v>148</v>
      </c>
      <c r="I821" s="73">
        <v>201207</v>
      </c>
      <c r="J821" s="77"/>
      <c r="K821" s="67">
        <f>VLOOKUP($N821,매칭테이블!$G:$J,2,0)*H821</f>
        <v>444000</v>
      </c>
      <c r="L821" s="67">
        <f>K821-VLOOKUP($N821,매칭테이블!$G:$J,3,0)*K821</f>
        <v>439560</v>
      </c>
      <c r="M821" s="67">
        <f>VLOOKUP($N821,매칭테이블!$G:$J,4,0)*H821</f>
        <v>25160</v>
      </c>
      <c r="N821" s="30" t="str">
        <f t="shared" si="21"/>
        <v>프로젝트21 홈페이지리얼스틱리얼스틱 (종합) (고양이 강아지 츄르 간식)리얼스틱 옵션선택=북태평양눈다랑어 1팩(5개입)201207</v>
      </c>
    </row>
    <row r="822" spans="2:14" x14ac:dyDescent="0.3">
      <c r="B822" s="108">
        <v>44173</v>
      </c>
      <c r="C822" s="73" t="str">
        <f t="shared" si="22"/>
        <v>화</v>
      </c>
      <c r="D822" s="73"/>
      <c r="E822" s="9" t="str">
        <f>VLOOKUP(G822,매칭테이블!D:E,2,0)</f>
        <v>리얼스틱</v>
      </c>
      <c r="F822" s="73" t="s">
        <v>0</v>
      </c>
      <c r="G822" s="30" t="s">
        <v>477</v>
      </c>
      <c r="H822" s="73">
        <f t="shared" si="23"/>
        <v>149</v>
      </c>
      <c r="I822" s="73">
        <v>201207</v>
      </c>
      <c r="J822" s="77"/>
      <c r="K822" s="67">
        <f>VLOOKUP($N822,매칭테이블!$G:$J,2,0)*H822</f>
        <v>596000</v>
      </c>
      <c r="L822" s="67">
        <f>K822-VLOOKUP($N822,매칭테이블!$G:$J,3,0)*K822</f>
        <v>590040</v>
      </c>
      <c r="M822" s="67">
        <f>VLOOKUP($N822,매칭테이블!$G:$J,4,0)*H822</f>
        <v>53640</v>
      </c>
      <c r="N822" s="30" t="str">
        <f t="shared" si="21"/>
        <v>프로젝트21 홈페이지리얼스틱리얼스틱 (종합) (고양이 강아지 츄르 간식)리얼스틱 옵션선택=북태평양눈다랑어 6팩(10%off)201207</v>
      </c>
    </row>
    <row r="823" spans="2:14" x14ac:dyDescent="0.3">
      <c r="B823" s="108">
        <v>44173</v>
      </c>
      <c r="C823" s="73" t="str">
        <f t="shared" si="22"/>
        <v>화</v>
      </c>
      <c r="D823" s="73"/>
      <c r="E823" s="9" t="str">
        <f>VLOOKUP(G823,매칭테이블!D:E,2,0)</f>
        <v>리얼스틱</v>
      </c>
      <c r="F823" s="73" t="s">
        <v>0</v>
      </c>
      <c r="G823" s="30" t="s">
        <v>571</v>
      </c>
      <c r="H823" s="73">
        <f t="shared" si="23"/>
        <v>150</v>
      </c>
      <c r="I823" s="73">
        <v>201207</v>
      </c>
      <c r="J823" s="77"/>
      <c r="K823" s="67">
        <f>VLOOKUP($N823,매칭테이블!$G:$J,2,0)*H823</f>
        <v>450000</v>
      </c>
      <c r="L823" s="67">
        <f>K823-VLOOKUP($N823,매칭테이블!$G:$J,3,0)*K823</f>
        <v>445500</v>
      </c>
      <c r="M823" s="67">
        <f>VLOOKUP($N823,매칭테이블!$G:$J,4,0)*H823</f>
        <v>27000</v>
      </c>
      <c r="N823" s="30" t="str">
        <f t="shared" si="21"/>
        <v>프로젝트21 홈페이지리얼스틱리얼스틱 (종합) (고양이 강아지 츄르 간식)리얼스틱 옵션선택=지리산우리땅오리 1팩(5개입)201207</v>
      </c>
    </row>
    <row r="824" spans="2:14" x14ac:dyDescent="0.3">
      <c r="B824" s="108">
        <v>44173</v>
      </c>
      <c r="C824" s="73" t="str">
        <f t="shared" si="22"/>
        <v>화</v>
      </c>
      <c r="D824" s="73"/>
      <c r="E824" s="9" t="str">
        <f>VLOOKUP(G824,매칭테이블!D:E,2,0)</f>
        <v>리얼스틱</v>
      </c>
      <c r="F824" s="73" t="s">
        <v>0</v>
      </c>
      <c r="G824" s="30" t="s">
        <v>435</v>
      </c>
      <c r="H824" s="73">
        <f t="shared" si="23"/>
        <v>151</v>
      </c>
      <c r="I824" s="73">
        <v>201207</v>
      </c>
      <c r="J824" s="77"/>
      <c r="K824" s="67">
        <f>VLOOKUP($N824,매칭테이블!$G:$J,2,0)*H824</f>
        <v>604000</v>
      </c>
      <c r="L824" s="67">
        <f>K824-VLOOKUP($N824,매칭테이블!$G:$J,3,0)*K824</f>
        <v>597960</v>
      </c>
      <c r="M824" s="67">
        <f>VLOOKUP($N824,매칭테이블!$G:$J,4,0)*H824</f>
        <v>54360</v>
      </c>
      <c r="N824" s="30" t="str">
        <f t="shared" si="21"/>
        <v>프로젝트21 홈페이지리얼스틱리얼스틱 (종합) (고양이 강아지 츄르 간식)리얼스틱 옵션선택=지리산우리땅오리 6팩(10%off)201207</v>
      </c>
    </row>
    <row r="825" spans="2:14" x14ac:dyDescent="0.3">
      <c r="B825" s="108">
        <v>44173</v>
      </c>
      <c r="C825" s="73" t="str">
        <f t="shared" si="22"/>
        <v>화</v>
      </c>
      <c r="D825" s="73"/>
      <c r="E825" s="9" t="str">
        <f>VLOOKUP(G825,매칭테이블!D:E,2,0)</f>
        <v>리얼스틱</v>
      </c>
      <c r="F825" s="73" t="s">
        <v>0</v>
      </c>
      <c r="G825" s="30" t="s">
        <v>436</v>
      </c>
      <c r="H825" s="73">
        <f t="shared" si="23"/>
        <v>152</v>
      </c>
      <c r="I825" s="73">
        <v>201207</v>
      </c>
      <c r="J825" s="77"/>
      <c r="K825" s="67">
        <f>VLOOKUP($N825,매칭테이블!$G:$J,2,0)*H825</f>
        <v>456000</v>
      </c>
      <c r="L825" s="67">
        <f>K825-VLOOKUP($N825,매칭테이블!$G:$J,3,0)*K825</f>
        <v>451440</v>
      </c>
      <c r="M825" s="67">
        <f>VLOOKUP($N825,매칭테이블!$G:$J,4,0)*H825</f>
        <v>38000</v>
      </c>
      <c r="N825" s="30" t="str">
        <f t="shared" si="21"/>
        <v>프로젝트21 홈페이지리얼스틱리얼스틱 (종합) (고양이 강아지 츄르 간식)리얼스틱 옵션선택=오로라연어 1팩(5개입)201207</v>
      </c>
    </row>
    <row r="826" spans="2:14" x14ac:dyDescent="0.3">
      <c r="B826" s="108">
        <v>44173</v>
      </c>
      <c r="C826" s="73" t="str">
        <f t="shared" si="22"/>
        <v>화</v>
      </c>
      <c r="D826" s="73"/>
      <c r="E826" s="9" t="str">
        <f>VLOOKUP(G826,매칭테이블!D:E,2,0)</f>
        <v>리얼스틱</v>
      </c>
      <c r="F826" s="73" t="s">
        <v>0</v>
      </c>
      <c r="G826" s="30" t="s">
        <v>437</v>
      </c>
      <c r="H826" s="73">
        <f t="shared" si="23"/>
        <v>153</v>
      </c>
      <c r="I826" s="73">
        <v>201207</v>
      </c>
      <c r="J826" s="77"/>
      <c r="K826" s="67">
        <f>VLOOKUP($N826,매칭테이블!$G:$J,2,0)*H826</f>
        <v>612000</v>
      </c>
      <c r="L826" s="67">
        <f>K826-VLOOKUP($N826,매칭테이블!$G:$J,3,0)*K826</f>
        <v>605880</v>
      </c>
      <c r="M826" s="67">
        <f>VLOOKUP($N826,매칭테이블!$G:$J,4,0)*H826</f>
        <v>58140</v>
      </c>
      <c r="N826" s="30" t="str">
        <f t="shared" si="21"/>
        <v>프로젝트21 홈페이지리얼스틱리얼스틱 (종합) (고양이 강아지 츄르 간식)리얼스틱 옵션선택=오로라연어 6팩(10%off)201207</v>
      </c>
    </row>
    <row r="827" spans="2:14" x14ac:dyDescent="0.3">
      <c r="B827" s="108">
        <v>44173</v>
      </c>
      <c r="C827" s="73" t="str">
        <f t="shared" si="22"/>
        <v>화</v>
      </c>
      <c r="D827" s="73"/>
      <c r="E827" s="9" t="str">
        <f>VLOOKUP(G827,매칭테이블!D:E,2,0)</f>
        <v>리얼스틱</v>
      </c>
      <c r="F827" s="73" t="s">
        <v>0</v>
      </c>
      <c r="G827" s="30" t="s">
        <v>439</v>
      </c>
      <c r="H827" s="73">
        <f t="shared" si="23"/>
        <v>154</v>
      </c>
      <c r="I827" s="73">
        <v>201207</v>
      </c>
      <c r="J827" s="77"/>
      <c r="K827" s="67">
        <f>VLOOKUP($N827,매칭테이블!$G:$J,2,0)*H827</f>
        <v>462000</v>
      </c>
      <c r="L827" s="67">
        <f>K827-VLOOKUP($N827,매칭테이블!$G:$J,3,0)*K827</f>
        <v>457380</v>
      </c>
      <c r="M827" s="67">
        <f>VLOOKUP($N827,매칭테이블!$G:$J,4,0)*H827</f>
        <v>36960</v>
      </c>
      <c r="N827" s="30" t="str">
        <f t="shared" si="21"/>
        <v>프로젝트21 홈페이지리얼스틱리얼스틱 (종합) (고양이 강아지 츄르 간식)리얼스틱 옵션선택=뉴질랜드참돔 1팩(5개입)201207</v>
      </c>
    </row>
    <row r="828" spans="2:14" x14ac:dyDescent="0.3">
      <c r="B828" s="108">
        <v>44173</v>
      </c>
      <c r="C828" s="73" t="str">
        <f t="shared" si="22"/>
        <v>화</v>
      </c>
      <c r="D828" s="73"/>
      <c r="E828" s="9" t="str">
        <f>VLOOKUP(G828,매칭테이블!D:E,2,0)</f>
        <v>리얼스틱</v>
      </c>
      <c r="F828" s="73" t="s">
        <v>0</v>
      </c>
      <c r="G828" s="30" t="s">
        <v>547</v>
      </c>
      <c r="H828" s="73">
        <f t="shared" si="23"/>
        <v>155</v>
      </c>
      <c r="I828" s="73">
        <v>201207</v>
      </c>
      <c r="J828" s="77"/>
      <c r="K828" s="67">
        <f>VLOOKUP($N828,매칭테이블!$G:$J,2,0)*H828</f>
        <v>465000</v>
      </c>
      <c r="L828" s="67">
        <f>K828-VLOOKUP($N828,매칭테이블!$G:$J,3,0)*K828</f>
        <v>460350</v>
      </c>
      <c r="M828" s="67">
        <f>VLOOKUP($N828,매칭테이블!$G:$J,4,0)*H828</f>
        <v>40300</v>
      </c>
      <c r="N828" s="30" t="str">
        <f t="shared" si="21"/>
        <v>프로젝트21 홈페이지리얼스틱리얼스틱 (종합) (고양이 강아지 츄르 간식)리얼스틱 옵션선택=서호주청정양 1팩(5개입)201207</v>
      </c>
    </row>
    <row r="829" spans="2:14" x14ac:dyDescent="0.3">
      <c r="B829" s="108">
        <v>44173</v>
      </c>
      <c r="C829" s="73" t="str">
        <f t="shared" si="22"/>
        <v>화</v>
      </c>
      <c r="D829" s="73"/>
      <c r="E829" s="9" t="str">
        <f>VLOOKUP(G829,매칭테이블!D:E,2,0)</f>
        <v>리얼스틱</v>
      </c>
      <c r="F829" s="73" t="s">
        <v>0</v>
      </c>
      <c r="G829" s="30" t="s">
        <v>443</v>
      </c>
      <c r="H829" s="73">
        <f t="shared" si="23"/>
        <v>156</v>
      </c>
      <c r="I829" s="73">
        <v>201207</v>
      </c>
      <c r="J829" s="77"/>
      <c r="K829" s="67">
        <f>VLOOKUP($N829,매칭테이블!$G:$J,2,0)*H829</f>
        <v>468000</v>
      </c>
      <c r="L829" s="67">
        <f>K829-VLOOKUP($N829,매칭테이블!$G:$J,3,0)*K829</f>
        <v>463320</v>
      </c>
      <c r="M829" s="67">
        <f>VLOOKUP($N829,매칭테이블!$G:$J,4,0)*H829</f>
        <v>42120</v>
      </c>
      <c r="N829" s="30" t="str">
        <f t="shared" si="21"/>
        <v>프로젝트21 홈페이지리얼스틱리얼스틱 6종 맛보기 세트 (맛별 1스틱)201207</v>
      </c>
    </row>
    <row r="830" spans="2:14" x14ac:dyDescent="0.3">
      <c r="B830" s="108">
        <v>44173</v>
      </c>
      <c r="C830" s="73" t="str">
        <f t="shared" si="22"/>
        <v>화</v>
      </c>
      <c r="D830" s="73"/>
      <c r="E830" s="9" t="str">
        <f>VLOOKUP(G830,매칭테이블!D:E,2,0)</f>
        <v>리얼스틱</v>
      </c>
      <c r="F830" s="73" t="s">
        <v>0</v>
      </c>
      <c r="G830" s="30" t="s">
        <v>604</v>
      </c>
      <c r="H830" s="73">
        <f t="shared" si="23"/>
        <v>157</v>
      </c>
      <c r="I830" s="73">
        <v>201207</v>
      </c>
      <c r="J830" s="77"/>
      <c r="K830" s="67">
        <f>VLOOKUP($N830,매칭테이블!$G:$J,2,0)*H830</f>
        <v>628000</v>
      </c>
      <c r="L830" s="67">
        <f>K830-VLOOKUP($N830,매칭테이블!$G:$J,3,0)*K830</f>
        <v>621720</v>
      </c>
      <c r="M830" s="67">
        <f>VLOOKUP($N830,매칭테이블!$G:$J,4,0)*H830</f>
        <v>59660</v>
      </c>
      <c r="N830" s="30" t="str">
        <f t="shared" si="21"/>
        <v>프로젝트21 홈페이지리얼스틱리얼스틱 뉴질랜드참돔묶음 선택=뉴질랜드참돔 6팩 (10%off)201207</v>
      </c>
    </row>
    <row r="831" spans="2:14" x14ac:dyDescent="0.3">
      <c r="B831" s="108">
        <v>44173</v>
      </c>
      <c r="C831" s="73" t="str">
        <f t="shared" si="22"/>
        <v>화</v>
      </c>
      <c r="D831" s="73"/>
      <c r="E831" s="9" t="str">
        <f>VLOOKUP(G831,매칭테이블!D:E,2,0)</f>
        <v>리얼스틱</v>
      </c>
      <c r="F831" s="73" t="s">
        <v>0</v>
      </c>
      <c r="G831" s="30" t="s">
        <v>581</v>
      </c>
      <c r="H831" s="73">
        <f t="shared" si="23"/>
        <v>158</v>
      </c>
      <c r="I831" s="73">
        <v>201207</v>
      </c>
      <c r="J831" s="77"/>
      <c r="K831" s="67">
        <f>VLOOKUP($N831,매칭테이블!$G:$J,2,0)*H831</f>
        <v>632000</v>
      </c>
      <c r="L831" s="67">
        <f>K831-VLOOKUP($N831,매칭테이블!$G:$J,3,0)*K831</f>
        <v>625680</v>
      </c>
      <c r="M831" s="67">
        <f>VLOOKUP($N831,매칭테이블!$G:$J,4,0)*H831</f>
        <v>56880</v>
      </c>
      <c r="N831" s="30" t="str">
        <f t="shared" si="21"/>
        <v>프로젝트21 홈페이지리얼스틱리얼스틱 북태평양눈다랑어묶음 선택=북태평양눈다랑어 6팩(10%off)201207</v>
      </c>
    </row>
    <row r="832" spans="2:14" x14ac:dyDescent="0.3">
      <c r="B832" s="108">
        <v>44173</v>
      </c>
      <c r="C832" s="73" t="str">
        <f t="shared" si="22"/>
        <v>화</v>
      </c>
      <c r="D832" s="73"/>
      <c r="E832" s="9" t="str">
        <f>VLOOKUP(G832,매칭테이블!D:E,2,0)</f>
        <v>리얼스틱</v>
      </c>
      <c r="F832" s="73" t="s">
        <v>0</v>
      </c>
      <c r="G832" s="30" t="s">
        <v>587</v>
      </c>
      <c r="H832" s="73">
        <f t="shared" si="23"/>
        <v>159</v>
      </c>
      <c r="I832" s="73">
        <v>201207</v>
      </c>
      <c r="J832" s="77"/>
      <c r="K832" s="67">
        <f>VLOOKUP($N832,매칭테이블!$G:$J,2,0)*H832</f>
        <v>636000</v>
      </c>
      <c r="L832" s="67">
        <f>K832-VLOOKUP($N832,매칭테이블!$G:$J,3,0)*K832</f>
        <v>629640</v>
      </c>
      <c r="M832" s="67">
        <f>VLOOKUP($N832,매칭테이블!$G:$J,4,0)*H832</f>
        <v>60420</v>
      </c>
      <c r="N832" s="30" t="str">
        <f t="shared" si="21"/>
        <v>프로젝트21 홈페이지리얼스틱리얼스틱 북태평양눈다랑어묶음 선택=북태평양눈다랑어 12팩(20% off)201207</v>
      </c>
    </row>
    <row r="833" spans="2:14" x14ac:dyDescent="0.3">
      <c r="B833" s="108">
        <v>44173</v>
      </c>
      <c r="C833" s="73" t="str">
        <f t="shared" si="22"/>
        <v>화</v>
      </c>
      <c r="D833" s="73"/>
      <c r="E833" s="9" t="str">
        <f>VLOOKUP(G833,매칭테이블!D:E,2,0)</f>
        <v>리얼스틱</v>
      </c>
      <c r="F833" s="73" t="s">
        <v>0</v>
      </c>
      <c r="G833" s="30" t="s">
        <v>446</v>
      </c>
      <c r="H833" s="73">
        <f t="shared" si="23"/>
        <v>160</v>
      </c>
      <c r="I833" s="73">
        <v>201207</v>
      </c>
      <c r="J833" s="77"/>
      <c r="K833" s="67">
        <f>VLOOKUP($N833,매칭테이블!$G:$J,2,0)*H833</f>
        <v>640000</v>
      </c>
      <c r="L833" s="67">
        <f>K833-VLOOKUP($N833,매칭테이블!$G:$J,3,0)*K833</f>
        <v>633600</v>
      </c>
      <c r="M833" s="67">
        <f>VLOOKUP($N833,매칭테이블!$G:$J,4,0)*H833</f>
        <v>60800</v>
      </c>
      <c r="N833" s="30" t="str">
        <f t="shared" si="21"/>
        <v>프로젝트21 홈페이지리얼스틱리얼스틱 오로라연어묶음 선택=오로라연어 6팩(10%off)201207</v>
      </c>
    </row>
    <row r="834" spans="2:14" x14ac:dyDescent="0.3">
      <c r="B834" s="108">
        <v>44173</v>
      </c>
      <c r="C834" s="73" t="str">
        <f t="shared" si="22"/>
        <v>화</v>
      </c>
      <c r="D834" s="73"/>
      <c r="E834" s="9" t="str">
        <f>VLOOKUP(G834,매칭테이블!D:E,2,0)</f>
        <v>리얼스틱</v>
      </c>
      <c r="F834" s="73" t="s">
        <v>0</v>
      </c>
      <c r="G834" s="30" t="s">
        <v>582</v>
      </c>
      <c r="H834" s="73">
        <f t="shared" si="23"/>
        <v>161</v>
      </c>
      <c r="I834" s="73">
        <v>201207</v>
      </c>
      <c r="J834" s="77"/>
      <c r="K834" s="67">
        <f>VLOOKUP($N834,매칭테이블!$G:$J,2,0)*H834</f>
        <v>644000</v>
      </c>
      <c r="L834" s="67">
        <f>K834-VLOOKUP($N834,매칭테이블!$G:$J,3,0)*K834</f>
        <v>637560</v>
      </c>
      <c r="M834" s="67">
        <f>VLOOKUP($N834,매칭테이블!$G:$J,4,0)*H834</f>
        <v>57960</v>
      </c>
      <c r="N834" s="30" t="str">
        <f t="shared" si="21"/>
        <v>프로젝트21 홈페이지리얼스틱리얼스틱 제천자연황토닭묶음 선택=제천자연황토닭 6팩(10%off)201207</v>
      </c>
    </row>
    <row r="835" spans="2:14" x14ac:dyDescent="0.3">
      <c r="B835" s="108">
        <v>44173</v>
      </c>
      <c r="C835" s="73" t="str">
        <f t="shared" si="22"/>
        <v>화</v>
      </c>
      <c r="D835" s="73"/>
      <c r="E835" s="9" t="str">
        <f>VLOOKUP(G835,매칭테이블!D:E,2,0)</f>
        <v>리얼스틱</v>
      </c>
      <c r="F835" s="73" t="s">
        <v>0</v>
      </c>
      <c r="G835" s="30" t="s">
        <v>551</v>
      </c>
      <c r="H835" s="73">
        <f t="shared" si="23"/>
        <v>162</v>
      </c>
      <c r="I835" s="73">
        <v>201207</v>
      </c>
      <c r="J835" s="77"/>
      <c r="K835" s="67">
        <f>VLOOKUP($N835,매칭테이블!$G:$J,2,0)*H835</f>
        <v>648000</v>
      </c>
      <c r="L835" s="67">
        <f>K835-VLOOKUP($N835,매칭테이블!$G:$J,3,0)*K835</f>
        <v>641520</v>
      </c>
      <c r="M835" s="67">
        <f>VLOOKUP($N835,매칭테이블!$G:$J,4,0)*H835</f>
        <v>61560</v>
      </c>
      <c r="N835" s="30" t="str">
        <f t="shared" si="21"/>
        <v>프로젝트21 홈페이지리얼스틱리얼스틱 제천자연황토닭묶음 선택=제천자연황토닭 12팩(20% off)201207</v>
      </c>
    </row>
    <row r="836" spans="2:14" x14ac:dyDescent="0.3">
      <c r="B836" s="108">
        <v>44173</v>
      </c>
      <c r="C836" s="73" t="str">
        <f t="shared" si="22"/>
        <v>화</v>
      </c>
      <c r="D836" s="73"/>
      <c r="E836" s="9" t="str">
        <f>VLOOKUP(G836,매칭테이블!D:E,2,0)</f>
        <v>하루채움</v>
      </c>
      <c r="F836" s="73" t="s">
        <v>0</v>
      </c>
      <c r="G836" s="30" t="s">
        <v>451</v>
      </c>
      <c r="H836" s="73">
        <f t="shared" si="23"/>
        <v>163</v>
      </c>
      <c r="I836" s="73">
        <v>201207</v>
      </c>
      <c r="J836" s="77"/>
      <c r="K836" s="67">
        <f>VLOOKUP($N836,매칭테이블!$G:$J,2,0)*H836</f>
        <v>652000</v>
      </c>
      <c r="L836" s="67">
        <f>K836-VLOOKUP($N836,매칭테이블!$G:$J,3,0)*K836</f>
        <v>645480</v>
      </c>
      <c r="M836" s="67">
        <f>VLOOKUP($N836,매칭테이블!$G:$J,4,0)*H836</f>
        <v>60310</v>
      </c>
      <c r="N836" s="30" t="str">
        <f t="shared" si="21"/>
        <v>프로젝트21 홈페이지하루채움(종료)★특별할인★[정기배송] 하루채움 (고양이 영양제 간식)옵션=(무료배송)국내산 닭 1박스 + 자연산 가자미 1박스201207</v>
      </c>
    </row>
    <row r="837" spans="2:14" x14ac:dyDescent="0.3">
      <c r="B837" s="108">
        <v>44173</v>
      </c>
      <c r="C837" s="73" t="str">
        <f t="shared" si="22"/>
        <v>화</v>
      </c>
      <c r="D837" s="73"/>
      <c r="E837" s="9" t="str">
        <f>VLOOKUP(G837,매칭테이블!D:E,2,0)</f>
        <v>하루채움</v>
      </c>
      <c r="F837" s="73" t="s">
        <v>0</v>
      </c>
      <c r="G837" s="30" t="s">
        <v>452</v>
      </c>
      <c r="H837" s="73">
        <f t="shared" si="23"/>
        <v>164</v>
      </c>
      <c r="I837" s="73">
        <v>201207</v>
      </c>
      <c r="J837" s="77"/>
      <c r="K837" s="67">
        <f>VLOOKUP($N837,매칭테이블!$G:$J,2,0)*H837</f>
        <v>492000</v>
      </c>
      <c r="L837" s="67">
        <f>K837-VLOOKUP($N837,매칭테이블!$G:$J,3,0)*K837</f>
        <v>487080</v>
      </c>
      <c r="M837" s="67">
        <f>VLOOKUP($N837,매칭테이블!$G:$J,4,0)*H837</f>
        <v>54120</v>
      </c>
      <c r="N837" s="30" t="str">
        <f t="shared" si="21"/>
        <v>프로젝트21 홈페이지하루채움[정기배송] 하루채움 (고양이 영양제 간식)옵션=국내산 무항생제 닭 1박스201207</v>
      </c>
    </row>
    <row r="838" spans="2:14" x14ac:dyDescent="0.3">
      <c r="B838" s="108">
        <v>44173</v>
      </c>
      <c r="C838" s="73" t="str">
        <f t="shared" si="22"/>
        <v>화</v>
      </c>
      <c r="D838" s="73"/>
      <c r="E838" s="9" t="str">
        <f>VLOOKUP(G838,매칭테이블!D:E,2,0)</f>
        <v>하루채움</v>
      </c>
      <c r="F838" s="73" t="s">
        <v>0</v>
      </c>
      <c r="G838" s="30" t="s">
        <v>453</v>
      </c>
      <c r="H838" s="73">
        <f t="shared" si="23"/>
        <v>165</v>
      </c>
      <c r="I838" s="73">
        <v>201207</v>
      </c>
      <c r="J838" s="77"/>
      <c r="K838" s="67">
        <f>VLOOKUP($N838,매칭테이블!$G:$J,2,0)*H838</f>
        <v>660000</v>
      </c>
      <c r="L838" s="67">
        <f>K838-VLOOKUP($N838,매칭테이블!$G:$J,3,0)*K838</f>
        <v>653400</v>
      </c>
      <c r="M838" s="67">
        <f>VLOOKUP($N838,매칭테이블!$G:$J,4,0)*H838</f>
        <v>61050</v>
      </c>
      <c r="N838" s="30" t="str">
        <f t="shared" si="21"/>
        <v>프로젝트21 홈페이지하루채움[정기배송] 하루채움 (고양이 영양제 간식)옵션=(무료배송)국내산 무항생제 닭 2박스201207</v>
      </c>
    </row>
    <row r="839" spans="2:14" x14ac:dyDescent="0.3">
      <c r="B839" s="108">
        <v>44173</v>
      </c>
      <c r="C839" s="73" t="str">
        <f t="shared" si="22"/>
        <v>화</v>
      </c>
      <c r="D839" s="73"/>
      <c r="E839" s="9" t="str">
        <f>VLOOKUP(G839,매칭테이블!D:E,2,0)</f>
        <v>하루채움</v>
      </c>
      <c r="F839" s="73" t="s">
        <v>0</v>
      </c>
      <c r="G839" s="30" t="s">
        <v>573</v>
      </c>
      <c r="H839" s="73">
        <f t="shared" si="23"/>
        <v>166</v>
      </c>
      <c r="I839" s="73">
        <v>201207</v>
      </c>
      <c r="J839" s="77"/>
      <c r="K839" s="67">
        <f>VLOOKUP($N839,매칭테이블!$G:$J,2,0)*H839</f>
        <v>498000</v>
      </c>
      <c r="L839" s="67">
        <f>K839-VLOOKUP($N839,매칭테이블!$G:$J,3,0)*K839</f>
        <v>493020</v>
      </c>
      <c r="M839" s="67">
        <f>VLOOKUP($N839,매칭테이블!$G:$J,4,0)*H839</f>
        <v>54780</v>
      </c>
      <c r="N839" s="30" t="str">
        <f t="shared" si="21"/>
        <v>프로젝트21 홈페이지하루채움[정기배송] 하루채움 (고양이 영양제 간식)옵션=자연산 가자미 1박스201207</v>
      </c>
    </row>
    <row r="840" spans="2:14" x14ac:dyDescent="0.3">
      <c r="B840" s="108">
        <v>44173</v>
      </c>
      <c r="C840" s="73" t="str">
        <f t="shared" si="22"/>
        <v>화</v>
      </c>
      <c r="D840" s="73"/>
      <c r="E840" s="9" t="str">
        <f>VLOOKUP(G840,매칭테이블!D:E,2,0)</f>
        <v>하루채움</v>
      </c>
      <c r="F840" s="73" t="s">
        <v>0</v>
      </c>
      <c r="G840" s="30" t="s">
        <v>454</v>
      </c>
      <c r="H840" s="73">
        <f t="shared" si="23"/>
        <v>167</v>
      </c>
      <c r="I840" s="73">
        <v>201207</v>
      </c>
      <c r="J840" s="77"/>
      <c r="K840" s="67">
        <f>VLOOKUP($N840,매칭테이블!$G:$J,2,0)*H840</f>
        <v>668000</v>
      </c>
      <c r="L840" s="67">
        <f>K840-VLOOKUP($N840,매칭테이블!$G:$J,3,0)*K840</f>
        <v>661320</v>
      </c>
      <c r="M840" s="67">
        <f>VLOOKUP($N840,매칭테이블!$G:$J,4,0)*H840</f>
        <v>61790</v>
      </c>
      <c r="N840" s="30" t="str">
        <f t="shared" si="21"/>
        <v>프로젝트21 홈페이지하루채움[정기배송] 하루채움 (고양이 영양제 간식)옵션=(무료배송)자연산 가자미 2박스201207</v>
      </c>
    </row>
    <row r="841" spans="2:14" x14ac:dyDescent="0.3">
      <c r="B841" s="108">
        <v>44173</v>
      </c>
      <c r="C841" s="73" t="str">
        <f t="shared" si="22"/>
        <v>화</v>
      </c>
      <c r="D841" s="73"/>
      <c r="E841" s="9" t="str">
        <f>VLOOKUP(G841,매칭테이블!D:E,2,0)</f>
        <v>하루채움</v>
      </c>
      <c r="F841" s="73" t="s">
        <v>0</v>
      </c>
      <c r="G841" s="30" t="s">
        <v>455</v>
      </c>
      <c r="H841" s="73">
        <f t="shared" si="23"/>
        <v>168</v>
      </c>
      <c r="I841" s="73">
        <v>201207</v>
      </c>
      <c r="J841" s="77"/>
      <c r="K841" s="67">
        <f>VLOOKUP($N841,매칭테이블!$G:$J,2,0)*H841</f>
        <v>672000</v>
      </c>
      <c r="L841" s="67">
        <f>K841-VLOOKUP($N841,매칭테이블!$G:$J,3,0)*K841</f>
        <v>665280</v>
      </c>
      <c r="M841" s="67">
        <f>VLOOKUP($N841,매칭테이블!$G:$J,4,0)*H841</f>
        <v>62160</v>
      </c>
      <c r="N841" s="30" t="str">
        <f t="shared" si="21"/>
        <v>프로젝트21 홈페이지하루채움[정기배송] 하루채움 (고양이 영양제 간식)옵션=(무료배송)국내산 닭 1박스 + 자연산 가자미 1박스201207</v>
      </c>
    </row>
    <row r="842" spans="2:14" x14ac:dyDescent="0.3">
      <c r="B842" s="108">
        <v>44173</v>
      </c>
      <c r="C842" s="73" t="str">
        <f t="shared" si="22"/>
        <v>화</v>
      </c>
      <c r="D842" s="73"/>
      <c r="E842" s="9" t="str">
        <f>VLOOKUP(G842,매칭테이블!D:E,2,0)</f>
        <v>하루채움</v>
      </c>
      <c r="F842" s="73" t="s">
        <v>0</v>
      </c>
      <c r="G842" s="30" t="s">
        <v>553</v>
      </c>
      <c r="H842" s="73">
        <f t="shared" si="23"/>
        <v>169</v>
      </c>
      <c r="I842" s="73">
        <v>201207</v>
      </c>
      <c r="J842" s="77"/>
      <c r="K842" s="67">
        <f>VLOOKUP($N842,매칭테이블!$G:$J,2,0)*H842</f>
        <v>676000</v>
      </c>
      <c r="L842" s="67">
        <v>36000</v>
      </c>
      <c r="M842" s="67">
        <v>8400</v>
      </c>
      <c r="N842" s="30" t="str">
        <f t="shared" si="21"/>
        <v>프로젝트21 홈페이지하루채움하루채움 자연산 가자미 (고양이 영양제 간식)하루채움=(무료배송)닭 1박스 + 가자미 1박스201207</v>
      </c>
    </row>
    <row r="843" spans="2:14" x14ac:dyDescent="0.3">
      <c r="B843" s="108">
        <v>44173</v>
      </c>
      <c r="C843" s="73" t="str">
        <f t="shared" si="22"/>
        <v>화</v>
      </c>
      <c r="D843" s="73"/>
      <c r="E843" s="9" t="str">
        <f>VLOOKUP(G843,매칭테이블!D:E,2,0)</f>
        <v>하루채움</v>
      </c>
      <c r="F843" s="73" t="s">
        <v>0</v>
      </c>
      <c r="G843" s="30" t="s">
        <v>456</v>
      </c>
      <c r="H843" s="73">
        <f t="shared" si="23"/>
        <v>170</v>
      </c>
      <c r="I843" s="73">
        <v>201207</v>
      </c>
      <c r="J843" s="77"/>
      <c r="K843" s="67">
        <f>VLOOKUP($N843,매칭테이블!$G:$J,2,0)*H843</f>
        <v>680000</v>
      </c>
      <c r="L843" s="67">
        <f>K843-VLOOKUP($N843,매칭테이블!$G:$J,3,0)*K843</f>
        <v>673200</v>
      </c>
      <c r="M843" s="67">
        <f>VLOOKUP($N843,매칭테이블!$G:$J,4,0)*H843</f>
        <v>62900</v>
      </c>
      <c r="N843" s="30" t="str">
        <f t="shared" si="21"/>
        <v>프로젝트21 홈페이지하루채움하루채움 (고양이 영양제 간식)하루채움=(무료배송) 닭 1박스 + 가자미 1박스201207</v>
      </c>
    </row>
    <row r="844" spans="2:14" x14ac:dyDescent="0.3">
      <c r="B844" s="108">
        <v>44173</v>
      </c>
      <c r="C844" s="73" t="str">
        <f t="shared" si="22"/>
        <v>화</v>
      </c>
      <c r="D844" s="73"/>
      <c r="E844" s="9" t="str">
        <f>VLOOKUP(G844,매칭테이블!D:E,2,0)</f>
        <v>하루채움</v>
      </c>
      <c r="F844" s="73" t="s">
        <v>0</v>
      </c>
      <c r="G844" s="30" t="s">
        <v>457</v>
      </c>
      <c r="H844" s="73">
        <f t="shared" si="23"/>
        <v>171</v>
      </c>
      <c r="I844" s="73">
        <v>201207</v>
      </c>
      <c r="J844" s="77"/>
      <c r="K844" s="67">
        <f>VLOOKUP($N844,매칭테이블!$G:$J,2,0)*H844</f>
        <v>684000</v>
      </c>
      <c r="L844" s="67">
        <f>K844-VLOOKUP($N844,매칭테이블!$G:$J,3,0)*K844</f>
        <v>677160</v>
      </c>
      <c r="M844" s="67">
        <f>VLOOKUP($N844,매칭테이블!$G:$J,4,0)*H844</f>
        <v>56430</v>
      </c>
      <c r="N844" s="30" t="str">
        <f t="shared" si="21"/>
        <v>프로젝트21 홈페이지하루채움하루채움 (고양이 영양제 간식)하루채움=국내산 무항생제 닭 1박스201207</v>
      </c>
    </row>
    <row r="845" spans="2:14" x14ac:dyDescent="0.3">
      <c r="B845" s="108">
        <v>44173</v>
      </c>
      <c r="C845" s="73" t="str">
        <f t="shared" si="22"/>
        <v>화</v>
      </c>
      <c r="D845" s="73"/>
      <c r="E845" s="9" t="str">
        <f>VLOOKUP(G845,매칭테이블!D:E,2,0)</f>
        <v>하루채움</v>
      </c>
      <c r="F845" s="73" t="s">
        <v>0</v>
      </c>
      <c r="G845" s="30" t="s">
        <v>458</v>
      </c>
      <c r="H845" s="73">
        <f t="shared" si="23"/>
        <v>172</v>
      </c>
      <c r="I845" s="73">
        <v>201207</v>
      </c>
      <c r="J845" s="77"/>
      <c r="K845" s="67">
        <f>VLOOKUP($N845,매칭테이블!$G:$J,2,0)*H845</f>
        <v>688000</v>
      </c>
      <c r="L845" s="67">
        <f>K845-VLOOKUP($N845,매칭테이블!$G:$J,3,0)*K845</f>
        <v>681120</v>
      </c>
      <c r="M845" s="67">
        <f>VLOOKUP($N845,매칭테이블!$G:$J,4,0)*H845</f>
        <v>63640</v>
      </c>
      <c r="N845" s="30" t="str">
        <f t="shared" ref="N845:N886" si="24">F845&amp;E845&amp;G845&amp;I845</f>
        <v>프로젝트21 홈페이지하루채움하루채움 (고양이 영양제 간식)하루채움=국내산 무항생제 닭 2박스201207</v>
      </c>
    </row>
    <row r="846" spans="2:14" x14ac:dyDescent="0.3">
      <c r="B846" s="108">
        <v>44173</v>
      </c>
      <c r="C846" s="73" t="str">
        <f t="shared" si="22"/>
        <v>화</v>
      </c>
      <c r="D846" s="73"/>
      <c r="E846" s="9" t="str">
        <f>VLOOKUP(G846,매칭테이블!D:E,2,0)</f>
        <v>하루채움</v>
      </c>
      <c r="F846" s="73" t="s">
        <v>0</v>
      </c>
      <c r="G846" s="30" t="s">
        <v>459</v>
      </c>
      <c r="H846" s="73">
        <f t="shared" si="23"/>
        <v>173</v>
      </c>
      <c r="I846" s="73">
        <v>201207</v>
      </c>
      <c r="J846" s="77"/>
      <c r="K846" s="67">
        <f>VLOOKUP($N846,매칭테이블!$G:$J,2,0)*H846</f>
        <v>692000</v>
      </c>
      <c r="L846" s="67">
        <f>K846-VLOOKUP($N846,매칭테이블!$G:$J,3,0)*K846</f>
        <v>685080</v>
      </c>
      <c r="M846" s="67">
        <f>VLOOKUP($N846,매칭테이블!$G:$J,4,0)*H846</f>
        <v>57090</v>
      </c>
      <c r="N846" s="30" t="str">
        <f t="shared" si="24"/>
        <v>프로젝트21 홈페이지하루채움하루채움 (고양이 영양제 간식)하루채움=자연산 가자미 1박스201207</v>
      </c>
    </row>
    <row r="847" spans="2:14" x14ac:dyDescent="0.3">
      <c r="B847" s="108">
        <v>44173</v>
      </c>
      <c r="C847" s="73" t="str">
        <f t="shared" si="22"/>
        <v>화</v>
      </c>
      <c r="D847" s="73"/>
      <c r="E847" s="9" t="str">
        <f>VLOOKUP(G847,매칭테이블!D:E,2,0)</f>
        <v>하루채움</v>
      </c>
      <c r="F847" s="73" t="s">
        <v>0</v>
      </c>
      <c r="G847" s="30" t="s">
        <v>460</v>
      </c>
      <c r="H847" s="73">
        <f t="shared" si="23"/>
        <v>174</v>
      </c>
      <c r="I847" s="73">
        <v>201207</v>
      </c>
      <c r="J847" s="77"/>
      <c r="K847" s="67">
        <f>VLOOKUP($N847,매칭테이블!$G:$J,2,0)*H847</f>
        <v>696000</v>
      </c>
      <c r="L847" s="67">
        <f>K847-VLOOKUP($N847,매칭테이블!$G:$J,3,0)*K847</f>
        <v>689040</v>
      </c>
      <c r="M847" s="67">
        <f>VLOOKUP($N847,매칭테이블!$G:$J,4,0)*H847</f>
        <v>64380</v>
      </c>
      <c r="N847" s="30" t="str">
        <f t="shared" si="24"/>
        <v>프로젝트21 홈페이지하루채움하루채움 (고양이 영양제 간식)하루채움=자연산 가자미 2박스201207</v>
      </c>
    </row>
    <row r="848" spans="2:14" x14ac:dyDescent="0.3">
      <c r="B848" s="108">
        <v>44173</v>
      </c>
      <c r="C848" s="73" t="str">
        <f t="shared" si="22"/>
        <v>화</v>
      </c>
      <c r="D848" s="73"/>
      <c r="E848" s="9" t="str">
        <f>VLOOKUP(G848,매칭테이블!D:E,2,0)</f>
        <v>하루채움</v>
      </c>
      <c r="F848" s="73" t="s">
        <v>0</v>
      </c>
      <c r="G848" s="30" t="s">
        <v>461</v>
      </c>
      <c r="H848" s="73">
        <f t="shared" si="23"/>
        <v>175</v>
      </c>
      <c r="I848" s="73">
        <v>201207</v>
      </c>
      <c r="J848" s="77"/>
      <c r="K848" s="67">
        <f>VLOOKUP($N848,매칭테이블!$G:$J,2,0)*H848</f>
        <v>525000</v>
      </c>
      <c r="L848" s="67">
        <f>K848-VLOOKUP($N848,매칭테이블!$G:$J,3,0)*K848</f>
        <v>519750</v>
      </c>
      <c r="M848" s="67">
        <f>VLOOKUP($N848,매칭테이블!$G:$J,4,0)*H848</f>
        <v>22750</v>
      </c>
      <c r="N848" s="30" t="str">
        <f t="shared" si="24"/>
        <v>프로젝트21 홈페이지하루채움하루채움 (고양이 영양제 간식)샘플팩 추가 구매=닭 1스틱 + 가자미 1스틱201207</v>
      </c>
    </row>
    <row r="849" spans="2:14" x14ac:dyDescent="0.3">
      <c r="B849" s="108">
        <v>44173</v>
      </c>
      <c r="C849" s="73" t="str">
        <f t="shared" si="22"/>
        <v>화</v>
      </c>
      <c r="D849" s="73"/>
      <c r="E849" s="9" t="str">
        <f>VLOOKUP(G849,매칭테이블!D:E,2,0)</f>
        <v>하루채움</v>
      </c>
      <c r="F849" s="73" t="s">
        <v>0</v>
      </c>
      <c r="G849" s="30" t="s">
        <v>462</v>
      </c>
      <c r="H849" s="73">
        <f t="shared" si="23"/>
        <v>176</v>
      </c>
      <c r="I849" s="73">
        <v>201207</v>
      </c>
      <c r="J849" s="77"/>
      <c r="K849" s="67">
        <f>VLOOKUP($N849,매칭테이블!$G:$J,2,0)*H849</f>
        <v>704000</v>
      </c>
      <c r="L849" s="67">
        <f>K849-VLOOKUP($N849,매칭테이블!$G:$J,3,0)*K849</f>
        <v>696960</v>
      </c>
      <c r="M849" s="67">
        <f>VLOOKUP($N849,매칭테이블!$G:$J,4,0)*H849</f>
        <v>65120</v>
      </c>
      <c r="N849" s="30" t="str">
        <f t="shared" si="24"/>
        <v>프로젝트21 홈페이지하루채움하루채움 (고양이 영양제 간식)하루채움=(무료배송)닭 1박스 + 가자미 1박스201207</v>
      </c>
    </row>
    <row r="850" spans="2:14" x14ac:dyDescent="0.3">
      <c r="B850" s="108">
        <v>44173</v>
      </c>
      <c r="C850" s="73" t="str">
        <f t="shared" si="22"/>
        <v>화</v>
      </c>
      <c r="D850" s="73"/>
      <c r="E850" s="9" t="str">
        <f>VLOOKUP(G850,매칭테이블!D:E,2,0)</f>
        <v>하루채움</v>
      </c>
      <c r="F850" s="73" t="s">
        <v>0</v>
      </c>
      <c r="G850" s="30" t="s">
        <v>457</v>
      </c>
      <c r="H850" s="73">
        <f t="shared" si="23"/>
        <v>177</v>
      </c>
      <c r="I850" s="73">
        <v>201207</v>
      </c>
      <c r="J850" s="77"/>
      <c r="K850" s="67">
        <f>VLOOKUP($N850,매칭테이블!$G:$J,2,0)*H850</f>
        <v>708000</v>
      </c>
      <c r="L850" s="67">
        <f>K850-VLOOKUP($N850,매칭테이블!$G:$J,3,0)*K850</f>
        <v>700920</v>
      </c>
      <c r="M850" s="67">
        <f>VLOOKUP($N850,매칭테이블!$G:$J,4,0)*H850</f>
        <v>58410</v>
      </c>
      <c r="N850" s="30" t="str">
        <f t="shared" si="24"/>
        <v>프로젝트21 홈페이지하루채움하루채움 (고양이 영양제 간식)하루채움=국내산 무항생제 닭 1박스201207</v>
      </c>
    </row>
    <row r="851" spans="2:14" x14ac:dyDescent="0.3">
      <c r="B851" s="108">
        <v>44173</v>
      </c>
      <c r="C851" s="73" t="str">
        <f t="shared" si="22"/>
        <v>화</v>
      </c>
      <c r="D851" s="73"/>
      <c r="E851" s="9" t="str">
        <f>VLOOKUP(G851,매칭테이블!D:E,2,0)</f>
        <v>하루채움</v>
      </c>
      <c r="F851" s="73" t="s">
        <v>0</v>
      </c>
      <c r="G851" s="30" t="s">
        <v>463</v>
      </c>
      <c r="H851" s="73">
        <f t="shared" si="23"/>
        <v>178</v>
      </c>
      <c r="I851" s="73">
        <v>201207</v>
      </c>
      <c r="J851" s="77"/>
      <c r="K851" s="67">
        <f>VLOOKUP($N851,매칭테이블!$G:$J,2,0)*H851</f>
        <v>712000</v>
      </c>
      <c r="L851" s="67">
        <f>K851-VLOOKUP($N851,매칭테이블!$G:$J,3,0)*K851</f>
        <v>704880</v>
      </c>
      <c r="M851" s="67">
        <f>VLOOKUP($N851,매칭테이블!$G:$J,4,0)*H851</f>
        <v>65860</v>
      </c>
      <c r="N851" s="30" t="str">
        <f t="shared" si="24"/>
        <v>프로젝트21 홈페이지하루채움하루채움 (고양이 영양제 간식)하루채움=(무료배송)국내산 무항생제 닭 2박스201207</v>
      </c>
    </row>
    <row r="852" spans="2:14" x14ac:dyDescent="0.3">
      <c r="B852" s="108">
        <v>44173</v>
      </c>
      <c r="C852" s="73" t="str">
        <f t="shared" si="22"/>
        <v>화</v>
      </c>
      <c r="D852" s="73"/>
      <c r="E852" s="9" t="str">
        <f>VLOOKUP(G852,매칭테이블!D:E,2,0)</f>
        <v>하루채움</v>
      </c>
      <c r="F852" s="73" t="s">
        <v>0</v>
      </c>
      <c r="G852" s="30" t="s">
        <v>464</v>
      </c>
      <c r="H852" s="73">
        <f t="shared" si="23"/>
        <v>179</v>
      </c>
      <c r="I852" s="73">
        <v>201207</v>
      </c>
      <c r="J852" s="77"/>
      <c r="K852" s="67">
        <f>VLOOKUP($N852,매칭테이블!$G:$J,2,0)*H852</f>
        <v>716000</v>
      </c>
      <c r="L852" s="67">
        <f>K852-VLOOKUP($N852,매칭테이블!$G:$J,3,0)*K852</f>
        <v>708840</v>
      </c>
      <c r="M852" s="67">
        <f>VLOOKUP($N852,매칭테이블!$G:$J,4,0)*H852</f>
        <v>66230</v>
      </c>
      <c r="N852" s="30" t="str">
        <f t="shared" si="24"/>
        <v>프로젝트21 홈페이지하루채움하루채움 (고양이 영양제 간식)하루채움=(무료배송)자연산 가자미 2박스201207</v>
      </c>
    </row>
    <row r="853" spans="2:14" x14ac:dyDescent="0.3">
      <c r="B853" s="108">
        <v>44173</v>
      </c>
      <c r="C853" s="73" t="str">
        <f t="shared" si="22"/>
        <v>화</v>
      </c>
      <c r="D853" s="73"/>
      <c r="E853" s="9" t="str">
        <f>VLOOKUP(G853,매칭테이블!D:E,2,0)</f>
        <v>하루채움</v>
      </c>
      <c r="F853" s="73" t="s">
        <v>0</v>
      </c>
      <c r="G853" s="30" t="s">
        <v>461</v>
      </c>
      <c r="H853" s="73">
        <f t="shared" si="23"/>
        <v>180</v>
      </c>
      <c r="I853" s="73">
        <v>201207</v>
      </c>
      <c r="J853" s="77"/>
      <c r="K853" s="67">
        <f>VLOOKUP($N853,매칭테이블!$G:$J,2,0)*H853</f>
        <v>540000</v>
      </c>
      <c r="L853" s="67">
        <f>K853-VLOOKUP($N853,매칭테이블!$G:$J,3,0)*K853</f>
        <v>534600</v>
      </c>
      <c r="M853" s="67">
        <f>VLOOKUP($N853,매칭테이블!$G:$J,4,0)*H853</f>
        <v>23400</v>
      </c>
      <c r="N853" s="30" t="str">
        <f t="shared" si="24"/>
        <v>프로젝트21 홈페이지하루채움하루채움 (고양이 영양제 간식)샘플팩 추가 구매=닭 1스틱 + 가자미 1스틱201207</v>
      </c>
    </row>
    <row r="854" spans="2:14" x14ac:dyDescent="0.3">
      <c r="B854" s="108">
        <v>44173</v>
      </c>
      <c r="C854" s="73" t="str">
        <f t="shared" si="22"/>
        <v>화</v>
      </c>
      <c r="D854" s="73"/>
      <c r="E854" s="9" t="str">
        <f>VLOOKUP(G854,매칭테이블!D:E,2,0)</f>
        <v>하루채움</v>
      </c>
      <c r="F854" s="73" t="s">
        <v>0</v>
      </c>
      <c r="G854" s="30" t="s">
        <v>465</v>
      </c>
      <c r="H854" s="73">
        <f t="shared" si="23"/>
        <v>181</v>
      </c>
      <c r="I854" s="73">
        <v>201207</v>
      </c>
      <c r="J854" s="77"/>
      <c r="K854" s="67">
        <f>VLOOKUP($N854,매칭테이블!$G:$J,2,0)*H854</f>
        <v>724000</v>
      </c>
      <c r="L854" s="67">
        <f>K854-VLOOKUP($N854,매칭테이블!$G:$J,3,0)*K854</f>
        <v>716760</v>
      </c>
      <c r="M854" s="67">
        <f>VLOOKUP($N854,매칭테이블!$G:$J,4,0)*H854</f>
        <v>59730</v>
      </c>
      <c r="N854" s="30" t="str">
        <f t="shared" si="24"/>
        <v>프로젝트21 홈페이지하루채움하루채움 국내산 무항생제 닭 (고양이 영양제 간식)하루채움=국내산 무항생제 닭 1박스201207</v>
      </c>
    </row>
    <row r="855" spans="2:14" x14ac:dyDescent="0.3">
      <c r="B855" s="108">
        <v>44173</v>
      </c>
      <c r="C855" s="73" t="str">
        <f t="shared" si="22"/>
        <v>화</v>
      </c>
      <c r="D855" s="73"/>
      <c r="E855" s="9" t="str">
        <f>VLOOKUP(G855,매칭테이블!D:E,2,0)</f>
        <v>하루채움</v>
      </c>
      <c r="F855" s="73" t="s">
        <v>0</v>
      </c>
      <c r="G855" s="30" t="s">
        <v>466</v>
      </c>
      <c r="H855" s="73">
        <f t="shared" si="23"/>
        <v>182</v>
      </c>
      <c r="I855" s="73">
        <v>201207</v>
      </c>
      <c r="J855" s="77"/>
      <c r="K855" s="67">
        <f>VLOOKUP($N855,매칭테이블!$G:$J,2,0)*H855</f>
        <v>728000</v>
      </c>
      <c r="L855" s="67">
        <f>K855-VLOOKUP($N855,매칭테이블!$G:$J,3,0)*K855</f>
        <v>720720</v>
      </c>
      <c r="M855" s="67">
        <f>VLOOKUP($N855,매칭테이블!$G:$J,4,0)*H855</f>
        <v>67340</v>
      </c>
      <c r="N855" s="30" t="str">
        <f t="shared" si="24"/>
        <v>프로젝트21 홈페이지하루채움하루채움 국내산 무항생제 닭 (고양이 영양제 간식)하루채움=(무료배송)국내산 무항생제 닭 2박스201207</v>
      </c>
    </row>
    <row r="856" spans="2:14" x14ac:dyDescent="0.3">
      <c r="B856" s="108">
        <v>44173</v>
      </c>
      <c r="C856" s="73" t="str">
        <f t="shared" si="22"/>
        <v>화</v>
      </c>
      <c r="D856" s="73"/>
      <c r="E856" s="9" t="str">
        <f>VLOOKUP(G856,매칭테이블!D:E,2,0)</f>
        <v>하루채움</v>
      </c>
      <c r="F856" s="73" t="s">
        <v>0</v>
      </c>
      <c r="G856" s="30" t="s">
        <v>552</v>
      </c>
      <c r="H856" s="73">
        <f t="shared" si="23"/>
        <v>183</v>
      </c>
      <c r="I856" s="73">
        <v>201207</v>
      </c>
      <c r="J856" s="77"/>
      <c r="K856" s="67">
        <f>VLOOKUP($N856,매칭테이블!$G:$J,2,0)*H856</f>
        <v>549000</v>
      </c>
      <c r="L856" s="67">
        <f>K856-VLOOKUP($N856,매칭테이블!$G:$J,3,0)*K856</f>
        <v>543510</v>
      </c>
      <c r="M856" s="67">
        <f>VLOOKUP($N856,매칭테이블!$G:$J,4,0)*H856</f>
        <v>23790</v>
      </c>
      <c r="N856" s="30" t="str">
        <f t="shared" si="24"/>
        <v>프로젝트21 홈페이지하루채움하루채움 샘플팩 (고양이 영양제 간식)샘플팩=닭 1스틱 + 가자미 1스틱201207</v>
      </c>
    </row>
    <row r="857" spans="2:14" x14ac:dyDescent="0.3">
      <c r="B857" s="108">
        <v>44173</v>
      </c>
      <c r="C857" s="73" t="str">
        <f t="shared" si="22"/>
        <v>화</v>
      </c>
      <c r="D857" s="73"/>
      <c r="E857" s="9" t="str">
        <f>VLOOKUP(G857,매칭테이블!D:E,2,0)</f>
        <v>하루채움</v>
      </c>
      <c r="F857" s="73" t="s">
        <v>0</v>
      </c>
      <c r="G857" s="30" t="s">
        <v>468</v>
      </c>
      <c r="H857" s="73">
        <f t="shared" si="23"/>
        <v>184</v>
      </c>
      <c r="I857" s="73">
        <v>201207</v>
      </c>
      <c r="J857" s="77"/>
      <c r="K857" s="67">
        <f>VLOOKUP($N857,매칭테이블!$G:$J,2,0)*H857</f>
        <v>736000</v>
      </c>
      <c r="L857" s="67">
        <f>K857-VLOOKUP($N857,매칭테이블!$G:$J,3,0)*K857</f>
        <v>728640</v>
      </c>
      <c r="M857" s="67">
        <f>VLOOKUP($N857,매칭테이블!$G:$J,4,0)*H857</f>
        <v>60720</v>
      </c>
      <c r="N857" s="30" t="str">
        <f t="shared" si="24"/>
        <v>프로젝트21 홈페이지하루채움하루채움 자연산 가자미 (고양이 영양제 간식)하루채움=자연산 가자미 1박스201207</v>
      </c>
    </row>
    <row r="858" spans="2:14" x14ac:dyDescent="0.3">
      <c r="B858" s="108">
        <v>44173</v>
      </c>
      <c r="C858" s="73" t="str">
        <f t="shared" si="22"/>
        <v>화</v>
      </c>
      <c r="E858" s="9" t="str">
        <f>VLOOKUP(G858,매칭테이블!D:E,2,0)</f>
        <v>선인장정수기 부속</v>
      </c>
      <c r="F858" t="s">
        <v>85</v>
      </c>
      <c r="G858" s="30" t="s">
        <v>114</v>
      </c>
      <c r="H858" s="73">
        <f t="shared" si="23"/>
        <v>185</v>
      </c>
      <c r="I858" s="73">
        <v>201207</v>
      </c>
      <c r="J858" s="77"/>
      <c r="K858" s="67">
        <v>0</v>
      </c>
      <c r="L858" s="67">
        <v>0</v>
      </c>
      <c r="M858" s="67">
        <v>0</v>
      </c>
      <c r="N858" s="30" t="str">
        <f t="shared" si="24"/>
        <v>프로젝트21 CS선인장정수기 부속수중펌프 분리형 (white)201207</v>
      </c>
    </row>
    <row r="859" spans="2:14" x14ac:dyDescent="0.3">
      <c r="B859" s="108">
        <v>44173</v>
      </c>
      <c r="C859" s="73" t="str">
        <f t="shared" si="22"/>
        <v>화</v>
      </c>
      <c r="E859" s="9" t="str">
        <f>VLOOKUP(G859,매칭테이블!D:E,2,0)</f>
        <v>선인장정수기 부속</v>
      </c>
      <c r="F859" t="s">
        <v>0</v>
      </c>
      <c r="G859" s="30" t="s">
        <v>507</v>
      </c>
      <c r="H859" s="73">
        <f t="shared" si="23"/>
        <v>186</v>
      </c>
      <c r="I859" s="73">
        <v>201207</v>
      </c>
      <c r="J859" s="77"/>
      <c r="K859" s="67">
        <f>VLOOKUP($N859,매칭테이블!$G:$J,2,0)*H859</f>
        <v>558000</v>
      </c>
      <c r="L859" s="67">
        <f>K859-VLOOKUP($N859,매칭테이블!$G:$J,3,0)*K859</f>
        <v>552420</v>
      </c>
      <c r="M859" s="67">
        <f>VLOOKUP($N859,매칭테이블!$G:$J,4,0)*H859</f>
        <v>65100</v>
      </c>
      <c r="N859" s="30" t="str">
        <f t="shared" si="24"/>
        <v>프로젝트21 홈페이지선인장정수기 부속[정기배송] 선인장정수기 필터 (30% 할인)정기배송 옵션=정수필터(3p) &amp; 폼필터(3p) - 30%off201207</v>
      </c>
    </row>
    <row r="860" spans="2:14" x14ac:dyDescent="0.3">
      <c r="B860" s="108">
        <v>44173</v>
      </c>
      <c r="C860" s="73" t="str">
        <f t="shared" si="22"/>
        <v>화</v>
      </c>
      <c r="E860" s="9" t="str">
        <f>VLOOKUP(G860,매칭테이블!D:E,2,0)</f>
        <v>선인장정수기</v>
      </c>
      <c r="F860" t="s">
        <v>0</v>
      </c>
      <c r="G860" s="30" t="s">
        <v>519</v>
      </c>
      <c r="H860" s="73">
        <f t="shared" si="23"/>
        <v>187</v>
      </c>
      <c r="I860" s="73">
        <v>201207</v>
      </c>
      <c r="J860" s="77"/>
      <c r="K860" s="67">
        <f>VLOOKUP($N860,매칭테이블!$G:$J,2,0)*H860</f>
        <v>1122000</v>
      </c>
      <c r="L860" s="67">
        <f>K860-VLOOKUP($N860,매칭테이블!$G:$J,3,0)*K860</f>
        <v>1110780</v>
      </c>
      <c r="M860" s="67">
        <f>VLOOKUP($N860,매칭테이블!$G:$J,4,0)*H860</f>
        <v>72930</v>
      </c>
      <c r="N860" s="30" t="str">
        <f t="shared" si="24"/>
        <v>프로젝트21 홈페이지선인장정수기고양이 선인장정수기 젠에디션옵션=선인장정수기(20%off)201207</v>
      </c>
    </row>
    <row r="861" spans="2:14" x14ac:dyDescent="0.3">
      <c r="B861" s="108">
        <v>44173</v>
      </c>
      <c r="C861" s="73" t="str">
        <f t="shared" si="22"/>
        <v>화</v>
      </c>
      <c r="E861" s="9" t="str">
        <f>VLOOKUP(G861,매칭테이블!D:E,2,0)</f>
        <v>선인장정수기</v>
      </c>
      <c r="F861" t="s">
        <v>0</v>
      </c>
      <c r="G861" s="30" t="s">
        <v>520</v>
      </c>
      <c r="H861" s="73">
        <f t="shared" si="23"/>
        <v>188</v>
      </c>
      <c r="I861" s="73">
        <v>201207</v>
      </c>
      <c r="J861" s="77"/>
      <c r="K861" s="67">
        <f>VLOOKUP($N861,매칭테이블!$G:$J,2,0)*H861</f>
        <v>1316000</v>
      </c>
      <c r="L861" s="67">
        <f>K861-VLOOKUP($N861,매칭테이블!$G:$J,3,0)*K861</f>
        <v>1302840</v>
      </c>
      <c r="M861" s="67">
        <f>VLOOKUP($N861,매칭테이블!$G:$J,4,0)*H861</f>
        <v>73320</v>
      </c>
      <c r="N861" s="30" t="str">
        <f t="shared" si="24"/>
        <v>프로젝트21 홈페이지선인장정수기고양이 선인장정수기 젠에디션옵션=선인장정수기+필터세트201207</v>
      </c>
    </row>
    <row r="862" spans="2:14" x14ac:dyDescent="0.3">
      <c r="B862" s="108">
        <v>44173</v>
      </c>
      <c r="C862" s="73" t="str">
        <f t="shared" si="22"/>
        <v>화</v>
      </c>
      <c r="E862" s="9" t="str">
        <f>VLOOKUP(G862,매칭테이블!D:E,2,0)</f>
        <v>선인장정수기</v>
      </c>
      <c r="F862" t="s">
        <v>0</v>
      </c>
      <c r="G862" s="30" t="s">
        <v>565</v>
      </c>
      <c r="H862" s="73">
        <f t="shared" si="23"/>
        <v>189</v>
      </c>
      <c r="I862" s="73">
        <v>201207</v>
      </c>
      <c r="J862" s="77"/>
      <c r="K862" s="67">
        <f>VLOOKUP($N862,매칭테이블!$G:$J,2,0)*H862</f>
        <v>1323000</v>
      </c>
      <c r="L862" s="67">
        <f>K862-VLOOKUP($N862,매칭테이블!$G:$J,3,0)*K862</f>
        <v>1309770</v>
      </c>
      <c r="M862" s="67">
        <f>VLOOKUP($N862,매칭테이블!$G:$J,4,0)*H862</f>
        <v>73710</v>
      </c>
      <c r="N862" s="30" t="str">
        <f t="shared" si="24"/>
        <v>프로젝트21 홈페이지선인장정수기고양이 선인장정수기 젠에디션옵션=선인장정수기+드라이매트(별도배송)201207</v>
      </c>
    </row>
    <row r="863" spans="2:14" x14ac:dyDescent="0.3">
      <c r="B863" s="108">
        <v>44173</v>
      </c>
      <c r="C863" s="73" t="str">
        <f t="shared" si="22"/>
        <v>화</v>
      </c>
      <c r="E863" s="9" t="str">
        <f>VLOOKUP(G863,매칭테이블!D:E,2,0)</f>
        <v>선인장정수기</v>
      </c>
      <c r="F863" t="s">
        <v>0</v>
      </c>
      <c r="G863" s="30" t="s">
        <v>521</v>
      </c>
      <c r="H863" s="73">
        <f t="shared" si="23"/>
        <v>190</v>
      </c>
      <c r="I863" s="73">
        <v>201207</v>
      </c>
      <c r="J863" s="77"/>
      <c r="K863" s="67">
        <f>VLOOKUP($N863,매칭테이블!$G:$J,2,0)*H863</f>
        <v>1330000</v>
      </c>
      <c r="L863" s="67">
        <f>K863-VLOOKUP($N863,매칭테이블!$G:$J,3,0)*K863</f>
        <v>1316700</v>
      </c>
      <c r="M863" s="67">
        <f>VLOOKUP($N863,매칭테이블!$G:$J,4,0)*H863</f>
        <v>76000</v>
      </c>
      <c r="N863" s="30" t="str">
        <f t="shared" si="24"/>
        <v>프로젝트21 홈페이지선인장정수기고양이 선인장정수기 젠에디션옵션=선인장정수기+필터세트+드라이매트(별도배송)201207</v>
      </c>
    </row>
    <row r="864" spans="2:14" x14ac:dyDescent="0.3">
      <c r="B864" s="108">
        <v>44173</v>
      </c>
      <c r="C864" s="73" t="str">
        <f t="shared" si="22"/>
        <v>화</v>
      </c>
      <c r="E864" s="9" t="str">
        <f>VLOOKUP(G864,매칭테이블!D:E,2,0)</f>
        <v>선인장정수기 부속</v>
      </c>
      <c r="F864" t="s">
        <v>0</v>
      </c>
      <c r="G864" s="30" t="s">
        <v>509</v>
      </c>
      <c r="H864" s="73">
        <f t="shared" si="23"/>
        <v>191</v>
      </c>
      <c r="I864" s="73">
        <v>201207</v>
      </c>
      <c r="J864" s="77"/>
      <c r="K864" s="67">
        <f>VLOOKUP($N864,매칭테이블!$G:$J,2,0)*H864</f>
        <v>573000</v>
      </c>
      <c r="L864" s="67">
        <f>K864-VLOOKUP($N864,매칭테이블!$G:$J,3,0)*K864</f>
        <v>567270</v>
      </c>
      <c r="M864" s="67">
        <f>VLOOKUP($N864,매칭테이블!$G:$J,4,0)*H864</f>
        <v>61120</v>
      </c>
      <c r="N864" s="30" t="str">
        <f t="shared" si="24"/>
        <v>프로젝트21 홈페이지선인장정수기 부속생수 전용 호스 (2p)201207</v>
      </c>
    </row>
    <row r="865" spans="2:14" x14ac:dyDescent="0.3">
      <c r="B865" s="108">
        <v>44173</v>
      </c>
      <c r="C865" s="73" t="str">
        <f t="shared" si="22"/>
        <v>화</v>
      </c>
      <c r="E865" s="9" t="str">
        <f>VLOOKUP(G865,매칭테이블!D:E,2,0)</f>
        <v>선인장정수기 부속</v>
      </c>
      <c r="F865" t="s">
        <v>0</v>
      </c>
      <c r="G865" s="30" t="s">
        <v>510</v>
      </c>
      <c r="H865" s="73">
        <f t="shared" si="23"/>
        <v>192</v>
      </c>
      <c r="I865" s="73">
        <v>201207</v>
      </c>
      <c r="J865" s="77"/>
      <c r="K865" s="67">
        <f>VLOOKUP($N865,매칭테이블!$G:$J,2,0)*H865</f>
        <v>384000</v>
      </c>
      <c r="L865" s="67">
        <f>K865-VLOOKUP($N865,매칭테이블!$G:$J,3,0)*K865</f>
        <v>380160</v>
      </c>
      <c r="M865" s="67">
        <f>VLOOKUP($N865,매칭테이블!$G:$J,4,0)*H865</f>
        <v>21120</v>
      </c>
      <c r="N865" s="30" t="str">
        <f t="shared" si="24"/>
        <v>프로젝트21 홈페이지선인장정수기 부속선인장정수기 가이드스틱201207</v>
      </c>
    </row>
    <row r="866" spans="2:14" x14ac:dyDescent="0.3">
      <c r="B866" s="108">
        <v>44173</v>
      </c>
      <c r="C866" s="73" t="str">
        <f t="shared" si="22"/>
        <v>화</v>
      </c>
      <c r="E866" s="9" t="str">
        <f>VLOOKUP(G866,매칭테이블!D:E,2,0)</f>
        <v>선인장정수기 부속</v>
      </c>
      <c r="F866" t="s">
        <v>0</v>
      </c>
      <c r="G866" s="30" t="s">
        <v>511</v>
      </c>
      <c r="H866" s="73">
        <f t="shared" si="23"/>
        <v>193</v>
      </c>
      <c r="I866" s="73">
        <v>201207</v>
      </c>
      <c r="J866" s="77"/>
      <c r="K866" s="67">
        <f>VLOOKUP($N866,매칭테이블!$G:$J,2,0)*H866</f>
        <v>579000</v>
      </c>
      <c r="L866" s="67">
        <f>K866-VLOOKUP($N866,매칭테이블!$G:$J,3,0)*K866</f>
        <v>573210</v>
      </c>
      <c r="M866" s="67">
        <f>VLOOKUP($N866,매칭테이블!$G:$J,4,0)*H866</f>
        <v>69480</v>
      </c>
      <c r="N866" s="30" t="str">
        <f t="shared" si="24"/>
        <v>프로젝트21 홈페이지선인장정수기 부속선인장정수기 분리형 수중펌프구성 선택=분리형펌프+어댑터SET201207</v>
      </c>
    </row>
    <row r="867" spans="2:14" x14ac:dyDescent="0.3">
      <c r="B867" s="108">
        <v>44173</v>
      </c>
      <c r="C867" s="73" t="str">
        <f t="shared" si="22"/>
        <v>화</v>
      </c>
      <c r="E867" s="9" t="str">
        <f>VLOOKUP(G867,매칭테이블!D:E,2,0)</f>
        <v>선인장정수기 부속</v>
      </c>
      <c r="F867" t="s">
        <v>0</v>
      </c>
      <c r="G867" s="30" t="s">
        <v>512</v>
      </c>
      <c r="H867" s="73">
        <f t="shared" si="23"/>
        <v>194</v>
      </c>
      <c r="I867" s="73">
        <v>201207</v>
      </c>
      <c r="J867" s="77"/>
      <c r="K867" s="67">
        <f>VLOOKUP($N867,매칭테이블!$G:$J,2,0)*H867</f>
        <v>582000</v>
      </c>
      <c r="L867" s="67">
        <f>K867-VLOOKUP($N867,매칭테이블!$G:$J,3,0)*K867</f>
        <v>576180</v>
      </c>
      <c r="M867" s="67">
        <f>VLOOKUP($N867,매칭테이블!$G:$J,4,0)*H867</f>
        <v>64020</v>
      </c>
      <c r="N867" s="30" t="str">
        <f t="shared" si="24"/>
        <v>프로젝트21 홈페이지선인장정수기 부속선인장정수기 분리형 수중펌프구성 선택=분리형펌프201207</v>
      </c>
    </row>
    <row r="868" spans="2:14" x14ac:dyDescent="0.3">
      <c r="B868" s="108">
        <v>44173</v>
      </c>
      <c r="C868" s="73" t="str">
        <f t="shared" si="22"/>
        <v>화</v>
      </c>
      <c r="E868" s="9" t="str">
        <f>VLOOKUP(G868,매칭테이블!D:E,2,0)</f>
        <v>선인장정수기 부속</v>
      </c>
      <c r="F868" t="s">
        <v>0</v>
      </c>
      <c r="G868" s="30" t="s">
        <v>514</v>
      </c>
      <c r="H868" s="73">
        <f t="shared" si="23"/>
        <v>195</v>
      </c>
      <c r="I868" s="73">
        <v>201207</v>
      </c>
      <c r="J868" s="77"/>
      <c r="K868" s="67">
        <f>VLOOKUP($N868,매칭테이블!$G:$J,2,0)*H868</f>
        <v>585000</v>
      </c>
      <c r="L868" s="67">
        <f>K868-VLOOKUP($N868,매칭테이블!$G:$J,3,0)*K868</f>
        <v>579150</v>
      </c>
      <c r="M868" s="67">
        <f>VLOOKUP($N868,매칭테이블!$G:$J,4,0)*H868</f>
        <v>56550</v>
      </c>
      <c r="N868" s="30" t="str">
        <f t="shared" si="24"/>
        <v>프로젝트21 홈페이지선인장정수기 부속선인장정수기 실리콘호스 (3p)201207</v>
      </c>
    </row>
    <row r="869" spans="2:14" x14ac:dyDescent="0.3">
      <c r="B869" s="108">
        <v>44173</v>
      </c>
      <c r="C869" s="73" t="str">
        <f t="shared" si="22"/>
        <v>화</v>
      </c>
      <c r="E869" s="9" t="str">
        <f>VLOOKUP(G869,매칭테이블!D:E,2,0)</f>
        <v>선인장정수기 부속</v>
      </c>
      <c r="F869" t="s">
        <v>0</v>
      </c>
      <c r="G869" s="30" t="s">
        <v>515</v>
      </c>
      <c r="H869" s="73">
        <f t="shared" si="23"/>
        <v>196</v>
      </c>
      <c r="I869" s="73">
        <v>201207</v>
      </c>
      <c r="J869" s="77"/>
      <c r="K869" s="67">
        <f>VLOOKUP($N869,매칭테이블!$G:$J,2,0)*H869</f>
        <v>784000</v>
      </c>
      <c r="L869" s="67">
        <f>K869-VLOOKUP($N869,매칭테이블!$G:$J,3,0)*K869</f>
        <v>776160</v>
      </c>
      <c r="M869" s="67">
        <f>VLOOKUP($N869,매칭테이블!$G:$J,4,0)*H869</f>
        <v>72520</v>
      </c>
      <c r="N869" s="30" t="str">
        <f t="shared" si="24"/>
        <v>프로젝트21 홈페이지선인장정수기 부속선인장정수기 전용 드라이 매트201207</v>
      </c>
    </row>
    <row r="870" spans="2:14" x14ac:dyDescent="0.3">
      <c r="B870" s="108">
        <v>44173</v>
      </c>
      <c r="C870" s="73" t="str">
        <f t="shared" ref="C870:C886" si="25">TEXT(B870,"aaa")</f>
        <v>화</v>
      </c>
      <c r="E870" s="9" t="str">
        <f>VLOOKUP(G870,매칭테이블!D:E,2,0)</f>
        <v>선인장정수기 부속</v>
      </c>
      <c r="F870" t="s">
        <v>0</v>
      </c>
      <c r="G870" s="30" t="s">
        <v>516</v>
      </c>
      <c r="H870" s="73">
        <f t="shared" si="23"/>
        <v>197</v>
      </c>
      <c r="I870" s="73">
        <v>201207</v>
      </c>
      <c r="J870" s="77"/>
      <c r="K870" s="67">
        <f>VLOOKUP($N870,매칭테이블!$G:$J,2,0)*H870</f>
        <v>591000</v>
      </c>
      <c r="L870" s="67">
        <f>K870-VLOOKUP($N870,매칭테이블!$G:$J,3,0)*K870</f>
        <v>585090</v>
      </c>
      <c r="M870" s="67">
        <f>VLOOKUP($N870,매칭테이블!$G:$J,4,0)*H870</f>
        <v>66980</v>
      </c>
      <c r="N870" s="30" t="str">
        <f t="shared" si="24"/>
        <v>프로젝트21 홈페이지선인장정수기 부속선인장정수기 정수필터 (3p)201207</v>
      </c>
    </row>
    <row r="871" spans="2:14" x14ac:dyDescent="0.3">
      <c r="B871" s="108">
        <v>44173</v>
      </c>
      <c r="C871" s="73" t="str">
        <f t="shared" si="25"/>
        <v>화</v>
      </c>
      <c r="E871" s="9" t="str">
        <f>VLOOKUP(G871,매칭테이블!D:E,2,0)</f>
        <v>선인장정수기 부속</v>
      </c>
      <c r="F871" t="s">
        <v>0</v>
      </c>
      <c r="G871" s="30" t="s">
        <v>517</v>
      </c>
      <c r="H871" s="73">
        <f t="shared" si="23"/>
        <v>198</v>
      </c>
      <c r="I871" s="73">
        <v>201207</v>
      </c>
      <c r="J871" s="77"/>
      <c r="K871" s="67">
        <f>VLOOKUP($N871,매칭테이블!$G:$J,2,0)*H871</f>
        <v>594000</v>
      </c>
      <c r="L871" s="67">
        <f>K871-VLOOKUP($N871,매칭테이블!$G:$J,3,0)*K871</f>
        <v>588060</v>
      </c>
      <c r="M871" s="67">
        <f>VLOOKUP($N871,매칭테이블!$G:$J,4,0)*H871</f>
        <v>29700</v>
      </c>
      <c r="N871" s="30" t="str">
        <f t="shared" si="24"/>
        <v>프로젝트21 홈페이지선인장정수기 부속선인장정수기 클리닝 브러쉬201207</v>
      </c>
    </row>
    <row r="872" spans="2:14" x14ac:dyDescent="0.3">
      <c r="B872" s="108">
        <v>44173</v>
      </c>
      <c r="C872" s="73" t="str">
        <f t="shared" si="25"/>
        <v>화</v>
      </c>
      <c r="E872" s="9" t="str">
        <f>VLOOKUP(G872,매칭테이블!D:E,2,0)</f>
        <v>선인장정수기 부속</v>
      </c>
      <c r="F872" t="s">
        <v>0</v>
      </c>
      <c r="G872" s="30" t="s">
        <v>518</v>
      </c>
      <c r="H872" s="73">
        <f t="shared" ref="H872:H935" si="26">H871+1</f>
        <v>199</v>
      </c>
      <c r="I872" s="73">
        <v>201207</v>
      </c>
      <c r="J872" s="77"/>
      <c r="K872" s="67">
        <f>VLOOKUP($N872,매칭테이블!$G:$J,2,0)*H872</f>
        <v>597000</v>
      </c>
      <c r="L872" s="67">
        <f>K872-VLOOKUP($N872,매칭테이블!$G:$J,3,0)*K872</f>
        <v>591030</v>
      </c>
      <c r="M872" s="67">
        <f>VLOOKUP($N872,매칭테이블!$G:$J,4,0)*H872</f>
        <v>45770</v>
      </c>
      <c r="N872" s="30" t="str">
        <f t="shared" si="24"/>
        <v>프로젝트21 홈페이지선인장정수기 부속선인장정수기 폼필터 (3p)201207</v>
      </c>
    </row>
    <row r="873" spans="2:14" x14ac:dyDescent="0.3">
      <c r="B873" s="108">
        <v>44173</v>
      </c>
      <c r="C873" s="73" t="str">
        <f t="shared" si="25"/>
        <v>화</v>
      </c>
      <c r="E873" s="9" t="str">
        <f>VLOOKUP(G873,매칭테이블!D:E,2,0)</f>
        <v>선인장정수기 부속</v>
      </c>
      <c r="F873" t="s">
        <v>0</v>
      </c>
      <c r="G873" s="30" t="s">
        <v>56</v>
      </c>
      <c r="H873" s="73">
        <f t="shared" si="26"/>
        <v>200</v>
      </c>
      <c r="I873" s="73">
        <v>201207</v>
      </c>
      <c r="J873" s="77"/>
      <c r="K873" s="67">
        <f>VLOOKUP($N873,매칭테이블!$G:$J,2,0)*H873</f>
        <v>600000</v>
      </c>
      <c r="L873" s="67">
        <f>K873-VLOOKUP($N873,매칭테이블!$G:$J,3,0)*K873</f>
        <v>594000</v>
      </c>
      <c r="M873" s="67">
        <f>VLOOKUP($N873,매칭테이블!$G:$J,4,0)*H873</f>
        <v>70000</v>
      </c>
      <c r="N873" s="30" t="str">
        <f t="shared" si="24"/>
        <v>프로젝트21 홈페이지선인장정수기 부속정수필터 &amp; 폼필터 세트 (30% 할인)201207</v>
      </c>
    </row>
    <row r="874" spans="2:14" x14ac:dyDescent="0.3">
      <c r="B874" s="108">
        <v>44173</v>
      </c>
      <c r="C874" s="73" t="str">
        <f t="shared" si="25"/>
        <v>화</v>
      </c>
      <c r="E874" s="9" t="str">
        <f>VLOOKUP(G874,매칭테이블!D:E,2,0)</f>
        <v>츄르짜개</v>
      </c>
      <c r="F874" t="s">
        <v>0</v>
      </c>
      <c r="G874" s="30" t="s">
        <v>522</v>
      </c>
      <c r="H874" s="73">
        <f t="shared" si="26"/>
        <v>201</v>
      </c>
      <c r="I874" s="73">
        <v>201207</v>
      </c>
      <c r="J874" s="77"/>
      <c r="K874" s="67">
        <f>VLOOKUP($N874,매칭테이블!$G:$J,2,0)*H874</f>
        <v>402000</v>
      </c>
      <c r="L874" s="67">
        <f>K874-VLOOKUP($N874,매칭테이블!$G:$J,3,0)*K874</f>
        <v>397980</v>
      </c>
      <c r="M874" s="67">
        <f>VLOOKUP($N874,매칭테이블!$G:$J,4,0)*H874</f>
        <v>20100</v>
      </c>
      <c r="N874" s="30" t="str">
        <f t="shared" si="24"/>
        <v>프로젝트21 홈페이지츄르짜개츄르짜개(2ea)201207</v>
      </c>
    </row>
    <row r="875" spans="2:14" x14ac:dyDescent="0.3">
      <c r="B875" s="108">
        <v>44173</v>
      </c>
      <c r="C875" s="73" t="str">
        <f t="shared" si="25"/>
        <v>화</v>
      </c>
      <c r="E875" s="9" t="str">
        <f>VLOOKUP(G875,매칭테이블!D:E,2,0)</f>
        <v>태평양 수반</v>
      </c>
      <c r="F875" t="s">
        <v>0</v>
      </c>
      <c r="G875" s="30" t="s">
        <v>523</v>
      </c>
      <c r="H875" s="73">
        <f t="shared" si="26"/>
        <v>202</v>
      </c>
      <c r="I875" s="73">
        <v>201207</v>
      </c>
      <c r="J875" s="77"/>
      <c r="K875" s="67">
        <f>VLOOKUP($N875,매칭테이블!$G:$J,2,0)*H875</f>
        <v>808000</v>
      </c>
      <c r="L875" s="67">
        <f>K875-VLOOKUP($N875,매칭테이블!$G:$J,3,0)*K875</f>
        <v>799920</v>
      </c>
      <c r="M875" s="67">
        <f>VLOOKUP($N875,매칭테이블!$G:$J,4,0)*H875</f>
        <v>76760</v>
      </c>
      <c r="N875" s="30" t="str">
        <f t="shared" si="24"/>
        <v>프로젝트21 홈페이지태평양 수반태평양 수반 (고양이 강아지 물그릇 밥그릇 식기)옵션=[기본 세트] 태평양 수반 1개201207</v>
      </c>
    </row>
    <row r="876" spans="2:14" x14ac:dyDescent="0.3">
      <c r="B876" s="108">
        <v>44173</v>
      </c>
      <c r="C876" s="73" t="str">
        <f t="shared" si="25"/>
        <v>화</v>
      </c>
      <c r="E876" s="9" t="str">
        <f>VLOOKUP(G876,매칭테이블!D:E,2,0)</f>
        <v>태평양 수반</v>
      </c>
      <c r="F876" t="s">
        <v>0</v>
      </c>
      <c r="G876" s="30" t="s">
        <v>524</v>
      </c>
      <c r="H876" s="73">
        <f t="shared" si="26"/>
        <v>203</v>
      </c>
      <c r="I876" s="73">
        <v>201207</v>
      </c>
      <c r="J876" s="77"/>
      <c r="K876" s="67">
        <f>VLOOKUP($N876,매칭테이블!$G:$J,2,0)*H876</f>
        <v>812000</v>
      </c>
      <c r="L876" s="67">
        <f>K876-VLOOKUP($N876,매칭테이블!$G:$J,3,0)*K876</f>
        <v>803880</v>
      </c>
      <c r="M876" s="67">
        <f>VLOOKUP($N876,매칭테이블!$G:$J,4,0)*H876</f>
        <v>77140</v>
      </c>
      <c r="N876" s="30" t="str">
        <f t="shared" si="24"/>
        <v>프로젝트21 홈페이지태평양 수반태평양 수반 (고양이 강아지 물그릇 밥그릇 식기)옵션=[실용 세트] 태평양 수반 1개 + 글라스 1개 추가-11% off201207</v>
      </c>
    </row>
    <row r="877" spans="2:14" x14ac:dyDescent="0.3">
      <c r="B877" s="108">
        <v>44173</v>
      </c>
      <c r="C877" s="73" t="str">
        <f t="shared" si="25"/>
        <v>화</v>
      </c>
      <c r="E877" s="9" t="str">
        <f>VLOOKUP(G877,매칭테이블!D:E,2,0)</f>
        <v>태평양 수반</v>
      </c>
      <c r="F877" t="s">
        <v>0</v>
      </c>
      <c r="G877" s="30" t="s">
        <v>525</v>
      </c>
      <c r="H877" s="73">
        <f t="shared" si="26"/>
        <v>204</v>
      </c>
      <c r="I877" s="73">
        <v>201207</v>
      </c>
      <c r="J877" s="77"/>
      <c r="K877" s="67">
        <f>VLOOKUP($N877,매칭테이블!$G:$J,2,0)*H877</f>
        <v>816000</v>
      </c>
      <c r="L877" s="67">
        <f>K877-VLOOKUP($N877,매칭테이블!$G:$J,3,0)*K877</f>
        <v>807840</v>
      </c>
      <c r="M877" s="67">
        <f>VLOOKUP($N877,매칭테이블!$G:$J,4,0)*H877</f>
        <v>79560</v>
      </c>
      <c r="N877" s="30" t="str">
        <f t="shared" si="24"/>
        <v>프로젝트21 홈페이지태평양 수반태평양 수반 (고양이 강아지 물그릇 밥그릇 식기)옵션=[음수량 케어 세트] 태평양 수반 2개-13% off201207</v>
      </c>
    </row>
    <row r="878" spans="2:14" s="73" customFormat="1" x14ac:dyDescent="0.3">
      <c r="B878" s="108">
        <v>44173</v>
      </c>
      <c r="C878" s="73" t="str">
        <f t="shared" si="25"/>
        <v>화</v>
      </c>
      <c r="E878" s="9" t="str">
        <f>VLOOKUP(G878,매칭테이블!D:E,2,0)</f>
        <v>고양이 유산균</v>
      </c>
      <c r="F878" s="73" t="s">
        <v>0</v>
      </c>
      <c r="G878" s="30" t="s">
        <v>213</v>
      </c>
      <c r="H878" s="73">
        <f t="shared" si="26"/>
        <v>205</v>
      </c>
      <c r="I878" s="73">
        <v>201207</v>
      </c>
      <c r="J878" s="77"/>
      <c r="K878" s="67">
        <f>VLOOKUP($N878,매칭테이블!$G:$J,2,0)*H878</f>
        <v>820000</v>
      </c>
      <c r="L878" s="67">
        <f>K878-VLOOKUP($N878,매칭테이블!$G:$J,3,0)*K878</f>
        <v>811800</v>
      </c>
      <c r="M878" s="67">
        <f>VLOOKUP($N878,매칭테이블!$G:$J,4,0)*H878</f>
        <v>75850</v>
      </c>
      <c r="N878" s="30" t="str">
        <f t="shared" si="24"/>
        <v>프로젝트21 홈페이지고양이 유산균유산균1박스201207</v>
      </c>
    </row>
    <row r="879" spans="2:14" s="73" customFormat="1" x14ac:dyDescent="0.3">
      <c r="B879" s="108">
        <v>44173</v>
      </c>
      <c r="C879" s="73" t="str">
        <f t="shared" si="25"/>
        <v>화</v>
      </c>
      <c r="E879" s="9" t="str">
        <f>VLOOKUP(G879,매칭테이블!D:E,2,0)</f>
        <v>고양이 유산균</v>
      </c>
      <c r="F879" s="73" t="s">
        <v>0</v>
      </c>
      <c r="G879" s="30" t="s">
        <v>411</v>
      </c>
      <c r="H879" s="73">
        <f t="shared" si="26"/>
        <v>206</v>
      </c>
      <c r="I879" s="73">
        <v>201207</v>
      </c>
      <c r="J879" s="77"/>
      <c r="K879" s="67">
        <f>VLOOKUP($N879,매칭테이블!$G:$J,2,0)*H879</f>
        <v>1030000</v>
      </c>
      <c r="L879" s="67">
        <f>K879-VLOOKUP($N879,매칭테이블!$G:$J,3,0)*K879</f>
        <v>1019700</v>
      </c>
      <c r="M879" s="67">
        <f>VLOOKUP($N879,매칭테이블!$G:$J,4,0)*H879</f>
        <v>80340</v>
      </c>
      <c r="N879" s="30" t="str">
        <f t="shared" si="24"/>
        <v>프로젝트21 홈페이지고양이 유산균유산균2박스201207</v>
      </c>
    </row>
    <row r="880" spans="2:14" s="73" customFormat="1" x14ac:dyDescent="0.3">
      <c r="B880" s="108">
        <v>44173</v>
      </c>
      <c r="C880" s="73" t="str">
        <f t="shared" si="25"/>
        <v>화</v>
      </c>
      <c r="E880" s="9" t="str">
        <f>VLOOKUP(G880,매칭테이블!D:E,2,0)</f>
        <v>고양이 유산균</v>
      </c>
      <c r="F880" s="73" t="s">
        <v>0</v>
      </c>
      <c r="G880" s="30" t="s">
        <v>412</v>
      </c>
      <c r="H880" s="73">
        <f t="shared" si="26"/>
        <v>207</v>
      </c>
      <c r="I880" s="73">
        <v>201207</v>
      </c>
      <c r="J880" s="77"/>
      <c r="K880" s="67">
        <f>VLOOKUP($N880,매칭테이블!$G:$J,2,0)*H880</f>
        <v>1242000</v>
      </c>
      <c r="L880" s="67">
        <f>K880-VLOOKUP($N880,매칭테이블!$G:$J,3,0)*K880</f>
        <v>1229580</v>
      </c>
      <c r="M880" s="67">
        <f>VLOOKUP($N880,매칭테이블!$G:$J,4,0)*H880</f>
        <v>80730</v>
      </c>
      <c r="N880" s="30" t="str">
        <f t="shared" si="24"/>
        <v>프로젝트21 홈페이지고양이 유산균유산균3박스201207</v>
      </c>
    </row>
    <row r="881" spans="2:14" s="73" customFormat="1" x14ac:dyDescent="0.3">
      <c r="B881" s="108">
        <v>44173</v>
      </c>
      <c r="C881" s="73" t="str">
        <f t="shared" si="25"/>
        <v>화</v>
      </c>
      <c r="E881" s="9" t="str">
        <f>VLOOKUP(G881,매칭테이블!D:E,2,0)</f>
        <v>고양이 유산균</v>
      </c>
      <c r="F881" s="73" t="s">
        <v>0</v>
      </c>
      <c r="G881" s="30" t="s">
        <v>418</v>
      </c>
      <c r="H881" s="73">
        <f t="shared" si="26"/>
        <v>208</v>
      </c>
      <c r="I881" s="73">
        <v>201207</v>
      </c>
      <c r="J881" s="77"/>
      <c r="K881" s="67">
        <f>VLOOKUP($N881,매칭테이블!$G:$J,2,0)*H881</f>
        <v>832000</v>
      </c>
      <c r="L881" s="67">
        <f>K881-VLOOKUP($N881,매칭테이블!$G:$J,3,0)*K881</f>
        <v>823680</v>
      </c>
      <c r="M881" s="67">
        <f>VLOOKUP($N881,매칭테이블!$G:$J,4,0)*H881</f>
        <v>76960</v>
      </c>
      <c r="N881" s="30" t="str">
        <f t="shared" si="24"/>
        <v>프로젝트21 홈페이지고양이 유산균유산균1박스(최저가)201207</v>
      </c>
    </row>
    <row r="882" spans="2:14" s="73" customFormat="1" x14ac:dyDescent="0.3">
      <c r="B882" s="108">
        <v>44173</v>
      </c>
      <c r="C882" s="73" t="str">
        <f t="shared" si="25"/>
        <v>화</v>
      </c>
      <c r="E882" s="9" t="str">
        <f>VLOOKUP(G882,매칭테이블!D:E,2,0)</f>
        <v>고양이 유산균</v>
      </c>
      <c r="F882" s="73" t="s">
        <v>0</v>
      </c>
      <c r="G882" s="30" t="s">
        <v>177</v>
      </c>
      <c r="H882" s="73">
        <f t="shared" si="26"/>
        <v>209</v>
      </c>
      <c r="I882" s="73">
        <v>201207</v>
      </c>
      <c r="J882" s="77"/>
      <c r="K882" s="67">
        <f>VLOOKUP($N882,매칭테이블!$G:$J,2,0)*H882</f>
        <v>1045000</v>
      </c>
      <c r="L882" s="67">
        <f>K882-VLOOKUP($N882,매칭테이블!$G:$J,3,0)*K882</f>
        <v>1034550</v>
      </c>
      <c r="M882" s="67">
        <f>VLOOKUP($N882,매칭테이블!$G:$J,4,0)*H882</f>
        <v>81510</v>
      </c>
      <c r="N882" s="30" t="str">
        <f t="shared" si="24"/>
        <v>프로젝트21 홈페이지고양이 유산균유산균2박스(최저가)201207</v>
      </c>
    </row>
    <row r="883" spans="2:14" s="73" customFormat="1" x14ac:dyDescent="0.3">
      <c r="B883" s="108">
        <v>44173</v>
      </c>
      <c r="C883" s="73" t="str">
        <f t="shared" si="25"/>
        <v>화</v>
      </c>
      <c r="E883" s="9" t="str">
        <f>VLOOKUP(G883,매칭테이블!D:E,2,0)</f>
        <v>고양이 유산균</v>
      </c>
      <c r="F883" s="73" t="s">
        <v>0</v>
      </c>
      <c r="G883" s="30" t="s">
        <v>417</v>
      </c>
      <c r="H883" s="73">
        <f t="shared" si="26"/>
        <v>210</v>
      </c>
      <c r="I883" s="73">
        <v>201207</v>
      </c>
      <c r="J883" s="77"/>
      <c r="K883" s="67">
        <f>VLOOKUP($N883,매칭테이블!$G:$J,2,0)*H883</f>
        <v>1260000</v>
      </c>
      <c r="L883" s="67">
        <f>K883-VLOOKUP($N883,매칭테이블!$G:$J,3,0)*K883</f>
        <v>1247400</v>
      </c>
      <c r="M883" s="67">
        <f>VLOOKUP($N883,매칭테이블!$G:$J,4,0)*H883</f>
        <v>81900</v>
      </c>
      <c r="N883" s="30" t="str">
        <f t="shared" si="24"/>
        <v>프로젝트21 홈페이지고양이 유산균유산균3박스(최저가)201207</v>
      </c>
    </row>
    <row r="884" spans="2:14" s="73" customFormat="1" x14ac:dyDescent="0.3">
      <c r="B884" s="108">
        <v>44173</v>
      </c>
      <c r="C884" s="73" t="str">
        <f t="shared" si="25"/>
        <v>화</v>
      </c>
      <c r="E884" s="9" t="str">
        <f>VLOOKUP(G884,매칭테이블!D:E,2,0)</f>
        <v>고양이 유산균</v>
      </c>
      <c r="F884" s="73" t="s">
        <v>0</v>
      </c>
      <c r="G884" s="30" t="s">
        <v>414</v>
      </c>
      <c r="H884" s="73">
        <f t="shared" si="26"/>
        <v>211</v>
      </c>
      <c r="I884" s="73">
        <v>201207</v>
      </c>
      <c r="J884" s="77"/>
      <c r="K884" s="67">
        <f>VLOOKUP($N884,매칭테이블!$G:$J,2,0)*H884</f>
        <v>844000</v>
      </c>
      <c r="L884" s="67">
        <f>K884-VLOOKUP($N884,매칭테이블!$G:$J,3,0)*K884</f>
        <v>835560</v>
      </c>
      <c r="M884" s="67">
        <f>VLOOKUP($N884,매칭테이블!$G:$J,4,0)*H884</f>
        <v>78070</v>
      </c>
      <c r="N884" s="30" t="str">
        <f t="shared" si="24"/>
        <v>프로젝트21 홈페이지고양이 유산균유산균1박스(정기배송)201207</v>
      </c>
    </row>
    <row r="885" spans="2:14" s="73" customFormat="1" x14ac:dyDescent="0.3">
      <c r="B885" s="108">
        <v>44173</v>
      </c>
      <c r="C885" s="73" t="str">
        <f t="shared" si="25"/>
        <v>화</v>
      </c>
      <c r="E885" s="9" t="str">
        <f>VLOOKUP(G885,매칭테이블!D:E,2,0)</f>
        <v>고양이 유산균</v>
      </c>
      <c r="F885" s="73" t="s">
        <v>0</v>
      </c>
      <c r="G885" s="30" t="s">
        <v>415</v>
      </c>
      <c r="H885" s="73">
        <f t="shared" si="26"/>
        <v>212</v>
      </c>
      <c r="I885" s="73">
        <v>201207</v>
      </c>
      <c r="J885" s="77"/>
      <c r="K885" s="67">
        <f>VLOOKUP($N885,매칭테이블!$G:$J,2,0)*H885</f>
        <v>1060000</v>
      </c>
      <c r="L885" s="67">
        <f>K885-VLOOKUP($N885,매칭테이블!$G:$J,3,0)*K885</f>
        <v>1049400</v>
      </c>
      <c r="M885" s="67">
        <f>VLOOKUP($N885,매칭테이블!$G:$J,4,0)*H885</f>
        <v>82680</v>
      </c>
      <c r="N885" s="30" t="str">
        <f t="shared" si="24"/>
        <v>프로젝트21 홈페이지고양이 유산균유산균2박스(정기배송)201207</v>
      </c>
    </row>
    <row r="886" spans="2:14" s="73" customFormat="1" x14ac:dyDescent="0.3">
      <c r="B886" s="108">
        <v>44173</v>
      </c>
      <c r="C886" s="73" t="str">
        <f t="shared" si="25"/>
        <v>화</v>
      </c>
      <c r="E886" s="9" t="str">
        <f>VLOOKUP(G886,매칭테이블!D:E,2,0)</f>
        <v>고양이 유산균</v>
      </c>
      <c r="F886" s="73" t="s">
        <v>0</v>
      </c>
      <c r="G886" s="30" t="s">
        <v>416</v>
      </c>
      <c r="H886" s="73">
        <f t="shared" si="26"/>
        <v>213</v>
      </c>
      <c r="I886" s="73">
        <v>201207</v>
      </c>
      <c r="J886" s="77"/>
      <c r="K886" s="67">
        <f>VLOOKUP($N886,매칭테이블!$G:$J,2,0)*H886</f>
        <v>1278000</v>
      </c>
      <c r="L886" s="67">
        <f>K886-VLOOKUP($N886,매칭테이블!$G:$J,3,0)*K886</f>
        <v>1265220</v>
      </c>
      <c r="M886" s="67">
        <f>VLOOKUP($N886,매칭테이블!$G:$J,4,0)*H886</f>
        <v>83070</v>
      </c>
      <c r="N886" s="30" t="str">
        <f t="shared" si="24"/>
        <v>프로젝트21 홈페이지고양이 유산균유산균3박스(정기배송)201207</v>
      </c>
    </row>
    <row r="887" spans="2:14" x14ac:dyDescent="0.3">
      <c r="B887" s="109">
        <v>44174</v>
      </c>
      <c r="C887" s="5" t="str">
        <f t="shared" ref="C887" si="27">TEXT(B887,"aaa")</f>
        <v>수</v>
      </c>
      <c r="D887" s="73"/>
      <c r="E887" s="49" t="str">
        <f>VLOOKUP(G887,매칭테이블!D:E,2,0)</f>
        <v>눕눕백</v>
      </c>
      <c r="F887" s="73" t="s">
        <v>0</v>
      </c>
      <c r="G887" s="30" t="s">
        <v>421</v>
      </c>
      <c r="H887" s="73">
        <f t="shared" si="26"/>
        <v>214</v>
      </c>
      <c r="I887" s="5">
        <v>201207</v>
      </c>
      <c r="J887" s="59"/>
      <c r="K887" s="104">
        <f>VLOOKUP($N887,매칭테이블!$G:$J,2,0)*H887</f>
        <v>1498000</v>
      </c>
      <c r="L887" s="104">
        <f>K887-VLOOKUP($N887,매칭테이블!$G:$J,3,0)*K887</f>
        <v>1483020</v>
      </c>
      <c r="M887" s="104">
        <f>VLOOKUP($N887,매칭테이블!$G:$J,4,0)*H887</f>
        <v>83460</v>
      </c>
      <c r="N887" s="5" t="str">
        <f t="shared" ref="N887:N918" si="28">F887&amp;E887&amp;G887&amp;I887</f>
        <v>프로젝트21 홈페이지눕눕백눕눕백(NEW)_(중형)_그레이(LG)201207</v>
      </c>
    </row>
    <row r="888" spans="2:14" x14ac:dyDescent="0.3">
      <c r="B888" s="109">
        <v>44174</v>
      </c>
      <c r="C888" s="5" t="str">
        <f t="shared" ref="C888:C908" si="29">TEXT(B888,"aaa")</f>
        <v>수</v>
      </c>
      <c r="D888" s="73"/>
      <c r="E888" s="49" t="str">
        <f>VLOOKUP(G888,매칭테이블!D:E,2,0)</f>
        <v>눕눕백</v>
      </c>
      <c r="F888" s="73" t="s">
        <v>0</v>
      </c>
      <c r="G888" s="30" t="s">
        <v>44</v>
      </c>
      <c r="H888" s="73">
        <f t="shared" si="26"/>
        <v>215</v>
      </c>
      <c r="I888" s="5">
        <v>201207</v>
      </c>
      <c r="J888" s="59"/>
      <c r="K888" s="104">
        <f>VLOOKUP($N888,매칭테이블!$G:$J,2,0)*H888</f>
        <v>645000</v>
      </c>
      <c r="L888" s="104">
        <f>K888-VLOOKUP($N888,매칭테이블!$G:$J,3,0)*K888</f>
        <v>638550</v>
      </c>
      <c r="M888" s="104">
        <f>VLOOKUP($N888,매칭테이블!$G:$J,4,0)*H888</f>
        <v>73100</v>
      </c>
      <c r="N888" s="5" t="str">
        <f t="shared" si="28"/>
        <v>프로젝트21 홈페이지눕눕백눕눕백_패드(중형)_극세사201207</v>
      </c>
    </row>
    <row r="889" spans="2:14" x14ac:dyDescent="0.3">
      <c r="B889" s="109">
        <v>44174</v>
      </c>
      <c r="C889" s="5" t="str">
        <f t="shared" si="29"/>
        <v>수</v>
      </c>
      <c r="D889" s="73"/>
      <c r="E889" s="49" t="str">
        <f>VLOOKUP(G889,매칭테이블!D:E,2,0)</f>
        <v>눕눕백</v>
      </c>
      <c r="F889" s="73" t="s">
        <v>0</v>
      </c>
      <c r="G889" s="30" t="s">
        <v>421</v>
      </c>
      <c r="H889" s="73">
        <f t="shared" si="26"/>
        <v>216</v>
      </c>
      <c r="I889" s="5">
        <v>201207</v>
      </c>
      <c r="J889" s="59"/>
      <c r="K889" s="104">
        <f>VLOOKUP($N889,매칭테이블!$G:$J,2,0)*H889</f>
        <v>1512000</v>
      </c>
      <c r="L889" s="104">
        <f>K889-VLOOKUP($N889,매칭테이블!$G:$J,3,0)*K889</f>
        <v>1496880</v>
      </c>
      <c r="M889" s="104">
        <f>VLOOKUP($N889,매칭테이블!$G:$J,4,0)*H889</f>
        <v>84240</v>
      </c>
      <c r="N889" s="5" t="str">
        <f t="shared" si="28"/>
        <v>프로젝트21 홈페이지눕눕백눕눕백(NEW)_(중형)_그레이(LG)201207</v>
      </c>
    </row>
    <row r="890" spans="2:14" x14ac:dyDescent="0.3">
      <c r="B890" s="109">
        <v>44174</v>
      </c>
      <c r="C890" s="5" t="str">
        <f t="shared" si="29"/>
        <v>수</v>
      </c>
      <c r="D890" s="73"/>
      <c r="E890" s="49" t="str">
        <f>VLOOKUP(G890,매칭테이블!D:E,2,0)</f>
        <v>눕눕백</v>
      </c>
      <c r="F890" s="73" t="s">
        <v>0</v>
      </c>
      <c r="G890" s="30" t="s">
        <v>45</v>
      </c>
      <c r="H890" s="73">
        <f t="shared" si="26"/>
        <v>217</v>
      </c>
      <c r="I890" s="5">
        <v>201207</v>
      </c>
      <c r="J890" s="59"/>
      <c r="K890" s="104">
        <f>VLOOKUP($N890,매칭테이블!$G:$J,2,0)*H890</f>
        <v>651000</v>
      </c>
      <c r="L890" s="104">
        <f>K890-VLOOKUP($N890,매칭테이블!$G:$J,3,0)*K890</f>
        <v>644490</v>
      </c>
      <c r="M890" s="104">
        <f>VLOOKUP($N890,매칭테이블!$G:$J,4,0)*H890</f>
        <v>71610</v>
      </c>
      <c r="N890" s="5" t="str">
        <f t="shared" si="28"/>
        <v>프로젝트21 홈페이지눕눕백눕눕백_패드(중형)_방수201207</v>
      </c>
    </row>
    <row r="891" spans="2:14" x14ac:dyDescent="0.3">
      <c r="B891" s="109">
        <v>44174</v>
      </c>
      <c r="C891" s="5" t="str">
        <f t="shared" si="29"/>
        <v>수</v>
      </c>
      <c r="D891" s="73"/>
      <c r="E891" s="49" t="str">
        <f>VLOOKUP(G891,매칭테이블!D:E,2,0)</f>
        <v>눕눕백</v>
      </c>
      <c r="F891" s="73" t="s">
        <v>0</v>
      </c>
      <c r="G891" s="30" t="s">
        <v>424</v>
      </c>
      <c r="H891" s="73">
        <f t="shared" si="26"/>
        <v>218</v>
      </c>
      <c r="I891" s="5">
        <v>201207</v>
      </c>
      <c r="J891" s="59"/>
      <c r="K891" s="104">
        <f>VLOOKUP($N891,매칭테이블!$G:$J,2,0)*H891</f>
        <v>1526000</v>
      </c>
      <c r="L891" s="104">
        <f>K891-VLOOKUP($N891,매칭테이블!$G:$J,3,0)*K891</f>
        <v>1510740</v>
      </c>
      <c r="M891" s="104">
        <f>VLOOKUP($N891,매칭테이블!$G:$J,4,0)*H891</f>
        <v>85020</v>
      </c>
      <c r="N891" s="5" t="str">
        <f t="shared" si="28"/>
        <v>프로젝트21 홈페이지눕눕백눕눕백(NEW)_(대형)_네이비(DN)201207</v>
      </c>
    </row>
    <row r="892" spans="2:14" x14ac:dyDescent="0.3">
      <c r="B892" s="109">
        <v>44174</v>
      </c>
      <c r="C892" s="5" t="str">
        <f t="shared" si="29"/>
        <v>수</v>
      </c>
      <c r="D892" s="73"/>
      <c r="E892" s="49" t="str">
        <f>VLOOKUP(G892,매칭테이블!D:E,2,0)</f>
        <v>눕눕백</v>
      </c>
      <c r="F892" s="73" t="s">
        <v>0</v>
      </c>
      <c r="G892" s="30" t="s">
        <v>52</v>
      </c>
      <c r="H892" s="73">
        <f t="shared" si="26"/>
        <v>219</v>
      </c>
      <c r="I892" s="5">
        <v>201207</v>
      </c>
      <c r="J892" s="59"/>
      <c r="K892" s="104">
        <f>VLOOKUP($N892,매칭테이블!$G:$J,2,0)*H892</f>
        <v>657000</v>
      </c>
      <c r="L892" s="104">
        <f>K892-VLOOKUP($N892,매칭테이블!$G:$J,3,0)*K892</f>
        <v>650430</v>
      </c>
      <c r="M892" s="104">
        <f>VLOOKUP($N892,매칭테이블!$G:$J,4,0)*H892</f>
        <v>72270</v>
      </c>
      <c r="N892" s="5" t="str">
        <f t="shared" si="28"/>
        <v>프로젝트21 홈페이지눕눕백눕눕백_패드(대형)_방수201207</v>
      </c>
    </row>
    <row r="893" spans="2:14" x14ac:dyDescent="0.3">
      <c r="B893" s="109">
        <v>44174</v>
      </c>
      <c r="C893" s="5" t="str">
        <f t="shared" si="29"/>
        <v>수</v>
      </c>
      <c r="D893" s="73"/>
      <c r="E893" s="49" t="str">
        <f>VLOOKUP(G893,매칭테이블!D:E,2,0)</f>
        <v>눕눕백</v>
      </c>
      <c r="F893" s="73" t="s">
        <v>0</v>
      </c>
      <c r="G893" s="30" t="s">
        <v>421</v>
      </c>
      <c r="H893" s="73">
        <f t="shared" si="26"/>
        <v>220</v>
      </c>
      <c r="I893" s="5">
        <v>201207</v>
      </c>
      <c r="J893" s="59"/>
      <c r="K893" s="104">
        <f>VLOOKUP($N893,매칭테이블!$G:$J,2,0)*H893</f>
        <v>1540000</v>
      </c>
      <c r="L893" s="104">
        <f>K893-VLOOKUP($N893,매칭테이블!$G:$J,3,0)*K893</f>
        <v>1524600</v>
      </c>
      <c r="M893" s="104">
        <f>VLOOKUP($N893,매칭테이블!$G:$J,4,0)*H893</f>
        <v>85800</v>
      </c>
      <c r="N893" s="5" t="str">
        <f t="shared" si="28"/>
        <v>프로젝트21 홈페이지눕눕백눕눕백(NEW)_(중형)_그레이(LG)201207</v>
      </c>
    </row>
    <row r="894" spans="2:14" x14ac:dyDescent="0.3">
      <c r="B894" s="109">
        <v>44174</v>
      </c>
      <c r="C894" s="5" t="str">
        <f t="shared" si="29"/>
        <v>수</v>
      </c>
      <c r="D894" s="73"/>
      <c r="E894" s="49" t="str">
        <f>VLOOKUP(G894,매칭테이블!D:E,2,0)</f>
        <v>눕눕백</v>
      </c>
      <c r="F894" s="73" t="s">
        <v>0</v>
      </c>
      <c r="G894" s="30" t="s">
        <v>43</v>
      </c>
      <c r="H894" s="73">
        <f t="shared" si="26"/>
        <v>221</v>
      </c>
      <c r="I894" s="5">
        <v>201207</v>
      </c>
      <c r="J894" s="59"/>
      <c r="K894" s="104">
        <f>VLOOKUP($N894,매칭테이블!$G:$J,2,0)*H894</f>
        <v>663000</v>
      </c>
      <c r="L894" s="104">
        <f>K894-VLOOKUP($N894,매칭테이블!$G:$J,3,0)*K894</f>
        <v>656370</v>
      </c>
      <c r="M894" s="104">
        <f>VLOOKUP($N894,매칭테이블!$G:$J,4,0)*H894</f>
        <v>72930</v>
      </c>
      <c r="N894" s="5" t="str">
        <f t="shared" si="28"/>
        <v>프로젝트21 홈페이지눕눕백눕눕백_패드(중형)_스크래쳐201207</v>
      </c>
    </row>
    <row r="895" spans="2:14" x14ac:dyDescent="0.3">
      <c r="B895" s="109">
        <v>44174</v>
      </c>
      <c r="C895" s="5" t="str">
        <f t="shared" si="29"/>
        <v>수</v>
      </c>
      <c r="D895" s="73"/>
      <c r="E895" s="49" t="str">
        <f>VLOOKUP(G895,매칭테이블!D:E,2,0)</f>
        <v>눕눕백</v>
      </c>
      <c r="F895" s="73" t="s">
        <v>0</v>
      </c>
      <c r="G895" s="30" t="s">
        <v>421</v>
      </c>
      <c r="H895" s="73">
        <f t="shared" si="26"/>
        <v>222</v>
      </c>
      <c r="I895" s="5">
        <v>201207</v>
      </c>
      <c r="J895" s="59"/>
      <c r="K895" s="104">
        <f>VLOOKUP($N895,매칭테이블!$G:$J,2,0)*H895</f>
        <v>1554000</v>
      </c>
      <c r="L895" s="104">
        <f>K895-VLOOKUP($N895,매칭테이블!$G:$J,3,0)*K895</f>
        <v>1538460</v>
      </c>
      <c r="M895" s="104">
        <f>VLOOKUP($N895,매칭테이블!$G:$J,4,0)*H895</f>
        <v>86580</v>
      </c>
      <c r="N895" s="5" t="str">
        <f t="shared" si="28"/>
        <v>프로젝트21 홈페이지눕눕백눕눕백(NEW)_(중형)_그레이(LG)201207</v>
      </c>
    </row>
    <row r="896" spans="2:14" x14ac:dyDescent="0.3">
      <c r="B896" s="109">
        <v>44174</v>
      </c>
      <c r="C896" s="5" t="str">
        <f t="shared" si="29"/>
        <v>수</v>
      </c>
      <c r="D896" s="73"/>
      <c r="E896" s="49" t="str">
        <f>VLOOKUP(G896,매칭테이블!D:E,2,0)</f>
        <v>눕눕백</v>
      </c>
      <c r="F896" s="73" t="s">
        <v>0</v>
      </c>
      <c r="G896" s="30" t="s">
        <v>44</v>
      </c>
      <c r="H896" s="73">
        <f t="shared" si="26"/>
        <v>223</v>
      </c>
      <c r="I896" s="5">
        <v>201207</v>
      </c>
      <c r="J896" s="59"/>
      <c r="K896" s="104">
        <f>VLOOKUP($N896,매칭테이블!$G:$J,2,0)*H896</f>
        <v>669000</v>
      </c>
      <c r="L896" s="104">
        <f>K896-VLOOKUP($N896,매칭테이블!$G:$J,3,0)*K896</f>
        <v>662310</v>
      </c>
      <c r="M896" s="104">
        <f>VLOOKUP($N896,매칭테이블!$G:$J,4,0)*H896</f>
        <v>75820</v>
      </c>
      <c r="N896" s="5" t="str">
        <f t="shared" si="28"/>
        <v>프로젝트21 홈페이지눕눕백눕눕백_패드(중형)_극세사201207</v>
      </c>
    </row>
    <row r="897" spans="2:14" x14ac:dyDescent="0.3">
      <c r="B897" s="109">
        <v>44174</v>
      </c>
      <c r="C897" s="5" t="str">
        <f t="shared" si="29"/>
        <v>수</v>
      </c>
      <c r="D897" s="73"/>
      <c r="E897" s="49" t="str">
        <f>VLOOKUP(G897,매칭테이블!D:E,2,0)</f>
        <v>눕눕백</v>
      </c>
      <c r="F897" s="73" t="s">
        <v>0</v>
      </c>
      <c r="G897" s="30" t="s">
        <v>423</v>
      </c>
      <c r="H897" s="73">
        <f t="shared" si="26"/>
        <v>224</v>
      </c>
      <c r="I897" s="5">
        <v>201207</v>
      </c>
      <c r="J897" s="59"/>
      <c r="K897" s="104">
        <f>VLOOKUP($N897,매칭테이블!$G:$J,2,0)*H897</f>
        <v>1568000</v>
      </c>
      <c r="L897" s="104">
        <f>K897-VLOOKUP($N897,매칭테이블!$G:$J,3,0)*K897</f>
        <v>1552320</v>
      </c>
      <c r="M897" s="104">
        <f>VLOOKUP($N897,매칭테이블!$G:$J,4,0)*H897</f>
        <v>87360</v>
      </c>
      <c r="N897" s="5" t="str">
        <f t="shared" si="28"/>
        <v>프로젝트21 홈페이지눕눕백눕눕백(NEW)_(중형)_네이비(DN)201207</v>
      </c>
    </row>
    <row r="898" spans="2:14" x14ac:dyDescent="0.3">
      <c r="B898" s="109">
        <v>44174</v>
      </c>
      <c r="C898" s="5" t="str">
        <f t="shared" si="29"/>
        <v>수</v>
      </c>
      <c r="D898" s="73"/>
      <c r="E898" s="49" t="str">
        <f>VLOOKUP(G898,매칭테이블!D:E,2,0)</f>
        <v>눕눕백</v>
      </c>
      <c r="F898" s="73" t="s">
        <v>0</v>
      </c>
      <c r="G898" s="30" t="s">
        <v>43</v>
      </c>
      <c r="H898" s="73">
        <f t="shared" si="26"/>
        <v>225</v>
      </c>
      <c r="I898" s="5">
        <v>201207</v>
      </c>
      <c r="J898" s="59"/>
      <c r="K898" s="104">
        <f>VLOOKUP($N898,매칭테이블!$G:$J,2,0)*H898</f>
        <v>675000</v>
      </c>
      <c r="L898" s="104">
        <f>K898-VLOOKUP($N898,매칭테이블!$G:$J,3,0)*K898</f>
        <v>668250</v>
      </c>
      <c r="M898" s="104">
        <f>VLOOKUP($N898,매칭테이블!$G:$J,4,0)*H898</f>
        <v>74250</v>
      </c>
      <c r="N898" s="5" t="str">
        <f t="shared" si="28"/>
        <v>프로젝트21 홈페이지눕눕백눕눕백_패드(중형)_스크래쳐201207</v>
      </c>
    </row>
    <row r="899" spans="2:14" x14ac:dyDescent="0.3">
      <c r="B899" s="109">
        <v>44174</v>
      </c>
      <c r="C899" s="5" t="str">
        <f t="shared" si="29"/>
        <v>수</v>
      </c>
      <c r="D899" s="73"/>
      <c r="E899" s="49" t="str">
        <f>VLOOKUP(G899,매칭테이블!D:E,2,0)</f>
        <v>눕눕백</v>
      </c>
      <c r="F899" s="73" t="s">
        <v>0</v>
      </c>
      <c r="G899" s="30" t="s">
        <v>422</v>
      </c>
      <c r="H899" s="73">
        <f t="shared" si="26"/>
        <v>226</v>
      </c>
      <c r="I899" s="5">
        <v>201207</v>
      </c>
      <c r="J899" s="59"/>
      <c r="K899" s="104">
        <f>VLOOKUP($N899,매칭테이블!$G:$J,2,0)*H899</f>
        <v>1582000</v>
      </c>
      <c r="L899" s="104">
        <f>K899-VLOOKUP($N899,매칭테이블!$G:$J,3,0)*K899</f>
        <v>1566180</v>
      </c>
      <c r="M899" s="104">
        <f>VLOOKUP($N899,매칭테이블!$G:$J,4,0)*H899</f>
        <v>88140</v>
      </c>
      <c r="N899" s="5" t="str">
        <f t="shared" si="28"/>
        <v>프로젝트21 홈페이지눕눕백눕눕백(NEW)_(대형)_그레이(LG)201207</v>
      </c>
    </row>
    <row r="900" spans="2:14" x14ac:dyDescent="0.3">
      <c r="B900" s="109">
        <v>44174</v>
      </c>
      <c r="C900" s="5" t="str">
        <f t="shared" si="29"/>
        <v>수</v>
      </c>
      <c r="D900" s="73"/>
      <c r="E900" s="49" t="str">
        <f>VLOOKUP(G900,매칭테이블!D:E,2,0)</f>
        <v>눕눕백</v>
      </c>
      <c r="F900" s="73" t="s">
        <v>0</v>
      </c>
      <c r="G900" s="30" t="s">
        <v>50</v>
      </c>
      <c r="H900" s="73">
        <f t="shared" si="26"/>
        <v>227</v>
      </c>
      <c r="I900" s="5">
        <v>201207</v>
      </c>
      <c r="J900" s="59"/>
      <c r="K900" s="104">
        <f>VLOOKUP($N900,매칭테이블!$G:$J,2,0)*H900</f>
        <v>681000</v>
      </c>
      <c r="L900" s="104">
        <f>K900-VLOOKUP($N900,매칭테이블!$G:$J,3,0)*K900</f>
        <v>674190</v>
      </c>
      <c r="M900" s="104">
        <f>VLOOKUP($N900,매칭테이블!$G:$J,4,0)*H900</f>
        <v>77180</v>
      </c>
      <c r="N900" s="5" t="str">
        <f t="shared" si="28"/>
        <v>프로젝트21 홈페이지눕눕백눕눕백_패드(대형)_스크래쳐201207</v>
      </c>
    </row>
    <row r="901" spans="2:14" x14ac:dyDescent="0.3">
      <c r="B901" s="109">
        <v>44174</v>
      </c>
      <c r="C901" s="5" t="str">
        <f t="shared" si="29"/>
        <v>수</v>
      </c>
      <c r="D901" s="73"/>
      <c r="E901" s="49" t="str">
        <f>VLOOKUP(G901,매칭테이블!D:E,2,0)</f>
        <v>눕눕백</v>
      </c>
      <c r="F901" s="73" t="s">
        <v>0</v>
      </c>
      <c r="G901" s="30" t="s">
        <v>422</v>
      </c>
      <c r="H901" s="73">
        <f t="shared" si="26"/>
        <v>228</v>
      </c>
      <c r="I901" s="5">
        <v>201207</v>
      </c>
      <c r="J901" s="59"/>
      <c r="K901" s="104">
        <f>VLOOKUP($N901,매칭테이블!$G:$J,2,0)*H901</f>
        <v>1596000</v>
      </c>
      <c r="L901" s="104">
        <f>K901-VLOOKUP($N901,매칭테이블!$G:$J,3,0)*K901</f>
        <v>1580040</v>
      </c>
      <c r="M901" s="104">
        <f>VLOOKUP($N901,매칭테이블!$G:$J,4,0)*H901</f>
        <v>88920</v>
      </c>
      <c r="N901" s="5" t="str">
        <f t="shared" si="28"/>
        <v>프로젝트21 홈페이지눕눕백눕눕백(NEW)_(대형)_그레이(LG)201207</v>
      </c>
    </row>
    <row r="902" spans="2:14" x14ac:dyDescent="0.3">
      <c r="B902" s="109">
        <v>44174</v>
      </c>
      <c r="C902" s="5" t="str">
        <f t="shared" si="29"/>
        <v>수</v>
      </c>
      <c r="D902" s="73"/>
      <c r="E902" s="49" t="str">
        <f>VLOOKUP(G902,매칭테이블!D:E,2,0)</f>
        <v>눕눕백</v>
      </c>
      <c r="F902" s="73" t="s">
        <v>0</v>
      </c>
      <c r="G902" s="30" t="s">
        <v>52</v>
      </c>
      <c r="H902" s="73">
        <f t="shared" si="26"/>
        <v>229</v>
      </c>
      <c r="I902" s="5">
        <v>201207</v>
      </c>
      <c r="J902" s="59"/>
      <c r="K902" s="104">
        <f>VLOOKUP($N902,매칭테이블!$G:$J,2,0)*H902</f>
        <v>687000</v>
      </c>
      <c r="L902" s="104">
        <f>K902-VLOOKUP($N902,매칭테이블!$G:$J,3,0)*K902</f>
        <v>680130</v>
      </c>
      <c r="M902" s="104">
        <f>VLOOKUP($N902,매칭테이블!$G:$J,4,0)*H902</f>
        <v>75570</v>
      </c>
      <c r="N902" s="5" t="str">
        <f t="shared" si="28"/>
        <v>프로젝트21 홈페이지눕눕백눕눕백_패드(대형)_방수201207</v>
      </c>
    </row>
    <row r="903" spans="2:14" x14ac:dyDescent="0.3">
      <c r="B903" s="109">
        <v>44174</v>
      </c>
      <c r="C903" s="5" t="str">
        <f t="shared" si="29"/>
        <v>수</v>
      </c>
      <c r="D903" s="73"/>
      <c r="E903" s="49" t="str">
        <f>VLOOKUP(G903,매칭테이블!D:E,2,0)</f>
        <v>눕눕백</v>
      </c>
      <c r="F903" s="73" t="s">
        <v>0</v>
      </c>
      <c r="G903" s="30" t="s">
        <v>424</v>
      </c>
      <c r="H903" s="73">
        <f t="shared" si="26"/>
        <v>230</v>
      </c>
      <c r="I903" s="5">
        <v>201207</v>
      </c>
      <c r="J903" s="59"/>
      <c r="K903" s="104">
        <f>VLOOKUP($N903,매칭테이블!$G:$J,2,0)*H903</f>
        <v>1610000</v>
      </c>
      <c r="L903" s="104">
        <f>K903-VLOOKUP($N903,매칭테이블!$G:$J,3,0)*K903</f>
        <v>1593900</v>
      </c>
      <c r="M903" s="104">
        <f>VLOOKUP($N903,매칭테이블!$G:$J,4,0)*H903</f>
        <v>89700</v>
      </c>
      <c r="N903" s="5" t="str">
        <f t="shared" si="28"/>
        <v>프로젝트21 홈페이지눕눕백눕눕백(NEW)_(대형)_네이비(DN)201207</v>
      </c>
    </row>
    <row r="904" spans="2:14" x14ac:dyDescent="0.3">
      <c r="B904" s="109">
        <v>44174</v>
      </c>
      <c r="C904" s="5" t="str">
        <f t="shared" si="29"/>
        <v>수</v>
      </c>
      <c r="D904" s="73"/>
      <c r="E904" s="49" t="str">
        <f>VLOOKUP(G904,매칭테이블!D:E,2,0)</f>
        <v>눕눕백</v>
      </c>
      <c r="F904" s="73" t="s">
        <v>0</v>
      </c>
      <c r="G904" s="30" t="s">
        <v>53</v>
      </c>
      <c r="H904" s="73">
        <f t="shared" si="26"/>
        <v>231</v>
      </c>
      <c r="I904" s="5">
        <v>201207</v>
      </c>
      <c r="J904" s="59"/>
      <c r="K904" s="104">
        <f>VLOOKUP($N904,매칭테이블!$G:$J,2,0)*H904</f>
        <v>693000</v>
      </c>
      <c r="L904" s="104">
        <f>K904-VLOOKUP($N904,매칭테이블!$G:$J,3,0)*K904</f>
        <v>686070</v>
      </c>
      <c r="M904" s="104">
        <f>VLOOKUP($N904,매칭테이블!$G:$J,4,0)*H904</f>
        <v>80850</v>
      </c>
      <c r="N904" s="5" t="str">
        <f t="shared" si="28"/>
        <v>프로젝트21 홈페이지눕눕백눕눕백_패드(대형)_인견201207</v>
      </c>
    </row>
    <row r="905" spans="2:14" x14ac:dyDescent="0.3">
      <c r="B905" s="109">
        <v>44174</v>
      </c>
      <c r="C905" s="5" t="str">
        <f t="shared" si="29"/>
        <v>수</v>
      </c>
      <c r="D905" s="73"/>
      <c r="E905" s="49" t="str">
        <f>VLOOKUP(G905,매칭테이블!D:E,2,0)</f>
        <v>눕눕백</v>
      </c>
      <c r="F905" s="73" t="s">
        <v>0</v>
      </c>
      <c r="G905" s="30" t="s">
        <v>44</v>
      </c>
      <c r="H905" s="73">
        <f t="shared" si="26"/>
        <v>232</v>
      </c>
      <c r="I905" s="5">
        <v>201207</v>
      </c>
      <c r="J905" s="59"/>
      <c r="K905" s="104">
        <f>VLOOKUP($N905,매칭테이블!$G:$J,2,0)*H905</f>
        <v>696000</v>
      </c>
      <c r="L905" s="104">
        <f>K905-VLOOKUP($N905,매칭테이블!$G:$J,3,0)*K905</f>
        <v>689040</v>
      </c>
      <c r="M905" s="104">
        <f>VLOOKUP($N905,매칭테이블!$G:$J,4,0)*H905</f>
        <v>78880</v>
      </c>
      <c r="N905" s="5" t="str">
        <f t="shared" si="28"/>
        <v>프로젝트21 홈페이지눕눕백눕눕백_패드(중형)_극세사201207</v>
      </c>
    </row>
    <row r="906" spans="2:14" x14ac:dyDescent="0.3">
      <c r="B906" s="109">
        <v>44174</v>
      </c>
      <c r="C906" s="5" t="str">
        <f t="shared" si="29"/>
        <v>수</v>
      </c>
      <c r="D906" s="73"/>
      <c r="E906" s="49" t="str">
        <f>VLOOKUP(G906,매칭테이블!D:E,2,0)</f>
        <v>눕눕백</v>
      </c>
      <c r="F906" s="73" t="s">
        <v>0</v>
      </c>
      <c r="G906" s="30" t="s">
        <v>51</v>
      </c>
      <c r="H906" s="73">
        <f t="shared" si="26"/>
        <v>233</v>
      </c>
      <c r="I906" s="5">
        <v>201207</v>
      </c>
      <c r="J906" s="59"/>
      <c r="K906" s="104">
        <f>VLOOKUP($N906,매칭테이블!$G:$J,2,0)*H906</f>
        <v>932000</v>
      </c>
      <c r="L906" s="104">
        <f>K906-VLOOKUP($N906,매칭테이블!$G:$J,3,0)*K906</f>
        <v>922680</v>
      </c>
      <c r="M906" s="104">
        <f>VLOOKUP($N906,매칭테이블!$G:$J,4,0)*H906</f>
        <v>81550</v>
      </c>
      <c r="N906" s="5" t="str">
        <f t="shared" si="28"/>
        <v>프로젝트21 홈페이지눕눕백눕눕백_패드(대형)_극세사201207</v>
      </c>
    </row>
    <row r="907" spans="2:14" x14ac:dyDescent="0.3">
      <c r="B907" s="109">
        <v>44174</v>
      </c>
      <c r="C907" s="5" t="str">
        <f t="shared" si="29"/>
        <v>수</v>
      </c>
      <c r="D907" s="73"/>
      <c r="E907" s="49" t="str">
        <f>VLOOKUP(G907,매칭테이블!D:E,2,0)</f>
        <v>눕눕백</v>
      </c>
      <c r="F907" s="73" t="s">
        <v>0</v>
      </c>
      <c r="G907" s="30" t="s">
        <v>43</v>
      </c>
      <c r="H907" s="73">
        <f t="shared" si="26"/>
        <v>234</v>
      </c>
      <c r="I907" s="5">
        <v>201207</v>
      </c>
      <c r="J907" s="59"/>
      <c r="K907" s="104">
        <f>VLOOKUP($N907,매칭테이블!$G:$J,2,0)*H907</f>
        <v>702000</v>
      </c>
      <c r="L907" s="104">
        <f>K907-VLOOKUP($N907,매칭테이블!$G:$J,3,0)*K907</f>
        <v>694980</v>
      </c>
      <c r="M907" s="104">
        <f>VLOOKUP($N907,매칭테이블!$G:$J,4,0)*H907</f>
        <v>77220</v>
      </c>
      <c r="N907" s="5" t="str">
        <f t="shared" si="28"/>
        <v>프로젝트21 홈페이지눕눕백눕눕백_패드(중형)_스크래쳐201207</v>
      </c>
    </row>
    <row r="908" spans="2:14" x14ac:dyDescent="0.3">
      <c r="B908" s="109">
        <v>44174</v>
      </c>
      <c r="C908" s="5" t="str">
        <f t="shared" si="29"/>
        <v>수</v>
      </c>
      <c r="D908" s="73"/>
      <c r="E908" s="49" t="str">
        <f>VLOOKUP(G908,매칭테이블!D:E,2,0)</f>
        <v>눕눕백</v>
      </c>
      <c r="F908" s="73" t="s">
        <v>0</v>
      </c>
      <c r="G908" s="30" t="s">
        <v>567</v>
      </c>
      <c r="H908" s="73">
        <f t="shared" si="26"/>
        <v>235</v>
      </c>
      <c r="I908" s="5">
        <v>201207</v>
      </c>
      <c r="J908" s="59"/>
      <c r="K908" s="104">
        <f>VLOOKUP($N908,매칭테이블!$G:$J,2,0)*H908</f>
        <v>470000</v>
      </c>
      <c r="L908" s="104">
        <f>K908-VLOOKUP($N908,매칭테이블!$G:$J,3,0)*K908</f>
        <v>465300</v>
      </c>
      <c r="M908" s="104">
        <f>VLOOKUP($N908,매칭테이블!$G:$J,4,0)*H908</f>
        <v>28200</v>
      </c>
      <c r="N908" s="5" t="str">
        <f t="shared" si="28"/>
        <v>프로젝트21 홈페이지눕눕백눕눕백_가방길이 조절 버클201207</v>
      </c>
    </row>
    <row r="909" spans="2:14" x14ac:dyDescent="0.3">
      <c r="B909" s="109">
        <v>44174</v>
      </c>
      <c r="C909" s="5" t="str">
        <f t="shared" ref="C909" si="30">TEXT(B909,"aaa")</f>
        <v>수</v>
      </c>
      <c r="D909" s="73"/>
      <c r="E909" s="49" t="str">
        <f>VLOOKUP(G909,매칭테이블!D:E,2,0)</f>
        <v>하루채움</v>
      </c>
      <c r="F909" s="73" t="s">
        <v>0</v>
      </c>
      <c r="G909" s="30" t="s">
        <v>449</v>
      </c>
      <c r="H909" s="73">
        <f t="shared" si="26"/>
        <v>236</v>
      </c>
      <c r="I909" s="5">
        <v>201207</v>
      </c>
      <c r="J909" s="59"/>
      <c r="K909" s="104">
        <f>VLOOKUP($N909,매칭테이블!$G:$J,2,0)*H909</f>
        <v>944000</v>
      </c>
      <c r="L909" s="104">
        <f>K909-VLOOKUP($N909,매칭테이블!$G:$J,3,0)*K909</f>
        <v>934560</v>
      </c>
      <c r="M909" s="104">
        <f>VLOOKUP($N909,매칭테이블!$G:$J,4,0)*H909</f>
        <v>87320</v>
      </c>
      <c r="N909" s="5" t="str">
        <f t="shared" si="28"/>
        <v>프로젝트21 홈페이지하루채움(종료)★특별할인★[정기배송] 하루채움 (고양이 영양제 간식)옵션=(무료배송)국내산 무항생제 닭 2박스201207</v>
      </c>
    </row>
    <row r="910" spans="2:14" x14ac:dyDescent="0.3">
      <c r="B910" s="109">
        <v>44174</v>
      </c>
      <c r="C910" s="5" t="str">
        <f t="shared" ref="C910:C956" si="31">TEXT(B910,"aaa")</f>
        <v>수</v>
      </c>
      <c r="D910" s="73"/>
      <c r="E910" s="49" t="str">
        <f>VLOOKUP(G910,매칭테이블!D:E,2,0)</f>
        <v>하루채움</v>
      </c>
      <c r="F910" s="73" t="s">
        <v>0</v>
      </c>
      <c r="G910" s="30" t="s">
        <v>450</v>
      </c>
      <c r="H910" s="73">
        <f t="shared" si="26"/>
        <v>237</v>
      </c>
      <c r="I910" s="5">
        <v>201207</v>
      </c>
      <c r="J910" s="59"/>
      <c r="K910" s="104">
        <f>VLOOKUP($N910,매칭테이블!$G:$J,2,0)*H910</f>
        <v>948000</v>
      </c>
      <c r="L910" s="104">
        <f>K910-VLOOKUP($N910,매칭테이블!$G:$J,3,0)*K910</f>
        <v>938520</v>
      </c>
      <c r="M910" s="104">
        <f>VLOOKUP($N910,매칭테이블!$G:$J,4,0)*H910</f>
        <v>87690</v>
      </c>
      <c r="N910" s="5" t="str">
        <f t="shared" si="28"/>
        <v>프로젝트21 홈페이지하루채움(종료)★특별할인★[정기배송] 하루채움 (고양이 영양제 간식)옵션=(무료배송)자연산 가자미 2박스201207</v>
      </c>
    </row>
    <row r="911" spans="2:14" x14ac:dyDescent="0.3">
      <c r="B911" s="109">
        <v>44174</v>
      </c>
      <c r="C911" s="5" t="str">
        <f t="shared" si="31"/>
        <v>수</v>
      </c>
      <c r="D911" s="73"/>
      <c r="E911" s="49" t="str">
        <f>VLOOKUP(G911,매칭테이블!D:E,2,0)</f>
        <v>하루채움</v>
      </c>
      <c r="F911" s="73" t="s">
        <v>0</v>
      </c>
      <c r="G911" s="30" t="s">
        <v>451</v>
      </c>
      <c r="H911" s="73">
        <f t="shared" si="26"/>
        <v>238</v>
      </c>
      <c r="I911" s="5">
        <v>201207</v>
      </c>
      <c r="J911" s="59"/>
      <c r="K911" s="104">
        <f>VLOOKUP($N911,매칭테이블!$G:$J,2,0)*H911</f>
        <v>952000</v>
      </c>
      <c r="L911" s="104">
        <f>K911-VLOOKUP($N911,매칭테이블!$G:$J,3,0)*K911</f>
        <v>942480</v>
      </c>
      <c r="M911" s="104">
        <f>VLOOKUP($N911,매칭테이블!$G:$J,4,0)*H911</f>
        <v>88060</v>
      </c>
      <c r="N911" s="5" t="str">
        <f t="shared" si="28"/>
        <v>프로젝트21 홈페이지하루채움(종료)★특별할인★[정기배송] 하루채움 (고양이 영양제 간식)옵션=(무료배송)국내산 닭 1박스 + 자연산 가자미 1박스201207</v>
      </c>
    </row>
    <row r="912" spans="2:14" x14ac:dyDescent="0.3">
      <c r="B912" s="109">
        <v>44174</v>
      </c>
      <c r="C912" s="5" t="str">
        <f t="shared" si="31"/>
        <v>수</v>
      </c>
      <c r="D912" s="73"/>
      <c r="E912" s="49" t="str">
        <f>VLOOKUP(G912,매칭테이블!D:E,2,0)</f>
        <v>하루채움</v>
      </c>
      <c r="F912" s="73" t="s">
        <v>0</v>
      </c>
      <c r="G912" s="30" t="s">
        <v>452</v>
      </c>
      <c r="H912" s="73">
        <f t="shared" si="26"/>
        <v>239</v>
      </c>
      <c r="I912" s="5">
        <v>201207</v>
      </c>
      <c r="J912" s="59"/>
      <c r="K912" s="104">
        <f>VLOOKUP($N912,매칭테이블!$G:$J,2,0)*H912</f>
        <v>717000</v>
      </c>
      <c r="L912" s="104">
        <f>K912-VLOOKUP($N912,매칭테이블!$G:$J,3,0)*K912</f>
        <v>709830</v>
      </c>
      <c r="M912" s="104">
        <f>VLOOKUP($N912,매칭테이블!$G:$J,4,0)*H912</f>
        <v>78870</v>
      </c>
      <c r="N912" s="5" t="str">
        <f t="shared" si="28"/>
        <v>프로젝트21 홈페이지하루채움[정기배송] 하루채움 (고양이 영양제 간식)옵션=국내산 무항생제 닭 1박스201207</v>
      </c>
    </row>
    <row r="913" spans="2:14" x14ac:dyDescent="0.3">
      <c r="B913" s="109">
        <v>44174</v>
      </c>
      <c r="C913" s="5" t="str">
        <f t="shared" si="31"/>
        <v>수</v>
      </c>
      <c r="D913" s="73"/>
      <c r="E913" s="49" t="str">
        <f>VLOOKUP(G913,매칭테이블!D:E,2,0)</f>
        <v>하루채움</v>
      </c>
      <c r="F913" s="73" t="s">
        <v>0</v>
      </c>
      <c r="G913" s="30" t="s">
        <v>453</v>
      </c>
      <c r="H913" s="73">
        <f t="shared" si="26"/>
        <v>240</v>
      </c>
      <c r="I913" s="5">
        <v>201207</v>
      </c>
      <c r="J913" s="59"/>
      <c r="K913" s="104">
        <f>VLOOKUP($N913,매칭테이블!$G:$J,2,0)*H913</f>
        <v>960000</v>
      </c>
      <c r="L913" s="104">
        <f>K913-VLOOKUP($N913,매칭테이블!$G:$J,3,0)*K913</f>
        <v>950400</v>
      </c>
      <c r="M913" s="104">
        <f>VLOOKUP($N913,매칭테이블!$G:$J,4,0)*H913</f>
        <v>88800</v>
      </c>
      <c r="N913" s="5" t="str">
        <f t="shared" si="28"/>
        <v>프로젝트21 홈페이지하루채움[정기배송] 하루채움 (고양이 영양제 간식)옵션=(무료배송)국내산 무항생제 닭 2박스201207</v>
      </c>
    </row>
    <row r="914" spans="2:14" x14ac:dyDescent="0.3">
      <c r="B914" s="109">
        <v>44174</v>
      </c>
      <c r="C914" s="5" t="str">
        <f t="shared" si="31"/>
        <v>수</v>
      </c>
      <c r="D914" s="73"/>
      <c r="E914" s="49" t="str">
        <f>VLOOKUP(G914,매칭테이블!D:E,2,0)</f>
        <v>하루채움</v>
      </c>
      <c r="F914" s="73" t="s">
        <v>0</v>
      </c>
      <c r="G914" s="30" t="s">
        <v>454</v>
      </c>
      <c r="H914" s="73">
        <f t="shared" si="26"/>
        <v>241</v>
      </c>
      <c r="I914" s="5">
        <v>201207</v>
      </c>
      <c r="J914" s="59"/>
      <c r="K914" s="104">
        <f>VLOOKUP($N914,매칭테이블!$G:$J,2,0)*H914</f>
        <v>964000</v>
      </c>
      <c r="L914" s="104">
        <f>K914-VLOOKUP($N914,매칭테이블!$G:$J,3,0)*K914</f>
        <v>954360</v>
      </c>
      <c r="M914" s="104">
        <f>VLOOKUP($N914,매칭테이블!$G:$J,4,0)*H914</f>
        <v>89170</v>
      </c>
      <c r="N914" s="5" t="str">
        <f t="shared" si="28"/>
        <v>프로젝트21 홈페이지하루채움[정기배송] 하루채움 (고양이 영양제 간식)옵션=(무료배송)자연산 가자미 2박스201207</v>
      </c>
    </row>
    <row r="915" spans="2:14" x14ac:dyDescent="0.3">
      <c r="B915" s="109">
        <v>44174</v>
      </c>
      <c r="C915" s="5" t="str">
        <f t="shared" si="31"/>
        <v>수</v>
      </c>
      <c r="D915" s="73"/>
      <c r="E915" s="49" t="str">
        <f>VLOOKUP(G915,매칭테이블!D:E,2,0)</f>
        <v>하루채움</v>
      </c>
      <c r="F915" s="73" t="s">
        <v>0</v>
      </c>
      <c r="G915" s="30" t="s">
        <v>455</v>
      </c>
      <c r="H915" s="73">
        <f t="shared" si="26"/>
        <v>242</v>
      </c>
      <c r="I915" s="5">
        <v>201207</v>
      </c>
      <c r="J915" s="59"/>
      <c r="K915" s="104">
        <f>VLOOKUP($N915,매칭테이블!$G:$J,2,0)*H915</f>
        <v>968000</v>
      </c>
      <c r="L915" s="104">
        <f>K915-VLOOKUP($N915,매칭테이블!$G:$J,3,0)*K915</f>
        <v>958320</v>
      </c>
      <c r="M915" s="104">
        <f>VLOOKUP($N915,매칭테이블!$G:$J,4,0)*H915</f>
        <v>89540</v>
      </c>
      <c r="N915" s="5" t="str">
        <f t="shared" si="28"/>
        <v>프로젝트21 홈페이지하루채움[정기배송] 하루채움 (고양이 영양제 간식)옵션=(무료배송)국내산 닭 1박스 + 자연산 가자미 1박스201207</v>
      </c>
    </row>
    <row r="916" spans="2:14" x14ac:dyDescent="0.3">
      <c r="B916" s="109">
        <v>44174</v>
      </c>
      <c r="C916" s="5" t="str">
        <f t="shared" si="31"/>
        <v>수</v>
      </c>
      <c r="D916" s="73"/>
      <c r="E916" s="49" t="str">
        <f>VLOOKUP(G916,매칭테이블!D:E,2,0)</f>
        <v>하루채움</v>
      </c>
      <c r="F916" s="73" t="s">
        <v>0</v>
      </c>
      <c r="G916" s="30" t="s">
        <v>462</v>
      </c>
      <c r="H916" s="73">
        <f t="shared" si="26"/>
        <v>243</v>
      </c>
      <c r="I916" s="5">
        <v>201207</v>
      </c>
      <c r="J916" s="59"/>
      <c r="K916" s="104">
        <f>VLOOKUP($N916,매칭테이블!$G:$J,2,0)*H916</f>
        <v>972000</v>
      </c>
      <c r="L916" s="104">
        <f>K916-VLOOKUP($N916,매칭테이블!$G:$J,3,0)*K916</f>
        <v>962280</v>
      </c>
      <c r="M916" s="104">
        <f>VLOOKUP($N916,매칭테이블!$G:$J,4,0)*H916</f>
        <v>89910</v>
      </c>
      <c r="N916" s="5" t="str">
        <f t="shared" si="28"/>
        <v>프로젝트21 홈페이지하루채움하루채움 (고양이 영양제 간식)하루채움=(무료배송)닭 1박스 + 가자미 1박스201207</v>
      </c>
    </row>
    <row r="917" spans="2:14" x14ac:dyDescent="0.3">
      <c r="B917" s="109">
        <v>44174</v>
      </c>
      <c r="C917" s="5" t="str">
        <f t="shared" si="31"/>
        <v>수</v>
      </c>
      <c r="D917" s="73"/>
      <c r="E917" s="49" t="str">
        <f>VLOOKUP(G917,매칭테이블!D:E,2,0)</f>
        <v>하루채움</v>
      </c>
      <c r="F917" s="73" t="s">
        <v>0</v>
      </c>
      <c r="G917" s="30" t="s">
        <v>456</v>
      </c>
      <c r="H917" s="73">
        <f t="shared" si="26"/>
        <v>244</v>
      </c>
      <c r="I917" s="5">
        <v>201207</v>
      </c>
      <c r="J917" s="59"/>
      <c r="K917" s="104">
        <f>VLOOKUP($N917,매칭테이블!$G:$J,2,0)*H917</f>
        <v>976000</v>
      </c>
      <c r="L917" s="104">
        <f>K917-VLOOKUP($N917,매칭테이블!$G:$J,3,0)*K917</f>
        <v>966240</v>
      </c>
      <c r="M917" s="104">
        <f>VLOOKUP($N917,매칭테이블!$G:$J,4,0)*H917</f>
        <v>90280</v>
      </c>
      <c r="N917" s="5" t="str">
        <f t="shared" si="28"/>
        <v>프로젝트21 홈페이지하루채움하루채움 (고양이 영양제 간식)하루채움=(무료배송) 닭 1박스 + 가자미 1박스201207</v>
      </c>
    </row>
    <row r="918" spans="2:14" x14ac:dyDescent="0.3">
      <c r="B918" s="109">
        <v>44174</v>
      </c>
      <c r="C918" s="5" t="str">
        <f t="shared" si="31"/>
        <v>수</v>
      </c>
      <c r="E918" s="49" t="str">
        <f>VLOOKUP(G918,매칭테이블!D:E,2,0)</f>
        <v>하루채움</v>
      </c>
      <c r="F918" s="73" t="s">
        <v>0</v>
      </c>
      <c r="G918" s="30" t="s">
        <v>457</v>
      </c>
      <c r="H918" s="73">
        <f t="shared" si="26"/>
        <v>245</v>
      </c>
      <c r="I918" s="5">
        <v>201207</v>
      </c>
      <c r="J918" s="59"/>
      <c r="K918" s="104">
        <f>VLOOKUP($N918,매칭테이블!$G:$J,2,0)*H918</f>
        <v>980000</v>
      </c>
      <c r="L918" s="104">
        <f>K918-VLOOKUP($N918,매칭테이블!$G:$J,3,0)*K918</f>
        <v>970200</v>
      </c>
      <c r="M918" s="104">
        <f>VLOOKUP($N918,매칭테이블!$G:$J,4,0)*H918</f>
        <v>80850</v>
      </c>
      <c r="N918" s="5" t="str">
        <f t="shared" si="28"/>
        <v>프로젝트21 홈페이지하루채움하루채움 (고양이 영양제 간식)하루채움=국내산 무항생제 닭 1박스201207</v>
      </c>
    </row>
    <row r="919" spans="2:14" x14ac:dyDescent="0.3">
      <c r="B919" s="109">
        <v>44174</v>
      </c>
      <c r="C919" s="5" t="str">
        <f t="shared" si="31"/>
        <v>수</v>
      </c>
      <c r="E919" s="49" t="str">
        <f>VLOOKUP(G919,매칭테이블!D:E,2,0)</f>
        <v>하루채움</v>
      </c>
      <c r="F919" s="73" t="s">
        <v>0</v>
      </c>
      <c r="G919" s="30" t="s">
        <v>458</v>
      </c>
      <c r="H919" s="73">
        <f t="shared" si="26"/>
        <v>246</v>
      </c>
      <c r="I919" s="5">
        <v>201207</v>
      </c>
      <c r="J919" s="59"/>
      <c r="K919" s="104">
        <f>VLOOKUP($N919,매칭테이블!$G:$J,2,0)*H919</f>
        <v>984000</v>
      </c>
      <c r="L919" s="104">
        <f>K919-VLOOKUP($N919,매칭테이블!$G:$J,3,0)*K919</f>
        <v>974160</v>
      </c>
      <c r="M919" s="104">
        <f>VLOOKUP($N919,매칭테이블!$G:$J,4,0)*H919</f>
        <v>91020</v>
      </c>
      <c r="N919" s="5" t="str">
        <f t="shared" ref="N919:N950" si="32">F919&amp;E919&amp;G919&amp;I919</f>
        <v>프로젝트21 홈페이지하루채움하루채움 (고양이 영양제 간식)하루채움=국내산 무항생제 닭 2박스201207</v>
      </c>
    </row>
    <row r="920" spans="2:14" x14ac:dyDescent="0.3">
      <c r="B920" s="109">
        <v>44174</v>
      </c>
      <c r="C920" s="5" t="str">
        <f t="shared" si="31"/>
        <v>수</v>
      </c>
      <c r="E920" s="49" t="str">
        <f>VLOOKUP(G920,매칭테이블!D:E,2,0)</f>
        <v>하루채움</v>
      </c>
      <c r="F920" s="73" t="s">
        <v>0</v>
      </c>
      <c r="G920" s="30" t="s">
        <v>459</v>
      </c>
      <c r="H920" s="73">
        <f t="shared" si="26"/>
        <v>247</v>
      </c>
      <c r="I920" s="5">
        <v>201207</v>
      </c>
      <c r="J920" s="59"/>
      <c r="K920" s="104">
        <f>VLOOKUP($N920,매칭테이블!$G:$J,2,0)*H920</f>
        <v>988000</v>
      </c>
      <c r="L920" s="104">
        <f>K920-VLOOKUP($N920,매칭테이블!$G:$J,3,0)*K920</f>
        <v>978120</v>
      </c>
      <c r="M920" s="104">
        <f>VLOOKUP($N920,매칭테이블!$G:$J,4,0)*H920</f>
        <v>81510</v>
      </c>
      <c r="N920" s="5" t="str">
        <f t="shared" si="32"/>
        <v>프로젝트21 홈페이지하루채움하루채움 (고양이 영양제 간식)하루채움=자연산 가자미 1박스201207</v>
      </c>
    </row>
    <row r="921" spans="2:14" x14ac:dyDescent="0.3">
      <c r="B921" s="109">
        <v>44174</v>
      </c>
      <c r="C921" s="5" t="str">
        <f t="shared" si="31"/>
        <v>수</v>
      </c>
      <c r="E921" s="49" t="str">
        <f>VLOOKUP(G921,매칭테이블!D:E,2,0)</f>
        <v>하루채움</v>
      </c>
      <c r="F921" s="73" t="s">
        <v>0</v>
      </c>
      <c r="G921" s="30" t="s">
        <v>460</v>
      </c>
      <c r="H921" s="73">
        <f t="shared" si="26"/>
        <v>248</v>
      </c>
      <c r="I921" s="5">
        <v>201207</v>
      </c>
      <c r="J921" s="59"/>
      <c r="K921" s="104">
        <f>VLOOKUP($N921,매칭테이블!$G:$J,2,0)*H921</f>
        <v>992000</v>
      </c>
      <c r="L921" s="104">
        <f>K921-VLOOKUP($N921,매칭테이블!$G:$J,3,0)*K921</f>
        <v>982080</v>
      </c>
      <c r="M921" s="104">
        <f>VLOOKUP($N921,매칭테이블!$G:$J,4,0)*H921</f>
        <v>91760</v>
      </c>
      <c r="N921" s="5" t="str">
        <f t="shared" si="32"/>
        <v>프로젝트21 홈페이지하루채움하루채움 (고양이 영양제 간식)하루채움=자연산 가자미 2박스201207</v>
      </c>
    </row>
    <row r="922" spans="2:14" x14ac:dyDescent="0.3">
      <c r="B922" s="109">
        <v>44174</v>
      </c>
      <c r="C922" s="5" t="str">
        <f t="shared" si="31"/>
        <v>수</v>
      </c>
      <c r="E922" s="49" t="str">
        <f>VLOOKUP(G922,매칭테이블!D:E,2,0)</f>
        <v>하루채움</v>
      </c>
      <c r="F922" s="73" t="s">
        <v>0</v>
      </c>
      <c r="G922" s="30" t="s">
        <v>461</v>
      </c>
      <c r="H922" s="73">
        <f t="shared" si="26"/>
        <v>249</v>
      </c>
      <c r="I922" s="5">
        <v>201207</v>
      </c>
      <c r="J922" s="59"/>
      <c r="K922" s="104">
        <f>VLOOKUP($N922,매칭테이블!$G:$J,2,0)*H922</f>
        <v>747000</v>
      </c>
      <c r="L922" s="104">
        <f>K922-VLOOKUP($N922,매칭테이블!$G:$J,3,0)*K922</f>
        <v>739530</v>
      </c>
      <c r="M922" s="104">
        <f>VLOOKUP($N922,매칭테이블!$G:$J,4,0)*H922</f>
        <v>32370</v>
      </c>
      <c r="N922" s="5" t="str">
        <f t="shared" si="32"/>
        <v>프로젝트21 홈페이지하루채움하루채움 (고양이 영양제 간식)샘플팩 추가 구매=닭 1스틱 + 가자미 1스틱201207</v>
      </c>
    </row>
    <row r="923" spans="2:14" x14ac:dyDescent="0.3">
      <c r="B923" s="109">
        <v>44174</v>
      </c>
      <c r="C923" s="5" t="str">
        <f t="shared" si="31"/>
        <v>수</v>
      </c>
      <c r="E923" s="49" t="str">
        <f>VLOOKUP(G923,매칭테이블!D:E,2,0)</f>
        <v>하루채움</v>
      </c>
      <c r="F923" s="73" t="s">
        <v>0</v>
      </c>
      <c r="G923" s="30" t="s">
        <v>462</v>
      </c>
      <c r="H923" s="73">
        <f t="shared" si="26"/>
        <v>250</v>
      </c>
      <c r="I923" s="5">
        <v>201207</v>
      </c>
      <c r="J923" s="59"/>
      <c r="K923" s="104">
        <f>VLOOKUP($N923,매칭테이블!$G:$J,2,0)*H923</f>
        <v>1000000</v>
      </c>
      <c r="L923" s="104">
        <f>K923-VLOOKUP($N923,매칭테이블!$G:$J,3,0)*K923</f>
        <v>990000</v>
      </c>
      <c r="M923" s="104">
        <f>VLOOKUP($N923,매칭테이블!$G:$J,4,0)*H923</f>
        <v>92500</v>
      </c>
      <c r="N923" s="5" t="str">
        <f t="shared" si="32"/>
        <v>프로젝트21 홈페이지하루채움하루채움 (고양이 영양제 간식)하루채움=(무료배송)닭 1박스 + 가자미 1박스201207</v>
      </c>
    </row>
    <row r="924" spans="2:14" x14ac:dyDescent="0.3">
      <c r="B924" s="109">
        <v>44174</v>
      </c>
      <c r="C924" s="5" t="str">
        <f t="shared" si="31"/>
        <v>수</v>
      </c>
      <c r="E924" s="49" t="str">
        <f>VLOOKUP(G924,매칭테이블!D:E,2,0)</f>
        <v>하루채움</v>
      </c>
      <c r="F924" s="73" t="s">
        <v>0</v>
      </c>
      <c r="G924" s="30" t="s">
        <v>457</v>
      </c>
      <c r="H924" s="73">
        <f t="shared" si="26"/>
        <v>251</v>
      </c>
      <c r="I924" s="5">
        <v>201207</v>
      </c>
      <c r="J924" s="59"/>
      <c r="K924" s="104">
        <f>VLOOKUP($N924,매칭테이블!$G:$J,2,0)*H924</f>
        <v>1004000</v>
      </c>
      <c r="L924" s="104">
        <f>K924-VLOOKUP($N924,매칭테이블!$G:$J,3,0)*K924</f>
        <v>993960</v>
      </c>
      <c r="M924" s="104">
        <f>VLOOKUP($N924,매칭테이블!$G:$J,4,0)*H924</f>
        <v>82830</v>
      </c>
      <c r="N924" s="5" t="str">
        <f t="shared" si="32"/>
        <v>프로젝트21 홈페이지하루채움하루채움 (고양이 영양제 간식)하루채움=국내산 무항생제 닭 1박스201207</v>
      </c>
    </row>
    <row r="925" spans="2:14" x14ac:dyDescent="0.3">
      <c r="B925" s="109">
        <v>44174</v>
      </c>
      <c r="C925" s="5" t="str">
        <f t="shared" si="31"/>
        <v>수</v>
      </c>
      <c r="E925" s="49" t="str">
        <f>VLOOKUP(G925,매칭테이블!D:E,2,0)</f>
        <v>하루채움</v>
      </c>
      <c r="F925" s="73" t="s">
        <v>0</v>
      </c>
      <c r="G925" s="30" t="s">
        <v>463</v>
      </c>
      <c r="H925" s="73">
        <f t="shared" si="26"/>
        <v>252</v>
      </c>
      <c r="I925" s="5">
        <v>201207</v>
      </c>
      <c r="J925" s="59"/>
      <c r="K925" s="104">
        <f>VLOOKUP($N925,매칭테이블!$G:$J,2,0)*H925</f>
        <v>1008000</v>
      </c>
      <c r="L925" s="104">
        <f>K925-VLOOKUP($N925,매칭테이블!$G:$J,3,0)*K925</f>
        <v>997920</v>
      </c>
      <c r="M925" s="104">
        <f>VLOOKUP($N925,매칭테이블!$G:$J,4,0)*H925</f>
        <v>93240</v>
      </c>
      <c r="N925" s="5" t="str">
        <f t="shared" si="32"/>
        <v>프로젝트21 홈페이지하루채움하루채움 (고양이 영양제 간식)하루채움=(무료배송)국내산 무항생제 닭 2박스201207</v>
      </c>
    </row>
    <row r="926" spans="2:14" x14ac:dyDescent="0.3">
      <c r="B926" s="109">
        <v>44174</v>
      </c>
      <c r="C926" s="5" t="str">
        <f t="shared" si="31"/>
        <v>수</v>
      </c>
      <c r="E926" s="49" t="str">
        <f>VLOOKUP(G926,매칭테이블!D:E,2,0)</f>
        <v>하루채움</v>
      </c>
      <c r="F926" s="73" t="s">
        <v>0</v>
      </c>
      <c r="G926" s="30" t="s">
        <v>464</v>
      </c>
      <c r="H926" s="73">
        <f t="shared" si="26"/>
        <v>253</v>
      </c>
      <c r="I926" s="5">
        <v>201207</v>
      </c>
      <c r="J926" s="59"/>
      <c r="K926" s="104">
        <f>VLOOKUP($N926,매칭테이블!$G:$J,2,0)*H926</f>
        <v>1012000</v>
      </c>
      <c r="L926" s="104">
        <f>K926-VLOOKUP($N926,매칭테이블!$G:$J,3,0)*K926</f>
        <v>1001880</v>
      </c>
      <c r="M926" s="104">
        <f>VLOOKUP($N926,매칭테이블!$G:$J,4,0)*H926</f>
        <v>93610</v>
      </c>
      <c r="N926" s="5" t="str">
        <f t="shared" si="32"/>
        <v>프로젝트21 홈페이지하루채움하루채움 (고양이 영양제 간식)하루채움=(무료배송)자연산 가자미 2박스201207</v>
      </c>
    </row>
    <row r="927" spans="2:14" x14ac:dyDescent="0.3">
      <c r="B927" s="109">
        <v>44174</v>
      </c>
      <c r="C927" s="5" t="str">
        <f t="shared" si="31"/>
        <v>수</v>
      </c>
      <c r="E927" s="49" t="str">
        <f>VLOOKUP(G927,매칭테이블!D:E,2,0)</f>
        <v>하루채움</v>
      </c>
      <c r="F927" s="73" t="s">
        <v>0</v>
      </c>
      <c r="G927" s="30" t="s">
        <v>461</v>
      </c>
      <c r="H927" s="73">
        <f t="shared" si="26"/>
        <v>254</v>
      </c>
      <c r="I927" s="5">
        <v>201207</v>
      </c>
      <c r="J927" s="59"/>
      <c r="K927" s="104">
        <f>VLOOKUP($N927,매칭테이블!$G:$J,2,0)*H927</f>
        <v>762000</v>
      </c>
      <c r="L927" s="104">
        <f>K927-VLOOKUP($N927,매칭테이블!$G:$J,3,0)*K927</f>
        <v>754380</v>
      </c>
      <c r="M927" s="104">
        <f>VLOOKUP($N927,매칭테이블!$G:$J,4,0)*H927</f>
        <v>33020</v>
      </c>
      <c r="N927" s="5" t="str">
        <f t="shared" si="32"/>
        <v>프로젝트21 홈페이지하루채움하루채움 (고양이 영양제 간식)샘플팩 추가 구매=닭 1스틱 + 가자미 1스틱201207</v>
      </c>
    </row>
    <row r="928" spans="2:14" x14ac:dyDescent="0.3">
      <c r="B928" s="109">
        <v>44174</v>
      </c>
      <c r="C928" s="5" t="str">
        <f t="shared" si="31"/>
        <v>수</v>
      </c>
      <c r="E928" s="49" t="str">
        <f>VLOOKUP(G928,매칭테이블!D:E,2,0)</f>
        <v>하루채움</v>
      </c>
      <c r="F928" s="73" t="s">
        <v>0</v>
      </c>
      <c r="G928" s="30" t="s">
        <v>563</v>
      </c>
      <c r="H928" s="73">
        <f t="shared" si="26"/>
        <v>255</v>
      </c>
      <c r="I928" s="5">
        <v>201207</v>
      </c>
      <c r="J928" s="59"/>
      <c r="K928" s="104">
        <f>VLOOKUP($N928,매칭테이블!$G:$J,2,0)*H928</f>
        <v>1020000</v>
      </c>
      <c r="L928" s="104">
        <f>K928-VLOOKUP($N928,매칭테이블!$G:$J,3,0)*K928</f>
        <v>1009800</v>
      </c>
      <c r="M928" s="104">
        <f>VLOOKUP($N928,매칭테이블!$G:$J,4,0)*H928</f>
        <v>94350</v>
      </c>
      <c r="N928" s="5" t="str">
        <f t="shared" si="32"/>
        <v>프로젝트21 홈페이지하루채움하루채움 국내산 무항생제 닭 (고양이 영양제 간식)하루채움=(무료배송)닭 1박스 + 가자미 1박스201207</v>
      </c>
    </row>
    <row r="929" spans="2:14" x14ac:dyDescent="0.3">
      <c r="B929" s="109">
        <v>44174</v>
      </c>
      <c r="C929" s="5" t="str">
        <f t="shared" si="31"/>
        <v>수</v>
      </c>
      <c r="E929" s="49" t="str">
        <f>VLOOKUP(G929,매칭테이블!D:E,2,0)</f>
        <v>하루채움</v>
      </c>
      <c r="F929" s="73" t="s">
        <v>0</v>
      </c>
      <c r="G929" s="30" t="s">
        <v>465</v>
      </c>
      <c r="H929" s="73">
        <f t="shared" si="26"/>
        <v>256</v>
      </c>
      <c r="I929" s="5">
        <v>201207</v>
      </c>
      <c r="J929" s="59"/>
      <c r="K929" s="104">
        <f>VLOOKUP($N929,매칭테이블!$G:$J,2,0)*H929</f>
        <v>1024000</v>
      </c>
      <c r="L929" s="104">
        <f>K929-VLOOKUP($N929,매칭테이블!$G:$J,3,0)*K929</f>
        <v>1013760</v>
      </c>
      <c r="M929" s="104">
        <f>VLOOKUP($N929,매칭테이블!$G:$J,4,0)*H929</f>
        <v>84480</v>
      </c>
      <c r="N929" s="5" t="str">
        <f t="shared" si="32"/>
        <v>프로젝트21 홈페이지하루채움하루채움 국내산 무항생제 닭 (고양이 영양제 간식)하루채움=국내산 무항생제 닭 1박스201207</v>
      </c>
    </row>
    <row r="930" spans="2:14" x14ac:dyDescent="0.3">
      <c r="B930" s="109">
        <v>44174</v>
      </c>
      <c r="C930" s="5" t="str">
        <f t="shared" si="31"/>
        <v>수</v>
      </c>
      <c r="E930" s="49" t="str">
        <f>VLOOKUP(G930,매칭테이블!D:E,2,0)</f>
        <v>하루채움</v>
      </c>
      <c r="F930" s="73" t="s">
        <v>0</v>
      </c>
      <c r="G930" s="30" t="s">
        <v>467</v>
      </c>
      <c r="H930" s="73">
        <f t="shared" si="26"/>
        <v>257</v>
      </c>
      <c r="I930" s="5">
        <v>201207</v>
      </c>
      <c r="J930" s="59"/>
      <c r="K930" s="104">
        <f>VLOOKUP($N930,매칭테이블!$G:$J,2,0)*H930</f>
        <v>771000</v>
      </c>
      <c r="L930" s="104">
        <f>K930-VLOOKUP($N930,매칭테이블!$G:$J,3,0)*K930</f>
        <v>763290</v>
      </c>
      <c r="M930" s="104">
        <f>VLOOKUP($N930,매칭테이블!$G:$J,4,0)*H930</f>
        <v>33410</v>
      </c>
      <c r="N930" s="5" t="str">
        <f t="shared" si="32"/>
        <v>프로젝트21 홈페이지하루채움하루채움 국내산 무항생제 닭 (고양이 영양제 간식)샘플팩 추가 구매=닭 1스틱 + 가자미 1스틱201207</v>
      </c>
    </row>
    <row r="931" spans="2:14" x14ac:dyDescent="0.3">
      <c r="B931" s="109">
        <v>44174</v>
      </c>
      <c r="C931" s="5" t="str">
        <f t="shared" si="31"/>
        <v>수</v>
      </c>
      <c r="E931" s="49" t="str">
        <f>VLOOKUP(G931,매칭테이블!D:E,2,0)</f>
        <v>하루채움</v>
      </c>
      <c r="F931" s="73" t="s">
        <v>0</v>
      </c>
      <c r="G931" s="30" t="s">
        <v>552</v>
      </c>
      <c r="H931" s="73">
        <f t="shared" si="26"/>
        <v>258</v>
      </c>
      <c r="I931" s="5">
        <v>201207</v>
      </c>
      <c r="J931" s="59"/>
      <c r="K931" s="104">
        <f>VLOOKUP($N931,매칭테이블!$G:$J,2,0)*H931</f>
        <v>774000</v>
      </c>
      <c r="L931" s="104">
        <f>K931-VLOOKUP($N931,매칭테이블!$G:$J,3,0)*K931</f>
        <v>766260</v>
      </c>
      <c r="M931" s="104">
        <f>VLOOKUP($N931,매칭테이블!$G:$J,4,0)*H931</f>
        <v>33540</v>
      </c>
      <c r="N931" s="5" t="str">
        <f t="shared" si="32"/>
        <v>프로젝트21 홈페이지하루채움하루채움 샘플팩 (고양이 영양제 간식)샘플팩=닭 1스틱 + 가자미 1스틱201207</v>
      </c>
    </row>
    <row r="932" spans="2:14" x14ac:dyDescent="0.3">
      <c r="B932" s="109">
        <v>44174</v>
      </c>
      <c r="C932" s="5" t="str">
        <f t="shared" si="31"/>
        <v>수</v>
      </c>
      <c r="E932" s="49" t="str">
        <f>VLOOKUP(G932,매칭테이블!D:E,2,0)</f>
        <v>리얼스틱</v>
      </c>
      <c r="F932" s="73" t="s">
        <v>0</v>
      </c>
      <c r="G932" s="30" t="s">
        <v>569</v>
      </c>
      <c r="H932" s="73">
        <f t="shared" si="26"/>
        <v>259</v>
      </c>
      <c r="I932" s="5">
        <v>201207</v>
      </c>
      <c r="J932" s="59"/>
      <c r="K932" s="104">
        <f>VLOOKUP($N932,매칭테이블!$G:$J,2,0)*H932</f>
        <v>1036000</v>
      </c>
      <c r="L932" s="104">
        <f>K932-VLOOKUP($N932,매칭테이블!$G:$J,3,0)*K932</f>
        <v>1025640</v>
      </c>
      <c r="M932" s="104">
        <f>VLOOKUP($N932,매칭테이블!$G:$J,4,0)*H932</f>
        <v>101010</v>
      </c>
      <c r="N932" s="5" t="str">
        <f t="shared" si="32"/>
        <v>프로젝트21 홈페이지리얼스틱[정기배송] 리얼스틱 (무료배송)(판매종료/프로모션 할인가)정기배송 옵션=6종세트x2(맛별2팩)(30%off)201207</v>
      </c>
    </row>
    <row r="933" spans="2:14" x14ac:dyDescent="0.3">
      <c r="B933" s="109">
        <v>44174</v>
      </c>
      <c r="C933" s="5" t="str">
        <f t="shared" si="31"/>
        <v>수</v>
      </c>
      <c r="E933" s="49" t="str">
        <f>VLOOKUP(G933,매칭테이블!D:E,2,0)</f>
        <v>리얼스틱</v>
      </c>
      <c r="F933" t="s">
        <v>0</v>
      </c>
      <c r="G933" s="30" t="s">
        <v>425</v>
      </c>
      <c r="H933" s="73">
        <f t="shared" si="26"/>
        <v>260</v>
      </c>
      <c r="I933" s="5">
        <v>201207</v>
      </c>
      <c r="J933" s="59"/>
      <c r="K933" s="104">
        <f>VLOOKUP($N933,매칭테이블!$G:$J,2,0)*H933</f>
        <v>1040000</v>
      </c>
      <c r="L933" s="104">
        <f>K933-VLOOKUP($N933,매칭테이블!$G:$J,3,0)*K933</f>
        <v>1029600</v>
      </c>
      <c r="M933" s="104">
        <f>VLOOKUP($N933,매칭테이블!$G:$J,4,0)*H933</f>
        <v>96200</v>
      </c>
      <c r="N933" s="5" t="str">
        <f t="shared" si="32"/>
        <v>프로젝트21 홈페이지리얼스틱[정기배송] 리얼스틱(무료배송)정기배송 옵션=6종세트(맛별1팩)(15%off)201207</v>
      </c>
    </row>
    <row r="934" spans="2:14" x14ac:dyDescent="0.3">
      <c r="B934" s="109">
        <v>44174</v>
      </c>
      <c r="C934" s="5" t="str">
        <f t="shared" si="31"/>
        <v>수</v>
      </c>
      <c r="E934" s="49" t="str">
        <f>VLOOKUP(G934,매칭테이블!D:E,2,0)</f>
        <v>리얼스틱</v>
      </c>
      <c r="F934" t="s">
        <v>0</v>
      </c>
      <c r="G934" s="30" t="s">
        <v>426</v>
      </c>
      <c r="H934" s="73">
        <f t="shared" si="26"/>
        <v>261</v>
      </c>
      <c r="I934" s="5">
        <v>201207</v>
      </c>
      <c r="J934" s="59"/>
      <c r="K934" s="104">
        <f>VLOOKUP($N934,매칭테이블!$G:$J,2,0)*H934</f>
        <v>1044000</v>
      </c>
      <c r="L934" s="104">
        <f>K934-VLOOKUP($N934,매칭테이블!$G:$J,3,0)*K934</f>
        <v>1033560</v>
      </c>
      <c r="M934" s="104">
        <f>VLOOKUP($N934,매칭테이블!$G:$J,4,0)*H934</f>
        <v>101790</v>
      </c>
      <c r="N934" s="5" t="str">
        <f t="shared" si="32"/>
        <v>프로젝트21 홈페이지리얼스틱[정기배송] 리얼스틱(무료배송)정기배송 옵션=6종세트x2(맛별2팩)(25%off)201207</v>
      </c>
    </row>
    <row r="935" spans="2:14" x14ac:dyDescent="0.3">
      <c r="B935" s="109">
        <v>44174</v>
      </c>
      <c r="C935" s="5" t="str">
        <f t="shared" si="31"/>
        <v>수</v>
      </c>
      <c r="E935" s="49" t="str">
        <f>VLOOKUP(G935,매칭테이블!D:E,2,0)</f>
        <v>리얼스틱</v>
      </c>
      <c r="F935" t="s">
        <v>0</v>
      </c>
      <c r="G935" s="30" t="s">
        <v>495</v>
      </c>
      <c r="H935" s="73">
        <f t="shared" si="26"/>
        <v>262</v>
      </c>
      <c r="I935" s="5">
        <v>201207</v>
      </c>
      <c r="J935" s="59"/>
      <c r="K935" s="104">
        <f>VLOOKUP($N935,매칭테이블!$G:$J,2,0)*H935</f>
        <v>1048000</v>
      </c>
      <c r="L935" s="104">
        <f>K935-VLOOKUP($N935,매칭테이블!$G:$J,3,0)*K935</f>
        <v>1037520</v>
      </c>
      <c r="M935" s="104">
        <f>VLOOKUP($N935,매칭테이블!$G:$J,4,0)*H935</f>
        <v>99560</v>
      </c>
      <c r="N935" s="5" t="str">
        <f t="shared" si="32"/>
        <v>프로젝트21 홈페이지리얼스틱[정기배송] 리얼스틱(무료배송)정기배송 옵션=제천자연황토닭 12팩(25%off)201207</v>
      </c>
    </row>
    <row r="936" spans="2:14" x14ac:dyDescent="0.3">
      <c r="B936" s="109">
        <v>44174</v>
      </c>
      <c r="C936" s="5" t="str">
        <f t="shared" si="31"/>
        <v>수</v>
      </c>
      <c r="E936" s="49" t="str">
        <f>VLOOKUP(G936,매칭테이블!D:E,2,0)</f>
        <v>리얼스틱</v>
      </c>
      <c r="F936" t="s">
        <v>0</v>
      </c>
      <c r="G936" s="30" t="s">
        <v>429</v>
      </c>
      <c r="H936" s="73">
        <f t="shared" ref="H936:H999" si="33">H935+1</f>
        <v>263</v>
      </c>
      <c r="I936" s="5">
        <v>201207</v>
      </c>
      <c r="J936" s="59"/>
      <c r="K936" s="104">
        <f>VLOOKUP($N936,매칭테이블!$G:$J,2,0)*H936</f>
        <v>789000</v>
      </c>
      <c r="L936" s="104">
        <f>K936-VLOOKUP($N936,매칭테이블!$G:$J,3,0)*K936</f>
        <v>781110</v>
      </c>
      <c r="M936" s="104">
        <f>VLOOKUP($N936,매칭테이블!$G:$J,4,0)*H936</f>
        <v>71010</v>
      </c>
      <c r="N936" s="5" t="str">
        <f t="shared" si="32"/>
        <v>프로젝트21 홈페이지리얼스틱리얼스틱 (종합) (고양이 강아지 츄르 간식)리얼스틱 옵션선택=6종 맛보기 세트 (맛별 1스틱)201207</v>
      </c>
    </row>
    <row r="937" spans="2:14" x14ac:dyDescent="0.3">
      <c r="B937" s="109">
        <v>44174</v>
      </c>
      <c r="C937" s="5" t="str">
        <f t="shared" si="31"/>
        <v>수</v>
      </c>
      <c r="E937" s="49" t="str">
        <f>VLOOKUP(G937,매칭테이블!D:E,2,0)</f>
        <v>리얼스틱</v>
      </c>
      <c r="F937" t="s">
        <v>0</v>
      </c>
      <c r="G937" s="30" t="s">
        <v>430</v>
      </c>
      <c r="H937" s="73">
        <f t="shared" si="33"/>
        <v>264</v>
      </c>
      <c r="I937" s="5">
        <v>201207</v>
      </c>
      <c r="J937" s="59"/>
      <c r="K937" s="104">
        <f>VLOOKUP($N937,매칭테이블!$G:$J,2,0)*H937</f>
        <v>1056000</v>
      </c>
      <c r="L937" s="104">
        <f>K937-VLOOKUP($N937,매칭테이블!$G:$J,3,0)*K937</f>
        <v>1045440</v>
      </c>
      <c r="M937" s="104">
        <f>VLOOKUP($N937,매칭테이블!$G:$J,4,0)*H937</f>
        <v>97680</v>
      </c>
      <c r="N937" s="5" t="str">
        <f t="shared" si="32"/>
        <v>프로젝트21 홈페이지리얼스틱리얼스틱 (종합) (고양이 강아지 츄르 간식)리얼스틱 옵션선택=★BEST★ 6종세트(맛별1팩)(10%off)201207</v>
      </c>
    </row>
    <row r="938" spans="2:14" x14ac:dyDescent="0.3">
      <c r="B938" s="109">
        <v>44174</v>
      </c>
      <c r="C938" s="5" t="str">
        <f t="shared" si="31"/>
        <v>수</v>
      </c>
      <c r="E938" s="49" t="str">
        <f>VLOOKUP(G938,매칭테이블!D:E,2,0)</f>
        <v>리얼스틱</v>
      </c>
      <c r="F938" t="s">
        <v>0</v>
      </c>
      <c r="G938" s="30" t="s">
        <v>431</v>
      </c>
      <c r="H938" s="73">
        <f t="shared" si="33"/>
        <v>265</v>
      </c>
      <c r="I938" s="5">
        <v>201207</v>
      </c>
      <c r="J938" s="59"/>
      <c r="K938" s="104">
        <f>VLOOKUP($N938,매칭테이블!$G:$J,2,0)*H938</f>
        <v>1325000</v>
      </c>
      <c r="L938" s="104">
        <f>K938-VLOOKUP($N938,매칭테이블!$G:$J,3,0)*K938</f>
        <v>1311750</v>
      </c>
      <c r="M938" s="104">
        <f>VLOOKUP($N938,매칭테이블!$G:$J,4,0)*H938</f>
        <v>103350</v>
      </c>
      <c r="N938" s="5" t="str">
        <f t="shared" si="32"/>
        <v>프로젝트21 홈페이지리얼스틱리얼스틱 (종합) (고양이 강아지 츄르 간식)리얼스틱 옵션선택=6종세트x2(맛별2팩)(20%off)201207</v>
      </c>
    </row>
    <row r="939" spans="2:14" x14ac:dyDescent="0.3">
      <c r="B939" s="109">
        <v>44174</v>
      </c>
      <c r="C939" s="5" t="str">
        <f t="shared" si="31"/>
        <v>수</v>
      </c>
      <c r="E939" s="49" t="str">
        <f>VLOOKUP(G939,매칭테이블!D:E,2,0)</f>
        <v>리얼스틱</v>
      </c>
      <c r="F939" t="s">
        <v>0</v>
      </c>
      <c r="G939" s="30" t="s">
        <v>432</v>
      </c>
      <c r="H939" s="73">
        <f t="shared" si="33"/>
        <v>266</v>
      </c>
      <c r="I939" s="5">
        <v>201207</v>
      </c>
      <c r="J939" s="59"/>
      <c r="K939" s="104">
        <f>VLOOKUP($N939,매칭테이블!$G:$J,2,0)*H939</f>
        <v>798000</v>
      </c>
      <c r="L939" s="104">
        <f>K939-VLOOKUP($N939,매칭테이블!$G:$J,3,0)*K939</f>
        <v>790020</v>
      </c>
      <c r="M939" s="104">
        <f>VLOOKUP($N939,매칭테이블!$G:$J,4,0)*H939</f>
        <v>47880</v>
      </c>
      <c r="N939" s="5" t="str">
        <f t="shared" si="32"/>
        <v>프로젝트21 홈페이지리얼스틱리얼스틱 (종합) (고양이 강아지 츄르 간식)리얼스틱 옵션선택=제천자연황토닭 1팩(5개입)201207</v>
      </c>
    </row>
    <row r="940" spans="2:14" x14ac:dyDescent="0.3">
      <c r="B940" s="109">
        <v>44174</v>
      </c>
      <c r="C940" s="5" t="str">
        <f t="shared" si="31"/>
        <v>수</v>
      </c>
      <c r="E940" s="49" t="str">
        <f>VLOOKUP(G940,매칭테이블!D:E,2,0)</f>
        <v>리얼스틱</v>
      </c>
      <c r="F940" t="s">
        <v>0</v>
      </c>
      <c r="G940" s="30" t="s">
        <v>433</v>
      </c>
      <c r="H940" s="73">
        <f t="shared" si="33"/>
        <v>267</v>
      </c>
      <c r="I940" s="5">
        <v>201207</v>
      </c>
      <c r="J940" s="59"/>
      <c r="K940" s="104">
        <f>VLOOKUP($N940,매칭테이블!$G:$J,2,0)*H940</f>
        <v>1068000</v>
      </c>
      <c r="L940" s="104">
        <f>K940-VLOOKUP($N940,매칭테이블!$G:$J,3,0)*K940</f>
        <v>1057320</v>
      </c>
      <c r="M940" s="104">
        <f>VLOOKUP($N940,매칭테이블!$G:$J,4,0)*H940</f>
        <v>96120</v>
      </c>
      <c r="N940" s="5" t="str">
        <f t="shared" si="32"/>
        <v>프로젝트21 홈페이지리얼스틱리얼스틱 (종합) (고양이 강아지 츄르 간식)리얼스틱 옵션선택=제천자연황토닭 6팩(10%off)201207</v>
      </c>
    </row>
    <row r="941" spans="2:14" x14ac:dyDescent="0.3">
      <c r="B941" s="109">
        <v>44174</v>
      </c>
      <c r="C941" s="5" t="str">
        <f t="shared" si="31"/>
        <v>수</v>
      </c>
      <c r="E941" s="49" t="str">
        <f>VLOOKUP(G941,매칭테이블!D:E,2,0)</f>
        <v>리얼스틱</v>
      </c>
      <c r="F941" t="s">
        <v>0</v>
      </c>
      <c r="G941" s="30" t="s">
        <v>434</v>
      </c>
      <c r="H941" s="73">
        <f t="shared" si="33"/>
        <v>268</v>
      </c>
      <c r="I941" s="5">
        <v>201207</v>
      </c>
      <c r="J941" s="59"/>
      <c r="K941" s="104">
        <f>VLOOKUP($N941,매칭테이블!$G:$J,2,0)*H941</f>
        <v>804000</v>
      </c>
      <c r="L941" s="104">
        <f>K941-VLOOKUP($N941,매칭테이블!$G:$J,3,0)*K941</f>
        <v>795960</v>
      </c>
      <c r="M941" s="104">
        <f>VLOOKUP($N941,매칭테이블!$G:$J,4,0)*H941</f>
        <v>45560</v>
      </c>
      <c r="N941" s="5" t="str">
        <f t="shared" si="32"/>
        <v>프로젝트21 홈페이지리얼스틱리얼스틱 (종합) (고양이 강아지 츄르 간식)리얼스틱 옵션선택=북태평양눈다랑어 1팩(5개입)201207</v>
      </c>
    </row>
    <row r="942" spans="2:14" x14ac:dyDescent="0.3">
      <c r="B942" s="109">
        <v>44174</v>
      </c>
      <c r="C942" s="5" t="str">
        <f t="shared" si="31"/>
        <v>수</v>
      </c>
      <c r="E942" s="49" t="str">
        <f>VLOOKUP(G942,매칭테이블!D:E,2,0)</f>
        <v>리얼스틱</v>
      </c>
      <c r="F942" t="s">
        <v>0</v>
      </c>
      <c r="G942" s="30" t="s">
        <v>571</v>
      </c>
      <c r="H942" s="73">
        <f t="shared" si="33"/>
        <v>269</v>
      </c>
      <c r="I942" s="5">
        <v>201207</v>
      </c>
      <c r="J942" s="59"/>
      <c r="K942" s="104">
        <f>VLOOKUP($N942,매칭테이블!$G:$J,2,0)*H942</f>
        <v>807000</v>
      </c>
      <c r="L942" s="104">
        <f>K942-VLOOKUP($N942,매칭테이블!$G:$J,3,0)*K942</f>
        <v>798930</v>
      </c>
      <c r="M942" s="104">
        <f>VLOOKUP($N942,매칭테이블!$G:$J,4,0)*H942</f>
        <v>48420</v>
      </c>
      <c r="N942" s="5" t="str">
        <f t="shared" si="32"/>
        <v>프로젝트21 홈페이지리얼스틱리얼스틱 (종합) (고양이 강아지 츄르 간식)리얼스틱 옵션선택=지리산우리땅오리 1팩(5개입)201207</v>
      </c>
    </row>
    <row r="943" spans="2:14" x14ac:dyDescent="0.3">
      <c r="B943" s="109">
        <v>44174</v>
      </c>
      <c r="C943" s="5" t="str">
        <f t="shared" si="31"/>
        <v>수</v>
      </c>
      <c r="E943" s="49" t="str">
        <f>VLOOKUP(G943,매칭테이블!D:E,2,0)</f>
        <v>리얼스틱</v>
      </c>
      <c r="F943" t="s">
        <v>0</v>
      </c>
      <c r="G943" s="30" t="s">
        <v>436</v>
      </c>
      <c r="H943" s="73">
        <f t="shared" si="33"/>
        <v>270</v>
      </c>
      <c r="I943" s="5">
        <v>201207</v>
      </c>
      <c r="J943" s="59"/>
      <c r="K943" s="104">
        <f>VLOOKUP($N943,매칭테이블!$G:$J,2,0)*H943</f>
        <v>810000</v>
      </c>
      <c r="L943" s="104">
        <f>K943-VLOOKUP($N943,매칭테이블!$G:$J,3,0)*K943</f>
        <v>801900</v>
      </c>
      <c r="M943" s="104">
        <f>VLOOKUP($N943,매칭테이블!$G:$J,4,0)*H943</f>
        <v>67500</v>
      </c>
      <c r="N943" s="5" t="str">
        <f t="shared" si="32"/>
        <v>프로젝트21 홈페이지리얼스틱리얼스틱 (종합) (고양이 강아지 츄르 간식)리얼스틱 옵션선택=오로라연어 1팩(5개입)201207</v>
      </c>
    </row>
    <row r="944" spans="2:14" x14ac:dyDescent="0.3">
      <c r="B944" s="109">
        <v>44174</v>
      </c>
      <c r="C944" s="5" t="str">
        <f t="shared" si="31"/>
        <v>수</v>
      </c>
      <c r="E944" s="49" t="str">
        <f>VLOOKUP(G944,매칭테이블!D:E,2,0)</f>
        <v>리얼스틱</v>
      </c>
      <c r="F944" t="s">
        <v>0</v>
      </c>
      <c r="G944" s="30" t="s">
        <v>437</v>
      </c>
      <c r="H944" s="73">
        <f t="shared" si="33"/>
        <v>271</v>
      </c>
      <c r="I944" s="5">
        <v>201207</v>
      </c>
      <c r="J944" s="59"/>
      <c r="K944" s="104">
        <f>VLOOKUP($N944,매칭테이블!$G:$J,2,0)*H944</f>
        <v>1084000</v>
      </c>
      <c r="L944" s="104">
        <f>K944-VLOOKUP($N944,매칭테이블!$G:$J,3,0)*K944</f>
        <v>1073160</v>
      </c>
      <c r="M944" s="104">
        <f>VLOOKUP($N944,매칭테이블!$G:$J,4,0)*H944</f>
        <v>102980</v>
      </c>
      <c r="N944" s="5" t="str">
        <f t="shared" si="32"/>
        <v>프로젝트21 홈페이지리얼스틱리얼스틱 (종합) (고양이 강아지 츄르 간식)리얼스틱 옵션선택=오로라연어 6팩(10%off)201207</v>
      </c>
    </row>
    <row r="945" spans="2:14" x14ac:dyDescent="0.3">
      <c r="B945" s="109">
        <v>44174</v>
      </c>
      <c r="C945" s="5" t="str">
        <f t="shared" si="31"/>
        <v>수</v>
      </c>
      <c r="E945" s="49" t="str">
        <f>VLOOKUP(G945,매칭테이블!D:E,2,0)</f>
        <v>리얼스틱</v>
      </c>
      <c r="F945" t="s">
        <v>0</v>
      </c>
      <c r="G945" s="30" t="s">
        <v>439</v>
      </c>
      <c r="H945" s="73">
        <f t="shared" si="33"/>
        <v>272</v>
      </c>
      <c r="I945" s="5">
        <v>201207</v>
      </c>
      <c r="J945" s="59"/>
      <c r="K945" s="104">
        <f>VLOOKUP($N945,매칭테이블!$G:$J,2,0)*H945</f>
        <v>816000</v>
      </c>
      <c r="L945" s="104">
        <f>K945-VLOOKUP($N945,매칭테이블!$G:$J,3,0)*K945</f>
        <v>807840</v>
      </c>
      <c r="M945" s="104">
        <f>VLOOKUP($N945,매칭테이블!$G:$J,4,0)*H945</f>
        <v>65280</v>
      </c>
      <c r="N945" s="5" t="str">
        <f t="shared" si="32"/>
        <v>프로젝트21 홈페이지리얼스틱리얼스틱 (종합) (고양이 강아지 츄르 간식)리얼스틱 옵션선택=뉴질랜드참돔 1팩(5개입)201207</v>
      </c>
    </row>
    <row r="946" spans="2:14" x14ac:dyDescent="0.3">
      <c r="B946" s="109">
        <v>44174</v>
      </c>
      <c r="C946" s="5" t="str">
        <f t="shared" si="31"/>
        <v>수</v>
      </c>
      <c r="E946" s="49" t="str">
        <f>VLOOKUP(G946,매칭테이블!D:E,2,0)</f>
        <v>리얼스틱</v>
      </c>
      <c r="F946" t="s">
        <v>0</v>
      </c>
      <c r="G946" s="30" t="s">
        <v>547</v>
      </c>
      <c r="H946" s="73">
        <f t="shared" si="33"/>
        <v>273</v>
      </c>
      <c r="I946" s="5">
        <v>201207</v>
      </c>
      <c r="J946" s="59"/>
      <c r="K946" s="104">
        <f>VLOOKUP($N946,매칭테이블!$G:$J,2,0)*H946</f>
        <v>819000</v>
      </c>
      <c r="L946" s="104">
        <f>K946-VLOOKUP($N946,매칭테이블!$G:$J,3,0)*K946</f>
        <v>810810</v>
      </c>
      <c r="M946" s="104">
        <f>VLOOKUP($N946,매칭테이블!$G:$J,4,0)*H946</f>
        <v>70980</v>
      </c>
      <c r="N946" s="5" t="str">
        <f t="shared" si="32"/>
        <v>프로젝트21 홈페이지리얼스틱리얼스틱 (종합) (고양이 강아지 츄르 간식)리얼스틱 옵션선택=서호주청정양 1팩(5개입)201207</v>
      </c>
    </row>
    <row r="947" spans="2:14" x14ac:dyDescent="0.3">
      <c r="B947" s="109">
        <v>44174</v>
      </c>
      <c r="C947" s="5" t="str">
        <f t="shared" si="31"/>
        <v>수</v>
      </c>
      <c r="E947" s="49" t="str">
        <f>VLOOKUP(G947,매칭테이블!D:E,2,0)</f>
        <v>리얼스틱</v>
      </c>
      <c r="F947" t="s">
        <v>0</v>
      </c>
      <c r="G947" s="30" t="s">
        <v>443</v>
      </c>
      <c r="H947" s="73">
        <f t="shared" si="33"/>
        <v>274</v>
      </c>
      <c r="I947" s="5">
        <v>201207</v>
      </c>
      <c r="J947" s="59"/>
      <c r="K947" s="104">
        <f>VLOOKUP($N947,매칭테이블!$G:$J,2,0)*H947</f>
        <v>822000</v>
      </c>
      <c r="L947" s="104">
        <f>K947-VLOOKUP($N947,매칭테이블!$G:$J,3,0)*K947</f>
        <v>813780</v>
      </c>
      <c r="M947" s="104">
        <f>VLOOKUP($N947,매칭테이블!$G:$J,4,0)*H947</f>
        <v>73980</v>
      </c>
      <c r="N947" s="5" t="str">
        <f t="shared" si="32"/>
        <v>프로젝트21 홈페이지리얼스틱리얼스틱 6종 맛보기 세트 (맛별 1스틱)201207</v>
      </c>
    </row>
    <row r="948" spans="2:14" x14ac:dyDescent="0.3">
      <c r="B948" s="109">
        <v>44174</v>
      </c>
      <c r="C948" s="5" t="str">
        <f t="shared" si="31"/>
        <v>수</v>
      </c>
      <c r="E948" s="49" t="str">
        <f>VLOOKUP(G948,매칭테이블!D:E,2,0)</f>
        <v>리얼스틱</v>
      </c>
      <c r="F948" t="s">
        <v>0</v>
      </c>
      <c r="G948" s="30" t="s">
        <v>548</v>
      </c>
      <c r="H948" s="73">
        <f t="shared" si="33"/>
        <v>275</v>
      </c>
      <c r="I948" s="5">
        <v>201207</v>
      </c>
      <c r="J948" s="59"/>
      <c r="K948" s="104">
        <f>VLOOKUP($N948,매칭테이블!$G:$J,2,0)*H948</f>
        <v>825000</v>
      </c>
      <c r="L948" s="104">
        <f>K948-VLOOKUP($N948,매칭테이블!$G:$J,3,0)*K948</f>
        <v>816750</v>
      </c>
      <c r="M948" s="104">
        <f>VLOOKUP($N948,매칭테이블!$G:$J,4,0)*H948</f>
        <v>66000</v>
      </c>
      <c r="N948" s="5" t="str">
        <f t="shared" si="32"/>
        <v>프로젝트21 홈페이지리얼스틱리얼스틱 뉴질랜드참돔묶음 선택=뉴질랜드참돔 1팩201207</v>
      </c>
    </row>
    <row r="949" spans="2:14" x14ac:dyDescent="0.3">
      <c r="B949" s="109">
        <v>44174</v>
      </c>
      <c r="C949" s="5" t="str">
        <f t="shared" si="31"/>
        <v>수</v>
      </c>
      <c r="E949" s="49" t="str">
        <f>VLOOKUP(G949,매칭테이블!D:E,2,0)</f>
        <v>리얼스틱</v>
      </c>
      <c r="F949" t="s">
        <v>0</v>
      </c>
      <c r="G949" s="30" t="s">
        <v>444</v>
      </c>
      <c r="H949" s="73">
        <f t="shared" si="33"/>
        <v>276</v>
      </c>
      <c r="I949" s="5">
        <v>201207</v>
      </c>
      <c r="J949" s="59"/>
      <c r="K949" s="104">
        <f>VLOOKUP($N949,매칭테이블!$G:$J,2,0)*H949</f>
        <v>828000</v>
      </c>
      <c r="L949" s="104">
        <f>K949-VLOOKUP($N949,매칭테이블!$G:$J,3,0)*K949</f>
        <v>819720</v>
      </c>
      <c r="M949" s="104">
        <f>VLOOKUP($N949,매칭테이블!$G:$J,4,0)*H949</f>
        <v>46920</v>
      </c>
      <c r="N949" s="5" t="str">
        <f t="shared" si="32"/>
        <v>프로젝트21 홈페이지리얼스틱리얼스틱 북태평양눈다랑어묶음 선택=북태평양눈다랑어 1팩201207</v>
      </c>
    </row>
    <row r="950" spans="2:14" x14ac:dyDescent="0.3">
      <c r="B950" s="109">
        <v>44174</v>
      </c>
      <c r="C950" s="5" t="str">
        <f t="shared" si="31"/>
        <v>수</v>
      </c>
      <c r="E950" s="49" t="str">
        <f>VLOOKUP(G950,매칭테이블!D:E,2,0)</f>
        <v>리얼스틱</v>
      </c>
      <c r="F950" t="s">
        <v>0</v>
      </c>
      <c r="G950" s="30" t="s">
        <v>550</v>
      </c>
      <c r="H950" s="73">
        <f t="shared" si="33"/>
        <v>277</v>
      </c>
      <c r="I950" s="5">
        <v>201207</v>
      </c>
      <c r="J950" s="59"/>
      <c r="K950" s="104">
        <f>VLOOKUP($N950,매칭테이블!$G:$J,2,0)*H950</f>
        <v>1108000</v>
      </c>
      <c r="L950" s="104">
        <f>K950-VLOOKUP($N950,매칭테이블!$G:$J,3,0)*K950</f>
        <v>1096920</v>
      </c>
      <c r="M950" s="104">
        <f>VLOOKUP($N950,매칭테이블!$G:$J,4,0)*H950</f>
        <v>105260</v>
      </c>
      <c r="N950" s="5" t="str">
        <f t="shared" si="32"/>
        <v>프로젝트21 홈페이지리얼스틱리얼스틱 서호주청정양묶음 선택=서호주청정양 6팩 (10%off)201207</v>
      </c>
    </row>
    <row r="951" spans="2:14" x14ac:dyDescent="0.3">
      <c r="B951" s="109">
        <v>44174</v>
      </c>
      <c r="C951" s="5" t="str">
        <f t="shared" si="31"/>
        <v>수</v>
      </c>
      <c r="E951" s="49" t="str">
        <f>VLOOKUP(G951,매칭테이블!D:E,2,0)</f>
        <v>리얼스틱</v>
      </c>
      <c r="F951" t="s">
        <v>0</v>
      </c>
      <c r="G951" s="30" t="s">
        <v>445</v>
      </c>
      <c r="H951" s="73">
        <f t="shared" si="33"/>
        <v>278</v>
      </c>
      <c r="I951" s="5">
        <v>201207</v>
      </c>
      <c r="J951" s="59"/>
      <c r="K951" s="104">
        <f>VLOOKUP($N951,매칭테이블!$G:$J,2,0)*H951</f>
        <v>834000</v>
      </c>
      <c r="L951" s="104">
        <f>K951-VLOOKUP($N951,매칭테이블!$G:$J,3,0)*K951</f>
        <v>825660</v>
      </c>
      <c r="M951" s="104">
        <f>VLOOKUP($N951,매칭테이블!$G:$J,4,0)*H951</f>
        <v>69500</v>
      </c>
      <c r="N951" s="5" t="str">
        <f t="shared" ref="N951:N982" si="34">F951&amp;E951&amp;G951&amp;I951</f>
        <v>프로젝트21 홈페이지리얼스틱리얼스틱 오로라연어묶음 선택=오로라연어 1팩201207</v>
      </c>
    </row>
    <row r="952" spans="2:14" x14ac:dyDescent="0.3">
      <c r="B952" s="109">
        <v>44174</v>
      </c>
      <c r="C952" s="5" t="str">
        <f t="shared" si="31"/>
        <v>수</v>
      </c>
      <c r="E952" s="49" t="str">
        <f>VLOOKUP(G952,매칭테이블!D:E,2,0)</f>
        <v>리얼스틱</v>
      </c>
      <c r="F952" t="s">
        <v>0</v>
      </c>
      <c r="G952" s="30" t="s">
        <v>446</v>
      </c>
      <c r="H952" s="73">
        <f t="shared" si="33"/>
        <v>279</v>
      </c>
      <c r="I952" s="5">
        <v>201207</v>
      </c>
      <c r="J952" s="59"/>
      <c r="K952" s="104">
        <f>VLOOKUP($N952,매칭테이블!$G:$J,2,0)*H952</f>
        <v>1116000</v>
      </c>
      <c r="L952" s="104">
        <f>K952-VLOOKUP($N952,매칭테이블!$G:$J,3,0)*K952</f>
        <v>1104840</v>
      </c>
      <c r="M952" s="104">
        <f>VLOOKUP($N952,매칭테이블!$G:$J,4,0)*H952</f>
        <v>106020</v>
      </c>
      <c r="N952" s="5" t="str">
        <f t="shared" si="34"/>
        <v>프로젝트21 홈페이지리얼스틱리얼스틱 오로라연어묶음 선택=오로라연어 6팩(10%off)201207</v>
      </c>
    </row>
    <row r="953" spans="2:14" x14ac:dyDescent="0.3">
      <c r="B953" s="109">
        <v>44174</v>
      </c>
      <c r="C953" s="5" t="str">
        <f t="shared" si="31"/>
        <v>수</v>
      </c>
      <c r="E953" s="49" t="str">
        <f>VLOOKUP(G953,매칭테이블!D:E,2,0)</f>
        <v>리얼스틱</v>
      </c>
      <c r="F953" t="s">
        <v>0</v>
      </c>
      <c r="G953" s="30" t="s">
        <v>572</v>
      </c>
      <c r="H953" s="73">
        <f t="shared" si="33"/>
        <v>280</v>
      </c>
      <c r="I953" s="5">
        <v>201207</v>
      </c>
      <c r="J953" s="59"/>
      <c r="K953" s="104">
        <f>VLOOKUP($N953,매칭테이블!$G:$J,2,0)*H953</f>
        <v>1400000</v>
      </c>
      <c r="L953" s="104">
        <f>K953-VLOOKUP($N953,매칭테이블!$G:$J,3,0)*K953</f>
        <v>1386000</v>
      </c>
      <c r="M953" s="104">
        <f>VLOOKUP($N953,매칭테이블!$G:$J,4,0)*H953</f>
        <v>109200</v>
      </c>
      <c r="N953" s="5" t="str">
        <f t="shared" si="34"/>
        <v>프로젝트21 홈페이지리얼스틱리얼스틱 오로라연어묶음 선택=오로라연어 12팩(20% off)201207</v>
      </c>
    </row>
    <row r="954" spans="2:14" x14ac:dyDescent="0.3">
      <c r="B954" s="109">
        <v>44174</v>
      </c>
      <c r="C954" s="5" t="str">
        <f t="shared" si="31"/>
        <v>수</v>
      </c>
      <c r="E954" s="49" t="str">
        <f>VLOOKUP(G954,매칭테이블!D:E,2,0)</f>
        <v>리얼스틱</v>
      </c>
      <c r="F954" t="s">
        <v>0</v>
      </c>
      <c r="G954" s="30" t="s">
        <v>447</v>
      </c>
      <c r="H954" s="73">
        <f t="shared" si="33"/>
        <v>281</v>
      </c>
      <c r="I954" s="5">
        <v>201207</v>
      </c>
      <c r="J954" s="59"/>
      <c r="K954" s="104">
        <f>VLOOKUP($N954,매칭테이블!$G:$J,2,0)*H954</f>
        <v>843000</v>
      </c>
      <c r="L954" s="104">
        <f>K954-VLOOKUP($N954,매칭테이블!$G:$J,3,0)*K954</f>
        <v>834570</v>
      </c>
      <c r="M954" s="104">
        <f>VLOOKUP($N954,매칭테이블!$G:$J,4,0)*H954</f>
        <v>50580</v>
      </c>
      <c r="N954" s="5" t="str">
        <f t="shared" si="34"/>
        <v>프로젝트21 홈페이지리얼스틱리얼스틱 제천자연황토닭묶음 선택=제천자연황토닭 1팩201207</v>
      </c>
    </row>
    <row r="955" spans="2:14" x14ac:dyDescent="0.3">
      <c r="B955" s="109">
        <v>44174</v>
      </c>
      <c r="C955" s="5" t="str">
        <f t="shared" si="31"/>
        <v>수</v>
      </c>
      <c r="E955" s="49" t="str">
        <f>VLOOKUP(G955,매칭테이블!D:E,2,0)</f>
        <v>리얼스틱</v>
      </c>
      <c r="F955" t="s">
        <v>0</v>
      </c>
      <c r="G955" s="30" t="s">
        <v>582</v>
      </c>
      <c r="H955" s="73">
        <f t="shared" si="33"/>
        <v>282</v>
      </c>
      <c r="I955" s="5">
        <v>201207</v>
      </c>
      <c r="J955" s="59"/>
      <c r="K955" s="104">
        <f>VLOOKUP($N955,매칭테이블!$G:$J,2,0)*H955</f>
        <v>1128000</v>
      </c>
      <c r="L955" s="104">
        <f>K955-VLOOKUP($N955,매칭테이블!$G:$J,3,0)*K955</f>
        <v>1116720</v>
      </c>
      <c r="M955" s="104">
        <f>VLOOKUP($N955,매칭테이블!$G:$J,4,0)*H955</f>
        <v>101520</v>
      </c>
      <c r="N955" s="5" t="str">
        <f t="shared" si="34"/>
        <v>프로젝트21 홈페이지리얼스틱리얼스틱 제천자연황토닭묶음 선택=제천자연황토닭 6팩(10%off)201207</v>
      </c>
    </row>
    <row r="956" spans="2:14" x14ac:dyDescent="0.3">
      <c r="B956" s="109">
        <v>44174</v>
      </c>
      <c r="C956" s="5" t="str">
        <f t="shared" si="31"/>
        <v>수</v>
      </c>
      <c r="E956" s="49" t="str">
        <f>VLOOKUP(G956,매칭테이블!D:E,2,0)</f>
        <v>리얼스틱</v>
      </c>
      <c r="F956" t="s">
        <v>0</v>
      </c>
      <c r="G956" s="30" t="s">
        <v>448</v>
      </c>
      <c r="H956" s="73">
        <f t="shared" si="33"/>
        <v>283</v>
      </c>
      <c r="I956" s="5">
        <v>201207</v>
      </c>
      <c r="J956" s="59"/>
      <c r="K956" s="104">
        <f>VLOOKUP($N956,매칭테이블!$G:$J,2,0)*H956</f>
        <v>849000</v>
      </c>
      <c r="L956" s="104">
        <f>K956-VLOOKUP($N956,매칭테이블!$G:$J,3,0)*K956</f>
        <v>840510</v>
      </c>
      <c r="M956" s="104">
        <f>VLOOKUP($N956,매칭테이블!$G:$J,4,0)*H956</f>
        <v>50940</v>
      </c>
      <c r="N956" s="5" t="str">
        <f t="shared" si="34"/>
        <v>프로젝트21 홈페이지리얼스틱리얼스틱 지리산우리땅오리묶음 선택=지리산우리땅오리 1팩201207</v>
      </c>
    </row>
    <row r="957" spans="2:14" x14ac:dyDescent="0.3">
      <c r="B957" s="109">
        <v>44174</v>
      </c>
      <c r="C957" s="5" t="str">
        <f t="shared" ref="C957:C973" si="35">TEXT(B957,"aaa")</f>
        <v>수</v>
      </c>
      <c r="D957" s="73"/>
      <c r="E957" s="49" t="str">
        <f>VLOOKUP(G957,매칭테이블!D:E,2,0)</f>
        <v>선인장정수기 부속</v>
      </c>
      <c r="F957" s="73" t="s">
        <v>85</v>
      </c>
      <c r="G957" s="30" t="s">
        <v>114</v>
      </c>
      <c r="H957" s="73">
        <f t="shared" si="33"/>
        <v>284</v>
      </c>
      <c r="I957" s="5">
        <v>201207</v>
      </c>
      <c r="J957" s="59"/>
      <c r="K957" s="104">
        <f>VLOOKUP($N957,매칭테이블!$G:$J,2,0)*H957</f>
        <v>0</v>
      </c>
      <c r="L957" s="104">
        <f>K957-VLOOKUP($N957,매칭테이블!$G:$J,3,0)*K957</f>
        <v>0</v>
      </c>
      <c r="M957" s="104">
        <f>VLOOKUP($N957,매칭테이블!$G:$J,4,0)*H957</f>
        <v>93720</v>
      </c>
      <c r="N957" s="5" t="str">
        <f t="shared" si="34"/>
        <v>프로젝트21 CS선인장정수기 부속수중펌프 분리형 (white)201207</v>
      </c>
    </row>
    <row r="958" spans="2:14" x14ac:dyDescent="0.3">
      <c r="B958" s="109">
        <v>44174</v>
      </c>
      <c r="C958" s="5" t="str">
        <f t="shared" si="35"/>
        <v>수</v>
      </c>
      <c r="D958" s="73"/>
      <c r="E958" s="49" t="str">
        <f>VLOOKUP(G958,매칭테이블!D:E,2,0)</f>
        <v>선인장정수기 부속</v>
      </c>
      <c r="F958" s="73" t="s">
        <v>0</v>
      </c>
      <c r="G958" s="30" t="s">
        <v>507</v>
      </c>
      <c r="H958" s="73">
        <f t="shared" si="33"/>
        <v>285</v>
      </c>
      <c r="I958" s="5">
        <v>201207</v>
      </c>
      <c r="J958" s="59"/>
      <c r="K958" s="104">
        <f>VLOOKUP($N958,매칭테이블!$G:$J,2,0)*H958</f>
        <v>855000</v>
      </c>
      <c r="L958" s="104">
        <f>K958-VLOOKUP($N958,매칭테이블!$G:$J,3,0)*K958</f>
        <v>846450</v>
      </c>
      <c r="M958" s="104">
        <f>VLOOKUP($N958,매칭테이블!$G:$J,4,0)*H958</f>
        <v>99750</v>
      </c>
      <c r="N958" s="5" t="str">
        <f t="shared" si="34"/>
        <v>프로젝트21 홈페이지선인장정수기 부속[정기배송] 선인장정수기 필터 (30% 할인)정기배송 옵션=정수필터(3p) &amp; 폼필터(3p) - 30%off201207</v>
      </c>
    </row>
    <row r="959" spans="2:14" x14ac:dyDescent="0.3">
      <c r="B959" s="109">
        <v>44174</v>
      </c>
      <c r="C959" s="5" t="str">
        <f t="shared" si="35"/>
        <v>수</v>
      </c>
      <c r="D959" s="73"/>
      <c r="E959" s="49" t="str">
        <f>VLOOKUP(G959,매칭테이블!D:E,2,0)</f>
        <v>선인장정수기 부속</v>
      </c>
      <c r="F959" s="73" t="s">
        <v>0</v>
      </c>
      <c r="G959" s="30" t="s">
        <v>584</v>
      </c>
      <c r="H959" s="73">
        <f t="shared" si="33"/>
        <v>286</v>
      </c>
      <c r="I959" s="5">
        <v>201207</v>
      </c>
      <c r="J959" s="59"/>
      <c r="K959" s="104">
        <f>VLOOKUP($N959,매칭테이블!$G:$J,2,0)*H959</f>
        <v>858000</v>
      </c>
      <c r="L959" s="104">
        <f>K959-VLOOKUP($N959,매칭테이블!$G:$J,3,0)*K959</f>
        <v>849420</v>
      </c>
      <c r="M959" s="104">
        <f>VLOOKUP($N959,매칭테이블!$G:$J,4,0)*H959</f>
        <v>97240</v>
      </c>
      <c r="N959" s="5" t="str">
        <f t="shared" si="34"/>
        <v>프로젝트21 홈페이지선인장정수기 부속[정기배송] 선인장정수기 필터 (30% 할인)정기배송 옵션=정수필터(3p) - 22%off201207</v>
      </c>
    </row>
    <row r="960" spans="2:14" x14ac:dyDescent="0.3">
      <c r="B960" s="109">
        <v>44174</v>
      </c>
      <c r="C960" s="5" t="str">
        <f t="shared" si="35"/>
        <v>수</v>
      </c>
      <c r="D960" s="73"/>
      <c r="E960" s="49" t="str">
        <f>VLOOKUP(G960,매칭테이블!D:E,2,0)</f>
        <v>선인장정수기</v>
      </c>
      <c r="F960" s="73" t="s">
        <v>0</v>
      </c>
      <c r="G960" s="30" t="s">
        <v>520</v>
      </c>
      <c r="H960" s="73">
        <f t="shared" si="33"/>
        <v>287</v>
      </c>
      <c r="I960" s="5">
        <v>201207</v>
      </c>
      <c r="J960" s="59"/>
      <c r="K960" s="104">
        <f>VLOOKUP($N960,매칭테이블!$G:$J,2,0)*H960</f>
        <v>2009000</v>
      </c>
      <c r="L960" s="104">
        <f>K960-VLOOKUP($N960,매칭테이블!$G:$J,3,0)*K960</f>
        <v>1988910</v>
      </c>
      <c r="M960" s="104">
        <f>VLOOKUP($N960,매칭테이블!$G:$J,4,0)*H960</f>
        <v>111930</v>
      </c>
      <c r="N960" s="5" t="str">
        <f t="shared" si="34"/>
        <v>프로젝트21 홈페이지선인장정수기고양이 선인장정수기 젠에디션옵션=선인장정수기+필터세트201207</v>
      </c>
    </row>
    <row r="961" spans="2:14" x14ac:dyDescent="0.3">
      <c r="B961" s="109">
        <v>44174</v>
      </c>
      <c r="C961" s="5" t="str">
        <f t="shared" si="35"/>
        <v>수</v>
      </c>
      <c r="D961" s="73"/>
      <c r="E961" s="49" t="str">
        <f>VLOOKUP(G961,매칭테이블!D:E,2,0)</f>
        <v>선인장정수기</v>
      </c>
      <c r="F961" s="73" t="s">
        <v>0</v>
      </c>
      <c r="G961" s="30" t="s">
        <v>521</v>
      </c>
      <c r="H961" s="73">
        <f t="shared" si="33"/>
        <v>288</v>
      </c>
      <c r="I961" s="5">
        <v>201207</v>
      </c>
      <c r="J961" s="59"/>
      <c r="K961" s="104">
        <f>VLOOKUP($N961,매칭테이블!$G:$J,2,0)*H961</f>
        <v>2016000</v>
      </c>
      <c r="L961" s="104">
        <f>K961-VLOOKUP($N961,매칭테이블!$G:$J,3,0)*K961</f>
        <v>1995840</v>
      </c>
      <c r="M961" s="104">
        <f>VLOOKUP($N961,매칭테이블!$G:$J,4,0)*H961</f>
        <v>115200</v>
      </c>
      <c r="N961" s="5" t="str">
        <f t="shared" si="34"/>
        <v>프로젝트21 홈페이지선인장정수기고양이 선인장정수기 젠에디션옵션=선인장정수기+필터세트+드라이매트(별도배송)201207</v>
      </c>
    </row>
    <row r="962" spans="2:14" x14ac:dyDescent="0.3">
      <c r="B962" s="109">
        <v>44174</v>
      </c>
      <c r="C962" s="5" t="str">
        <f t="shared" si="35"/>
        <v>수</v>
      </c>
      <c r="D962" s="73"/>
      <c r="E962" s="49" t="str">
        <f>VLOOKUP(G962,매칭테이블!D:E,2,0)</f>
        <v>선인장정수기 부속</v>
      </c>
      <c r="F962" s="73" t="s">
        <v>0</v>
      </c>
      <c r="G962" s="30" t="s">
        <v>509</v>
      </c>
      <c r="H962" s="73">
        <f t="shared" si="33"/>
        <v>289</v>
      </c>
      <c r="I962" s="5">
        <v>201207</v>
      </c>
      <c r="J962" s="59"/>
      <c r="K962" s="104">
        <f>VLOOKUP($N962,매칭테이블!$G:$J,2,0)*H962</f>
        <v>867000</v>
      </c>
      <c r="L962" s="104">
        <f>K962-VLOOKUP($N962,매칭테이블!$G:$J,3,0)*K962</f>
        <v>858330</v>
      </c>
      <c r="M962" s="104">
        <f>VLOOKUP($N962,매칭테이블!$G:$J,4,0)*H962</f>
        <v>92480</v>
      </c>
      <c r="N962" s="5" t="str">
        <f t="shared" si="34"/>
        <v>프로젝트21 홈페이지선인장정수기 부속생수 전용 호스 (2p)201207</v>
      </c>
    </row>
    <row r="963" spans="2:14" x14ac:dyDescent="0.3">
      <c r="B963" s="109">
        <v>44174</v>
      </c>
      <c r="C963" s="5" t="str">
        <f t="shared" si="35"/>
        <v>수</v>
      </c>
      <c r="D963" s="73"/>
      <c r="E963" s="49" t="str">
        <f>VLOOKUP(G963,매칭테이블!D:E,2,0)</f>
        <v>선인장정수기 부속</v>
      </c>
      <c r="F963" s="73" t="s">
        <v>0</v>
      </c>
      <c r="G963" s="30" t="s">
        <v>510</v>
      </c>
      <c r="H963" s="73">
        <f t="shared" si="33"/>
        <v>290</v>
      </c>
      <c r="I963" s="5">
        <v>201207</v>
      </c>
      <c r="J963" s="59"/>
      <c r="K963" s="104">
        <f>VLOOKUP($N963,매칭테이블!$G:$J,2,0)*H963</f>
        <v>580000</v>
      </c>
      <c r="L963" s="104">
        <f>K963-VLOOKUP($N963,매칭테이블!$G:$J,3,0)*K963</f>
        <v>574200</v>
      </c>
      <c r="M963" s="104">
        <f>VLOOKUP($N963,매칭테이블!$G:$J,4,0)*H963</f>
        <v>31900</v>
      </c>
      <c r="N963" s="5" t="str">
        <f t="shared" si="34"/>
        <v>프로젝트21 홈페이지선인장정수기 부속선인장정수기 가이드스틱201207</v>
      </c>
    </row>
    <row r="964" spans="2:14" x14ac:dyDescent="0.3">
      <c r="B964" s="109">
        <v>44174</v>
      </c>
      <c r="C964" s="5" t="str">
        <f t="shared" si="35"/>
        <v>수</v>
      </c>
      <c r="D964" s="73"/>
      <c r="E964" s="49" t="str">
        <f>VLOOKUP(G964,매칭테이블!D:E,2,0)</f>
        <v>선인장정수기 부속</v>
      </c>
      <c r="F964" s="73" t="s">
        <v>0</v>
      </c>
      <c r="G964" s="30" t="s">
        <v>511</v>
      </c>
      <c r="H964" s="73">
        <f t="shared" si="33"/>
        <v>291</v>
      </c>
      <c r="I964" s="5">
        <v>201207</v>
      </c>
      <c r="J964" s="59"/>
      <c r="K964" s="104">
        <f>VLOOKUP($N964,매칭테이블!$G:$J,2,0)*H964</f>
        <v>873000</v>
      </c>
      <c r="L964" s="104">
        <f>K964-VLOOKUP($N964,매칭테이블!$G:$J,3,0)*K964</f>
        <v>864270</v>
      </c>
      <c r="M964" s="104">
        <f>VLOOKUP($N964,매칭테이블!$G:$J,4,0)*H964</f>
        <v>104760</v>
      </c>
      <c r="N964" s="5" t="str">
        <f t="shared" si="34"/>
        <v>프로젝트21 홈페이지선인장정수기 부속선인장정수기 분리형 수중펌프구성 선택=분리형펌프+어댑터SET201207</v>
      </c>
    </row>
    <row r="965" spans="2:14" x14ac:dyDescent="0.3">
      <c r="B965" s="109">
        <v>44174</v>
      </c>
      <c r="C965" s="5" t="str">
        <f t="shared" si="35"/>
        <v>수</v>
      </c>
      <c r="D965" s="73"/>
      <c r="E965" s="49" t="str">
        <f>VLOOKUP(G965,매칭테이블!D:E,2,0)</f>
        <v>선인장정수기 부속</v>
      </c>
      <c r="F965" s="73" t="s">
        <v>0</v>
      </c>
      <c r="G965" s="30" t="s">
        <v>512</v>
      </c>
      <c r="H965" s="73">
        <f t="shared" si="33"/>
        <v>292</v>
      </c>
      <c r="I965" s="5">
        <v>201207</v>
      </c>
      <c r="J965" s="59"/>
      <c r="K965" s="104">
        <f>VLOOKUP($N965,매칭테이블!$G:$J,2,0)*H965</f>
        <v>876000</v>
      </c>
      <c r="L965" s="104">
        <f>K965-VLOOKUP($N965,매칭테이블!$G:$J,3,0)*K965</f>
        <v>867240</v>
      </c>
      <c r="M965" s="104">
        <f>VLOOKUP($N965,매칭테이블!$G:$J,4,0)*H965</f>
        <v>96360</v>
      </c>
      <c r="N965" s="5" t="str">
        <f t="shared" si="34"/>
        <v>프로젝트21 홈페이지선인장정수기 부속선인장정수기 분리형 수중펌프구성 선택=분리형펌프201207</v>
      </c>
    </row>
    <row r="966" spans="2:14" x14ac:dyDescent="0.3">
      <c r="B966" s="109">
        <v>44174</v>
      </c>
      <c r="C966" s="5" t="str">
        <f t="shared" si="35"/>
        <v>수</v>
      </c>
      <c r="D966" s="73"/>
      <c r="E966" s="49" t="str">
        <f>VLOOKUP(G966,매칭테이블!D:E,2,0)</f>
        <v>선인장정수기 부속</v>
      </c>
      <c r="F966" s="73" t="s">
        <v>0</v>
      </c>
      <c r="G966" s="30" t="s">
        <v>514</v>
      </c>
      <c r="H966" s="73">
        <f t="shared" si="33"/>
        <v>293</v>
      </c>
      <c r="I966" s="5">
        <v>201207</v>
      </c>
      <c r="J966" s="59"/>
      <c r="K966" s="104">
        <f>VLOOKUP($N966,매칭테이블!$G:$J,2,0)*H966</f>
        <v>879000</v>
      </c>
      <c r="L966" s="104">
        <f>K966-VLOOKUP($N966,매칭테이블!$G:$J,3,0)*K966</f>
        <v>870210</v>
      </c>
      <c r="M966" s="104">
        <f>VLOOKUP($N966,매칭테이블!$G:$J,4,0)*H966</f>
        <v>84970</v>
      </c>
      <c r="N966" s="5" t="str">
        <f t="shared" si="34"/>
        <v>프로젝트21 홈페이지선인장정수기 부속선인장정수기 실리콘호스 (3p)201207</v>
      </c>
    </row>
    <row r="967" spans="2:14" x14ac:dyDescent="0.3">
      <c r="B967" s="109">
        <v>44174</v>
      </c>
      <c r="C967" s="5" t="str">
        <f t="shared" si="35"/>
        <v>수</v>
      </c>
      <c r="D967" s="73"/>
      <c r="E967" s="49" t="str">
        <f>VLOOKUP(G967,매칭테이블!D:E,2,0)</f>
        <v>선인장정수기 부속</v>
      </c>
      <c r="F967" s="73" t="s">
        <v>0</v>
      </c>
      <c r="G967" s="30" t="s">
        <v>515</v>
      </c>
      <c r="H967" s="73">
        <f t="shared" si="33"/>
        <v>294</v>
      </c>
      <c r="I967" s="5">
        <v>201207</v>
      </c>
      <c r="J967" s="59"/>
      <c r="K967" s="104">
        <f>VLOOKUP($N967,매칭테이블!$G:$J,2,0)*H967</f>
        <v>1176000</v>
      </c>
      <c r="L967" s="104">
        <f>K967-VLOOKUP($N967,매칭테이블!$G:$J,3,0)*K967</f>
        <v>1164240</v>
      </c>
      <c r="M967" s="104">
        <f>VLOOKUP($N967,매칭테이블!$G:$J,4,0)*H967</f>
        <v>108780</v>
      </c>
      <c r="N967" s="5" t="str">
        <f t="shared" si="34"/>
        <v>프로젝트21 홈페이지선인장정수기 부속선인장정수기 전용 드라이 매트201207</v>
      </c>
    </row>
    <row r="968" spans="2:14" x14ac:dyDescent="0.3">
      <c r="B968" s="109">
        <v>44174</v>
      </c>
      <c r="C968" s="5" t="str">
        <f t="shared" si="35"/>
        <v>수</v>
      </c>
      <c r="D968" s="73"/>
      <c r="E968" s="49" t="str">
        <f>VLOOKUP(G968,매칭테이블!D:E,2,0)</f>
        <v>선인장정수기 부속</v>
      </c>
      <c r="F968" s="73" t="s">
        <v>0</v>
      </c>
      <c r="G968" s="30" t="s">
        <v>516</v>
      </c>
      <c r="H968" s="73">
        <f t="shared" si="33"/>
        <v>295</v>
      </c>
      <c r="I968" s="5">
        <v>201207</v>
      </c>
      <c r="J968" s="59"/>
      <c r="K968" s="104">
        <f>VLOOKUP($N968,매칭테이블!$G:$J,2,0)*H968</f>
        <v>885000</v>
      </c>
      <c r="L968" s="104">
        <f>K968-VLOOKUP($N968,매칭테이블!$G:$J,3,0)*K968</f>
        <v>876150</v>
      </c>
      <c r="M968" s="104">
        <f>VLOOKUP($N968,매칭테이블!$G:$J,4,0)*H968</f>
        <v>100300</v>
      </c>
      <c r="N968" s="5" t="str">
        <f t="shared" si="34"/>
        <v>프로젝트21 홈페이지선인장정수기 부속선인장정수기 정수필터 (3p)201207</v>
      </c>
    </row>
    <row r="969" spans="2:14" x14ac:dyDescent="0.3">
      <c r="B969" s="109">
        <v>44174</v>
      </c>
      <c r="C969" s="5" t="str">
        <f t="shared" si="35"/>
        <v>수</v>
      </c>
      <c r="D969" s="73"/>
      <c r="E969" s="49" t="str">
        <f>VLOOKUP(G969,매칭테이블!D:E,2,0)</f>
        <v>선인장정수기 부속</v>
      </c>
      <c r="F969" s="73" t="s">
        <v>0</v>
      </c>
      <c r="G969" s="30" t="s">
        <v>517</v>
      </c>
      <c r="H969" s="73">
        <f t="shared" si="33"/>
        <v>296</v>
      </c>
      <c r="I969" s="5">
        <v>201207</v>
      </c>
      <c r="J969" s="59"/>
      <c r="K969" s="104">
        <f>VLOOKUP($N969,매칭테이블!$G:$J,2,0)*H969</f>
        <v>888000</v>
      </c>
      <c r="L969" s="104">
        <f>K969-VLOOKUP($N969,매칭테이블!$G:$J,3,0)*K969</f>
        <v>879120</v>
      </c>
      <c r="M969" s="104">
        <f>VLOOKUP($N969,매칭테이블!$G:$J,4,0)*H969</f>
        <v>44400</v>
      </c>
      <c r="N969" s="5" t="str">
        <f t="shared" si="34"/>
        <v>프로젝트21 홈페이지선인장정수기 부속선인장정수기 클리닝 브러쉬201207</v>
      </c>
    </row>
    <row r="970" spans="2:14" x14ac:dyDescent="0.3">
      <c r="B970" s="109">
        <v>44174</v>
      </c>
      <c r="C970" s="5" t="str">
        <f t="shared" si="35"/>
        <v>수</v>
      </c>
      <c r="D970" s="73"/>
      <c r="E970" s="49" t="str">
        <f>VLOOKUP(G970,매칭테이블!D:E,2,0)</f>
        <v>선인장정수기 부속</v>
      </c>
      <c r="F970" s="73" t="s">
        <v>0</v>
      </c>
      <c r="G970" s="30" t="s">
        <v>518</v>
      </c>
      <c r="H970" s="73">
        <f t="shared" si="33"/>
        <v>297</v>
      </c>
      <c r="I970" s="5">
        <v>201207</v>
      </c>
      <c r="J970" s="59"/>
      <c r="K970" s="104">
        <f>VLOOKUP($N970,매칭테이블!$G:$J,2,0)*H970</f>
        <v>891000</v>
      </c>
      <c r="L970" s="104">
        <f>K970-VLOOKUP($N970,매칭테이블!$G:$J,3,0)*K970</f>
        <v>882090</v>
      </c>
      <c r="M970" s="104">
        <f>VLOOKUP($N970,매칭테이블!$G:$J,4,0)*H970</f>
        <v>68310</v>
      </c>
      <c r="N970" s="5" t="str">
        <f t="shared" si="34"/>
        <v>프로젝트21 홈페이지선인장정수기 부속선인장정수기 폼필터 (3p)201207</v>
      </c>
    </row>
    <row r="971" spans="2:14" x14ac:dyDescent="0.3">
      <c r="B971" s="109">
        <v>44174</v>
      </c>
      <c r="C971" s="5" t="str">
        <f t="shared" si="35"/>
        <v>수</v>
      </c>
      <c r="D971" s="73"/>
      <c r="E971" s="49" t="str">
        <f>VLOOKUP(G971,매칭테이블!D:E,2,0)</f>
        <v>선인장정수기 부속</v>
      </c>
      <c r="F971" s="73" t="s">
        <v>0</v>
      </c>
      <c r="G971" s="30" t="s">
        <v>56</v>
      </c>
      <c r="H971" s="73">
        <f t="shared" si="33"/>
        <v>298</v>
      </c>
      <c r="I971" s="5">
        <v>201207</v>
      </c>
      <c r="J971" s="59"/>
      <c r="K971" s="104">
        <f>VLOOKUP($N971,매칭테이블!$G:$J,2,0)*H971</f>
        <v>894000</v>
      </c>
      <c r="L971" s="104">
        <f>K971-VLOOKUP($N971,매칭테이블!$G:$J,3,0)*K971</f>
        <v>885060</v>
      </c>
      <c r="M971" s="104">
        <f>VLOOKUP($N971,매칭테이블!$G:$J,4,0)*H971</f>
        <v>104300</v>
      </c>
      <c r="N971" s="5" t="str">
        <f t="shared" si="34"/>
        <v>프로젝트21 홈페이지선인장정수기 부속정수필터 &amp; 폼필터 세트 (30% 할인)201207</v>
      </c>
    </row>
    <row r="972" spans="2:14" x14ac:dyDescent="0.3">
      <c r="B972" s="109">
        <v>44174</v>
      </c>
      <c r="C972" s="5" t="str">
        <f t="shared" si="35"/>
        <v>수</v>
      </c>
      <c r="D972" s="73"/>
      <c r="E972" s="49" t="str">
        <f>VLOOKUP(G972,매칭테이블!D:E,2,0)</f>
        <v>츄르짜개</v>
      </c>
      <c r="F972" s="73" t="s">
        <v>0</v>
      </c>
      <c r="G972" s="30" t="s">
        <v>522</v>
      </c>
      <c r="H972" s="73">
        <f t="shared" si="33"/>
        <v>299</v>
      </c>
      <c r="I972" s="5">
        <v>201207</v>
      </c>
      <c r="J972" s="59"/>
      <c r="K972" s="104">
        <f>VLOOKUP($N972,매칭테이블!$G:$J,2,0)*H972</f>
        <v>598000</v>
      </c>
      <c r="L972" s="104">
        <f>K972-VLOOKUP($N972,매칭테이블!$G:$J,3,0)*K972</f>
        <v>592020</v>
      </c>
      <c r="M972" s="104">
        <f>VLOOKUP($N972,매칭테이블!$G:$J,4,0)*H972</f>
        <v>29900</v>
      </c>
      <c r="N972" s="5" t="str">
        <f t="shared" si="34"/>
        <v>프로젝트21 홈페이지츄르짜개츄르짜개(2ea)201207</v>
      </c>
    </row>
    <row r="973" spans="2:14" x14ac:dyDescent="0.3">
      <c r="B973" s="109">
        <v>44174</v>
      </c>
      <c r="C973" s="5" t="str">
        <f t="shared" si="35"/>
        <v>수</v>
      </c>
      <c r="D973" s="73"/>
      <c r="E973" s="49" t="str">
        <f>VLOOKUP(G973,매칭테이블!D:E,2,0)</f>
        <v>태평양 수반</v>
      </c>
      <c r="F973" s="73" t="s">
        <v>0</v>
      </c>
      <c r="G973" s="30" t="s">
        <v>523</v>
      </c>
      <c r="H973" s="73">
        <f t="shared" si="33"/>
        <v>300</v>
      </c>
      <c r="I973" s="5">
        <v>201207</v>
      </c>
      <c r="J973" s="59"/>
      <c r="K973" s="104">
        <f>VLOOKUP($N973,매칭테이블!$G:$J,2,0)*H973</f>
        <v>1200000</v>
      </c>
      <c r="L973" s="104">
        <f>K973-VLOOKUP($N973,매칭테이블!$G:$J,3,0)*K973</f>
        <v>1188000</v>
      </c>
      <c r="M973" s="104">
        <f>VLOOKUP($N973,매칭테이블!$G:$J,4,0)*H973</f>
        <v>114000</v>
      </c>
      <c r="N973" s="5" t="str">
        <f t="shared" si="34"/>
        <v>프로젝트21 홈페이지태평양 수반태평양 수반 (고양이 강아지 물그릇 밥그릇 식기)옵션=[기본 세트] 태평양 수반 1개201207</v>
      </c>
    </row>
    <row r="974" spans="2:14" x14ac:dyDescent="0.3">
      <c r="B974" s="109">
        <v>44174</v>
      </c>
      <c r="C974" s="5" t="str">
        <f t="shared" ref="C974:C987" si="36">TEXT(B974,"aaa")</f>
        <v>수</v>
      </c>
      <c r="D974" s="73"/>
      <c r="E974" s="49" t="str">
        <f>VLOOKUP(G974,매칭테이블!D:E,2,0)</f>
        <v>태평양 수반</v>
      </c>
      <c r="F974" s="73" t="s">
        <v>0</v>
      </c>
      <c r="G974" s="30" t="s">
        <v>524</v>
      </c>
      <c r="H974" s="73">
        <f t="shared" si="33"/>
        <v>301</v>
      </c>
      <c r="I974" s="5">
        <v>201207</v>
      </c>
      <c r="J974" s="59"/>
      <c r="K974" s="104">
        <f>VLOOKUP($N974,매칭테이블!$G:$J,2,0)*H974</f>
        <v>1204000</v>
      </c>
      <c r="L974" s="104">
        <f>K974-VLOOKUP($N974,매칭테이블!$G:$J,3,0)*K974</f>
        <v>1191960</v>
      </c>
      <c r="M974" s="104">
        <f>VLOOKUP($N974,매칭테이블!$G:$J,4,0)*H974</f>
        <v>114380</v>
      </c>
      <c r="N974" s="5" t="str">
        <f t="shared" si="34"/>
        <v>프로젝트21 홈페이지태평양 수반태평양 수반 (고양이 강아지 물그릇 밥그릇 식기)옵션=[실용 세트] 태평양 수반 1개 + 글라스 1개 추가-11% off201207</v>
      </c>
    </row>
    <row r="975" spans="2:14" x14ac:dyDescent="0.3">
      <c r="B975" s="109">
        <v>44174</v>
      </c>
      <c r="C975" s="5" t="str">
        <f t="shared" si="36"/>
        <v>수</v>
      </c>
      <c r="D975" s="73"/>
      <c r="E975" s="49" t="str">
        <f>VLOOKUP(G975,매칭테이블!D:E,2,0)</f>
        <v>태평양 수반</v>
      </c>
      <c r="F975" s="73" t="s">
        <v>0</v>
      </c>
      <c r="G975" s="30" t="s">
        <v>525</v>
      </c>
      <c r="H975" s="73">
        <f t="shared" si="33"/>
        <v>302</v>
      </c>
      <c r="I975" s="5">
        <v>201207</v>
      </c>
      <c r="J975" s="59"/>
      <c r="K975" s="104">
        <f>VLOOKUP($N975,매칭테이블!$G:$J,2,0)*H975</f>
        <v>1208000</v>
      </c>
      <c r="L975" s="104">
        <f>K975-VLOOKUP($N975,매칭테이블!$G:$J,3,0)*K975</f>
        <v>1195920</v>
      </c>
      <c r="M975" s="104">
        <f>VLOOKUP($N975,매칭테이블!$G:$J,4,0)*H975</f>
        <v>117780</v>
      </c>
      <c r="N975" s="5" t="str">
        <f t="shared" si="34"/>
        <v>프로젝트21 홈페이지태평양 수반태평양 수반 (고양이 강아지 물그릇 밥그릇 식기)옵션=[음수량 케어 세트] 태평양 수반 2개-13% off201207</v>
      </c>
    </row>
    <row r="976" spans="2:14" x14ac:dyDescent="0.3">
      <c r="B976" s="109">
        <v>44174</v>
      </c>
      <c r="C976" s="5" t="str">
        <f t="shared" si="36"/>
        <v>수</v>
      </c>
      <c r="D976" s="73"/>
      <c r="E976" s="49" t="str">
        <f>VLOOKUP(G976,매칭테이블!D:E,2,0)</f>
        <v>벤토나이트</v>
      </c>
      <c r="F976" s="73" t="s">
        <v>0</v>
      </c>
      <c r="G976" s="105" t="s">
        <v>608</v>
      </c>
      <c r="H976" s="73">
        <f t="shared" si="33"/>
        <v>303</v>
      </c>
      <c r="I976" s="5">
        <v>201207</v>
      </c>
      <c r="J976" s="59"/>
      <c r="K976" s="104">
        <f>VLOOKUP($N976,매칭테이블!$G:$J,2,0)*H976</f>
        <v>909000</v>
      </c>
      <c r="L976" s="104">
        <f>K976-VLOOKUP($N976,매칭테이블!$G:$J,3,0)*K976</f>
        <v>899910</v>
      </c>
      <c r="M976" s="104">
        <f>VLOOKUP($N976,매칭테이블!$G:$J,4,0)*H976</f>
        <v>103020</v>
      </c>
      <c r="N976" s="5" t="str">
        <f t="shared" si="34"/>
        <v>프로젝트21 홈페이지벤토나이트프리미엄 퓨어 벤토나이트(플친 2천원 쿠폰 당첨자)201207</v>
      </c>
    </row>
    <row r="977" spans="2:14" x14ac:dyDescent="0.3">
      <c r="B977" s="109">
        <v>44174</v>
      </c>
      <c r="C977" s="5" t="str">
        <f t="shared" si="36"/>
        <v>수</v>
      </c>
      <c r="D977" s="73"/>
      <c r="E977" s="49" t="str">
        <f>VLOOKUP(G977,매칭테이블!D:E,2,0)</f>
        <v>벤토나이트</v>
      </c>
      <c r="F977" s="73" t="s">
        <v>0</v>
      </c>
      <c r="G977" s="105" t="s">
        <v>606</v>
      </c>
      <c r="H977" s="73">
        <f t="shared" si="33"/>
        <v>304</v>
      </c>
      <c r="I977" s="5">
        <v>201207</v>
      </c>
      <c r="J977" s="59"/>
      <c r="K977" s="104">
        <f>VLOOKUP($N977,매칭테이블!$G:$J,2,0)*H977</f>
        <v>912000</v>
      </c>
      <c r="L977" s="104">
        <f>K977-VLOOKUP($N977,매칭테이블!$G:$J,3,0)*K977</f>
        <v>902880</v>
      </c>
      <c r="M977" s="104">
        <f>VLOOKUP($N977,매칭테이블!$G:$J,4,0)*H977</f>
        <v>103360</v>
      </c>
      <c r="N977" s="5" t="str">
        <f t="shared" si="34"/>
        <v>프로젝트21 홈페이지벤토나이트[출시특가] 프리미엄 퓨어 벤토나이트옵션=프리미엄 퓨어 벤토나이트 1개-40% off201207</v>
      </c>
    </row>
    <row r="978" spans="2:14" x14ac:dyDescent="0.3">
      <c r="B978" s="109">
        <v>44174</v>
      </c>
      <c r="C978" s="5" t="str">
        <f t="shared" si="36"/>
        <v>수</v>
      </c>
      <c r="D978" s="73"/>
      <c r="E978" s="49" t="str">
        <f>VLOOKUP(G978,매칭테이블!D:E,2,0)</f>
        <v>벤토나이트</v>
      </c>
      <c r="F978" s="73" t="s">
        <v>0</v>
      </c>
      <c r="G978" s="105" t="s">
        <v>607</v>
      </c>
      <c r="H978" s="73">
        <f t="shared" si="33"/>
        <v>305</v>
      </c>
      <c r="I978" s="5">
        <v>201207</v>
      </c>
      <c r="J978" s="59"/>
      <c r="K978" s="104">
        <f>VLOOKUP($N978,매칭테이블!$G:$J,2,0)*H978</f>
        <v>1525000</v>
      </c>
      <c r="L978" s="104">
        <f>K978-VLOOKUP($N978,매칭테이블!$G:$J,3,0)*K978</f>
        <v>1509750</v>
      </c>
      <c r="M978" s="104">
        <f>VLOOKUP($N978,매칭테이블!$G:$J,4,0)*H978</f>
        <v>118950</v>
      </c>
      <c r="N978" s="5" t="str">
        <f t="shared" si="34"/>
        <v>프로젝트21 홈페이지벤토나이트[출시특가] 프리미엄 퓨어 벤토나이트옵션=프리미엄 퓨어 벤토나이트 3개-40%201207</v>
      </c>
    </row>
    <row r="979" spans="2:14" s="73" customFormat="1" x14ac:dyDescent="0.3">
      <c r="B979" s="109">
        <v>44174</v>
      </c>
      <c r="C979" s="5" t="str">
        <f t="shared" si="36"/>
        <v>수</v>
      </c>
      <c r="E979" s="49" t="str">
        <f>VLOOKUP(G979,매칭테이블!D:E,2,0)</f>
        <v>고양이 유산균</v>
      </c>
      <c r="F979" s="73" t="s">
        <v>0</v>
      </c>
      <c r="G979" s="30" t="s">
        <v>213</v>
      </c>
      <c r="H979" s="73">
        <f t="shared" si="33"/>
        <v>306</v>
      </c>
      <c r="I979" s="5">
        <v>201207</v>
      </c>
      <c r="J979" s="59"/>
      <c r="K979" s="104">
        <f>VLOOKUP($N979,매칭테이블!$G:$J,2,0)*H979</f>
        <v>1224000</v>
      </c>
      <c r="L979" s="104">
        <f>K979-VLOOKUP($N979,매칭테이블!$G:$J,3,0)*K979</f>
        <v>1211760</v>
      </c>
      <c r="M979" s="104">
        <f>VLOOKUP($N979,매칭테이블!$G:$J,4,0)*H979</f>
        <v>113220</v>
      </c>
      <c r="N979" s="5" t="str">
        <f t="shared" si="34"/>
        <v>프로젝트21 홈페이지고양이 유산균유산균1박스201207</v>
      </c>
    </row>
    <row r="980" spans="2:14" s="73" customFormat="1" x14ac:dyDescent="0.3">
      <c r="B980" s="109">
        <v>44174</v>
      </c>
      <c r="C980" s="5" t="str">
        <f t="shared" si="36"/>
        <v>수</v>
      </c>
      <c r="E980" s="49" t="str">
        <f>VLOOKUP(G980,매칭테이블!D:E,2,0)</f>
        <v>고양이 유산균</v>
      </c>
      <c r="F980" s="73" t="s">
        <v>0</v>
      </c>
      <c r="G980" s="30" t="s">
        <v>411</v>
      </c>
      <c r="H980" s="73">
        <f t="shared" si="33"/>
        <v>307</v>
      </c>
      <c r="I980" s="5">
        <v>201207</v>
      </c>
      <c r="J980" s="59"/>
      <c r="K980" s="104">
        <f>VLOOKUP($N980,매칭테이블!$G:$J,2,0)*H980</f>
        <v>1535000</v>
      </c>
      <c r="L980" s="104">
        <f>K980-VLOOKUP($N980,매칭테이블!$G:$J,3,0)*K980</f>
        <v>1519650</v>
      </c>
      <c r="M980" s="104">
        <f>VLOOKUP($N980,매칭테이블!$G:$J,4,0)*H980</f>
        <v>119730</v>
      </c>
      <c r="N980" s="5" t="str">
        <f t="shared" si="34"/>
        <v>프로젝트21 홈페이지고양이 유산균유산균2박스201207</v>
      </c>
    </row>
    <row r="981" spans="2:14" s="73" customFormat="1" x14ac:dyDescent="0.3">
      <c r="B981" s="109">
        <v>44174</v>
      </c>
      <c r="C981" s="5" t="str">
        <f t="shared" si="36"/>
        <v>수</v>
      </c>
      <c r="E981" s="49" t="str">
        <f>VLOOKUP(G981,매칭테이블!D:E,2,0)</f>
        <v>고양이 유산균</v>
      </c>
      <c r="F981" s="73" t="s">
        <v>0</v>
      </c>
      <c r="G981" s="30" t="s">
        <v>412</v>
      </c>
      <c r="H981" s="73">
        <f t="shared" si="33"/>
        <v>308</v>
      </c>
      <c r="I981" s="5">
        <v>201207</v>
      </c>
      <c r="J981" s="59"/>
      <c r="K981" s="104">
        <f>VLOOKUP($N981,매칭테이블!$G:$J,2,0)*H981</f>
        <v>1848000</v>
      </c>
      <c r="L981" s="104">
        <f>K981-VLOOKUP($N981,매칭테이블!$G:$J,3,0)*K981</f>
        <v>1829520</v>
      </c>
      <c r="M981" s="104">
        <f>VLOOKUP($N981,매칭테이블!$G:$J,4,0)*H981</f>
        <v>120120</v>
      </c>
      <c r="N981" s="5" t="str">
        <f t="shared" si="34"/>
        <v>프로젝트21 홈페이지고양이 유산균유산균3박스201207</v>
      </c>
    </row>
    <row r="982" spans="2:14" s="73" customFormat="1" x14ac:dyDescent="0.3">
      <c r="B982" s="109">
        <v>44174</v>
      </c>
      <c r="C982" s="5" t="str">
        <f t="shared" si="36"/>
        <v>수</v>
      </c>
      <c r="E982" s="49" t="str">
        <f>VLOOKUP(G982,매칭테이블!D:E,2,0)</f>
        <v>고양이 유산균</v>
      </c>
      <c r="F982" s="73" t="s">
        <v>0</v>
      </c>
      <c r="G982" s="30" t="s">
        <v>418</v>
      </c>
      <c r="H982" s="73">
        <f t="shared" si="33"/>
        <v>309</v>
      </c>
      <c r="I982" s="5">
        <v>201207</v>
      </c>
      <c r="J982" s="59"/>
      <c r="K982" s="104">
        <f>VLOOKUP($N982,매칭테이블!$G:$J,2,0)*H982</f>
        <v>1236000</v>
      </c>
      <c r="L982" s="104">
        <f>K982-VLOOKUP($N982,매칭테이블!$G:$J,3,0)*K982</f>
        <v>1223640</v>
      </c>
      <c r="M982" s="104">
        <f>VLOOKUP($N982,매칭테이블!$G:$J,4,0)*H982</f>
        <v>114330</v>
      </c>
      <c r="N982" s="5" t="str">
        <f t="shared" si="34"/>
        <v>프로젝트21 홈페이지고양이 유산균유산균1박스(최저가)201207</v>
      </c>
    </row>
    <row r="983" spans="2:14" s="73" customFormat="1" x14ac:dyDescent="0.3">
      <c r="B983" s="109">
        <v>44174</v>
      </c>
      <c r="C983" s="5" t="str">
        <f t="shared" si="36"/>
        <v>수</v>
      </c>
      <c r="E983" s="49" t="str">
        <f>VLOOKUP(G983,매칭테이블!D:E,2,0)</f>
        <v>고양이 유산균</v>
      </c>
      <c r="F983" s="73" t="s">
        <v>0</v>
      </c>
      <c r="G983" s="30" t="s">
        <v>177</v>
      </c>
      <c r="H983" s="73">
        <f t="shared" si="33"/>
        <v>310</v>
      </c>
      <c r="I983" s="5">
        <v>201207</v>
      </c>
      <c r="J983" s="59"/>
      <c r="K983" s="104">
        <f>VLOOKUP($N983,매칭테이블!$G:$J,2,0)*H983</f>
        <v>1550000</v>
      </c>
      <c r="L983" s="104">
        <f>K983-VLOOKUP($N983,매칭테이블!$G:$J,3,0)*K983</f>
        <v>1534500</v>
      </c>
      <c r="M983" s="104">
        <f>VLOOKUP($N983,매칭테이블!$G:$J,4,0)*H983</f>
        <v>120900</v>
      </c>
      <c r="N983" s="5" t="str">
        <f t="shared" ref="N983:N1014" si="37">F983&amp;E983&amp;G983&amp;I983</f>
        <v>프로젝트21 홈페이지고양이 유산균유산균2박스(최저가)201207</v>
      </c>
    </row>
    <row r="984" spans="2:14" s="73" customFormat="1" x14ac:dyDescent="0.3">
      <c r="B984" s="109">
        <v>44174</v>
      </c>
      <c r="C984" s="5" t="str">
        <f t="shared" si="36"/>
        <v>수</v>
      </c>
      <c r="E984" s="49" t="str">
        <f>VLOOKUP(G984,매칭테이블!D:E,2,0)</f>
        <v>고양이 유산균</v>
      </c>
      <c r="F984" s="73" t="s">
        <v>0</v>
      </c>
      <c r="G984" s="30" t="s">
        <v>417</v>
      </c>
      <c r="H984" s="73">
        <f t="shared" si="33"/>
        <v>311</v>
      </c>
      <c r="I984" s="5">
        <v>201207</v>
      </c>
      <c r="J984" s="59"/>
      <c r="K984" s="104">
        <f>VLOOKUP($N984,매칭테이블!$G:$J,2,0)*H984</f>
        <v>1866000</v>
      </c>
      <c r="L984" s="104">
        <f>K984-VLOOKUP($N984,매칭테이블!$G:$J,3,0)*K984</f>
        <v>1847340</v>
      </c>
      <c r="M984" s="104">
        <f>VLOOKUP($N984,매칭테이블!$G:$J,4,0)*H984</f>
        <v>121290</v>
      </c>
      <c r="N984" s="5" t="str">
        <f t="shared" si="37"/>
        <v>프로젝트21 홈페이지고양이 유산균유산균3박스(최저가)201207</v>
      </c>
    </row>
    <row r="985" spans="2:14" s="73" customFormat="1" x14ac:dyDescent="0.3">
      <c r="B985" s="109">
        <v>44174</v>
      </c>
      <c r="C985" s="5" t="str">
        <f t="shared" si="36"/>
        <v>수</v>
      </c>
      <c r="E985" s="49" t="str">
        <f>VLOOKUP(G985,매칭테이블!D:E,2,0)</f>
        <v>고양이 유산균</v>
      </c>
      <c r="F985" s="73" t="s">
        <v>0</v>
      </c>
      <c r="G985" s="30" t="s">
        <v>414</v>
      </c>
      <c r="H985" s="73">
        <f t="shared" si="33"/>
        <v>312</v>
      </c>
      <c r="I985" s="5">
        <v>201207</v>
      </c>
      <c r="J985" s="59"/>
      <c r="K985" s="104">
        <f>VLOOKUP($N985,매칭테이블!$G:$J,2,0)*H985</f>
        <v>1248000</v>
      </c>
      <c r="L985" s="104">
        <f>K985-VLOOKUP($N985,매칭테이블!$G:$J,3,0)*K985</f>
        <v>1235520</v>
      </c>
      <c r="M985" s="104">
        <f>VLOOKUP($N985,매칭테이블!$G:$J,4,0)*H985</f>
        <v>115440</v>
      </c>
      <c r="N985" s="5" t="str">
        <f t="shared" si="37"/>
        <v>프로젝트21 홈페이지고양이 유산균유산균1박스(정기배송)201207</v>
      </c>
    </row>
    <row r="986" spans="2:14" s="73" customFormat="1" x14ac:dyDescent="0.3">
      <c r="B986" s="109">
        <v>44174</v>
      </c>
      <c r="C986" s="5" t="str">
        <f t="shared" si="36"/>
        <v>수</v>
      </c>
      <c r="E986" s="49" t="str">
        <f>VLOOKUP(G986,매칭테이블!D:E,2,0)</f>
        <v>고양이 유산균</v>
      </c>
      <c r="F986" s="73" t="s">
        <v>0</v>
      </c>
      <c r="G986" s="30" t="s">
        <v>415</v>
      </c>
      <c r="H986" s="73">
        <f t="shared" si="33"/>
        <v>313</v>
      </c>
      <c r="I986" s="5">
        <v>201207</v>
      </c>
      <c r="J986" s="59"/>
      <c r="K986" s="104">
        <f>VLOOKUP($N986,매칭테이블!$G:$J,2,0)*H986</f>
        <v>1565000</v>
      </c>
      <c r="L986" s="104">
        <f>K986-VLOOKUP($N986,매칭테이블!$G:$J,3,0)*K986</f>
        <v>1549350</v>
      </c>
      <c r="M986" s="104">
        <f>VLOOKUP($N986,매칭테이블!$G:$J,4,0)*H986</f>
        <v>122070</v>
      </c>
      <c r="N986" s="5" t="str">
        <f t="shared" si="37"/>
        <v>프로젝트21 홈페이지고양이 유산균유산균2박스(정기배송)201207</v>
      </c>
    </row>
    <row r="987" spans="2:14" s="73" customFormat="1" x14ac:dyDescent="0.3">
      <c r="B987" s="109">
        <v>44174</v>
      </c>
      <c r="C987" s="5" t="str">
        <f t="shared" si="36"/>
        <v>수</v>
      </c>
      <c r="E987" s="49" t="str">
        <f>VLOOKUP(G987,매칭테이블!D:E,2,0)</f>
        <v>고양이 유산균</v>
      </c>
      <c r="F987" s="73" t="s">
        <v>0</v>
      </c>
      <c r="G987" s="30" t="s">
        <v>416</v>
      </c>
      <c r="H987" s="73">
        <f t="shared" si="33"/>
        <v>314</v>
      </c>
      <c r="I987" s="5">
        <v>201207</v>
      </c>
      <c r="J987" s="59"/>
      <c r="K987" s="104">
        <f>VLOOKUP($N987,매칭테이블!$G:$J,2,0)*H987</f>
        <v>1884000</v>
      </c>
      <c r="L987" s="104">
        <f>K987-VLOOKUP($N987,매칭테이블!$G:$J,3,0)*K987</f>
        <v>1865160</v>
      </c>
      <c r="M987" s="104">
        <f>VLOOKUP($N987,매칭테이블!$G:$J,4,0)*H987</f>
        <v>122460</v>
      </c>
      <c r="N987" s="5" t="str">
        <f t="shared" si="37"/>
        <v>프로젝트21 홈페이지고양이 유산균유산균3박스(정기배송)201207</v>
      </c>
    </row>
    <row r="988" spans="2:14" s="73" customFormat="1" x14ac:dyDescent="0.3">
      <c r="B988" s="109">
        <v>44175</v>
      </c>
      <c r="C988" s="5" t="str">
        <f t="shared" ref="C988" si="38">TEXT(B988,"aaa")</f>
        <v>목</v>
      </c>
      <c r="E988" s="49" t="str">
        <f>VLOOKUP(G988,매칭테이블!D:E,2,0)</f>
        <v>눕눕백</v>
      </c>
      <c r="F988" s="73" t="s">
        <v>0</v>
      </c>
      <c r="G988" s="30" t="s">
        <v>421</v>
      </c>
      <c r="H988" s="73">
        <f t="shared" si="33"/>
        <v>315</v>
      </c>
      <c r="I988" s="5">
        <v>201207</v>
      </c>
      <c r="J988" s="59"/>
      <c r="K988" s="104">
        <f>VLOOKUP($N988,매칭테이블!$G:$J,2,0)*H988</f>
        <v>2205000</v>
      </c>
      <c r="L988" s="104">
        <f>K988-VLOOKUP($N988,매칭테이블!$G:$J,3,0)*K988</f>
        <v>2182950</v>
      </c>
      <c r="M988" s="104">
        <f>VLOOKUP($N988,매칭테이블!$G:$J,4,0)*H988</f>
        <v>122850</v>
      </c>
      <c r="N988" s="5" t="str">
        <f t="shared" si="37"/>
        <v>프로젝트21 홈페이지눕눕백눕눕백(NEW)_(중형)_그레이(LG)201207</v>
      </c>
    </row>
    <row r="989" spans="2:14" x14ac:dyDescent="0.3">
      <c r="B989" s="109">
        <v>44175</v>
      </c>
      <c r="C989" s="5" t="str">
        <f t="shared" ref="C989:C1052" si="39">TEXT(B989,"aaa")</f>
        <v>목</v>
      </c>
      <c r="D989" s="73"/>
      <c r="E989" s="49" t="str">
        <f>VLOOKUP(G989,매칭테이블!D:E,2,0)</f>
        <v>눕눕백</v>
      </c>
      <c r="F989" s="73" t="s">
        <v>0</v>
      </c>
      <c r="G989" s="30" t="s">
        <v>44</v>
      </c>
      <c r="H989" s="73">
        <f t="shared" si="33"/>
        <v>316</v>
      </c>
      <c r="I989" s="5">
        <v>201207</v>
      </c>
      <c r="J989" s="59"/>
      <c r="K989" s="104">
        <f>VLOOKUP($N989,매칭테이블!$G:$J,2,0)*H989</f>
        <v>948000</v>
      </c>
      <c r="L989" s="104">
        <f>K989-VLOOKUP($N989,매칭테이블!$G:$J,3,0)*K989</f>
        <v>938520</v>
      </c>
      <c r="M989" s="104">
        <f>VLOOKUP($N989,매칭테이블!$G:$J,4,0)*H989</f>
        <v>107440</v>
      </c>
      <c r="N989" s="5" t="str">
        <f t="shared" si="37"/>
        <v>프로젝트21 홈페이지눕눕백눕눕백_패드(중형)_극세사201207</v>
      </c>
    </row>
    <row r="990" spans="2:14" x14ac:dyDescent="0.3">
      <c r="B990" s="109">
        <v>44175</v>
      </c>
      <c r="C990" s="5" t="str">
        <f t="shared" si="39"/>
        <v>목</v>
      </c>
      <c r="D990" s="73"/>
      <c r="E990" s="49" t="str">
        <f>VLOOKUP(G990,매칭테이블!D:E,2,0)</f>
        <v>눕눕백</v>
      </c>
      <c r="F990" s="73" t="s">
        <v>0</v>
      </c>
      <c r="G990" s="30" t="s">
        <v>421</v>
      </c>
      <c r="H990" s="73">
        <f t="shared" si="33"/>
        <v>317</v>
      </c>
      <c r="I990" s="5">
        <v>201207</v>
      </c>
      <c r="J990" s="59"/>
      <c r="K990" s="104">
        <f>VLOOKUP($N990,매칭테이블!$G:$J,2,0)*H990</f>
        <v>2219000</v>
      </c>
      <c r="L990" s="104">
        <f>K990-VLOOKUP($N990,매칭테이블!$G:$J,3,0)*K990</f>
        <v>2196810</v>
      </c>
      <c r="M990" s="104">
        <f>VLOOKUP($N990,매칭테이블!$G:$J,4,0)*H990</f>
        <v>123630</v>
      </c>
      <c r="N990" s="5" t="str">
        <f t="shared" si="37"/>
        <v>프로젝트21 홈페이지눕눕백눕눕백(NEW)_(중형)_그레이(LG)201207</v>
      </c>
    </row>
    <row r="991" spans="2:14" x14ac:dyDescent="0.3">
      <c r="B991" s="109">
        <v>44175</v>
      </c>
      <c r="C991" s="5" t="str">
        <f t="shared" si="39"/>
        <v>목</v>
      </c>
      <c r="D991" s="73"/>
      <c r="E991" s="49" t="str">
        <f>VLOOKUP(G991,매칭테이블!D:E,2,0)</f>
        <v>눕눕백</v>
      </c>
      <c r="F991" s="73" t="s">
        <v>0</v>
      </c>
      <c r="G991" s="30" t="s">
        <v>46</v>
      </c>
      <c r="H991" s="73">
        <f t="shared" si="33"/>
        <v>318</v>
      </c>
      <c r="I991" s="5">
        <v>201207</v>
      </c>
      <c r="J991" s="59"/>
      <c r="K991" s="104">
        <f>VLOOKUP($N991,매칭테이블!$G:$J,2,0)*H991</f>
        <v>954000</v>
      </c>
      <c r="L991" s="104">
        <f>K991-VLOOKUP($N991,매칭테이블!$G:$J,3,0)*K991</f>
        <v>944460</v>
      </c>
      <c r="M991" s="104">
        <f>VLOOKUP($N991,매칭테이블!$G:$J,4,0)*H991</f>
        <v>108120</v>
      </c>
      <c r="N991" s="5" t="str">
        <f t="shared" si="37"/>
        <v>프로젝트21 홈페이지눕눕백눕눕백_패드(중형)_인견201207</v>
      </c>
    </row>
    <row r="992" spans="2:14" x14ac:dyDescent="0.3">
      <c r="B992" s="109">
        <v>44175</v>
      </c>
      <c r="C992" s="5" t="str">
        <f t="shared" si="39"/>
        <v>목</v>
      </c>
      <c r="D992" s="73"/>
      <c r="E992" s="49" t="str">
        <f>VLOOKUP(G992,매칭테이블!D:E,2,0)</f>
        <v>눕눕백</v>
      </c>
      <c r="F992" s="73" t="s">
        <v>0</v>
      </c>
      <c r="G992" s="30" t="s">
        <v>422</v>
      </c>
      <c r="H992" s="73">
        <f t="shared" si="33"/>
        <v>319</v>
      </c>
      <c r="I992" s="5">
        <v>201207</v>
      </c>
      <c r="J992" s="59"/>
      <c r="K992" s="104">
        <f>VLOOKUP($N992,매칭테이블!$G:$J,2,0)*H992</f>
        <v>2233000</v>
      </c>
      <c r="L992" s="104">
        <f>K992-VLOOKUP($N992,매칭테이블!$G:$J,3,0)*K992</f>
        <v>2210670</v>
      </c>
      <c r="M992" s="104">
        <f>VLOOKUP($N992,매칭테이블!$G:$J,4,0)*H992</f>
        <v>124410</v>
      </c>
      <c r="N992" s="5" t="str">
        <f t="shared" si="37"/>
        <v>프로젝트21 홈페이지눕눕백눕눕백(NEW)_(대형)_그레이(LG)201207</v>
      </c>
    </row>
    <row r="993" spans="2:14" x14ac:dyDescent="0.3">
      <c r="B993" s="109">
        <v>44175</v>
      </c>
      <c r="C993" s="5" t="str">
        <f t="shared" si="39"/>
        <v>목</v>
      </c>
      <c r="D993" s="73"/>
      <c r="E993" s="49" t="str">
        <f>VLOOKUP(G993,매칭테이블!D:E,2,0)</f>
        <v>눕눕백</v>
      </c>
      <c r="F993" s="73" t="s">
        <v>0</v>
      </c>
      <c r="G993" s="30" t="s">
        <v>51</v>
      </c>
      <c r="H993" s="73">
        <f t="shared" si="33"/>
        <v>320</v>
      </c>
      <c r="I993" s="5">
        <v>201207</v>
      </c>
      <c r="J993" s="59"/>
      <c r="K993" s="104">
        <f>VLOOKUP($N993,매칭테이블!$G:$J,2,0)*H993</f>
        <v>1280000</v>
      </c>
      <c r="L993" s="104">
        <f>K993-VLOOKUP($N993,매칭테이블!$G:$J,3,0)*K993</f>
        <v>1267200</v>
      </c>
      <c r="M993" s="104">
        <f>VLOOKUP($N993,매칭테이블!$G:$J,4,0)*H993</f>
        <v>112000</v>
      </c>
      <c r="N993" s="5" t="str">
        <f t="shared" si="37"/>
        <v>프로젝트21 홈페이지눕눕백눕눕백_패드(대형)_극세사201207</v>
      </c>
    </row>
    <row r="994" spans="2:14" x14ac:dyDescent="0.3">
      <c r="B994" s="109">
        <v>44175</v>
      </c>
      <c r="C994" s="5" t="str">
        <f t="shared" si="39"/>
        <v>목</v>
      </c>
      <c r="D994" s="73"/>
      <c r="E994" s="49" t="str">
        <f>VLOOKUP(G994,매칭테이블!D:E,2,0)</f>
        <v>눕눕백</v>
      </c>
      <c r="F994" s="73" t="s">
        <v>0</v>
      </c>
      <c r="G994" s="30" t="s">
        <v>421</v>
      </c>
      <c r="H994" s="73">
        <f t="shared" si="33"/>
        <v>321</v>
      </c>
      <c r="I994" s="5">
        <v>201207</v>
      </c>
      <c r="J994" s="59"/>
      <c r="K994" s="104">
        <f>VLOOKUP($N994,매칭테이블!$G:$J,2,0)*H994</f>
        <v>2247000</v>
      </c>
      <c r="L994" s="104">
        <f>K994-VLOOKUP($N994,매칭테이블!$G:$J,3,0)*K994</f>
        <v>2224530</v>
      </c>
      <c r="M994" s="104">
        <f>VLOOKUP($N994,매칭테이블!$G:$J,4,0)*H994</f>
        <v>125190</v>
      </c>
      <c r="N994" s="5" t="str">
        <f t="shared" si="37"/>
        <v>프로젝트21 홈페이지눕눕백눕눕백(NEW)_(중형)_그레이(LG)201207</v>
      </c>
    </row>
    <row r="995" spans="2:14" x14ac:dyDescent="0.3">
      <c r="B995" s="109">
        <v>44175</v>
      </c>
      <c r="C995" s="5" t="str">
        <f t="shared" si="39"/>
        <v>목</v>
      </c>
      <c r="D995" s="73"/>
      <c r="E995" s="49" t="str">
        <f>VLOOKUP(G995,매칭테이블!D:E,2,0)</f>
        <v>눕눕백</v>
      </c>
      <c r="F995" s="73" t="s">
        <v>0</v>
      </c>
      <c r="G995" s="30" t="s">
        <v>43</v>
      </c>
      <c r="H995" s="73">
        <f t="shared" si="33"/>
        <v>322</v>
      </c>
      <c r="I995" s="5">
        <v>201207</v>
      </c>
      <c r="J995" s="59"/>
      <c r="K995" s="104">
        <f>VLOOKUP($N995,매칭테이블!$G:$J,2,0)*H995</f>
        <v>966000</v>
      </c>
      <c r="L995" s="104">
        <f>K995-VLOOKUP($N995,매칭테이블!$G:$J,3,0)*K995</f>
        <v>956340</v>
      </c>
      <c r="M995" s="104">
        <f>VLOOKUP($N995,매칭테이블!$G:$J,4,0)*H995</f>
        <v>106260</v>
      </c>
      <c r="N995" s="5" t="str">
        <f t="shared" si="37"/>
        <v>프로젝트21 홈페이지눕눕백눕눕백_패드(중형)_스크래쳐201207</v>
      </c>
    </row>
    <row r="996" spans="2:14" x14ac:dyDescent="0.3">
      <c r="B996" s="109">
        <v>44175</v>
      </c>
      <c r="C996" s="5" t="str">
        <f t="shared" si="39"/>
        <v>목</v>
      </c>
      <c r="D996" s="73"/>
      <c r="E996" s="49" t="str">
        <f>VLOOKUP(G996,매칭테이블!D:E,2,0)</f>
        <v>눕눕백</v>
      </c>
      <c r="F996" s="73" t="s">
        <v>0</v>
      </c>
      <c r="G996" s="30" t="s">
        <v>421</v>
      </c>
      <c r="H996" s="73">
        <f t="shared" si="33"/>
        <v>323</v>
      </c>
      <c r="I996" s="5">
        <v>201207</v>
      </c>
      <c r="J996" s="59"/>
      <c r="K996" s="104">
        <f>VLOOKUP($N996,매칭테이블!$G:$J,2,0)*H996</f>
        <v>2261000</v>
      </c>
      <c r="L996" s="104">
        <f>K996-VLOOKUP($N996,매칭테이블!$G:$J,3,0)*K996</f>
        <v>2238390</v>
      </c>
      <c r="M996" s="104">
        <f>VLOOKUP($N996,매칭테이블!$G:$J,4,0)*H996</f>
        <v>125970</v>
      </c>
      <c r="N996" s="5" t="str">
        <f t="shared" si="37"/>
        <v>프로젝트21 홈페이지눕눕백눕눕백(NEW)_(중형)_그레이(LG)201207</v>
      </c>
    </row>
    <row r="997" spans="2:14" x14ac:dyDescent="0.3">
      <c r="B997" s="109">
        <v>44175</v>
      </c>
      <c r="C997" s="5" t="str">
        <f t="shared" si="39"/>
        <v>목</v>
      </c>
      <c r="D997" s="73"/>
      <c r="E997" s="49" t="str">
        <f>VLOOKUP(G997,매칭테이블!D:E,2,0)</f>
        <v>눕눕백</v>
      </c>
      <c r="F997" s="73" t="s">
        <v>0</v>
      </c>
      <c r="G997" s="30" t="s">
        <v>45</v>
      </c>
      <c r="H997" s="73">
        <f t="shared" si="33"/>
        <v>324</v>
      </c>
      <c r="I997" s="5">
        <v>201207</v>
      </c>
      <c r="J997" s="59"/>
      <c r="K997" s="104">
        <f>VLOOKUP($N997,매칭테이블!$G:$J,2,0)*H997</f>
        <v>972000</v>
      </c>
      <c r="L997" s="104">
        <f>K997-VLOOKUP($N997,매칭테이블!$G:$J,3,0)*K997</f>
        <v>962280</v>
      </c>
      <c r="M997" s="104">
        <f>VLOOKUP($N997,매칭테이블!$G:$J,4,0)*H997</f>
        <v>106920</v>
      </c>
      <c r="N997" s="5" t="str">
        <f t="shared" si="37"/>
        <v>프로젝트21 홈페이지눕눕백눕눕백_패드(중형)_방수201207</v>
      </c>
    </row>
    <row r="998" spans="2:14" x14ac:dyDescent="0.3">
      <c r="B998" s="109">
        <v>44175</v>
      </c>
      <c r="C998" s="5" t="str">
        <f t="shared" si="39"/>
        <v>목</v>
      </c>
      <c r="D998" s="73"/>
      <c r="E998" s="49" t="str">
        <f>VLOOKUP(G998,매칭테이블!D:E,2,0)</f>
        <v>눕눕백</v>
      </c>
      <c r="F998" s="73" t="s">
        <v>0</v>
      </c>
      <c r="G998" s="30" t="s">
        <v>423</v>
      </c>
      <c r="H998" s="73">
        <f t="shared" si="33"/>
        <v>325</v>
      </c>
      <c r="I998" s="5">
        <v>201207</v>
      </c>
      <c r="J998" s="59"/>
      <c r="K998" s="104">
        <f>VLOOKUP($N998,매칭테이블!$G:$J,2,0)*H998</f>
        <v>2275000</v>
      </c>
      <c r="L998" s="104">
        <f>K998-VLOOKUP($N998,매칭테이블!$G:$J,3,0)*K998</f>
        <v>2252250</v>
      </c>
      <c r="M998" s="104">
        <f>VLOOKUP($N998,매칭테이블!$G:$J,4,0)*H998</f>
        <v>126750</v>
      </c>
      <c r="N998" s="5" t="str">
        <f t="shared" si="37"/>
        <v>프로젝트21 홈페이지눕눕백눕눕백(NEW)_(중형)_네이비(DN)201207</v>
      </c>
    </row>
    <row r="999" spans="2:14" x14ac:dyDescent="0.3">
      <c r="B999" s="109">
        <v>44175</v>
      </c>
      <c r="C999" s="5" t="str">
        <f t="shared" si="39"/>
        <v>목</v>
      </c>
      <c r="D999" s="73"/>
      <c r="E999" s="49" t="str">
        <f>VLOOKUP(G999,매칭테이블!D:E,2,0)</f>
        <v>눕눕백</v>
      </c>
      <c r="F999" s="73" t="s">
        <v>0</v>
      </c>
      <c r="G999" s="30" t="s">
        <v>43</v>
      </c>
      <c r="H999" s="73">
        <f t="shared" si="33"/>
        <v>326</v>
      </c>
      <c r="I999" s="5">
        <v>201207</v>
      </c>
      <c r="J999" s="59"/>
      <c r="K999" s="104">
        <f>VLOOKUP($N999,매칭테이블!$G:$J,2,0)*H999</f>
        <v>978000</v>
      </c>
      <c r="L999" s="104">
        <f>K999-VLOOKUP($N999,매칭테이블!$G:$J,3,0)*K999</f>
        <v>968220</v>
      </c>
      <c r="M999" s="104">
        <f>VLOOKUP($N999,매칭테이블!$G:$J,4,0)*H999</f>
        <v>107580</v>
      </c>
      <c r="N999" s="5" t="str">
        <f t="shared" si="37"/>
        <v>프로젝트21 홈페이지눕눕백눕눕백_패드(중형)_스크래쳐201207</v>
      </c>
    </row>
    <row r="1000" spans="2:14" x14ac:dyDescent="0.3">
      <c r="B1000" s="109">
        <v>44175</v>
      </c>
      <c r="C1000" s="5" t="str">
        <f t="shared" si="39"/>
        <v>목</v>
      </c>
      <c r="D1000" s="73"/>
      <c r="E1000" s="49" t="str">
        <f>VLOOKUP(G1000,매칭테이블!D:E,2,0)</f>
        <v>눕눕백</v>
      </c>
      <c r="F1000" s="73" t="s">
        <v>0</v>
      </c>
      <c r="G1000" s="30" t="s">
        <v>422</v>
      </c>
      <c r="H1000" s="73">
        <f t="shared" ref="H1000:H1063" si="40">H999+1</f>
        <v>327</v>
      </c>
      <c r="I1000" s="5">
        <v>201207</v>
      </c>
      <c r="J1000" s="59"/>
      <c r="K1000" s="104">
        <f>VLOOKUP($N1000,매칭테이블!$G:$J,2,0)*H1000</f>
        <v>2289000</v>
      </c>
      <c r="L1000" s="104">
        <f>K1000-VLOOKUP($N1000,매칭테이블!$G:$J,3,0)*K1000</f>
        <v>2266110</v>
      </c>
      <c r="M1000" s="104">
        <f>VLOOKUP($N1000,매칭테이블!$G:$J,4,0)*H1000</f>
        <v>127530</v>
      </c>
      <c r="N1000" s="5" t="str">
        <f t="shared" si="37"/>
        <v>프로젝트21 홈페이지눕눕백눕눕백(NEW)_(대형)_그레이(LG)201207</v>
      </c>
    </row>
    <row r="1001" spans="2:14" x14ac:dyDescent="0.3">
      <c r="B1001" s="109">
        <v>44175</v>
      </c>
      <c r="C1001" s="5" t="str">
        <f t="shared" si="39"/>
        <v>목</v>
      </c>
      <c r="D1001" s="73"/>
      <c r="E1001" s="49" t="str">
        <f>VLOOKUP(G1001,매칭테이블!D:E,2,0)</f>
        <v>눕눕백</v>
      </c>
      <c r="F1001" s="73" t="s">
        <v>0</v>
      </c>
      <c r="G1001" s="30" t="s">
        <v>50</v>
      </c>
      <c r="H1001" s="73">
        <f t="shared" si="40"/>
        <v>328</v>
      </c>
      <c r="I1001" s="5">
        <v>201207</v>
      </c>
      <c r="J1001" s="59"/>
      <c r="K1001" s="104">
        <f>VLOOKUP($N1001,매칭테이블!$G:$J,2,0)*H1001</f>
        <v>984000</v>
      </c>
      <c r="L1001" s="104">
        <f>K1001-VLOOKUP($N1001,매칭테이블!$G:$J,3,0)*K1001</f>
        <v>974160</v>
      </c>
      <c r="M1001" s="104">
        <f>VLOOKUP($N1001,매칭테이블!$G:$J,4,0)*H1001</f>
        <v>111520</v>
      </c>
      <c r="N1001" s="5" t="str">
        <f t="shared" si="37"/>
        <v>프로젝트21 홈페이지눕눕백눕눕백_패드(대형)_스크래쳐201207</v>
      </c>
    </row>
    <row r="1002" spans="2:14" x14ac:dyDescent="0.3">
      <c r="B1002" s="109">
        <v>44175</v>
      </c>
      <c r="C1002" s="5" t="str">
        <f t="shared" si="39"/>
        <v>목</v>
      </c>
      <c r="D1002" s="73"/>
      <c r="E1002" s="49" t="str">
        <f>VLOOKUP(G1002,매칭테이블!D:E,2,0)</f>
        <v>눕눕백</v>
      </c>
      <c r="F1002" s="73" t="s">
        <v>0</v>
      </c>
      <c r="G1002" s="30" t="s">
        <v>424</v>
      </c>
      <c r="H1002" s="73">
        <f t="shared" si="40"/>
        <v>329</v>
      </c>
      <c r="I1002" s="5">
        <v>201207</v>
      </c>
      <c r="J1002" s="59"/>
      <c r="K1002" s="104">
        <f>VLOOKUP($N1002,매칭테이블!$G:$J,2,0)*H1002</f>
        <v>2303000</v>
      </c>
      <c r="L1002" s="104">
        <f>K1002-VLOOKUP($N1002,매칭테이블!$G:$J,3,0)*K1002</f>
        <v>2279970</v>
      </c>
      <c r="M1002" s="104">
        <f>VLOOKUP($N1002,매칭테이블!$G:$J,4,0)*H1002</f>
        <v>128310</v>
      </c>
      <c r="N1002" s="5" t="str">
        <f t="shared" si="37"/>
        <v>프로젝트21 홈페이지눕눕백눕눕백(NEW)_(대형)_네이비(DN)201207</v>
      </c>
    </row>
    <row r="1003" spans="2:14" x14ac:dyDescent="0.3">
      <c r="B1003" s="109">
        <v>44175</v>
      </c>
      <c r="C1003" s="5" t="str">
        <f t="shared" si="39"/>
        <v>목</v>
      </c>
      <c r="D1003" s="73"/>
      <c r="E1003" s="49" t="str">
        <f>VLOOKUP(G1003,매칭테이블!D:E,2,0)</f>
        <v>눕눕백</v>
      </c>
      <c r="F1003" s="73" t="s">
        <v>0</v>
      </c>
      <c r="G1003" s="30" t="s">
        <v>52</v>
      </c>
      <c r="H1003" s="73">
        <f t="shared" si="40"/>
        <v>330</v>
      </c>
      <c r="I1003" s="5">
        <v>201207</v>
      </c>
      <c r="J1003" s="59"/>
      <c r="K1003" s="104">
        <f>VLOOKUP($N1003,매칭테이블!$G:$J,2,0)*H1003</f>
        <v>990000</v>
      </c>
      <c r="L1003" s="104">
        <f>K1003-VLOOKUP($N1003,매칭테이블!$G:$J,3,0)*K1003</f>
        <v>980100</v>
      </c>
      <c r="M1003" s="104">
        <f>VLOOKUP($N1003,매칭테이블!$G:$J,4,0)*H1003</f>
        <v>108900</v>
      </c>
      <c r="N1003" s="5" t="str">
        <f t="shared" si="37"/>
        <v>프로젝트21 홈페이지눕눕백눕눕백_패드(대형)_방수201207</v>
      </c>
    </row>
    <row r="1004" spans="2:14" x14ac:dyDescent="0.3">
      <c r="B1004" s="109">
        <v>44175</v>
      </c>
      <c r="C1004" s="5" t="str">
        <f t="shared" si="39"/>
        <v>목</v>
      </c>
      <c r="D1004" s="73"/>
      <c r="E1004" s="49" t="str">
        <f>VLOOKUP(G1004,매칭테이블!D:E,2,0)</f>
        <v>눕눕백</v>
      </c>
      <c r="F1004" s="73" t="s">
        <v>0</v>
      </c>
      <c r="G1004" s="30" t="s">
        <v>44</v>
      </c>
      <c r="H1004" s="73">
        <f t="shared" si="40"/>
        <v>331</v>
      </c>
      <c r="I1004" s="5">
        <v>201207</v>
      </c>
      <c r="J1004" s="59"/>
      <c r="K1004" s="104">
        <f>VLOOKUP($N1004,매칭테이블!$G:$J,2,0)*H1004</f>
        <v>993000</v>
      </c>
      <c r="L1004" s="104">
        <f>K1004-VLOOKUP($N1004,매칭테이블!$G:$J,3,0)*K1004</f>
        <v>983070</v>
      </c>
      <c r="M1004" s="104">
        <f>VLOOKUP($N1004,매칭테이블!$G:$J,4,0)*H1004</f>
        <v>112540</v>
      </c>
      <c r="N1004" s="5" t="str">
        <f t="shared" si="37"/>
        <v>프로젝트21 홈페이지눕눕백눕눕백_패드(중형)_극세사201207</v>
      </c>
    </row>
    <row r="1005" spans="2:14" x14ac:dyDescent="0.3">
      <c r="B1005" s="109">
        <v>44175</v>
      </c>
      <c r="C1005" s="5" t="str">
        <f t="shared" si="39"/>
        <v>목</v>
      </c>
      <c r="D1005" s="73"/>
      <c r="E1005" s="49" t="str">
        <f>VLOOKUP(G1005,매칭테이블!D:E,2,0)</f>
        <v>눕눕백</v>
      </c>
      <c r="F1005" s="73" t="s">
        <v>0</v>
      </c>
      <c r="G1005" s="30" t="s">
        <v>51</v>
      </c>
      <c r="H1005" s="73">
        <f t="shared" si="40"/>
        <v>332</v>
      </c>
      <c r="I1005" s="5">
        <v>201207</v>
      </c>
      <c r="J1005" s="59"/>
      <c r="K1005" s="104">
        <f>VLOOKUP($N1005,매칭테이블!$G:$J,2,0)*H1005</f>
        <v>1328000</v>
      </c>
      <c r="L1005" s="104">
        <f>K1005-VLOOKUP($N1005,매칭테이블!$G:$J,3,0)*K1005</f>
        <v>1314720</v>
      </c>
      <c r="M1005" s="104">
        <f>VLOOKUP($N1005,매칭테이블!$G:$J,4,0)*H1005</f>
        <v>116200</v>
      </c>
      <c r="N1005" s="5" t="str">
        <f t="shared" si="37"/>
        <v>프로젝트21 홈페이지눕눕백눕눕백_패드(대형)_극세사201207</v>
      </c>
    </row>
    <row r="1006" spans="2:14" x14ac:dyDescent="0.3">
      <c r="B1006" s="109">
        <v>44175</v>
      </c>
      <c r="C1006" s="5" t="str">
        <f t="shared" si="39"/>
        <v>목</v>
      </c>
      <c r="D1006" s="73"/>
      <c r="E1006" s="49" t="str">
        <f>VLOOKUP(G1006,매칭테이블!D:E,2,0)</f>
        <v>눕눕백</v>
      </c>
      <c r="F1006" s="73" t="s">
        <v>0</v>
      </c>
      <c r="G1006" s="30" t="s">
        <v>52</v>
      </c>
      <c r="H1006" s="73">
        <f t="shared" si="40"/>
        <v>333</v>
      </c>
      <c r="I1006" s="5">
        <v>201207</v>
      </c>
      <c r="J1006" s="59"/>
      <c r="K1006" s="104">
        <f>VLOOKUP($N1006,매칭테이블!$G:$J,2,0)*H1006</f>
        <v>999000</v>
      </c>
      <c r="L1006" s="104">
        <f>K1006-VLOOKUP($N1006,매칭테이블!$G:$J,3,0)*K1006</f>
        <v>989010</v>
      </c>
      <c r="M1006" s="104">
        <f>VLOOKUP($N1006,매칭테이블!$G:$J,4,0)*H1006</f>
        <v>109890</v>
      </c>
      <c r="N1006" s="5" t="str">
        <f t="shared" si="37"/>
        <v>프로젝트21 홈페이지눕눕백눕눕백_패드(대형)_방수201207</v>
      </c>
    </row>
    <row r="1007" spans="2:14" x14ac:dyDescent="0.3">
      <c r="B1007" s="109">
        <v>44175</v>
      </c>
      <c r="C1007" s="5" t="str">
        <f t="shared" si="39"/>
        <v>목</v>
      </c>
      <c r="D1007" s="73"/>
      <c r="E1007" s="49" t="str">
        <f>VLOOKUP(G1007,매칭테이블!D:E,2,0)</f>
        <v>눕눕백</v>
      </c>
      <c r="F1007" s="73" t="s">
        <v>0</v>
      </c>
      <c r="G1007" s="30" t="s">
        <v>43</v>
      </c>
      <c r="H1007" s="73">
        <f t="shared" si="40"/>
        <v>334</v>
      </c>
      <c r="I1007" s="5">
        <v>201207</v>
      </c>
      <c r="J1007" s="59"/>
      <c r="K1007" s="104">
        <f>VLOOKUP($N1007,매칭테이블!$G:$J,2,0)*H1007</f>
        <v>1002000</v>
      </c>
      <c r="L1007" s="104">
        <f>K1007-VLOOKUP($N1007,매칭테이블!$G:$J,3,0)*K1007</f>
        <v>991980</v>
      </c>
      <c r="M1007" s="104">
        <f>VLOOKUP($N1007,매칭테이블!$G:$J,4,0)*H1007</f>
        <v>110220</v>
      </c>
      <c r="N1007" s="5" t="str">
        <f t="shared" si="37"/>
        <v>프로젝트21 홈페이지눕눕백눕눕백_패드(중형)_스크래쳐201207</v>
      </c>
    </row>
    <row r="1008" spans="2:14" x14ac:dyDescent="0.3">
      <c r="B1008" s="109">
        <v>44175</v>
      </c>
      <c r="C1008" s="5" t="str">
        <f t="shared" si="39"/>
        <v>목</v>
      </c>
      <c r="D1008" s="73"/>
      <c r="E1008" s="49" t="str">
        <f>VLOOKUP(G1008,매칭테이블!D:E,2,0)</f>
        <v>하루채움</v>
      </c>
      <c r="F1008" s="73" t="s">
        <v>0</v>
      </c>
      <c r="G1008" s="30" t="s">
        <v>449</v>
      </c>
      <c r="H1008" s="73">
        <f t="shared" si="40"/>
        <v>335</v>
      </c>
      <c r="I1008" s="5">
        <v>201207</v>
      </c>
      <c r="J1008" s="59"/>
      <c r="K1008" s="104">
        <f>VLOOKUP($N1008,매칭테이블!$G:$J,2,0)*H1008</f>
        <v>1340000</v>
      </c>
      <c r="L1008" s="104">
        <f>K1008-VLOOKUP($N1008,매칭테이블!$G:$J,3,0)*K1008</f>
        <v>1326600</v>
      </c>
      <c r="M1008" s="104">
        <f>VLOOKUP($N1008,매칭테이블!$G:$J,4,0)*H1008</f>
        <v>123950</v>
      </c>
      <c r="N1008" s="5" t="str">
        <f t="shared" si="37"/>
        <v>프로젝트21 홈페이지하루채움(종료)★특별할인★[정기배송] 하루채움 (고양이 영양제 간식)옵션=(무료배송)국내산 무항생제 닭 2박스201207</v>
      </c>
    </row>
    <row r="1009" spans="2:14" x14ac:dyDescent="0.3">
      <c r="B1009" s="109">
        <v>44175</v>
      </c>
      <c r="C1009" s="5" t="str">
        <f t="shared" si="39"/>
        <v>목</v>
      </c>
      <c r="D1009" s="73"/>
      <c r="E1009" s="49" t="str">
        <f>VLOOKUP(G1009,매칭테이블!D:E,2,0)</f>
        <v>하루채움</v>
      </c>
      <c r="F1009" s="73" t="s">
        <v>0</v>
      </c>
      <c r="G1009" s="30" t="s">
        <v>451</v>
      </c>
      <c r="H1009" s="73">
        <f t="shared" si="40"/>
        <v>336</v>
      </c>
      <c r="I1009" s="5">
        <v>201207</v>
      </c>
      <c r="J1009" s="59"/>
      <c r="K1009" s="104">
        <f>VLOOKUP($N1009,매칭테이블!$G:$J,2,0)*H1009</f>
        <v>1344000</v>
      </c>
      <c r="L1009" s="104">
        <f>K1009-VLOOKUP($N1009,매칭테이블!$G:$J,3,0)*K1009</f>
        <v>1330560</v>
      </c>
      <c r="M1009" s="104">
        <f>VLOOKUP($N1009,매칭테이블!$G:$J,4,0)*H1009</f>
        <v>124320</v>
      </c>
      <c r="N1009" s="5" t="str">
        <f t="shared" si="37"/>
        <v>프로젝트21 홈페이지하루채움(종료)★특별할인★[정기배송] 하루채움 (고양이 영양제 간식)옵션=(무료배송)국내산 닭 1박스 + 자연산 가자미 1박스201207</v>
      </c>
    </row>
    <row r="1010" spans="2:14" x14ac:dyDescent="0.3">
      <c r="B1010" s="109">
        <v>44175</v>
      </c>
      <c r="C1010" s="5" t="str">
        <f t="shared" si="39"/>
        <v>목</v>
      </c>
      <c r="D1010" s="73"/>
      <c r="E1010" s="49" t="str">
        <f>VLOOKUP(G1010,매칭테이블!D:E,2,0)</f>
        <v>하루채움</v>
      </c>
      <c r="F1010" s="73" t="s">
        <v>0</v>
      </c>
      <c r="G1010" s="30" t="s">
        <v>452</v>
      </c>
      <c r="H1010" s="73">
        <f t="shared" si="40"/>
        <v>337</v>
      </c>
      <c r="I1010" s="5">
        <v>201207</v>
      </c>
      <c r="J1010" s="59"/>
      <c r="K1010" s="104">
        <f>VLOOKUP($N1010,매칭테이블!$G:$J,2,0)*H1010</f>
        <v>1011000</v>
      </c>
      <c r="L1010" s="104">
        <f>K1010-VLOOKUP($N1010,매칭테이블!$G:$J,3,0)*K1010</f>
        <v>1000890</v>
      </c>
      <c r="M1010" s="104">
        <f>VLOOKUP($N1010,매칭테이블!$G:$J,4,0)*H1010</f>
        <v>111210</v>
      </c>
      <c r="N1010" s="5" t="str">
        <f t="shared" si="37"/>
        <v>프로젝트21 홈페이지하루채움[정기배송] 하루채움 (고양이 영양제 간식)옵션=국내산 무항생제 닭 1박스201207</v>
      </c>
    </row>
    <row r="1011" spans="2:14" x14ac:dyDescent="0.3">
      <c r="B1011" s="109">
        <v>44175</v>
      </c>
      <c r="C1011" s="5" t="str">
        <f t="shared" si="39"/>
        <v>목</v>
      </c>
      <c r="D1011" s="73"/>
      <c r="E1011" s="49" t="str">
        <f>VLOOKUP(G1011,매칭테이블!D:E,2,0)</f>
        <v>하루채움</v>
      </c>
      <c r="F1011" s="73" t="s">
        <v>0</v>
      </c>
      <c r="G1011" s="30" t="s">
        <v>453</v>
      </c>
      <c r="H1011" s="73">
        <f t="shared" si="40"/>
        <v>338</v>
      </c>
      <c r="I1011" s="5">
        <v>201207</v>
      </c>
      <c r="J1011" s="59"/>
      <c r="K1011" s="104">
        <f>VLOOKUP($N1011,매칭테이블!$G:$J,2,0)*H1011</f>
        <v>1352000</v>
      </c>
      <c r="L1011" s="104">
        <f>K1011-VLOOKUP($N1011,매칭테이블!$G:$J,3,0)*K1011</f>
        <v>1338480</v>
      </c>
      <c r="M1011" s="104">
        <f>VLOOKUP($N1011,매칭테이블!$G:$J,4,0)*H1011</f>
        <v>125060</v>
      </c>
      <c r="N1011" s="5" t="str">
        <f t="shared" si="37"/>
        <v>프로젝트21 홈페이지하루채움[정기배송] 하루채움 (고양이 영양제 간식)옵션=(무료배송)국내산 무항생제 닭 2박스201207</v>
      </c>
    </row>
    <row r="1012" spans="2:14" x14ac:dyDescent="0.3">
      <c r="B1012" s="109">
        <v>44175</v>
      </c>
      <c r="C1012" s="5" t="str">
        <f t="shared" si="39"/>
        <v>목</v>
      </c>
      <c r="D1012" s="73"/>
      <c r="E1012" s="49" t="str">
        <f>VLOOKUP(G1012,매칭테이블!D:E,2,0)</f>
        <v>하루채움</v>
      </c>
      <c r="F1012" s="73" t="s">
        <v>0</v>
      </c>
      <c r="G1012" s="30" t="s">
        <v>573</v>
      </c>
      <c r="H1012" s="73">
        <f t="shared" si="40"/>
        <v>339</v>
      </c>
      <c r="I1012" s="5">
        <v>201207</v>
      </c>
      <c r="J1012" s="59"/>
      <c r="K1012" s="104">
        <f>VLOOKUP($N1012,매칭테이블!$G:$J,2,0)*H1012</f>
        <v>1017000</v>
      </c>
      <c r="L1012" s="104">
        <f>K1012-VLOOKUP($N1012,매칭테이블!$G:$J,3,0)*K1012</f>
        <v>1006830</v>
      </c>
      <c r="M1012" s="104">
        <f>VLOOKUP($N1012,매칭테이블!$G:$J,4,0)*H1012</f>
        <v>111870</v>
      </c>
      <c r="N1012" s="5" t="str">
        <f t="shared" si="37"/>
        <v>프로젝트21 홈페이지하루채움[정기배송] 하루채움 (고양이 영양제 간식)옵션=자연산 가자미 1박스201207</v>
      </c>
    </row>
    <row r="1013" spans="2:14" x14ac:dyDescent="0.3">
      <c r="B1013" s="109">
        <v>44175</v>
      </c>
      <c r="C1013" s="5" t="str">
        <f t="shared" si="39"/>
        <v>목</v>
      </c>
      <c r="D1013" s="73"/>
      <c r="E1013" s="49" t="str">
        <f>VLOOKUP(G1013,매칭테이블!D:E,2,0)</f>
        <v>하루채움</v>
      </c>
      <c r="F1013" s="73" t="s">
        <v>0</v>
      </c>
      <c r="G1013" s="30" t="s">
        <v>455</v>
      </c>
      <c r="H1013" s="73">
        <f t="shared" si="40"/>
        <v>340</v>
      </c>
      <c r="I1013" s="5">
        <v>201207</v>
      </c>
      <c r="J1013" s="59"/>
      <c r="K1013" s="104">
        <f>VLOOKUP($N1013,매칭테이블!$G:$J,2,0)*H1013</f>
        <v>1360000</v>
      </c>
      <c r="L1013" s="104">
        <f>K1013-VLOOKUP($N1013,매칭테이블!$G:$J,3,0)*K1013</f>
        <v>1346400</v>
      </c>
      <c r="M1013" s="104">
        <f>VLOOKUP($N1013,매칭테이블!$G:$J,4,0)*H1013</f>
        <v>125800</v>
      </c>
      <c r="N1013" s="5" t="str">
        <f t="shared" si="37"/>
        <v>프로젝트21 홈페이지하루채움[정기배송] 하루채움 (고양이 영양제 간식)옵션=(무료배송)국내산 닭 1박스 + 자연산 가자미 1박스201207</v>
      </c>
    </row>
    <row r="1014" spans="2:14" x14ac:dyDescent="0.3">
      <c r="B1014" s="109">
        <v>44175</v>
      </c>
      <c r="C1014" s="5" t="str">
        <f t="shared" si="39"/>
        <v>목</v>
      </c>
      <c r="D1014" s="73"/>
      <c r="E1014" s="49" t="str">
        <f>VLOOKUP(G1014,매칭테이블!D:E,2,0)</f>
        <v>하루채움</v>
      </c>
      <c r="F1014" s="73" t="s">
        <v>0</v>
      </c>
      <c r="G1014" s="30" t="s">
        <v>451</v>
      </c>
      <c r="H1014" s="73">
        <f t="shared" si="40"/>
        <v>341</v>
      </c>
      <c r="I1014" s="5">
        <v>201207</v>
      </c>
      <c r="J1014" s="59"/>
      <c r="K1014" s="104">
        <f>VLOOKUP($N1014,매칭테이블!$G:$J,2,0)*H1014</f>
        <v>1364000</v>
      </c>
      <c r="L1014" s="104">
        <f>K1014-VLOOKUP($N1014,매칭테이블!$G:$J,3,0)*K1014</f>
        <v>1350360</v>
      </c>
      <c r="M1014" s="104">
        <f>VLOOKUP($N1014,매칭테이블!$G:$J,4,0)*H1014</f>
        <v>126170</v>
      </c>
      <c r="N1014" s="5" t="str">
        <f t="shared" si="37"/>
        <v>프로젝트21 홈페이지하루채움(종료)★특별할인★[정기배송] 하루채움 (고양이 영양제 간식)옵션=(무료배송)국내산 닭 1박스 + 자연산 가자미 1박스201207</v>
      </c>
    </row>
    <row r="1015" spans="2:14" x14ac:dyDescent="0.3">
      <c r="B1015" s="109">
        <v>44175</v>
      </c>
      <c r="C1015" s="5" t="str">
        <f t="shared" si="39"/>
        <v>목</v>
      </c>
      <c r="D1015" s="73"/>
      <c r="E1015" s="49" t="str">
        <f>VLOOKUP(G1015,매칭테이블!D:E,2,0)</f>
        <v>하루채움</v>
      </c>
      <c r="F1015" s="73" t="s">
        <v>0</v>
      </c>
      <c r="G1015" s="30" t="s">
        <v>451</v>
      </c>
      <c r="H1015" s="73">
        <f t="shared" si="40"/>
        <v>342</v>
      </c>
      <c r="I1015" s="5">
        <v>201207</v>
      </c>
      <c r="J1015" s="59"/>
      <c r="K1015" s="104">
        <f>VLOOKUP($N1015,매칭테이블!$G:$J,2,0)*H1015</f>
        <v>1368000</v>
      </c>
      <c r="L1015" s="104">
        <f>K1015-VLOOKUP($N1015,매칭테이블!$G:$J,3,0)*K1015</f>
        <v>1354320</v>
      </c>
      <c r="M1015" s="104">
        <f>VLOOKUP($N1015,매칭테이블!$G:$J,4,0)*H1015</f>
        <v>126540</v>
      </c>
      <c r="N1015" s="5" t="str">
        <f t="shared" ref="N1015:N1046" si="41">F1015&amp;E1015&amp;G1015&amp;I1015</f>
        <v>프로젝트21 홈페이지하루채움(종료)★특별할인★[정기배송] 하루채움 (고양이 영양제 간식)옵션=(무료배송)국내산 닭 1박스 + 자연산 가자미 1박스201207</v>
      </c>
    </row>
    <row r="1016" spans="2:14" x14ac:dyDescent="0.3">
      <c r="B1016" s="109">
        <v>44175</v>
      </c>
      <c r="C1016" s="5" t="str">
        <f t="shared" si="39"/>
        <v>목</v>
      </c>
      <c r="D1016" s="73"/>
      <c r="E1016" s="49" t="str">
        <f>VLOOKUP(G1016,매칭테이블!D:E,2,0)</f>
        <v>하루채움</v>
      </c>
      <c r="F1016" s="73" t="s">
        <v>0</v>
      </c>
      <c r="G1016" s="30" t="s">
        <v>456</v>
      </c>
      <c r="H1016" s="73">
        <f t="shared" si="40"/>
        <v>343</v>
      </c>
      <c r="I1016" s="5">
        <v>201207</v>
      </c>
      <c r="J1016" s="59"/>
      <c r="K1016" s="104">
        <f>VLOOKUP($N1016,매칭테이블!$G:$J,2,0)*H1016</f>
        <v>1372000</v>
      </c>
      <c r="L1016" s="104">
        <f>K1016-VLOOKUP($N1016,매칭테이블!$G:$J,3,0)*K1016</f>
        <v>1358280</v>
      </c>
      <c r="M1016" s="104">
        <f>VLOOKUP($N1016,매칭테이블!$G:$J,4,0)*H1016</f>
        <v>126910</v>
      </c>
      <c r="N1016" s="5" t="str">
        <f t="shared" si="41"/>
        <v>프로젝트21 홈페이지하루채움하루채움 (고양이 영양제 간식)하루채움=(무료배송) 닭 1박스 + 가자미 1박스201207</v>
      </c>
    </row>
    <row r="1017" spans="2:14" x14ac:dyDescent="0.3">
      <c r="B1017" s="109">
        <v>44175</v>
      </c>
      <c r="C1017" s="5" t="str">
        <f t="shared" si="39"/>
        <v>목</v>
      </c>
      <c r="D1017" s="73"/>
      <c r="E1017" s="49" t="str">
        <f>VLOOKUP(G1017,매칭테이블!D:E,2,0)</f>
        <v>하루채움</v>
      </c>
      <c r="F1017" s="73" t="s">
        <v>0</v>
      </c>
      <c r="G1017" s="30" t="s">
        <v>457</v>
      </c>
      <c r="H1017" s="73">
        <f t="shared" si="40"/>
        <v>344</v>
      </c>
      <c r="I1017" s="5">
        <v>201207</v>
      </c>
      <c r="J1017" s="59"/>
      <c r="K1017" s="104">
        <f>VLOOKUP($N1017,매칭테이블!$G:$J,2,0)*H1017</f>
        <v>1376000</v>
      </c>
      <c r="L1017" s="104">
        <f>K1017-VLOOKUP($N1017,매칭테이블!$G:$J,3,0)*K1017</f>
        <v>1362240</v>
      </c>
      <c r="M1017" s="104">
        <f>VLOOKUP($N1017,매칭테이블!$G:$J,4,0)*H1017</f>
        <v>113520</v>
      </c>
      <c r="N1017" s="5" t="str">
        <f t="shared" si="41"/>
        <v>프로젝트21 홈페이지하루채움하루채움 (고양이 영양제 간식)하루채움=국내산 무항생제 닭 1박스201207</v>
      </c>
    </row>
    <row r="1018" spans="2:14" x14ac:dyDescent="0.3">
      <c r="B1018" s="109">
        <v>44175</v>
      </c>
      <c r="C1018" s="5" t="str">
        <f t="shared" si="39"/>
        <v>목</v>
      </c>
      <c r="D1018" s="73"/>
      <c r="E1018" s="49" t="str">
        <f>VLOOKUP(G1018,매칭테이블!D:E,2,0)</f>
        <v>하루채움</v>
      </c>
      <c r="F1018" s="73" t="s">
        <v>0</v>
      </c>
      <c r="G1018" s="30" t="s">
        <v>458</v>
      </c>
      <c r="H1018" s="73">
        <f t="shared" si="40"/>
        <v>345</v>
      </c>
      <c r="I1018" s="5">
        <v>201207</v>
      </c>
      <c r="J1018" s="59"/>
      <c r="K1018" s="104">
        <f>VLOOKUP($N1018,매칭테이블!$G:$J,2,0)*H1018</f>
        <v>1380000</v>
      </c>
      <c r="L1018" s="104">
        <f>K1018-VLOOKUP($N1018,매칭테이블!$G:$J,3,0)*K1018</f>
        <v>1366200</v>
      </c>
      <c r="M1018" s="104">
        <f>VLOOKUP($N1018,매칭테이블!$G:$J,4,0)*H1018</f>
        <v>127650</v>
      </c>
      <c r="N1018" s="5" t="str">
        <f t="shared" si="41"/>
        <v>프로젝트21 홈페이지하루채움하루채움 (고양이 영양제 간식)하루채움=국내산 무항생제 닭 2박스201207</v>
      </c>
    </row>
    <row r="1019" spans="2:14" x14ac:dyDescent="0.3">
      <c r="B1019" s="109">
        <v>44175</v>
      </c>
      <c r="C1019" s="5" t="str">
        <f t="shared" si="39"/>
        <v>목</v>
      </c>
      <c r="D1019" s="73"/>
      <c r="E1019" s="49" t="str">
        <f>VLOOKUP(G1019,매칭테이블!D:E,2,0)</f>
        <v>하루채움</v>
      </c>
      <c r="F1019" s="73" t="s">
        <v>0</v>
      </c>
      <c r="G1019" s="30" t="s">
        <v>459</v>
      </c>
      <c r="H1019" s="73">
        <f t="shared" si="40"/>
        <v>346</v>
      </c>
      <c r="I1019" s="5">
        <v>201207</v>
      </c>
      <c r="J1019" s="59"/>
      <c r="K1019" s="104">
        <f>VLOOKUP($N1019,매칭테이블!$G:$J,2,0)*H1019</f>
        <v>1384000</v>
      </c>
      <c r="L1019" s="104">
        <f>K1019-VLOOKUP($N1019,매칭테이블!$G:$J,3,0)*K1019</f>
        <v>1370160</v>
      </c>
      <c r="M1019" s="104">
        <f>VLOOKUP($N1019,매칭테이블!$G:$J,4,0)*H1019</f>
        <v>114180</v>
      </c>
      <c r="N1019" s="5" t="str">
        <f t="shared" si="41"/>
        <v>프로젝트21 홈페이지하루채움하루채움 (고양이 영양제 간식)하루채움=자연산 가자미 1박스201207</v>
      </c>
    </row>
    <row r="1020" spans="2:14" x14ac:dyDescent="0.3">
      <c r="B1020" s="109">
        <v>44175</v>
      </c>
      <c r="C1020" s="5" t="str">
        <f t="shared" si="39"/>
        <v>목</v>
      </c>
      <c r="D1020" s="73"/>
      <c r="E1020" s="49" t="str">
        <f>VLOOKUP(G1020,매칭테이블!D:E,2,0)</f>
        <v>하루채움</v>
      </c>
      <c r="F1020" s="73" t="s">
        <v>0</v>
      </c>
      <c r="G1020" s="30" t="s">
        <v>460</v>
      </c>
      <c r="H1020" s="73">
        <f t="shared" si="40"/>
        <v>347</v>
      </c>
      <c r="I1020" s="5">
        <v>201207</v>
      </c>
      <c r="J1020" s="59"/>
      <c r="K1020" s="104">
        <f>VLOOKUP($N1020,매칭테이블!$G:$J,2,0)*H1020</f>
        <v>1388000</v>
      </c>
      <c r="L1020" s="104">
        <f>K1020-VLOOKUP($N1020,매칭테이블!$G:$J,3,0)*K1020</f>
        <v>1374120</v>
      </c>
      <c r="M1020" s="104">
        <f>VLOOKUP($N1020,매칭테이블!$G:$J,4,0)*H1020</f>
        <v>128390</v>
      </c>
      <c r="N1020" s="5" t="str">
        <f t="shared" si="41"/>
        <v>프로젝트21 홈페이지하루채움하루채움 (고양이 영양제 간식)하루채움=자연산 가자미 2박스201207</v>
      </c>
    </row>
    <row r="1021" spans="2:14" x14ac:dyDescent="0.3">
      <c r="B1021" s="109">
        <v>44175</v>
      </c>
      <c r="C1021" s="5" t="str">
        <f t="shared" si="39"/>
        <v>목</v>
      </c>
      <c r="D1021" s="73"/>
      <c r="E1021" s="49" t="str">
        <f>VLOOKUP(G1021,매칭테이블!D:E,2,0)</f>
        <v>하루채움</v>
      </c>
      <c r="F1021" s="73" t="s">
        <v>0</v>
      </c>
      <c r="G1021" s="30" t="s">
        <v>461</v>
      </c>
      <c r="H1021" s="73">
        <f t="shared" si="40"/>
        <v>348</v>
      </c>
      <c r="I1021" s="5">
        <v>201207</v>
      </c>
      <c r="J1021" s="59"/>
      <c r="K1021" s="104">
        <f>VLOOKUP($N1021,매칭테이블!$G:$J,2,0)*H1021</f>
        <v>1044000</v>
      </c>
      <c r="L1021" s="104">
        <f>K1021-VLOOKUP($N1021,매칭테이블!$G:$J,3,0)*K1021</f>
        <v>1033560</v>
      </c>
      <c r="M1021" s="104">
        <f>VLOOKUP($N1021,매칭테이블!$G:$J,4,0)*H1021</f>
        <v>45240</v>
      </c>
      <c r="N1021" s="5" t="str">
        <f t="shared" si="41"/>
        <v>프로젝트21 홈페이지하루채움하루채움 (고양이 영양제 간식)샘플팩 추가 구매=닭 1스틱 + 가자미 1스틱201207</v>
      </c>
    </row>
    <row r="1022" spans="2:14" x14ac:dyDescent="0.3">
      <c r="B1022" s="109">
        <v>44175</v>
      </c>
      <c r="C1022" s="5" t="str">
        <f t="shared" si="39"/>
        <v>목</v>
      </c>
      <c r="D1022" s="73"/>
      <c r="E1022" s="49" t="str">
        <f>VLOOKUP(G1022,매칭테이블!D:E,2,0)</f>
        <v>하루채움</v>
      </c>
      <c r="F1022" s="73" t="s">
        <v>0</v>
      </c>
      <c r="G1022" s="30" t="s">
        <v>462</v>
      </c>
      <c r="H1022" s="73">
        <f t="shared" si="40"/>
        <v>349</v>
      </c>
      <c r="I1022" s="5">
        <v>201207</v>
      </c>
      <c r="J1022" s="59"/>
      <c r="K1022" s="104">
        <f>VLOOKUP($N1022,매칭테이블!$G:$J,2,0)*H1022</f>
        <v>1396000</v>
      </c>
      <c r="L1022" s="104">
        <f>K1022-VLOOKUP($N1022,매칭테이블!$G:$J,3,0)*K1022</f>
        <v>1382040</v>
      </c>
      <c r="M1022" s="104">
        <f>VLOOKUP($N1022,매칭테이블!$G:$J,4,0)*H1022</f>
        <v>129130</v>
      </c>
      <c r="N1022" s="5" t="str">
        <f t="shared" si="41"/>
        <v>프로젝트21 홈페이지하루채움하루채움 (고양이 영양제 간식)하루채움=(무료배송)닭 1박스 + 가자미 1박스201207</v>
      </c>
    </row>
    <row r="1023" spans="2:14" x14ac:dyDescent="0.3">
      <c r="B1023" s="109">
        <v>44175</v>
      </c>
      <c r="C1023" s="5" t="str">
        <f t="shared" si="39"/>
        <v>목</v>
      </c>
      <c r="D1023" s="73"/>
      <c r="E1023" s="49" t="str">
        <f>VLOOKUP(G1023,매칭테이블!D:E,2,0)</f>
        <v>하루채움</v>
      </c>
      <c r="F1023" s="73" t="s">
        <v>0</v>
      </c>
      <c r="G1023" s="30" t="s">
        <v>457</v>
      </c>
      <c r="H1023" s="73">
        <f t="shared" si="40"/>
        <v>350</v>
      </c>
      <c r="I1023" s="5">
        <v>201207</v>
      </c>
      <c r="J1023" s="59"/>
      <c r="K1023" s="104">
        <f>VLOOKUP($N1023,매칭테이블!$G:$J,2,0)*H1023</f>
        <v>1400000</v>
      </c>
      <c r="L1023" s="104">
        <f>K1023-VLOOKUP($N1023,매칭테이블!$G:$J,3,0)*K1023</f>
        <v>1386000</v>
      </c>
      <c r="M1023" s="104">
        <f>VLOOKUP($N1023,매칭테이블!$G:$J,4,0)*H1023</f>
        <v>115500</v>
      </c>
      <c r="N1023" s="5" t="str">
        <f t="shared" si="41"/>
        <v>프로젝트21 홈페이지하루채움하루채움 (고양이 영양제 간식)하루채움=국내산 무항생제 닭 1박스201207</v>
      </c>
    </row>
    <row r="1024" spans="2:14" x14ac:dyDescent="0.3">
      <c r="B1024" s="109">
        <v>44175</v>
      </c>
      <c r="C1024" s="5" t="str">
        <f t="shared" si="39"/>
        <v>목</v>
      </c>
      <c r="D1024" s="73"/>
      <c r="E1024" s="49" t="str">
        <f>VLOOKUP(G1024,매칭테이블!D:E,2,0)</f>
        <v>하루채움</v>
      </c>
      <c r="F1024" s="73" t="s">
        <v>0</v>
      </c>
      <c r="G1024" s="30" t="s">
        <v>463</v>
      </c>
      <c r="H1024" s="73">
        <f t="shared" si="40"/>
        <v>351</v>
      </c>
      <c r="I1024" s="5">
        <v>201207</v>
      </c>
      <c r="J1024" s="59"/>
      <c r="K1024" s="104">
        <f>VLOOKUP($N1024,매칭테이블!$G:$J,2,0)*H1024</f>
        <v>1404000</v>
      </c>
      <c r="L1024" s="104">
        <f>K1024-VLOOKUP($N1024,매칭테이블!$G:$J,3,0)*K1024</f>
        <v>1389960</v>
      </c>
      <c r="M1024" s="104">
        <f>VLOOKUP($N1024,매칭테이블!$G:$J,4,0)*H1024</f>
        <v>129870</v>
      </c>
      <c r="N1024" s="5" t="str">
        <f t="shared" si="41"/>
        <v>프로젝트21 홈페이지하루채움하루채움 (고양이 영양제 간식)하루채움=(무료배송)국내산 무항생제 닭 2박스201207</v>
      </c>
    </row>
    <row r="1025" spans="2:14" x14ac:dyDescent="0.3">
      <c r="B1025" s="109">
        <v>44175</v>
      </c>
      <c r="C1025" s="5" t="str">
        <f t="shared" si="39"/>
        <v>목</v>
      </c>
      <c r="D1025" s="73"/>
      <c r="E1025" s="49" t="str">
        <f>VLOOKUP(G1025,매칭테이블!D:E,2,0)</f>
        <v>하루채움</v>
      </c>
      <c r="F1025" s="73" t="s">
        <v>0</v>
      </c>
      <c r="G1025" s="30" t="s">
        <v>461</v>
      </c>
      <c r="H1025" s="73">
        <f t="shared" si="40"/>
        <v>352</v>
      </c>
      <c r="I1025" s="5">
        <v>201207</v>
      </c>
      <c r="J1025" s="59"/>
      <c r="K1025" s="104">
        <f>VLOOKUP($N1025,매칭테이블!$G:$J,2,0)*H1025</f>
        <v>1056000</v>
      </c>
      <c r="L1025" s="104">
        <f>K1025-VLOOKUP($N1025,매칭테이블!$G:$J,3,0)*K1025</f>
        <v>1045440</v>
      </c>
      <c r="M1025" s="104">
        <f>VLOOKUP($N1025,매칭테이블!$G:$J,4,0)*H1025</f>
        <v>45760</v>
      </c>
      <c r="N1025" s="5" t="str">
        <f t="shared" si="41"/>
        <v>프로젝트21 홈페이지하루채움하루채움 (고양이 영양제 간식)샘플팩 추가 구매=닭 1스틱 + 가자미 1스틱201207</v>
      </c>
    </row>
    <row r="1026" spans="2:14" x14ac:dyDescent="0.3">
      <c r="B1026" s="109">
        <v>44175</v>
      </c>
      <c r="C1026" s="5" t="str">
        <f t="shared" si="39"/>
        <v>목</v>
      </c>
      <c r="D1026" s="73"/>
      <c r="E1026" s="49" t="str">
        <f>VLOOKUP(G1026,매칭테이블!D:E,2,0)</f>
        <v>하루채움</v>
      </c>
      <c r="F1026" s="73" t="s">
        <v>0</v>
      </c>
      <c r="G1026" s="30" t="s">
        <v>465</v>
      </c>
      <c r="H1026" s="73">
        <f t="shared" si="40"/>
        <v>353</v>
      </c>
      <c r="I1026" s="5">
        <v>201207</v>
      </c>
      <c r="J1026" s="59"/>
      <c r="K1026" s="104">
        <f>VLOOKUP($N1026,매칭테이블!$G:$J,2,0)*H1026</f>
        <v>1412000</v>
      </c>
      <c r="L1026" s="104">
        <f>K1026-VLOOKUP($N1026,매칭테이블!$G:$J,3,0)*K1026</f>
        <v>1397880</v>
      </c>
      <c r="M1026" s="104">
        <f>VLOOKUP($N1026,매칭테이블!$G:$J,4,0)*H1026</f>
        <v>116490</v>
      </c>
      <c r="N1026" s="5" t="str">
        <f t="shared" si="41"/>
        <v>프로젝트21 홈페이지하루채움하루채움 국내산 무항생제 닭 (고양이 영양제 간식)하루채움=국내산 무항생제 닭 1박스201207</v>
      </c>
    </row>
    <row r="1027" spans="2:14" x14ac:dyDescent="0.3">
      <c r="B1027" s="109">
        <v>44175</v>
      </c>
      <c r="C1027" s="5" t="str">
        <f t="shared" si="39"/>
        <v>목</v>
      </c>
      <c r="D1027" s="73"/>
      <c r="E1027" s="49" t="str">
        <f>VLOOKUP(G1027,매칭테이블!D:E,2,0)</f>
        <v>하루채움</v>
      </c>
      <c r="F1027" s="73" t="s">
        <v>0</v>
      </c>
      <c r="G1027" s="30" t="s">
        <v>552</v>
      </c>
      <c r="H1027" s="73">
        <f t="shared" si="40"/>
        <v>354</v>
      </c>
      <c r="I1027" s="5">
        <v>201207</v>
      </c>
      <c r="J1027" s="59"/>
      <c r="K1027" s="104">
        <f>VLOOKUP($N1027,매칭테이블!$G:$J,2,0)*H1027</f>
        <v>1062000</v>
      </c>
      <c r="L1027" s="104">
        <f>K1027-VLOOKUP($N1027,매칭테이블!$G:$J,3,0)*K1027</f>
        <v>1051380</v>
      </c>
      <c r="M1027" s="104">
        <f>VLOOKUP($N1027,매칭테이블!$G:$J,4,0)*H1027</f>
        <v>46020</v>
      </c>
      <c r="N1027" s="5" t="str">
        <f t="shared" si="41"/>
        <v>프로젝트21 홈페이지하루채움하루채움 샘플팩 (고양이 영양제 간식)샘플팩=닭 1스틱 + 가자미 1스틱201207</v>
      </c>
    </row>
    <row r="1028" spans="2:14" x14ac:dyDescent="0.3">
      <c r="B1028" s="109">
        <v>44175</v>
      </c>
      <c r="C1028" s="5" t="str">
        <f t="shared" si="39"/>
        <v>목</v>
      </c>
      <c r="D1028" s="73"/>
      <c r="E1028" s="49" t="str">
        <f>VLOOKUP(G1028,매칭테이블!D:E,2,0)</f>
        <v>하루채움</v>
      </c>
      <c r="F1028" s="73" t="s">
        <v>0</v>
      </c>
      <c r="G1028" s="30" t="s">
        <v>553</v>
      </c>
      <c r="H1028" s="73">
        <f t="shared" si="40"/>
        <v>355</v>
      </c>
      <c r="I1028" s="5">
        <v>201207</v>
      </c>
      <c r="J1028" s="59"/>
      <c r="K1028" s="104">
        <f>VLOOKUP($N1028,매칭테이블!$G:$J,2,0)*H1028</f>
        <v>1420000</v>
      </c>
      <c r="L1028" s="104">
        <f>K1028-VLOOKUP($N1028,매칭테이블!$G:$J,3,0)*K1028</f>
        <v>1405800</v>
      </c>
      <c r="M1028" s="104">
        <f>VLOOKUP($N1028,매칭테이블!$G:$J,4,0)*H1028</f>
        <v>131350</v>
      </c>
      <c r="N1028" s="5" t="str">
        <f t="shared" si="41"/>
        <v>프로젝트21 홈페이지하루채움하루채움 자연산 가자미 (고양이 영양제 간식)하루채움=(무료배송)닭 1박스 + 가자미 1박스201207</v>
      </c>
    </row>
    <row r="1029" spans="2:14" x14ac:dyDescent="0.3">
      <c r="B1029" s="109">
        <v>44175</v>
      </c>
      <c r="C1029" s="5" t="str">
        <f t="shared" si="39"/>
        <v>목</v>
      </c>
      <c r="D1029" s="73"/>
      <c r="E1029" s="49" t="str">
        <f>VLOOKUP(G1029,매칭테이블!D:E,2,0)</f>
        <v>리얼스틱</v>
      </c>
      <c r="F1029" s="73" t="s">
        <v>0</v>
      </c>
      <c r="G1029" s="30" t="s">
        <v>425</v>
      </c>
      <c r="H1029" s="73">
        <f t="shared" si="40"/>
        <v>356</v>
      </c>
      <c r="I1029" s="5">
        <v>201207</v>
      </c>
      <c r="J1029" s="59"/>
      <c r="K1029" s="104">
        <f>VLOOKUP($N1029,매칭테이블!$G:$J,2,0)*H1029</f>
        <v>1424000</v>
      </c>
      <c r="L1029" s="104">
        <f>K1029-VLOOKUP($N1029,매칭테이블!$G:$J,3,0)*K1029</f>
        <v>1409760</v>
      </c>
      <c r="M1029" s="104">
        <f>VLOOKUP($N1029,매칭테이블!$G:$J,4,0)*H1029</f>
        <v>131720</v>
      </c>
      <c r="N1029" s="5" t="str">
        <f t="shared" si="41"/>
        <v>프로젝트21 홈페이지리얼스틱[정기배송] 리얼스틱(무료배송)정기배송 옵션=6종세트(맛별1팩)(15%off)201207</v>
      </c>
    </row>
    <row r="1030" spans="2:14" x14ac:dyDescent="0.3">
      <c r="B1030" s="109">
        <v>44175</v>
      </c>
      <c r="C1030" s="5" t="str">
        <f t="shared" si="39"/>
        <v>목</v>
      </c>
      <c r="D1030" s="73"/>
      <c r="E1030" s="49" t="str">
        <f>VLOOKUP(G1030,매칭테이블!D:E,2,0)</f>
        <v>리얼스틱</v>
      </c>
      <c r="F1030" s="73" t="s">
        <v>0</v>
      </c>
      <c r="G1030" s="30" t="s">
        <v>426</v>
      </c>
      <c r="H1030" s="73">
        <f t="shared" si="40"/>
        <v>357</v>
      </c>
      <c r="I1030" s="5">
        <v>201207</v>
      </c>
      <c r="J1030" s="59"/>
      <c r="K1030" s="104">
        <f>VLOOKUP($N1030,매칭테이블!$G:$J,2,0)*H1030</f>
        <v>1428000</v>
      </c>
      <c r="L1030" s="104">
        <f>K1030-VLOOKUP($N1030,매칭테이블!$G:$J,3,0)*K1030</f>
        <v>1413720</v>
      </c>
      <c r="M1030" s="104">
        <f>VLOOKUP($N1030,매칭테이블!$G:$J,4,0)*H1030</f>
        <v>139230</v>
      </c>
      <c r="N1030" s="5" t="str">
        <f t="shared" si="41"/>
        <v>프로젝트21 홈페이지리얼스틱[정기배송] 리얼스틱(무료배송)정기배송 옵션=6종세트x2(맛별2팩)(25%off)201207</v>
      </c>
    </row>
    <row r="1031" spans="2:14" x14ac:dyDescent="0.3">
      <c r="B1031" s="109">
        <v>44175</v>
      </c>
      <c r="C1031" s="5" t="str">
        <f t="shared" si="39"/>
        <v>목</v>
      </c>
      <c r="D1031" s="73"/>
      <c r="E1031" s="49" t="str">
        <f>VLOOKUP(G1031,매칭테이블!D:E,2,0)</f>
        <v>리얼스틱</v>
      </c>
      <c r="F1031" s="73" t="s">
        <v>0</v>
      </c>
      <c r="G1031" s="30" t="s">
        <v>429</v>
      </c>
      <c r="H1031" s="73">
        <f t="shared" si="40"/>
        <v>358</v>
      </c>
      <c r="I1031" s="5">
        <v>201207</v>
      </c>
      <c r="J1031" s="59"/>
      <c r="K1031" s="104">
        <f>VLOOKUP($N1031,매칭테이블!$G:$J,2,0)*H1031</f>
        <v>1074000</v>
      </c>
      <c r="L1031" s="104">
        <f>K1031-VLOOKUP($N1031,매칭테이블!$G:$J,3,0)*K1031</f>
        <v>1063260</v>
      </c>
      <c r="M1031" s="104">
        <f>VLOOKUP($N1031,매칭테이블!$G:$J,4,0)*H1031</f>
        <v>96660</v>
      </c>
      <c r="N1031" s="5" t="str">
        <f t="shared" si="41"/>
        <v>프로젝트21 홈페이지리얼스틱리얼스틱 (종합) (고양이 강아지 츄르 간식)리얼스틱 옵션선택=6종 맛보기 세트 (맛별 1스틱)201207</v>
      </c>
    </row>
    <row r="1032" spans="2:14" x14ac:dyDescent="0.3">
      <c r="B1032" s="109">
        <v>44175</v>
      </c>
      <c r="C1032" s="5" t="str">
        <f t="shared" si="39"/>
        <v>목</v>
      </c>
      <c r="D1032" s="73"/>
      <c r="E1032" s="49" t="str">
        <f>VLOOKUP(G1032,매칭테이블!D:E,2,0)</f>
        <v>리얼스틱</v>
      </c>
      <c r="F1032" s="73" t="s">
        <v>0</v>
      </c>
      <c r="G1032" s="30" t="s">
        <v>430</v>
      </c>
      <c r="H1032" s="73">
        <f t="shared" si="40"/>
        <v>359</v>
      </c>
      <c r="I1032" s="5">
        <v>201207</v>
      </c>
      <c r="J1032" s="59"/>
      <c r="K1032" s="104">
        <f>VLOOKUP($N1032,매칭테이블!$G:$J,2,0)*H1032</f>
        <v>1436000</v>
      </c>
      <c r="L1032" s="104">
        <f>K1032-VLOOKUP($N1032,매칭테이블!$G:$J,3,0)*K1032</f>
        <v>1421640</v>
      </c>
      <c r="M1032" s="104">
        <f>VLOOKUP($N1032,매칭테이블!$G:$J,4,0)*H1032</f>
        <v>132830</v>
      </c>
      <c r="N1032" s="5" t="str">
        <f t="shared" si="41"/>
        <v>프로젝트21 홈페이지리얼스틱리얼스틱 (종합) (고양이 강아지 츄르 간식)리얼스틱 옵션선택=★BEST★ 6종세트(맛별1팩)(10%off)201207</v>
      </c>
    </row>
    <row r="1033" spans="2:14" x14ac:dyDescent="0.3">
      <c r="B1033" s="109">
        <v>44175</v>
      </c>
      <c r="C1033" s="5" t="str">
        <f t="shared" si="39"/>
        <v>목</v>
      </c>
      <c r="D1033" s="73"/>
      <c r="E1033" s="49" t="str">
        <f>VLOOKUP(G1033,매칭테이블!D:E,2,0)</f>
        <v>리얼스틱</v>
      </c>
      <c r="F1033" s="73" t="s">
        <v>0</v>
      </c>
      <c r="G1033" s="30" t="s">
        <v>431</v>
      </c>
      <c r="H1033" s="73">
        <f t="shared" si="40"/>
        <v>360</v>
      </c>
      <c r="I1033" s="5">
        <v>201207</v>
      </c>
      <c r="J1033" s="59"/>
      <c r="K1033" s="104">
        <f>VLOOKUP($N1033,매칭테이블!$G:$J,2,0)*H1033</f>
        <v>1800000</v>
      </c>
      <c r="L1033" s="104">
        <f>K1033-VLOOKUP($N1033,매칭테이블!$G:$J,3,0)*K1033</f>
        <v>1782000</v>
      </c>
      <c r="M1033" s="104">
        <f>VLOOKUP($N1033,매칭테이블!$G:$J,4,0)*H1033</f>
        <v>140400</v>
      </c>
      <c r="N1033" s="5" t="str">
        <f t="shared" si="41"/>
        <v>프로젝트21 홈페이지리얼스틱리얼스틱 (종합) (고양이 강아지 츄르 간식)리얼스틱 옵션선택=6종세트x2(맛별2팩)(20%off)201207</v>
      </c>
    </row>
    <row r="1034" spans="2:14" x14ac:dyDescent="0.3">
      <c r="B1034" s="109">
        <v>44175</v>
      </c>
      <c r="C1034" s="5" t="str">
        <f t="shared" si="39"/>
        <v>목</v>
      </c>
      <c r="D1034" s="73"/>
      <c r="E1034" s="49" t="str">
        <f>VLOOKUP(G1034,매칭테이블!D:E,2,0)</f>
        <v>리얼스틱</v>
      </c>
      <c r="F1034" s="73" t="s">
        <v>0</v>
      </c>
      <c r="G1034" s="30" t="s">
        <v>432</v>
      </c>
      <c r="H1034" s="73">
        <f t="shared" si="40"/>
        <v>361</v>
      </c>
      <c r="I1034" s="5">
        <v>201207</v>
      </c>
      <c r="J1034" s="59"/>
      <c r="K1034" s="104">
        <f>VLOOKUP($N1034,매칭테이블!$G:$J,2,0)*H1034</f>
        <v>1083000</v>
      </c>
      <c r="L1034" s="104">
        <f>K1034-VLOOKUP($N1034,매칭테이블!$G:$J,3,0)*K1034</f>
        <v>1072170</v>
      </c>
      <c r="M1034" s="104">
        <f>VLOOKUP($N1034,매칭테이블!$G:$J,4,0)*H1034</f>
        <v>64980</v>
      </c>
      <c r="N1034" s="5" t="str">
        <f t="shared" si="41"/>
        <v>프로젝트21 홈페이지리얼스틱리얼스틱 (종합) (고양이 강아지 츄르 간식)리얼스틱 옵션선택=제천자연황토닭 1팩(5개입)201207</v>
      </c>
    </row>
    <row r="1035" spans="2:14" x14ac:dyDescent="0.3">
      <c r="B1035" s="109">
        <v>44175</v>
      </c>
      <c r="C1035" s="5" t="str">
        <f t="shared" si="39"/>
        <v>목</v>
      </c>
      <c r="D1035" s="73"/>
      <c r="E1035" s="49" t="str">
        <f>VLOOKUP(G1035,매칭테이블!D:E,2,0)</f>
        <v>리얼스틱</v>
      </c>
      <c r="F1035" s="73" t="s">
        <v>0</v>
      </c>
      <c r="G1035" s="30" t="s">
        <v>433</v>
      </c>
      <c r="H1035" s="73">
        <f t="shared" si="40"/>
        <v>362</v>
      </c>
      <c r="I1035" s="5">
        <v>201207</v>
      </c>
      <c r="J1035" s="59"/>
      <c r="K1035" s="104">
        <f>VLOOKUP($N1035,매칭테이블!$G:$J,2,0)*H1035</f>
        <v>1448000</v>
      </c>
      <c r="L1035" s="104">
        <f>K1035-VLOOKUP($N1035,매칭테이블!$G:$J,3,0)*K1035</f>
        <v>1433520</v>
      </c>
      <c r="M1035" s="104">
        <f>VLOOKUP($N1035,매칭테이블!$G:$J,4,0)*H1035</f>
        <v>130320</v>
      </c>
      <c r="N1035" s="5" t="str">
        <f t="shared" si="41"/>
        <v>프로젝트21 홈페이지리얼스틱리얼스틱 (종합) (고양이 강아지 츄르 간식)리얼스틱 옵션선택=제천자연황토닭 6팩(10%off)201207</v>
      </c>
    </row>
    <row r="1036" spans="2:14" x14ac:dyDescent="0.3">
      <c r="B1036" s="109">
        <v>44175</v>
      </c>
      <c r="C1036" s="5" t="str">
        <f t="shared" si="39"/>
        <v>목</v>
      </c>
      <c r="D1036" s="73"/>
      <c r="E1036" s="49" t="str">
        <f>VLOOKUP(G1036,매칭테이블!D:E,2,0)</f>
        <v>리얼스틱</v>
      </c>
      <c r="F1036" s="73" t="s">
        <v>0</v>
      </c>
      <c r="G1036" s="30" t="s">
        <v>434</v>
      </c>
      <c r="H1036" s="73">
        <f t="shared" si="40"/>
        <v>363</v>
      </c>
      <c r="I1036" s="5">
        <v>201207</v>
      </c>
      <c r="J1036" s="59"/>
      <c r="K1036" s="104">
        <f>VLOOKUP($N1036,매칭테이블!$G:$J,2,0)*H1036</f>
        <v>1089000</v>
      </c>
      <c r="L1036" s="104">
        <f>K1036-VLOOKUP($N1036,매칭테이블!$G:$J,3,0)*K1036</f>
        <v>1078110</v>
      </c>
      <c r="M1036" s="104">
        <f>VLOOKUP($N1036,매칭테이블!$G:$J,4,0)*H1036</f>
        <v>61710</v>
      </c>
      <c r="N1036" s="5" t="str">
        <f t="shared" si="41"/>
        <v>프로젝트21 홈페이지리얼스틱리얼스틱 (종합) (고양이 강아지 츄르 간식)리얼스틱 옵션선택=북태평양눈다랑어 1팩(5개입)201207</v>
      </c>
    </row>
    <row r="1037" spans="2:14" x14ac:dyDescent="0.3">
      <c r="B1037" s="109">
        <v>44175</v>
      </c>
      <c r="C1037" s="5" t="str">
        <f t="shared" si="39"/>
        <v>목</v>
      </c>
      <c r="D1037" s="73"/>
      <c r="E1037" s="49" t="str">
        <f>VLOOKUP(G1037,매칭테이블!D:E,2,0)</f>
        <v>리얼스틱</v>
      </c>
      <c r="F1037" s="73" t="s">
        <v>0</v>
      </c>
      <c r="G1037" s="30" t="s">
        <v>571</v>
      </c>
      <c r="H1037" s="73">
        <f t="shared" si="40"/>
        <v>364</v>
      </c>
      <c r="I1037" s="5">
        <v>201207</v>
      </c>
      <c r="J1037" s="59"/>
      <c r="K1037" s="104">
        <f>VLOOKUP($N1037,매칭테이블!$G:$J,2,0)*H1037</f>
        <v>1092000</v>
      </c>
      <c r="L1037" s="104">
        <f>K1037-VLOOKUP($N1037,매칭테이블!$G:$J,3,0)*K1037</f>
        <v>1081080</v>
      </c>
      <c r="M1037" s="104">
        <f>VLOOKUP($N1037,매칭테이블!$G:$J,4,0)*H1037</f>
        <v>65520</v>
      </c>
      <c r="N1037" s="5" t="str">
        <f t="shared" si="41"/>
        <v>프로젝트21 홈페이지리얼스틱리얼스틱 (종합) (고양이 강아지 츄르 간식)리얼스틱 옵션선택=지리산우리땅오리 1팩(5개입)201207</v>
      </c>
    </row>
    <row r="1038" spans="2:14" x14ac:dyDescent="0.3">
      <c r="B1038" s="109">
        <v>44175</v>
      </c>
      <c r="C1038" s="5" t="str">
        <f t="shared" si="39"/>
        <v>목</v>
      </c>
      <c r="D1038" s="73"/>
      <c r="E1038" s="49" t="str">
        <f>VLOOKUP(G1038,매칭테이블!D:E,2,0)</f>
        <v>리얼스틱</v>
      </c>
      <c r="F1038" s="73" t="s">
        <v>0</v>
      </c>
      <c r="G1038" s="30" t="s">
        <v>436</v>
      </c>
      <c r="H1038" s="73">
        <f t="shared" si="40"/>
        <v>365</v>
      </c>
      <c r="I1038" s="5">
        <v>201207</v>
      </c>
      <c r="J1038" s="59"/>
      <c r="K1038" s="104">
        <f>VLOOKUP($N1038,매칭테이블!$G:$J,2,0)*H1038</f>
        <v>1095000</v>
      </c>
      <c r="L1038" s="104">
        <f>K1038-VLOOKUP($N1038,매칭테이블!$G:$J,3,0)*K1038</f>
        <v>1084050</v>
      </c>
      <c r="M1038" s="104">
        <f>VLOOKUP($N1038,매칭테이블!$G:$J,4,0)*H1038</f>
        <v>91250</v>
      </c>
      <c r="N1038" s="5" t="str">
        <f t="shared" si="41"/>
        <v>프로젝트21 홈페이지리얼스틱리얼스틱 (종합) (고양이 강아지 츄르 간식)리얼스틱 옵션선택=오로라연어 1팩(5개입)201207</v>
      </c>
    </row>
    <row r="1039" spans="2:14" x14ac:dyDescent="0.3">
      <c r="B1039" s="109">
        <v>44175</v>
      </c>
      <c r="C1039" s="5" t="str">
        <f t="shared" si="39"/>
        <v>목</v>
      </c>
      <c r="D1039" s="73"/>
      <c r="E1039" s="49" t="str">
        <f>VLOOKUP(G1039,매칭테이블!D:E,2,0)</f>
        <v>리얼스틱</v>
      </c>
      <c r="F1039" s="73" t="s">
        <v>0</v>
      </c>
      <c r="G1039" s="30" t="s">
        <v>437</v>
      </c>
      <c r="H1039" s="73">
        <f t="shared" si="40"/>
        <v>366</v>
      </c>
      <c r="I1039" s="5">
        <v>201207</v>
      </c>
      <c r="J1039" s="59"/>
      <c r="K1039" s="104">
        <f>VLOOKUP($N1039,매칭테이블!$G:$J,2,0)*H1039</f>
        <v>1464000</v>
      </c>
      <c r="L1039" s="104">
        <f>K1039-VLOOKUP($N1039,매칭테이블!$G:$J,3,0)*K1039</f>
        <v>1449360</v>
      </c>
      <c r="M1039" s="104">
        <f>VLOOKUP($N1039,매칭테이블!$G:$J,4,0)*H1039</f>
        <v>139080</v>
      </c>
      <c r="N1039" s="5" t="str">
        <f t="shared" si="41"/>
        <v>프로젝트21 홈페이지리얼스틱리얼스틱 (종합) (고양이 강아지 츄르 간식)리얼스틱 옵션선택=오로라연어 6팩(10%off)201207</v>
      </c>
    </row>
    <row r="1040" spans="2:14" x14ac:dyDescent="0.3">
      <c r="B1040" s="109">
        <v>44175</v>
      </c>
      <c r="C1040" s="5" t="str">
        <f t="shared" si="39"/>
        <v>목</v>
      </c>
      <c r="D1040" s="73"/>
      <c r="E1040" s="49" t="str">
        <f>VLOOKUP(G1040,매칭테이블!D:E,2,0)</f>
        <v>리얼스틱</v>
      </c>
      <c r="F1040" s="73" t="s">
        <v>0</v>
      </c>
      <c r="G1040" s="30" t="s">
        <v>438</v>
      </c>
      <c r="H1040" s="73">
        <f t="shared" si="40"/>
        <v>367</v>
      </c>
      <c r="I1040" s="5">
        <v>201207</v>
      </c>
      <c r="J1040" s="59"/>
      <c r="K1040" s="104">
        <f>VLOOKUP($N1040,매칭테이블!$G:$J,2,0)*H1040</f>
        <v>1835000</v>
      </c>
      <c r="L1040" s="104">
        <f>K1040-VLOOKUP($N1040,매칭테이블!$G:$J,3,0)*K1040</f>
        <v>1816650</v>
      </c>
      <c r="M1040" s="104">
        <f>VLOOKUP($N1040,매칭테이블!$G:$J,4,0)*H1040</f>
        <v>143130</v>
      </c>
      <c r="N1040" s="5" t="str">
        <f t="shared" si="41"/>
        <v>프로젝트21 홈페이지리얼스틱리얼스틱 (종합) (고양이 강아지 츄르 간식)리얼스틱 옵션선택=오로라연어 12팩(20%off)201207</v>
      </c>
    </row>
    <row r="1041" spans="2:14" x14ac:dyDescent="0.3">
      <c r="B1041" s="109">
        <v>44175</v>
      </c>
      <c r="C1041" s="5" t="str">
        <f t="shared" si="39"/>
        <v>목</v>
      </c>
      <c r="D1041" s="73"/>
      <c r="E1041" s="49" t="str">
        <f>VLOOKUP(G1041,매칭테이블!D:E,2,0)</f>
        <v>리얼스틱</v>
      </c>
      <c r="F1041" s="73" t="s">
        <v>0</v>
      </c>
      <c r="G1041" s="30" t="s">
        <v>439</v>
      </c>
      <c r="H1041" s="73">
        <f t="shared" si="40"/>
        <v>368</v>
      </c>
      <c r="I1041" s="5">
        <v>201207</v>
      </c>
      <c r="J1041" s="59"/>
      <c r="K1041" s="104">
        <f>VLOOKUP($N1041,매칭테이블!$G:$J,2,0)*H1041</f>
        <v>1104000</v>
      </c>
      <c r="L1041" s="104">
        <f>K1041-VLOOKUP($N1041,매칭테이블!$G:$J,3,0)*K1041</f>
        <v>1092960</v>
      </c>
      <c r="M1041" s="104">
        <f>VLOOKUP($N1041,매칭테이블!$G:$J,4,0)*H1041</f>
        <v>88320</v>
      </c>
      <c r="N1041" s="5" t="str">
        <f t="shared" si="41"/>
        <v>프로젝트21 홈페이지리얼스틱리얼스틱 (종합) (고양이 강아지 츄르 간식)리얼스틱 옵션선택=뉴질랜드참돔 1팩(5개입)201207</v>
      </c>
    </row>
    <row r="1042" spans="2:14" x14ac:dyDescent="0.3">
      <c r="B1042" s="109">
        <v>44175</v>
      </c>
      <c r="C1042" s="5" t="str">
        <f t="shared" si="39"/>
        <v>목</v>
      </c>
      <c r="D1042" s="73"/>
      <c r="E1042" s="49" t="str">
        <f>VLOOKUP(G1042,매칭테이블!D:E,2,0)</f>
        <v>리얼스틱</v>
      </c>
      <c r="F1042" s="73" t="s">
        <v>0</v>
      </c>
      <c r="G1042" s="30" t="s">
        <v>547</v>
      </c>
      <c r="H1042" s="73">
        <f t="shared" si="40"/>
        <v>369</v>
      </c>
      <c r="I1042" s="5">
        <v>201207</v>
      </c>
      <c r="J1042" s="59"/>
      <c r="K1042" s="104">
        <f>VLOOKUP($N1042,매칭테이블!$G:$J,2,0)*H1042</f>
        <v>1107000</v>
      </c>
      <c r="L1042" s="104">
        <f>K1042-VLOOKUP($N1042,매칭테이블!$G:$J,3,0)*K1042</f>
        <v>1095930</v>
      </c>
      <c r="M1042" s="104">
        <f>VLOOKUP($N1042,매칭테이블!$G:$J,4,0)*H1042</f>
        <v>95940</v>
      </c>
      <c r="N1042" s="5" t="str">
        <f t="shared" si="41"/>
        <v>프로젝트21 홈페이지리얼스틱리얼스틱 (종합) (고양이 강아지 츄르 간식)리얼스틱 옵션선택=서호주청정양 1팩(5개입)201207</v>
      </c>
    </row>
    <row r="1043" spans="2:14" x14ac:dyDescent="0.3">
      <c r="B1043" s="109">
        <v>44175</v>
      </c>
      <c r="C1043" s="5" t="str">
        <f t="shared" si="39"/>
        <v>목</v>
      </c>
      <c r="D1043" s="73"/>
      <c r="E1043" s="49" t="str">
        <f>VLOOKUP(G1043,매칭테이블!D:E,2,0)</f>
        <v>리얼스틱</v>
      </c>
      <c r="F1043" s="73" t="s">
        <v>0</v>
      </c>
      <c r="G1043" s="30" t="s">
        <v>443</v>
      </c>
      <c r="H1043" s="73">
        <f t="shared" si="40"/>
        <v>370</v>
      </c>
      <c r="I1043" s="5">
        <v>201207</v>
      </c>
      <c r="J1043" s="59"/>
      <c r="K1043" s="104">
        <f>VLOOKUP($N1043,매칭테이블!$G:$J,2,0)*H1043</f>
        <v>1110000</v>
      </c>
      <c r="L1043" s="104">
        <f>K1043-VLOOKUP($N1043,매칭테이블!$G:$J,3,0)*K1043</f>
        <v>1098900</v>
      </c>
      <c r="M1043" s="104">
        <f>VLOOKUP($N1043,매칭테이블!$G:$J,4,0)*H1043</f>
        <v>99900</v>
      </c>
      <c r="N1043" s="5" t="str">
        <f t="shared" si="41"/>
        <v>프로젝트21 홈페이지리얼스틱리얼스틱 6종 맛보기 세트 (맛별 1스틱)201207</v>
      </c>
    </row>
    <row r="1044" spans="2:14" x14ac:dyDescent="0.3">
      <c r="B1044" s="109">
        <v>44175</v>
      </c>
      <c r="C1044" s="5" t="str">
        <f t="shared" si="39"/>
        <v>목</v>
      </c>
      <c r="D1044" s="73"/>
      <c r="E1044" s="49" t="str">
        <f>VLOOKUP(G1044,매칭테이블!D:E,2,0)</f>
        <v>리얼스틱</v>
      </c>
      <c r="F1044" s="73" t="s">
        <v>0</v>
      </c>
      <c r="G1044" s="30" t="s">
        <v>548</v>
      </c>
      <c r="H1044" s="73">
        <f t="shared" si="40"/>
        <v>371</v>
      </c>
      <c r="I1044" s="5">
        <v>201207</v>
      </c>
      <c r="J1044" s="59"/>
      <c r="K1044" s="104">
        <f>VLOOKUP($N1044,매칭테이블!$G:$J,2,0)*H1044</f>
        <v>1113000</v>
      </c>
      <c r="L1044" s="104">
        <f>K1044-VLOOKUP($N1044,매칭테이블!$G:$J,3,0)*K1044</f>
        <v>1101870</v>
      </c>
      <c r="M1044" s="104">
        <f>VLOOKUP($N1044,매칭테이블!$G:$J,4,0)*H1044</f>
        <v>89040</v>
      </c>
      <c r="N1044" s="5" t="str">
        <f t="shared" si="41"/>
        <v>프로젝트21 홈페이지리얼스틱리얼스틱 뉴질랜드참돔묶음 선택=뉴질랜드참돔 1팩201207</v>
      </c>
    </row>
    <row r="1045" spans="2:14" x14ac:dyDescent="0.3">
      <c r="B1045" s="109">
        <v>44175</v>
      </c>
      <c r="C1045" s="5" t="str">
        <f t="shared" si="39"/>
        <v>목</v>
      </c>
      <c r="D1045" s="73"/>
      <c r="E1045" s="49" t="str">
        <f>VLOOKUP(G1045,매칭테이블!D:E,2,0)</f>
        <v>리얼스틱</v>
      </c>
      <c r="F1045" s="73" t="s">
        <v>0</v>
      </c>
      <c r="G1045" s="30" t="s">
        <v>604</v>
      </c>
      <c r="H1045" s="73">
        <f t="shared" si="40"/>
        <v>372</v>
      </c>
      <c r="I1045" s="5">
        <v>201207</v>
      </c>
      <c r="J1045" s="59"/>
      <c r="K1045" s="104">
        <f>VLOOKUP($N1045,매칭테이블!$G:$J,2,0)*H1045</f>
        <v>1488000</v>
      </c>
      <c r="L1045" s="104">
        <f>K1045-VLOOKUP($N1045,매칭테이블!$G:$J,3,0)*K1045</f>
        <v>1473120</v>
      </c>
      <c r="M1045" s="104">
        <f>VLOOKUP($N1045,매칭테이블!$G:$J,4,0)*H1045</f>
        <v>141360</v>
      </c>
      <c r="N1045" s="5" t="str">
        <f t="shared" si="41"/>
        <v>프로젝트21 홈페이지리얼스틱리얼스틱 뉴질랜드참돔묶음 선택=뉴질랜드참돔 6팩 (10%off)201207</v>
      </c>
    </row>
    <row r="1046" spans="2:14" x14ac:dyDescent="0.3">
      <c r="B1046" s="109">
        <v>44175</v>
      </c>
      <c r="C1046" s="5" t="str">
        <f t="shared" si="39"/>
        <v>목</v>
      </c>
      <c r="D1046" s="73"/>
      <c r="E1046" s="49" t="str">
        <f>VLOOKUP(G1046,매칭테이블!D:E,2,0)</f>
        <v>리얼스틱</v>
      </c>
      <c r="F1046" s="73" t="s">
        <v>0</v>
      </c>
      <c r="G1046" s="30" t="s">
        <v>587</v>
      </c>
      <c r="H1046" s="73">
        <f t="shared" si="40"/>
        <v>373</v>
      </c>
      <c r="I1046" s="5">
        <v>201207</v>
      </c>
      <c r="J1046" s="59"/>
      <c r="K1046" s="104">
        <f>VLOOKUP($N1046,매칭테이블!$G:$J,2,0)*H1046</f>
        <v>1492000</v>
      </c>
      <c r="L1046" s="104">
        <f>K1046-VLOOKUP($N1046,매칭테이블!$G:$J,3,0)*K1046</f>
        <v>1477080</v>
      </c>
      <c r="M1046" s="104">
        <f>VLOOKUP($N1046,매칭테이블!$G:$J,4,0)*H1046</f>
        <v>141740</v>
      </c>
      <c r="N1046" s="5" t="str">
        <f t="shared" si="41"/>
        <v>프로젝트21 홈페이지리얼스틱리얼스틱 북태평양눈다랑어묶음 선택=북태평양눈다랑어 12팩(20% off)201207</v>
      </c>
    </row>
    <row r="1047" spans="2:14" x14ac:dyDescent="0.3">
      <c r="B1047" s="109">
        <v>44175</v>
      </c>
      <c r="C1047" s="5" t="str">
        <f t="shared" si="39"/>
        <v>목</v>
      </c>
      <c r="D1047" s="73"/>
      <c r="E1047" s="49" t="str">
        <f>VLOOKUP(G1047,매칭테이블!D:E,2,0)</f>
        <v>리얼스틱</v>
      </c>
      <c r="F1047" s="73" t="s">
        <v>0</v>
      </c>
      <c r="G1047" s="30" t="s">
        <v>549</v>
      </c>
      <c r="H1047" s="73">
        <f t="shared" si="40"/>
        <v>374</v>
      </c>
      <c r="I1047" s="5">
        <v>201207</v>
      </c>
      <c r="J1047" s="59"/>
      <c r="K1047" s="104">
        <f>VLOOKUP($N1047,매칭테이블!$G:$J,2,0)*H1047</f>
        <v>1122000</v>
      </c>
      <c r="L1047" s="104">
        <f>K1047-VLOOKUP($N1047,매칭테이블!$G:$J,3,0)*K1047</f>
        <v>1110780</v>
      </c>
      <c r="M1047" s="104">
        <f>VLOOKUP($N1047,매칭테이블!$G:$J,4,0)*H1047</f>
        <v>97240</v>
      </c>
      <c r="N1047" s="5" t="str">
        <f t="shared" ref="N1047:N1081" si="42">F1047&amp;E1047&amp;G1047&amp;I1047</f>
        <v>프로젝트21 홈페이지리얼스틱리얼스틱 서호주청정양묶음 선택=서호주청정양 1팩201207</v>
      </c>
    </row>
    <row r="1048" spans="2:14" x14ac:dyDescent="0.3">
      <c r="B1048" s="109">
        <v>44175</v>
      </c>
      <c r="C1048" s="5" t="str">
        <f t="shared" si="39"/>
        <v>목</v>
      </c>
      <c r="D1048" s="73"/>
      <c r="E1048" s="49" t="str">
        <f>VLOOKUP(G1048,매칭테이블!D:E,2,0)</f>
        <v>리얼스틱</v>
      </c>
      <c r="F1048" s="73" t="s">
        <v>0</v>
      </c>
      <c r="G1048" s="30" t="s">
        <v>550</v>
      </c>
      <c r="H1048" s="73">
        <f t="shared" si="40"/>
        <v>375</v>
      </c>
      <c r="I1048" s="5">
        <v>201207</v>
      </c>
      <c r="J1048" s="59"/>
      <c r="K1048" s="104">
        <f>VLOOKUP($N1048,매칭테이블!$G:$J,2,0)*H1048</f>
        <v>1500000</v>
      </c>
      <c r="L1048" s="104">
        <f>K1048-VLOOKUP($N1048,매칭테이블!$G:$J,3,0)*K1048</f>
        <v>1485000</v>
      </c>
      <c r="M1048" s="104">
        <f>VLOOKUP($N1048,매칭테이블!$G:$J,4,0)*H1048</f>
        <v>142500</v>
      </c>
      <c r="N1048" s="5" t="str">
        <f t="shared" si="42"/>
        <v>프로젝트21 홈페이지리얼스틱리얼스틱 서호주청정양묶음 선택=서호주청정양 6팩 (10%off)201207</v>
      </c>
    </row>
    <row r="1049" spans="2:14" x14ac:dyDescent="0.3">
      <c r="B1049" s="109">
        <v>44175</v>
      </c>
      <c r="C1049" s="5" t="str">
        <f t="shared" si="39"/>
        <v>목</v>
      </c>
      <c r="D1049" s="73"/>
      <c r="E1049" s="49" t="str">
        <f>VLOOKUP(G1049,매칭테이블!D:E,2,0)</f>
        <v>리얼스틱</v>
      </c>
      <c r="F1049" s="73" t="s">
        <v>0</v>
      </c>
      <c r="G1049" s="30" t="s">
        <v>445</v>
      </c>
      <c r="H1049" s="73">
        <f t="shared" si="40"/>
        <v>376</v>
      </c>
      <c r="I1049" s="5">
        <v>201207</v>
      </c>
      <c r="J1049" s="59"/>
      <c r="K1049" s="104">
        <f>VLOOKUP($N1049,매칭테이블!$G:$J,2,0)*H1049</f>
        <v>1128000</v>
      </c>
      <c r="L1049" s="104">
        <f>K1049-VLOOKUP($N1049,매칭테이블!$G:$J,3,0)*K1049</f>
        <v>1116720</v>
      </c>
      <c r="M1049" s="104">
        <f>VLOOKUP($N1049,매칭테이블!$G:$J,4,0)*H1049</f>
        <v>94000</v>
      </c>
      <c r="N1049" s="5" t="str">
        <f t="shared" si="42"/>
        <v>프로젝트21 홈페이지리얼스틱리얼스틱 오로라연어묶음 선택=오로라연어 1팩201207</v>
      </c>
    </row>
    <row r="1050" spans="2:14" x14ac:dyDescent="0.3">
      <c r="B1050" s="109">
        <v>44175</v>
      </c>
      <c r="C1050" s="5" t="str">
        <f t="shared" si="39"/>
        <v>목</v>
      </c>
      <c r="D1050" s="73"/>
      <c r="E1050" s="49" t="str">
        <f>VLOOKUP(G1050,매칭테이블!D:E,2,0)</f>
        <v>리얼스틱</v>
      </c>
      <c r="F1050" s="73" t="s">
        <v>0</v>
      </c>
      <c r="G1050" s="30" t="s">
        <v>447</v>
      </c>
      <c r="H1050" s="73">
        <f t="shared" si="40"/>
        <v>377</v>
      </c>
      <c r="I1050" s="5">
        <v>201207</v>
      </c>
      <c r="J1050" s="59"/>
      <c r="K1050" s="104">
        <f>VLOOKUP($N1050,매칭테이블!$G:$J,2,0)*H1050</f>
        <v>1131000</v>
      </c>
      <c r="L1050" s="104">
        <f>K1050-VLOOKUP($N1050,매칭테이블!$G:$J,3,0)*K1050</f>
        <v>1119690</v>
      </c>
      <c r="M1050" s="104">
        <f>VLOOKUP($N1050,매칭테이블!$G:$J,4,0)*H1050</f>
        <v>67860</v>
      </c>
      <c r="N1050" s="5" t="str">
        <f t="shared" si="42"/>
        <v>프로젝트21 홈페이지리얼스틱리얼스틱 제천자연황토닭묶음 선택=제천자연황토닭 1팩201207</v>
      </c>
    </row>
    <row r="1051" spans="2:14" x14ac:dyDescent="0.3">
      <c r="B1051" s="109">
        <v>44175</v>
      </c>
      <c r="C1051" s="5" t="str">
        <f t="shared" si="39"/>
        <v>목</v>
      </c>
      <c r="D1051" s="73"/>
      <c r="E1051" s="49" t="str">
        <f>VLOOKUP(G1051,매칭테이블!D:E,2,0)</f>
        <v>선인장정수기 부속</v>
      </c>
      <c r="F1051" s="73" t="s">
        <v>0</v>
      </c>
      <c r="G1051" s="30" t="s">
        <v>507</v>
      </c>
      <c r="H1051" s="73">
        <f t="shared" si="40"/>
        <v>378</v>
      </c>
      <c r="I1051" s="5">
        <v>201207</v>
      </c>
      <c r="J1051" s="59"/>
      <c r="K1051" s="104">
        <f>VLOOKUP($N1051,매칭테이블!$G:$J,2,0)*H1051</f>
        <v>1134000</v>
      </c>
      <c r="L1051" s="104">
        <f>K1051-VLOOKUP($N1051,매칭테이블!$G:$J,3,0)*K1051</f>
        <v>1122660</v>
      </c>
      <c r="M1051" s="104">
        <f>VLOOKUP($N1051,매칭테이블!$G:$J,4,0)*H1051</f>
        <v>132300</v>
      </c>
      <c r="N1051" s="5" t="str">
        <f t="shared" si="42"/>
        <v>프로젝트21 홈페이지선인장정수기 부속[정기배송] 선인장정수기 필터 (30% 할인)정기배송 옵션=정수필터(3p) &amp; 폼필터(3p) - 30%off201207</v>
      </c>
    </row>
    <row r="1052" spans="2:14" x14ac:dyDescent="0.3">
      <c r="B1052" s="109">
        <v>44175</v>
      </c>
      <c r="C1052" s="5" t="str">
        <f t="shared" si="39"/>
        <v>목</v>
      </c>
      <c r="D1052" s="73"/>
      <c r="E1052" s="49" t="str">
        <f>VLOOKUP(G1052,매칭테이블!D:E,2,0)</f>
        <v>벤토나이트</v>
      </c>
      <c r="F1052" s="73" t="s">
        <v>0</v>
      </c>
      <c r="G1052" s="30" t="s">
        <v>606</v>
      </c>
      <c r="H1052" s="73">
        <f t="shared" si="40"/>
        <v>379</v>
      </c>
      <c r="I1052" s="5">
        <v>201207</v>
      </c>
      <c r="J1052" s="59"/>
      <c r="K1052" s="104">
        <f>VLOOKUP($N1052,매칭테이블!$G:$J,2,0)*H1052</f>
        <v>1137000</v>
      </c>
      <c r="L1052" s="104">
        <f>K1052-VLOOKUP($N1052,매칭테이블!$G:$J,3,0)*K1052</f>
        <v>1125630</v>
      </c>
      <c r="M1052" s="104">
        <f>VLOOKUP($N1052,매칭테이블!$G:$J,4,0)*H1052</f>
        <v>128860</v>
      </c>
      <c r="N1052" s="5" t="str">
        <f t="shared" si="42"/>
        <v>프로젝트21 홈페이지벤토나이트[출시특가] 프리미엄 퓨어 벤토나이트옵션=프리미엄 퓨어 벤토나이트 1개-40% off201207</v>
      </c>
    </row>
    <row r="1053" spans="2:14" x14ac:dyDescent="0.3">
      <c r="B1053" s="109">
        <v>44175</v>
      </c>
      <c r="C1053" s="5" t="str">
        <f t="shared" ref="C1053:C1081" si="43">TEXT(B1053,"aaa")</f>
        <v>목</v>
      </c>
      <c r="D1053" s="73"/>
      <c r="E1053" s="49" t="str">
        <f>VLOOKUP(G1053,매칭테이블!D:E,2,0)</f>
        <v>벤토나이트</v>
      </c>
      <c r="F1053" s="73" t="s">
        <v>0</v>
      </c>
      <c r="G1053" s="30" t="s">
        <v>607</v>
      </c>
      <c r="H1053" s="73">
        <f t="shared" si="40"/>
        <v>380</v>
      </c>
      <c r="I1053" s="5">
        <v>201207</v>
      </c>
      <c r="J1053" s="59"/>
      <c r="K1053" s="104">
        <f>VLOOKUP($N1053,매칭테이블!$G:$J,2,0)*H1053</f>
        <v>1900000</v>
      </c>
      <c r="L1053" s="104">
        <f>K1053-VLOOKUP($N1053,매칭테이블!$G:$J,3,0)*K1053</f>
        <v>1881000</v>
      </c>
      <c r="M1053" s="104">
        <f>VLOOKUP($N1053,매칭테이블!$G:$J,4,0)*H1053</f>
        <v>148200</v>
      </c>
      <c r="N1053" s="5" t="str">
        <f t="shared" si="42"/>
        <v>프로젝트21 홈페이지벤토나이트[출시특가] 프리미엄 퓨어 벤토나이트옵션=프리미엄 퓨어 벤토나이트 3개-40%201207</v>
      </c>
    </row>
    <row r="1054" spans="2:14" x14ac:dyDescent="0.3">
      <c r="B1054" s="109">
        <v>44175</v>
      </c>
      <c r="C1054" s="5" t="str">
        <f t="shared" si="43"/>
        <v>목</v>
      </c>
      <c r="D1054" s="73"/>
      <c r="E1054" s="49" t="str">
        <f>VLOOKUP(G1054,매칭테이블!D:E,2,0)</f>
        <v>선인장정수기</v>
      </c>
      <c r="F1054" s="73" t="s">
        <v>0</v>
      </c>
      <c r="G1054" s="30" t="s">
        <v>519</v>
      </c>
      <c r="H1054" s="73">
        <f t="shared" si="40"/>
        <v>381</v>
      </c>
      <c r="I1054" s="5">
        <v>201207</v>
      </c>
      <c r="J1054" s="59"/>
      <c r="K1054" s="104">
        <f>VLOOKUP($N1054,매칭테이블!$G:$J,2,0)*H1054</f>
        <v>2286000</v>
      </c>
      <c r="L1054" s="104">
        <f>K1054-VLOOKUP($N1054,매칭테이블!$G:$J,3,0)*K1054</f>
        <v>2263140</v>
      </c>
      <c r="M1054" s="104">
        <f>VLOOKUP($N1054,매칭테이블!$G:$J,4,0)*H1054</f>
        <v>148590</v>
      </c>
      <c r="N1054" s="5" t="str">
        <f t="shared" si="42"/>
        <v>프로젝트21 홈페이지선인장정수기고양이 선인장정수기 젠에디션옵션=선인장정수기(20%off)201207</v>
      </c>
    </row>
    <row r="1055" spans="2:14" x14ac:dyDescent="0.3">
      <c r="B1055" s="109">
        <v>44175</v>
      </c>
      <c r="C1055" s="5" t="str">
        <f t="shared" si="43"/>
        <v>목</v>
      </c>
      <c r="D1055" s="73"/>
      <c r="E1055" s="49" t="str">
        <f>VLOOKUP(G1055,매칭테이블!D:E,2,0)</f>
        <v>선인장정수기</v>
      </c>
      <c r="F1055" s="73" t="s">
        <v>0</v>
      </c>
      <c r="G1055" s="30" t="s">
        <v>520</v>
      </c>
      <c r="H1055" s="73">
        <f t="shared" si="40"/>
        <v>382</v>
      </c>
      <c r="I1055" s="5">
        <v>201207</v>
      </c>
      <c r="J1055" s="59"/>
      <c r="K1055" s="104">
        <f>VLOOKUP($N1055,매칭테이블!$G:$J,2,0)*H1055</f>
        <v>2674000</v>
      </c>
      <c r="L1055" s="104">
        <f>K1055-VLOOKUP($N1055,매칭테이블!$G:$J,3,0)*K1055</f>
        <v>2647260</v>
      </c>
      <c r="M1055" s="104">
        <f>VLOOKUP($N1055,매칭테이블!$G:$J,4,0)*H1055</f>
        <v>148980</v>
      </c>
      <c r="N1055" s="5" t="str">
        <f t="shared" si="42"/>
        <v>프로젝트21 홈페이지선인장정수기고양이 선인장정수기 젠에디션옵션=선인장정수기+필터세트201207</v>
      </c>
    </row>
    <row r="1056" spans="2:14" x14ac:dyDescent="0.3">
      <c r="B1056" s="109">
        <v>44175</v>
      </c>
      <c r="C1056" s="5" t="str">
        <f t="shared" si="43"/>
        <v>목</v>
      </c>
      <c r="D1056" s="73"/>
      <c r="E1056" s="49" t="str">
        <f>VLOOKUP(G1056,매칭테이블!D:E,2,0)</f>
        <v>선인장정수기</v>
      </c>
      <c r="F1056" s="73" t="s">
        <v>0</v>
      </c>
      <c r="G1056" s="30" t="s">
        <v>521</v>
      </c>
      <c r="H1056" s="73">
        <f t="shared" si="40"/>
        <v>383</v>
      </c>
      <c r="I1056" s="5">
        <v>201207</v>
      </c>
      <c r="J1056" s="59"/>
      <c r="K1056" s="104">
        <f>VLOOKUP($N1056,매칭테이블!$G:$J,2,0)*H1056</f>
        <v>2681000</v>
      </c>
      <c r="L1056" s="104">
        <f>K1056-VLOOKUP($N1056,매칭테이블!$G:$J,3,0)*K1056</f>
        <v>2654190</v>
      </c>
      <c r="M1056" s="104">
        <f>VLOOKUP($N1056,매칭테이블!$G:$J,4,0)*H1056</f>
        <v>153200</v>
      </c>
      <c r="N1056" s="5" t="str">
        <f t="shared" si="42"/>
        <v>프로젝트21 홈페이지선인장정수기고양이 선인장정수기 젠에디션옵션=선인장정수기+필터세트+드라이매트(별도배송)201207</v>
      </c>
    </row>
    <row r="1057" spans="2:14" x14ac:dyDescent="0.3">
      <c r="B1057" s="109">
        <v>44175</v>
      </c>
      <c r="C1057" s="5" t="str">
        <f t="shared" si="43"/>
        <v>목</v>
      </c>
      <c r="D1057" s="73"/>
      <c r="E1057" s="49" t="str">
        <f>VLOOKUP(G1057,매칭테이블!D:E,2,0)</f>
        <v>선인장정수기 부속</v>
      </c>
      <c r="F1057" s="73" t="s">
        <v>0</v>
      </c>
      <c r="G1057" s="30" t="s">
        <v>509</v>
      </c>
      <c r="H1057" s="73">
        <f t="shared" si="40"/>
        <v>384</v>
      </c>
      <c r="I1057" s="5">
        <v>201207</v>
      </c>
      <c r="J1057" s="59"/>
      <c r="K1057" s="104">
        <f>VLOOKUP($N1057,매칭테이블!$G:$J,2,0)*H1057</f>
        <v>1152000</v>
      </c>
      <c r="L1057" s="104">
        <f>K1057-VLOOKUP($N1057,매칭테이블!$G:$J,3,0)*K1057</f>
        <v>1140480</v>
      </c>
      <c r="M1057" s="104">
        <f>VLOOKUP($N1057,매칭테이블!$G:$J,4,0)*H1057</f>
        <v>122880</v>
      </c>
      <c r="N1057" s="5" t="str">
        <f t="shared" si="42"/>
        <v>프로젝트21 홈페이지선인장정수기 부속생수 전용 호스 (2p)201207</v>
      </c>
    </row>
    <row r="1058" spans="2:14" x14ac:dyDescent="0.3">
      <c r="B1058" s="109">
        <v>44175</v>
      </c>
      <c r="C1058" s="5" t="str">
        <f t="shared" si="43"/>
        <v>목</v>
      </c>
      <c r="D1058" s="73"/>
      <c r="E1058" s="49" t="str">
        <f>VLOOKUP(G1058,매칭테이블!D:E,2,0)</f>
        <v>선인장정수기 부속</v>
      </c>
      <c r="F1058" s="73" t="s">
        <v>0</v>
      </c>
      <c r="G1058" s="30" t="s">
        <v>510</v>
      </c>
      <c r="H1058" s="73">
        <f t="shared" si="40"/>
        <v>385</v>
      </c>
      <c r="I1058" s="5">
        <v>201207</v>
      </c>
      <c r="J1058" s="59"/>
      <c r="K1058" s="104">
        <f>VLOOKUP($N1058,매칭테이블!$G:$J,2,0)*H1058</f>
        <v>770000</v>
      </c>
      <c r="L1058" s="104">
        <f>K1058-VLOOKUP($N1058,매칭테이블!$G:$J,3,0)*K1058</f>
        <v>762300</v>
      </c>
      <c r="M1058" s="104">
        <f>VLOOKUP($N1058,매칭테이블!$G:$J,4,0)*H1058</f>
        <v>42350</v>
      </c>
      <c r="N1058" s="5" t="str">
        <f t="shared" si="42"/>
        <v>프로젝트21 홈페이지선인장정수기 부속선인장정수기 가이드스틱201207</v>
      </c>
    </row>
    <row r="1059" spans="2:14" x14ac:dyDescent="0.3">
      <c r="B1059" s="109">
        <v>44175</v>
      </c>
      <c r="C1059" s="5" t="str">
        <f t="shared" si="43"/>
        <v>목</v>
      </c>
      <c r="D1059" s="73"/>
      <c r="E1059" s="49" t="str">
        <f>VLOOKUP(G1059,매칭테이블!D:E,2,0)</f>
        <v>선인장정수기 부속</v>
      </c>
      <c r="F1059" s="73" t="s">
        <v>0</v>
      </c>
      <c r="G1059" s="30" t="s">
        <v>511</v>
      </c>
      <c r="H1059" s="73">
        <f t="shared" si="40"/>
        <v>386</v>
      </c>
      <c r="I1059" s="5">
        <v>201207</v>
      </c>
      <c r="J1059" s="59"/>
      <c r="K1059" s="104">
        <f>VLOOKUP($N1059,매칭테이블!$G:$J,2,0)*H1059</f>
        <v>1158000</v>
      </c>
      <c r="L1059" s="104">
        <f>K1059-VLOOKUP($N1059,매칭테이블!$G:$J,3,0)*K1059</f>
        <v>1146420</v>
      </c>
      <c r="M1059" s="104">
        <f>VLOOKUP($N1059,매칭테이블!$G:$J,4,0)*H1059</f>
        <v>138960</v>
      </c>
      <c r="N1059" s="5" t="str">
        <f t="shared" si="42"/>
        <v>프로젝트21 홈페이지선인장정수기 부속선인장정수기 분리형 수중펌프구성 선택=분리형펌프+어댑터SET201207</v>
      </c>
    </row>
    <row r="1060" spans="2:14" x14ac:dyDescent="0.3">
      <c r="B1060" s="109">
        <v>44175</v>
      </c>
      <c r="C1060" s="5" t="str">
        <f t="shared" si="43"/>
        <v>목</v>
      </c>
      <c r="D1060" s="73"/>
      <c r="E1060" s="49" t="str">
        <f>VLOOKUP(G1060,매칭테이블!D:E,2,0)</f>
        <v>선인장정수기 부속</v>
      </c>
      <c r="F1060" s="73" t="s">
        <v>0</v>
      </c>
      <c r="G1060" s="30" t="s">
        <v>512</v>
      </c>
      <c r="H1060" s="73">
        <f t="shared" si="40"/>
        <v>387</v>
      </c>
      <c r="I1060" s="5">
        <v>201207</v>
      </c>
      <c r="J1060" s="59"/>
      <c r="K1060" s="104">
        <f>VLOOKUP($N1060,매칭테이블!$G:$J,2,0)*H1060</f>
        <v>1161000</v>
      </c>
      <c r="L1060" s="104">
        <f>K1060-VLOOKUP($N1060,매칭테이블!$G:$J,3,0)*K1060</f>
        <v>1149390</v>
      </c>
      <c r="M1060" s="104">
        <f>VLOOKUP($N1060,매칭테이블!$G:$J,4,0)*H1060</f>
        <v>127710</v>
      </c>
      <c r="N1060" s="5" t="str">
        <f t="shared" si="42"/>
        <v>프로젝트21 홈페이지선인장정수기 부속선인장정수기 분리형 수중펌프구성 선택=분리형펌프201207</v>
      </c>
    </row>
    <row r="1061" spans="2:14" x14ac:dyDescent="0.3">
      <c r="B1061" s="109">
        <v>44175</v>
      </c>
      <c r="C1061" s="5" t="str">
        <f t="shared" si="43"/>
        <v>목</v>
      </c>
      <c r="D1061" s="73"/>
      <c r="E1061" s="49" t="str">
        <f>VLOOKUP(G1061,매칭테이블!D:E,2,0)</f>
        <v>선인장정수기 부속</v>
      </c>
      <c r="F1061" s="73" t="s">
        <v>0</v>
      </c>
      <c r="G1061" s="30" t="s">
        <v>514</v>
      </c>
      <c r="H1061" s="73">
        <f t="shared" si="40"/>
        <v>388</v>
      </c>
      <c r="I1061" s="5">
        <v>201207</v>
      </c>
      <c r="J1061" s="59"/>
      <c r="K1061" s="104">
        <f>VLOOKUP($N1061,매칭테이블!$G:$J,2,0)*H1061</f>
        <v>1164000</v>
      </c>
      <c r="L1061" s="104">
        <f>K1061-VLOOKUP($N1061,매칭테이블!$G:$J,3,0)*K1061</f>
        <v>1152360</v>
      </c>
      <c r="M1061" s="104">
        <f>VLOOKUP($N1061,매칭테이블!$G:$J,4,0)*H1061</f>
        <v>112520</v>
      </c>
      <c r="N1061" s="5" t="str">
        <f t="shared" si="42"/>
        <v>프로젝트21 홈페이지선인장정수기 부속선인장정수기 실리콘호스 (3p)201207</v>
      </c>
    </row>
    <row r="1062" spans="2:14" x14ac:dyDescent="0.3">
      <c r="B1062" s="109">
        <v>44175</v>
      </c>
      <c r="C1062" s="5" t="str">
        <f t="shared" si="43"/>
        <v>목</v>
      </c>
      <c r="D1062" s="73"/>
      <c r="E1062" s="49" t="str">
        <f>VLOOKUP(G1062,매칭테이블!D:E,2,0)</f>
        <v>선인장정수기 부속</v>
      </c>
      <c r="F1062" s="73" t="s">
        <v>0</v>
      </c>
      <c r="G1062" s="30" t="s">
        <v>515</v>
      </c>
      <c r="H1062" s="73">
        <f t="shared" si="40"/>
        <v>389</v>
      </c>
      <c r="I1062" s="5">
        <v>201207</v>
      </c>
      <c r="J1062" s="59"/>
      <c r="K1062" s="104">
        <f>VLOOKUP($N1062,매칭테이블!$G:$J,2,0)*H1062</f>
        <v>1556000</v>
      </c>
      <c r="L1062" s="104">
        <f>K1062-VLOOKUP($N1062,매칭테이블!$G:$J,3,0)*K1062</f>
        <v>1540440</v>
      </c>
      <c r="M1062" s="104">
        <f>VLOOKUP($N1062,매칭테이블!$G:$J,4,0)*H1062</f>
        <v>143930</v>
      </c>
      <c r="N1062" s="5" t="str">
        <f t="shared" si="42"/>
        <v>프로젝트21 홈페이지선인장정수기 부속선인장정수기 전용 드라이 매트201207</v>
      </c>
    </row>
    <row r="1063" spans="2:14" x14ac:dyDescent="0.3">
      <c r="B1063" s="109">
        <v>44175</v>
      </c>
      <c r="C1063" s="5" t="str">
        <f t="shared" si="43"/>
        <v>목</v>
      </c>
      <c r="D1063" s="73"/>
      <c r="E1063" s="49" t="str">
        <f>VLOOKUP(G1063,매칭테이블!D:E,2,0)</f>
        <v>선인장정수기 부속</v>
      </c>
      <c r="F1063" s="73" t="s">
        <v>0</v>
      </c>
      <c r="G1063" s="30" t="s">
        <v>516</v>
      </c>
      <c r="H1063" s="73">
        <f t="shared" si="40"/>
        <v>390</v>
      </c>
      <c r="I1063" s="5">
        <v>201207</v>
      </c>
      <c r="J1063" s="59"/>
      <c r="K1063" s="104">
        <f>VLOOKUP($N1063,매칭테이블!$G:$J,2,0)*H1063</f>
        <v>1170000</v>
      </c>
      <c r="L1063" s="104">
        <f>K1063-VLOOKUP($N1063,매칭테이블!$G:$J,3,0)*K1063</f>
        <v>1158300</v>
      </c>
      <c r="M1063" s="104">
        <f>VLOOKUP($N1063,매칭테이블!$G:$J,4,0)*H1063</f>
        <v>132600</v>
      </c>
      <c r="N1063" s="5" t="str">
        <f t="shared" si="42"/>
        <v>프로젝트21 홈페이지선인장정수기 부속선인장정수기 정수필터 (3p)201207</v>
      </c>
    </row>
    <row r="1064" spans="2:14" x14ac:dyDescent="0.3">
      <c r="B1064" s="109">
        <v>44175</v>
      </c>
      <c r="C1064" s="5" t="str">
        <f t="shared" si="43"/>
        <v>목</v>
      </c>
      <c r="D1064" s="73"/>
      <c r="E1064" s="49" t="str">
        <f>VLOOKUP(G1064,매칭테이블!D:E,2,0)</f>
        <v>선인장정수기 부속</v>
      </c>
      <c r="F1064" s="73" t="s">
        <v>0</v>
      </c>
      <c r="G1064" s="30" t="s">
        <v>517</v>
      </c>
      <c r="H1064" s="73">
        <f t="shared" ref="H1064:H1127" si="44">H1063+1</f>
        <v>391</v>
      </c>
      <c r="I1064" s="5">
        <v>201207</v>
      </c>
      <c r="J1064" s="59"/>
      <c r="K1064" s="104">
        <f>VLOOKUP($N1064,매칭테이블!$G:$J,2,0)*H1064</f>
        <v>1173000</v>
      </c>
      <c r="L1064" s="104">
        <f>K1064-VLOOKUP($N1064,매칭테이블!$G:$J,3,0)*K1064</f>
        <v>1161270</v>
      </c>
      <c r="M1064" s="104">
        <f>VLOOKUP($N1064,매칭테이블!$G:$J,4,0)*H1064</f>
        <v>58650</v>
      </c>
      <c r="N1064" s="5" t="str">
        <f t="shared" si="42"/>
        <v>프로젝트21 홈페이지선인장정수기 부속선인장정수기 클리닝 브러쉬201207</v>
      </c>
    </row>
    <row r="1065" spans="2:14" x14ac:dyDescent="0.3">
      <c r="B1065" s="109">
        <v>44175</v>
      </c>
      <c r="C1065" s="5" t="str">
        <f t="shared" si="43"/>
        <v>목</v>
      </c>
      <c r="D1065" s="73"/>
      <c r="E1065" s="49" t="str">
        <f>VLOOKUP(G1065,매칭테이블!D:E,2,0)</f>
        <v>선인장정수기 부속</v>
      </c>
      <c r="F1065" s="73" t="s">
        <v>0</v>
      </c>
      <c r="G1065" s="30" t="s">
        <v>518</v>
      </c>
      <c r="H1065" s="73">
        <f t="shared" si="44"/>
        <v>392</v>
      </c>
      <c r="I1065" s="5">
        <v>201207</v>
      </c>
      <c r="J1065" s="59"/>
      <c r="K1065" s="104">
        <f>VLOOKUP($N1065,매칭테이블!$G:$J,2,0)*H1065</f>
        <v>1176000</v>
      </c>
      <c r="L1065" s="104">
        <f>K1065-VLOOKUP($N1065,매칭테이블!$G:$J,3,0)*K1065</f>
        <v>1164240</v>
      </c>
      <c r="M1065" s="104">
        <f>VLOOKUP($N1065,매칭테이블!$G:$J,4,0)*H1065</f>
        <v>90160</v>
      </c>
      <c r="N1065" s="5" t="str">
        <f t="shared" si="42"/>
        <v>프로젝트21 홈페이지선인장정수기 부속선인장정수기 폼필터 (3p)201207</v>
      </c>
    </row>
    <row r="1066" spans="2:14" x14ac:dyDescent="0.3">
      <c r="B1066" s="109">
        <v>44175</v>
      </c>
      <c r="C1066" s="5" t="str">
        <f t="shared" si="43"/>
        <v>목</v>
      </c>
      <c r="D1066" s="73"/>
      <c r="E1066" s="49" t="str">
        <f>VLOOKUP(G1066,매칭테이블!D:E,2,0)</f>
        <v>선인장정수기 부속</v>
      </c>
      <c r="F1066" s="73" t="s">
        <v>0</v>
      </c>
      <c r="G1066" s="30" t="s">
        <v>56</v>
      </c>
      <c r="H1066" s="73">
        <f t="shared" si="44"/>
        <v>393</v>
      </c>
      <c r="I1066" s="5">
        <v>201207</v>
      </c>
      <c r="J1066" s="59"/>
      <c r="K1066" s="104">
        <f>VLOOKUP($N1066,매칭테이블!$G:$J,2,0)*H1066</f>
        <v>1179000</v>
      </c>
      <c r="L1066" s="104">
        <f>K1066-VLOOKUP($N1066,매칭테이블!$G:$J,3,0)*K1066</f>
        <v>1167210</v>
      </c>
      <c r="M1066" s="104">
        <f>VLOOKUP($N1066,매칭테이블!$G:$J,4,0)*H1066</f>
        <v>137550</v>
      </c>
      <c r="N1066" s="5" t="str">
        <f t="shared" si="42"/>
        <v>프로젝트21 홈페이지선인장정수기 부속정수필터 &amp; 폼필터 세트 (30% 할인)201207</v>
      </c>
    </row>
    <row r="1067" spans="2:14" x14ac:dyDescent="0.3">
      <c r="B1067" s="109">
        <v>44175</v>
      </c>
      <c r="C1067" s="5" t="str">
        <f t="shared" si="43"/>
        <v>목</v>
      </c>
      <c r="D1067" s="73"/>
      <c r="E1067" s="49" t="str">
        <f>VLOOKUP(G1067,매칭테이블!D:E,2,0)</f>
        <v>츄르짜개</v>
      </c>
      <c r="F1067" s="73" t="s">
        <v>0</v>
      </c>
      <c r="G1067" s="30" t="s">
        <v>522</v>
      </c>
      <c r="H1067" s="73">
        <f t="shared" si="44"/>
        <v>394</v>
      </c>
      <c r="I1067" s="5">
        <v>201207</v>
      </c>
      <c r="J1067" s="59"/>
      <c r="K1067" s="104">
        <f>VLOOKUP($N1067,매칭테이블!$G:$J,2,0)*H1067</f>
        <v>788000</v>
      </c>
      <c r="L1067" s="104">
        <f>K1067-VLOOKUP($N1067,매칭테이블!$G:$J,3,0)*K1067</f>
        <v>780120</v>
      </c>
      <c r="M1067" s="104">
        <f>VLOOKUP($N1067,매칭테이블!$G:$J,4,0)*H1067</f>
        <v>39400</v>
      </c>
      <c r="N1067" s="5" t="str">
        <f t="shared" si="42"/>
        <v>프로젝트21 홈페이지츄르짜개츄르짜개(2ea)201207</v>
      </c>
    </row>
    <row r="1068" spans="2:14" x14ac:dyDescent="0.3">
      <c r="B1068" s="109">
        <v>44175</v>
      </c>
      <c r="C1068" s="5" t="str">
        <f t="shared" si="43"/>
        <v>목</v>
      </c>
      <c r="D1068" s="73"/>
      <c r="E1068" s="49" t="str">
        <f>VLOOKUP(G1068,매칭테이블!D:E,2,0)</f>
        <v>태평양 수반</v>
      </c>
      <c r="F1068" s="73" t="s">
        <v>0</v>
      </c>
      <c r="G1068" s="30" t="s">
        <v>523</v>
      </c>
      <c r="H1068" s="73">
        <f t="shared" si="44"/>
        <v>395</v>
      </c>
      <c r="I1068" s="5">
        <v>201207</v>
      </c>
      <c r="J1068" s="59"/>
      <c r="K1068" s="104">
        <f>VLOOKUP($N1068,매칭테이블!$G:$J,2,0)*H1068</f>
        <v>1580000</v>
      </c>
      <c r="L1068" s="104">
        <f>K1068-VLOOKUP($N1068,매칭테이블!$G:$J,3,0)*K1068</f>
        <v>1564200</v>
      </c>
      <c r="M1068" s="104">
        <f>VLOOKUP($N1068,매칭테이블!$G:$J,4,0)*H1068</f>
        <v>150100</v>
      </c>
      <c r="N1068" s="5" t="str">
        <f t="shared" si="42"/>
        <v>프로젝트21 홈페이지태평양 수반태평양 수반 (고양이 강아지 물그릇 밥그릇 식기)옵션=[기본 세트] 태평양 수반 1개201207</v>
      </c>
    </row>
    <row r="1069" spans="2:14" x14ac:dyDescent="0.3">
      <c r="B1069" s="109">
        <v>44175</v>
      </c>
      <c r="C1069" s="5" t="str">
        <f t="shared" si="43"/>
        <v>목</v>
      </c>
      <c r="D1069" s="73"/>
      <c r="E1069" s="49" t="str">
        <f>VLOOKUP(G1069,매칭테이블!D:E,2,0)</f>
        <v>태평양 수반</v>
      </c>
      <c r="F1069" s="73" t="s">
        <v>0</v>
      </c>
      <c r="G1069" s="30" t="s">
        <v>524</v>
      </c>
      <c r="H1069" s="73">
        <f t="shared" si="44"/>
        <v>396</v>
      </c>
      <c r="I1069" s="5">
        <v>201207</v>
      </c>
      <c r="J1069" s="59"/>
      <c r="K1069" s="104">
        <f>VLOOKUP($N1069,매칭테이블!$G:$J,2,0)*H1069</f>
        <v>1584000</v>
      </c>
      <c r="L1069" s="104">
        <f>K1069-VLOOKUP($N1069,매칭테이블!$G:$J,3,0)*K1069</f>
        <v>1568160</v>
      </c>
      <c r="M1069" s="104">
        <f>VLOOKUP($N1069,매칭테이블!$G:$J,4,0)*H1069</f>
        <v>150480</v>
      </c>
      <c r="N1069" s="5" t="str">
        <f t="shared" si="42"/>
        <v>프로젝트21 홈페이지태평양 수반태평양 수반 (고양이 강아지 물그릇 밥그릇 식기)옵션=[실용 세트] 태평양 수반 1개 + 글라스 1개 추가-11% off201207</v>
      </c>
    </row>
    <row r="1070" spans="2:14" x14ac:dyDescent="0.3">
      <c r="B1070" s="109">
        <v>44175</v>
      </c>
      <c r="C1070" s="5" t="str">
        <f t="shared" si="43"/>
        <v>목</v>
      </c>
      <c r="D1070" s="73"/>
      <c r="E1070" s="49" t="str">
        <f>VLOOKUP(G1070,매칭테이블!D:E,2,0)</f>
        <v>태평양 수반</v>
      </c>
      <c r="F1070" s="73" t="s">
        <v>0</v>
      </c>
      <c r="G1070" s="30" t="s">
        <v>525</v>
      </c>
      <c r="H1070" s="73">
        <f t="shared" si="44"/>
        <v>397</v>
      </c>
      <c r="I1070" s="5">
        <v>201207</v>
      </c>
      <c r="J1070" s="59"/>
      <c r="K1070" s="104">
        <f>VLOOKUP($N1070,매칭테이블!$G:$J,2,0)*H1070</f>
        <v>1588000</v>
      </c>
      <c r="L1070" s="104">
        <f>K1070-VLOOKUP($N1070,매칭테이블!$G:$J,3,0)*K1070</f>
        <v>1572120</v>
      </c>
      <c r="M1070" s="104">
        <f>VLOOKUP($N1070,매칭테이블!$G:$J,4,0)*H1070</f>
        <v>154830</v>
      </c>
      <c r="N1070" s="5" t="str">
        <f t="shared" si="42"/>
        <v>프로젝트21 홈페이지태평양 수반태평양 수반 (고양이 강아지 물그릇 밥그릇 식기)옵션=[음수량 케어 세트] 태평양 수반 2개-13% off201207</v>
      </c>
    </row>
    <row r="1071" spans="2:14" x14ac:dyDescent="0.3">
      <c r="B1071" s="109">
        <v>44175</v>
      </c>
      <c r="C1071" s="5" t="str">
        <f t="shared" si="43"/>
        <v>목</v>
      </c>
      <c r="D1071" s="73"/>
      <c r="E1071" s="49" t="str">
        <f>VLOOKUP(G1071,매칭테이블!D:E,2,0)</f>
        <v>태평양 수반</v>
      </c>
      <c r="F1071" s="73" t="s">
        <v>0</v>
      </c>
      <c r="G1071" s="30" t="s">
        <v>566</v>
      </c>
      <c r="H1071" s="73">
        <f t="shared" si="44"/>
        <v>398</v>
      </c>
      <c r="I1071" s="5">
        <v>201207</v>
      </c>
      <c r="J1071" s="59"/>
      <c r="K1071" s="104">
        <f>VLOOKUP($N1071,매칭테이블!$G:$J,2,0)*H1071</f>
        <v>1194000</v>
      </c>
      <c r="L1071" s="104">
        <f>K1071-VLOOKUP($N1071,매칭테이블!$G:$J,3,0)*K1071</f>
        <v>1182060</v>
      </c>
      <c r="M1071" s="104">
        <f>VLOOKUP($N1071,매칭테이블!$G:$J,4,0)*H1071</f>
        <v>139300</v>
      </c>
      <c r="N1071" s="5" t="str">
        <f t="shared" si="42"/>
        <v>프로젝트21 홈페이지태평양 수반태평양 수반 (고양이 강아지 물그릇 밥그릇 식기)옵션=수반 바디만(바디+고무패드)201207</v>
      </c>
    </row>
    <row r="1072" spans="2:14" x14ac:dyDescent="0.3">
      <c r="B1072" s="109">
        <v>44175</v>
      </c>
      <c r="C1072" s="5" t="str">
        <f t="shared" si="43"/>
        <v>목</v>
      </c>
      <c r="D1072" s="73"/>
      <c r="E1072" s="49" t="str">
        <f>VLOOKUP(G1072,매칭테이블!D:E,2,0)</f>
        <v>벤토나이트</v>
      </c>
      <c r="F1072" s="73" t="s">
        <v>0</v>
      </c>
      <c r="G1072" s="30" t="s">
        <v>608</v>
      </c>
      <c r="H1072" s="73">
        <f t="shared" si="44"/>
        <v>399</v>
      </c>
      <c r="I1072" s="5">
        <v>201207</v>
      </c>
      <c r="J1072" s="59"/>
      <c r="K1072" s="104">
        <f>VLOOKUP($N1072,매칭테이블!$G:$J,2,0)*H1072</f>
        <v>1197000</v>
      </c>
      <c r="L1072" s="104">
        <f>K1072-VLOOKUP($N1072,매칭테이블!$G:$J,3,0)*K1072</f>
        <v>1185030</v>
      </c>
      <c r="M1072" s="104">
        <f>VLOOKUP($N1072,매칭테이블!$G:$J,4,0)*H1072</f>
        <v>135660</v>
      </c>
      <c r="N1072" s="5" t="str">
        <f t="shared" si="42"/>
        <v>프로젝트21 홈페이지벤토나이트프리미엄 퓨어 벤토나이트(플친 2천원 쿠폰 당첨자)201207</v>
      </c>
    </row>
    <row r="1073" spans="2:14" s="73" customFormat="1" x14ac:dyDescent="0.3">
      <c r="B1073" s="109">
        <v>44175</v>
      </c>
      <c r="C1073" s="5" t="str">
        <f t="shared" si="43"/>
        <v>목</v>
      </c>
      <c r="E1073" s="49" t="str">
        <f>VLOOKUP(G1073,매칭테이블!D:E,2,0)</f>
        <v>고양이 유산균</v>
      </c>
      <c r="F1073" s="73" t="s">
        <v>0</v>
      </c>
      <c r="G1073" s="30" t="s">
        <v>213</v>
      </c>
      <c r="H1073" s="73">
        <f t="shared" si="44"/>
        <v>400</v>
      </c>
      <c r="I1073" s="5">
        <v>201207</v>
      </c>
      <c r="J1073" s="59"/>
      <c r="K1073" s="104">
        <f>VLOOKUP($N1073,매칭테이블!$G:$J,2,0)*H1073</f>
        <v>1600000</v>
      </c>
      <c r="L1073" s="104">
        <f>K1073-VLOOKUP($N1073,매칭테이블!$G:$J,3,0)*K1073</f>
        <v>1584000</v>
      </c>
      <c r="M1073" s="104">
        <f>VLOOKUP($N1073,매칭테이블!$G:$J,4,0)*H1073</f>
        <v>148000</v>
      </c>
      <c r="N1073" s="5" t="str">
        <f t="shared" si="42"/>
        <v>프로젝트21 홈페이지고양이 유산균유산균1박스201207</v>
      </c>
    </row>
    <row r="1074" spans="2:14" s="73" customFormat="1" x14ac:dyDescent="0.3">
      <c r="B1074" s="109">
        <v>44175</v>
      </c>
      <c r="C1074" s="5" t="str">
        <f t="shared" si="43"/>
        <v>목</v>
      </c>
      <c r="E1074" s="49" t="str">
        <f>VLOOKUP(G1074,매칭테이블!D:E,2,0)</f>
        <v>고양이 유산균</v>
      </c>
      <c r="F1074" s="73" t="s">
        <v>0</v>
      </c>
      <c r="G1074" s="30" t="s">
        <v>411</v>
      </c>
      <c r="H1074" s="73">
        <f t="shared" si="44"/>
        <v>401</v>
      </c>
      <c r="I1074" s="5">
        <v>201207</v>
      </c>
      <c r="J1074" s="59"/>
      <c r="K1074" s="104">
        <f>VLOOKUP($N1074,매칭테이블!$G:$J,2,0)*H1074</f>
        <v>2005000</v>
      </c>
      <c r="L1074" s="104">
        <f>K1074-VLOOKUP($N1074,매칭테이블!$G:$J,3,0)*K1074</f>
        <v>1984950</v>
      </c>
      <c r="M1074" s="104">
        <f>VLOOKUP($N1074,매칭테이블!$G:$J,4,0)*H1074</f>
        <v>156390</v>
      </c>
      <c r="N1074" s="5" t="str">
        <f t="shared" si="42"/>
        <v>프로젝트21 홈페이지고양이 유산균유산균2박스201207</v>
      </c>
    </row>
    <row r="1075" spans="2:14" s="73" customFormat="1" x14ac:dyDescent="0.3">
      <c r="B1075" s="109">
        <v>44175</v>
      </c>
      <c r="C1075" s="5" t="str">
        <f t="shared" si="43"/>
        <v>목</v>
      </c>
      <c r="E1075" s="49" t="str">
        <f>VLOOKUP(G1075,매칭테이블!D:E,2,0)</f>
        <v>고양이 유산균</v>
      </c>
      <c r="F1075" s="73" t="s">
        <v>0</v>
      </c>
      <c r="G1075" s="30" t="s">
        <v>412</v>
      </c>
      <c r="H1075" s="73">
        <f t="shared" si="44"/>
        <v>402</v>
      </c>
      <c r="I1075" s="5">
        <v>201207</v>
      </c>
      <c r="J1075" s="59"/>
      <c r="K1075" s="104">
        <f>VLOOKUP($N1075,매칭테이블!$G:$J,2,0)*H1075</f>
        <v>2412000</v>
      </c>
      <c r="L1075" s="104">
        <f>K1075-VLOOKUP($N1075,매칭테이블!$G:$J,3,0)*K1075</f>
        <v>2387880</v>
      </c>
      <c r="M1075" s="104">
        <f>VLOOKUP($N1075,매칭테이블!$G:$J,4,0)*H1075</f>
        <v>156780</v>
      </c>
      <c r="N1075" s="5" t="str">
        <f t="shared" si="42"/>
        <v>프로젝트21 홈페이지고양이 유산균유산균3박스201207</v>
      </c>
    </row>
    <row r="1076" spans="2:14" s="73" customFormat="1" x14ac:dyDescent="0.3">
      <c r="B1076" s="109">
        <v>44175</v>
      </c>
      <c r="C1076" s="5" t="str">
        <f t="shared" si="43"/>
        <v>목</v>
      </c>
      <c r="E1076" s="49" t="str">
        <f>VLOOKUP(G1076,매칭테이블!D:E,2,0)</f>
        <v>고양이 유산균</v>
      </c>
      <c r="F1076" s="73" t="s">
        <v>0</v>
      </c>
      <c r="G1076" s="30" t="s">
        <v>418</v>
      </c>
      <c r="H1076" s="73">
        <f t="shared" si="44"/>
        <v>403</v>
      </c>
      <c r="I1076" s="5">
        <v>201207</v>
      </c>
      <c r="J1076" s="59"/>
      <c r="K1076" s="104">
        <f>VLOOKUP($N1076,매칭테이블!$G:$J,2,0)*H1076</f>
        <v>1612000</v>
      </c>
      <c r="L1076" s="104">
        <f>K1076-VLOOKUP($N1076,매칭테이블!$G:$J,3,0)*K1076</f>
        <v>1595880</v>
      </c>
      <c r="M1076" s="104">
        <f>VLOOKUP($N1076,매칭테이블!$G:$J,4,0)*H1076</f>
        <v>149110</v>
      </c>
      <c r="N1076" s="5" t="str">
        <f t="shared" si="42"/>
        <v>프로젝트21 홈페이지고양이 유산균유산균1박스(최저가)201207</v>
      </c>
    </row>
    <row r="1077" spans="2:14" s="73" customFormat="1" x14ac:dyDescent="0.3">
      <c r="B1077" s="109">
        <v>44175</v>
      </c>
      <c r="C1077" s="5" t="str">
        <f t="shared" si="43"/>
        <v>목</v>
      </c>
      <c r="E1077" s="49" t="str">
        <f>VLOOKUP(G1077,매칭테이블!D:E,2,0)</f>
        <v>고양이 유산균</v>
      </c>
      <c r="F1077" s="73" t="s">
        <v>0</v>
      </c>
      <c r="G1077" s="30" t="s">
        <v>177</v>
      </c>
      <c r="H1077" s="73">
        <f t="shared" si="44"/>
        <v>404</v>
      </c>
      <c r="I1077" s="5">
        <v>201207</v>
      </c>
      <c r="J1077" s="59"/>
      <c r="K1077" s="104">
        <f>VLOOKUP($N1077,매칭테이블!$G:$J,2,0)*H1077</f>
        <v>2020000</v>
      </c>
      <c r="L1077" s="104">
        <f>K1077-VLOOKUP($N1077,매칭테이블!$G:$J,3,0)*K1077</f>
        <v>1999800</v>
      </c>
      <c r="M1077" s="104">
        <f>VLOOKUP($N1077,매칭테이블!$G:$J,4,0)*H1077</f>
        <v>157560</v>
      </c>
      <c r="N1077" s="5" t="str">
        <f t="shared" si="42"/>
        <v>프로젝트21 홈페이지고양이 유산균유산균2박스(최저가)201207</v>
      </c>
    </row>
    <row r="1078" spans="2:14" s="73" customFormat="1" x14ac:dyDescent="0.3">
      <c r="B1078" s="109">
        <v>44175</v>
      </c>
      <c r="C1078" s="5" t="str">
        <f t="shared" si="43"/>
        <v>목</v>
      </c>
      <c r="E1078" s="49" t="str">
        <f>VLOOKUP(G1078,매칭테이블!D:E,2,0)</f>
        <v>고양이 유산균</v>
      </c>
      <c r="F1078" s="73" t="s">
        <v>0</v>
      </c>
      <c r="G1078" s="30" t="s">
        <v>417</v>
      </c>
      <c r="H1078" s="73">
        <f t="shared" si="44"/>
        <v>405</v>
      </c>
      <c r="I1078" s="5">
        <v>201207</v>
      </c>
      <c r="J1078" s="59"/>
      <c r="K1078" s="104">
        <f>VLOOKUP($N1078,매칭테이블!$G:$J,2,0)*H1078</f>
        <v>2430000</v>
      </c>
      <c r="L1078" s="104">
        <f>K1078-VLOOKUP($N1078,매칭테이블!$G:$J,3,0)*K1078</f>
        <v>2405700</v>
      </c>
      <c r="M1078" s="104">
        <f>VLOOKUP($N1078,매칭테이블!$G:$J,4,0)*H1078</f>
        <v>157950</v>
      </c>
      <c r="N1078" s="5" t="str">
        <f t="shared" si="42"/>
        <v>프로젝트21 홈페이지고양이 유산균유산균3박스(최저가)201207</v>
      </c>
    </row>
    <row r="1079" spans="2:14" s="73" customFormat="1" x14ac:dyDescent="0.3">
      <c r="B1079" s="109">
        <v>44175</v>
      </c>
      <c r="C1079" s="5" t="str">
        <f t="shared" si="43"/>
        <v>목</v>
      </c>
      <c r="E1079" s="49" t="str">
        <f>VLOOKUP(G1079,매칭테이블!D:E,2,0)</f>
        <v>고양이 유산균</v>
      </c>
      <c r="F1079" s="73" t="s">
        <v>0</v>
      </c>
      <c r="G1079" s="30" t="s">
        <v>414</v>
      </c>
      <c r="H1079" s="73">
        <f t="shared" si="44"/>
        <v>406</v>
      </c>
      <c r="I1079" s="5">
        <v>201207</v>
      </c>
      <c r="J1079" s="59"/>
      <c r="K1079" s="104">
        <f>VLOOKUP($N1079,매칭테이블!$G:$J,2,0)*H1079</f>
        <v>1624000</v>
      </c>
      <c r="L1079" s="104">
        <f>K1079-VLOOKUP($N1079,매칭테이블!$G:$J,3,0)*K1079</f>
        <v>1607760</v>
      </c>
      <c r="M1079" s="104">
        <f>VLOOKUP($N1079,매칭테이블!$G:$J,4,0)*H1079</f>
        <v>150220</v>
      </c>
      <c r="N1079" s="5" t="str">
        <f t="shared" si="42"/>
        <v>프로젝트21 홈페이지고양이 유산균유산균1박스(정기배송)201207</v>
      </c>
    </row>
    <row r="1080" spans="2:14" s="73" customFormat="1" x14ac:dyDescent="0.3">
      <c r="B1080" s="109">
        <v>44175</v>
      </c>
      <c r="C1080" s="5" t="str">
        <f t="shared" si="43"/>
        <v>목</v>
      </c>
      <c r="E1080" s="49" t="str">
        <f>VLOOKUP(G1080,매칭테이블!D:E,2,0)</f>
        <v>고양이 유산균</v>
      </c>
      <c r="F1080" s="73" t="s">
        <v>0</v>
      </c>
      <c r="G1080" s="30" t="s">
        <v>415</v>
      </c>
      <c r="H1080" s="73">
        <f t="shared" si="44"/>
        <v>407</v>
      </c>
      <c r="I1080" s="5">
        <v>201207</v>
      </c>
      <c r="J1080" s="59"/>
      <c r="K1080" s="104">
        <f>VLOOKUP($N1080,매칭테이블!$G:$J,2,0)*H1080</f>
        <v>2035000</v>
      </c>
      <c r="L1080" s="104">
        <f>K1080-VLOOKUP($N1080,매칭테이블!$G:$J,3,0)*K1080</f>
        <v>2014650</v>
      </c>
      <c r="M1080" s="104">
        <f>VLOOKUP($N1080,매칭테이블!$G:$J,4,0)*H1080</f>
        <v>158730</v>
      </c>
      <c r="N1080" s="5" t="str">
        <f t="shared" si="42"/>
        <v>프로젝트21 홈페이지고양이 유산균유산균2박스(정기배송)201207</v>
      </c>
    </row>
    <row r="1081" spans="2:14" s="73" customFormat="1" x14ac:dyDescent="0.3">
      <c r="B1081" s="109">
        <v>44175</v>
      </c>
      <c r="C1081" s="5" t="str">
        <f t="shared" si="43"/>
        <v>목</v>
      </c>
      <c r="E1081" s="49" t="str">
        <f>VLOOKUP(G1081,매칭테이블!D:E,2,0)</f>
        <v>고양이 유산균</v>
      </c>
      <c r="F1081" s="73" t="s">
        <v>0</v>
      </c>
      <c r="G1081" s="30" t="s">
        <v>416</v>
      </c>
      <c r="H1081" s="73">
        <f t="shared" si="44"/>
        <v>408</v>
      </c>
      <c r="I1081" s="5">
        <v>201207</v>
      </c>
      <c r="J1081" s="59"/>
      <c r="K1081" s="104">
        <f>VLOOKUP($N1081,매칭테이블!$G:$J,2,0)*H1081</f>
        <v>2448000</v>
      </c>
      <c r="L1081" s="104">
        <f>K1081-VLOOKUP($N1081,매칭테이블!$G:$J,3,0)*K1081</f>
        <v>2423520</v>
      </c>
      <c r="M1081" s="104">
        <f>VLOOKUP($N1081,매칭테이블!$G:$J,4,0)*H1081</f>
        <v>159120</v>
      </c>
      <c r="N1081" s="5" t="str">
        <f t="shared" si="42"/>
        <v>프로젝트21 홈페이지고양이 유산균유산균3박스(정기배송)201207</v>
      </c>
    </row>
    <row r="1082" spans="2:14" s="73" customFormat="1" x14ac:dyDescent="0.3">
      <c r="B1082" s="109">
        <v>44176</v>
      </c>
      <c r="C1082" s="5" t="str">
        <f t="shared" ref="C1082:C1090" si="45">TEXT(B1082,"aaa")</f>
        <v>금</v>
      </c>
      <c r="E1082" s="49" t="str">
        <f>VLOOKUP(G1082,매칭테이블!D:E,2,0)</f>
        <v>고양이 유산균</v>
      </c>
      <c r="F1082" s="73" t="s">
        <v>0</v>
      </c>
      <c r="G1082" s="30" t="s">
        <v>213</v>
      </c>
      <c r="H1082" s="73">
        <f t="shared" si="44"/>
        <v>409</v>
      </c>
      <c r="I1082" s="5">
        <v>201207</v>
      </c>
      <c r="J1082" s="59"/>
      <c r="K1082" s="104">
        <f>VLOOKUP($N1082,매칭테이블!$G:$J,2,0)*H1082</f>
        <v>1636000</v>
      </c>
      <c r="L1082" s="104">
        <f>K1082-VLOOKUP($N1082,매칭테이블!$G:$J,3,0)*K1082</f>
        <v>1619640</v>
      </c>
      <c r="M1082" s="104">
        <f>VLOOKUP($N1082,매칭테이블!$G:$J,4,0)*H1082</f>
        <v>151330</v>
      </c>
      <c r="N1082" s="5" t="str">
        <f t="shared" ref="N1082:N1108" si="46">F1082&amp;E1082&amp;G1082&amp;I1082</f>
        <v>프로젝트21 홈페이지고양이 유산균유산균1박스201207</v>
      </c>
    </row>
    <row r="1083" spans="2:14" s="73" customFormat="1" x14ac:dyDescent="0.3">
      <c r="B1083" s="109">
        <v>44176</v>
      </c>
      <c r="C1083" s="5" t="str">
        <f t="shared" si="45"/>
        <v>금</v>
      </c>
      <c r="E1083" s="49" t="str">
        <f>VLOOKUP(G1083,매칭테이블!D:E,2,0)</f>
        <v>고양이 유산균</v>
      </c>
      <c r="F1083" s="73" t="s">
        <v>0</v>
      </c>
      <c r="G1083" s="30" t="s">
        <v>411</v>
      </c>
      <c r="H1083" s="73">
        <f t="shared" si="44"/>
        <v>410</v>
      </c>
      <c r="I1083" s="5">
        <v>201207</v>
      </c>
      <c r="J1083" s="59"/>
      <c r="K1083" s="104">
        <f>VLOOKUP($N1083,매칭테이블!$G:$J,2,0)*H1083</f>
        <v>2050000</v>
      </c>
      <c r="L1083" s="104">
        <f>K1083-VLOOKUP($N1083,매칭테이블!$G:$J,3,0)*K1083</f>
        <v>2029500</v>
      </c>
      <c r="M1083" s="104">
        <f>VLOOKUP($N1083,매칭테이블!$G:$J,4,0)*H1083</f>
        <v>159900</v>
      </c>
      <c r="N1083" s="5" t="str">
        <f t="shared" si="46"/>
        <v>프로젝트21 홈페이지고양이 유산균유산균2박스201207</v>
      </c>
    </row>
    <row r="1084" spans="2:14" s="73" customFormat="1" x14ac:dyDescent="0.3">
      <c r="B1084" s="109">
        <v>44176</v>
      </c>
      <c r="C1084" s="5" t="str">
        <f t="shared" si="45"/>
        <v>금</v>
      </c>
      <c r="E1084" s="49" t="str">
        <f>VLOOKUP(G1084,매칭테이블!D:E,2,0)</f>
        <v>고양이 유산균</v>
      </c>
      <c r="F1084" s="73" t="s">
        <v>0</v>
      </c>
      <c r="G1084" s="30" t="s">
        <v>412</v>
      </c>
      <c r="H1084" s="73">
        <f t="shared" si="44"/>
        <v>411</v>
      </c>
      <c r="I1084" s="5">
        <v>201207</v>
      </c>
      <c r="J1084" s="59"/>
      <c r="K1084" s="104">
        <f>VLOOKUP($N1084,매칭테이블!$G:$J,2,0)*H1084</f>
        <v>2466000</v>
      </c>
      <c r="L1084" s="104">
        <f>K1084-VLOOKUP($N1084,매칭테이블!$G:$J,3,0)*K1084</f>
        <v>2441340</v>
      </c>
      <c r="M1084" s="104">
        <f>VLOOKUP($N1084,매칭테이블!$G:$J,4,0)*H1084</f>
        <v>160290</v>
      </c>
      <c r="N1084" s="5" t="str">
        <f t="shared" si="46"/>
        <v>프로젝트21 홈페이지고양이 유산균유산균3박스201207</v>
      </c>
    </row>
    <row r="1085" spans="2:14" s="73" customFormat="1" x14ac:dyDescent="0.3">
      <c r="B1085" s="109">
        <v>44176</v>
      </c>
      <c r="C1085" s="5" t="str">
        <f t="shared" si="45"/>
        <v>금</v>
      </c>
      <c r="E1085" s="49" t="str">
        <f>VLOOKUP(G1085,매칭테이블!D:E,2,0)</f>
        <v>고양이 유산균</v>
      </c>
      <c r="F1085" s="73" t="s">
        <v>0</v>
      </c>
      <c r="G1085" s="30" t="s">
        <v>418</v>
      </c>
      <c r="H1085" s="73">
        <f t="shared" si="44"/>
        <v>412</v>
      </c>
      <c r="I1085" s="5">
        <v>201207</v>
      </c>
      <c r="J1085" s="59"/>
      <c r="K1085" s="104">
        <f>VLOOKUP($N1085,매칭테이블!$G:$J,2,0)*H1085</f>
        <v>1648000</v>
      </c>
      <c r="L1085" s="104">
        <f>K1085-VLOOKUP($N1085,매칭테이블!$G:$J,3,0)*K1085</f>
        <v>1631520</v>
      </c>
      <c r="M1085" s="104">
        <f>VLOOKUP($N1085,매칭테이블!$G:$J,4,0)*H1085</f>
        <v>152440</v>
      </c>
      <c r="N1085" s="5" t="str">
        <f t="shared" si="46"/>
        <v>프로젝트21 홈페이지고양이 유산균유산균1박스(최저가)201207</v>
      </c>
    </row>
    <row r="1086" spans="2:14" s="73" customFormat="1" x14ac:dyDescent="0.3">
      <c r="B1086" s="109">
        <v>44176</v>
      </c>
      <c r="C1086" s="5" t="str">
        <f t="shared" si="45"/>
        <v>금</v>
      </c>
      <c r="E1086" s="49" t="str">
        <f>VLOOKUP(G1086,매칭테이블!D:E,2,0)</f>
        <v>고양이 유산균</v>
      </c>
      <c r="F1086" s="73" t="s">
        <v>0</v>
      </c>
      <c r="G1086" s="30" t="s">
        <v>177</v>
      </c>
      <c r="H1086" s="73">
        <f t="shared" si="44"/>
        <v>413</v>
      </c>
      <c r="I1086" s="5">
        <v>201207</v>
      </c>
      <c r="J1086" s="59"/>
      <c r="K1086" s="104">
        <f>VLOOKUP($N1086,매칭테이블!$G:$J,2,0)*H1086</f>
        <v>2065000</v>
      </c>
      <c r="L1086" s="104">
        <f>K1086-VLOOKUP($N1086,매칭테이블!$G:$J,3,0)*K1086</f>
        <v>2044350</v>
      </c>
      <c r="M1086" s="104">
        <f>VLOOKUP($N1086,매칭테이블!$G:$J,4,0)*H1086</f>
        <v>161070</v>
      </c>
      <c r="N1086" s="5" t="str">
        <f t="shared" si="46"/>
        <v>프로젝트21 홈페이지고양이 유산균유산균2박스(최저가)201207</v>
      </c>
    </row>
    <row r="1087" spans="2:14" s="73" customFormat="1" x14ac:dyDescent="0.3">
      <c r="B1087" s="109">
        <v>44176</v>
      </c>
      <c r="C1087" s="5" t="str">
        <f t="shared" si="45"/>
        <v>금</v>
      </c>
      <c r="E1087" s="49" t="str">
        <f>VLOOKUP(G1087,매칭테이블!D:E,2,0)</f>
        <v>고양이 유산균</v>
      </c>
      <c r="F1087" s="73" t="s">
        <v>0</v>
      </c>
      <c r="G1087" s="30" t="s">
        <v>417</v>
      </c>
      <c r="H1087" s="73">
        <f t="shared" si="44"/>
        <v>414</v>
      </c>
      <c r="I1087" s="5">
        <v>201207</v>
      </c>
      <c r="J1087" s="59"/>
      <c r="K1087" s="104">
        <f>VLOOKUP($N1087,매칭테이블!$G:$J,2,0)*H1087</f>
        <v>2484000</v>
      </c>
      <c r="L1087" s="104">
        <f>K1087-VLOOKUP($N1087,매칭테이블!$G:$J,3,0)*K1087</f>
        <v>2459160</v>
      </c>
      <c r="M1087" s="104">
        <f>VLOOKUP($N1087,매칭테이블!$G:$J,4,0)*H1087</f>
        <v>161460</v>
      </c>
      <c r="N1087" s="5" t="str">
        <f t="shared" si="46"/>
        <v>프로젝트21 홈페이지고양이 유산균유산균3박스(최저가)201207</v>
      </c>
    </row>
    <row r="1088" spans="2:14" s="73" customFormat="1" x14ac:dyDescent="0.3">
      <c r="B1088" s="109">
        <v>44176</v>
      </c>
      <c r="C1088" s="5" t="str">
        <f t="shared" si="45"/>
        <v>금</v>
      </c>
      <c r="E1088" s="49" t="str">
        <f>VLOOKUP(G1088,매칭테이블!D:E,2,0)</f>
        <v>고양이 유산균</v>
      </c>
      <c r="F1088" s="73" t="s">
        <v>0</v>
      </c>
      <c r="G1088" s="30" t="s">
        <v>414</v>
      </c>
      <c r="H1088" s="73">
        <f t="shared" si="44"/>
        <v>415</v>
      </c>
      <c r="I1088" s="5">
        <v>201207</v>
      </c>
      <c r="J1088" s="59"/>
      <c r="K1088" s="104">
        <f>VLOOKUP($N1088,매칭테이블!$G:$J,2,0)*H1088</f>
        <v>1660000</v>
      </c>
      <c r="L1088" s="104">
        <f>K1088-VLOOKUP($N1088,매칭테이블!$G:$J,3,0)*K1088</f>
        <v>1643400</v>
      </c>
      <c r="M1088" s="104">
        <f>VLOOKUP($N1088,매칭테이블!$G:$J,4,0)*H1088</f>
        <v>153550</v>
      </c>
      <c r="N1088" s="5" t="str">
        <f t="shared" si="46"/>
        <v>프로젝트21 홈페이지고양이 유산균유산균1박스(정기배송)201207</v>
      </c>
    </row>
    <row r="1089" spans="2:14" s="73" customFormat="1" x14ac:dyDescent="0.3">
      <c r="B1089" s="109">
        <v>44176</v>
      </c>
      <c r="C1089" s="5" t="str">
        <f t="shared" si="45"/>
        <v>금</v>
      </c>
      <c r="E1089" s="49" t="str">
        <f>VLOOKUP(G1089,매칭테이블!D:E,2,0)</f>
        <v>고양이 유산균</v>
      </c>
      <c r="F1089" s="73" t="s">
        <v>0</v>
      </c>
      <c r="G1089" s="30" t="s">
        <v>415</v>
      </c>
      <c r="H1089" s="73">
        <f t="shared" si="44"/>
        <v>416</v>
      </c>
      <c r="I1089" s="5">
        <v>201207</v>
      </c>
      <c r="J1089" s="59"/>
      <c r="K1089" s="104">
        <f>VLOOKUP($N1089,매칭테이블!$G:$J,2,0)*H1089</f>
        <v>2080000</v>
      </c>
      <c r="L1089" s="104">
        <f>K1089-VLOOKUP($N1089,매칭테이블!$G:$J,3,0)*K1089</f>
        <v>2059200</v>
      </c>
      <c r="M1089" s="104">
        <f>VLOOKUP($N1089,매칭테이블!$G:$J,4,0)*H1089</f>
        <v>162240</v>
      </c>
      <c r="N1089" s="5" t="str">
        <f t="shared" si="46"/>
        <v>프로젝트21 홈페이지고양이 유산균유산균2박스(정기배송)201207</v>
      </c>
    </row>
    <row r="1090" spans="2:14" s="73" customFormat="1" x14ac:dyDescent="0.3">
      <c r="B1090" s="109">
        <v>44176</v>
      </c>
      <c r="C1090" s="5" t="str">
        <f t="shared" si="45"/>
        <v>금</v>
      </c>
      <c r="E1090" s="49" t="str">
        <f>VLOOKUP(G1090,매칭테이블!D:E,2,0)</f>
        <v>고양이 유산균</v>
      </c>
      <c r="F1090" s="73" t="s">
        <v>0</v>
      </c>
      <c r="G1090" s="30" t="s">
        <v>416</v>
      </c>
      <c r="H1090" s="73">
        <f t="shared" si="44"/>
        <v>417</v>
      </c>
      <c r="I1090" s="5">
        <v>201207</v>
      </c>
      <c r="J1090" s="59"/>
      <c r="K1090" s="104">
        <f>VLOOKUP($N1090,매칭테이블!$G:$J,2,0)*H1090</f>
        <v>2502000</v>
      </c>
      <c r="L1090" s="104">
        <f>K1090-VLOOKUP($N1090,매칭테이블!$G:$J,3,0)*K1090</f>
        <v>2476980</v>
      </c>
      <c r="M1090" s="104">
        <f>VLOOKUP($N1090,매칭테이블!$G:$J,4,0)*H1090</f>
        <v>162630</v>
      </c>
      <c r="N1090" s="5" t="str">
        <f t="shared" si="46"/>
        <v>프로젝트21 홈페이지고양이 유산균유산균3박스(정기배송)201207</v>
      </c>
    </row>
    <row r="1091" spans="2:14" s="73" customFormat="1" x14ac:dyDescent="0.3">
      <c r="B1091" s="109">
        <v>44177</v>
      </c>
      <c r="C1091" s="5" t="str">
        <f t="shared" ref="C1091:C1108" si="47">TEXT(B1091,"aaa")</f>
        <v>토</v>
      </c>
      <c r="E1091" s="49" t="str">
        <f>VLOOKUP(G1091,매칭테이블!D:E,2,0)</f>
        <v>고양이 유산균</v>
      </c>
      <c r="F1091" s="73" t="s">
        <v>0</v>
      </c>
      <c r="G1091" s="30" t="s">
        <v>213</v>
      </c>
      <c r="H1091" s="73">
        <f t="shared" si="44"/>
        <v>418</v>
      </c>
      <c r="I1091" s="5">
        <v>201207</v>
      </c>
      <c r="J1091" s="59"/>
      <c r="K1091" s="104">
        <f>VLOOKUP($N1091,매칭테이블!$G:$J,2,0)*H1091</f>
        <v>1672000</v>
      </c>
      <c r="L1091" s="104">
        <f>K1091-VLOOKUP($N1091,매칭테이블!$G:$J,3,0)*K1091</f>
        <v>1655280</v>
      </c>
      <c r="M1091" s="104">
        <f>VLOOKUP($N1091,매칭테이블!$G:$J,4,0)*H1091</f>
        <v>154660</v>
      </c>
      <c r="N1091" s="5" t="str">
        <f t="shared" si="46"/>
        <v>프로젝트21 홈페이지고양이 유산균유산균1박스201207</v>
      </c>
    </row>
    <row r="1092" spans="2:14" s="73" customFormat="1" x14ac:dyDescent="0.3">
      <c r="B1092" s="109">
        <v>44177</v>
      </c>
      <c r="C1092" s="5" t="str">
        <f t="shared" si="47"/>
        <v>토</v>
      </c>
      <c r="E1092" s="49" t="str">
        <f>VLOOKUP(G1092,매칭테이블!D:E,2,0)</f>
        <v>고양이 유산균</v>
      </c>
      <c r="F1092" s="73" t="s">
        <v>0</v>
      </c>
      <c r="G1092" s="30" t="s">
        <v>411</v>
      </c>
      <c r="H1092" s="73">
        <f t="shared" si="44"/>
        <v>419</v>
      </c>
      <c r="I1092" s="5">
        <v>201207</v>
      </c>
      <c r="J1092" s="59"/>
      <c r="K1092" s="104">
        <f>VLOOKUP($N1092,매칭테이블!$G:$J,2,0)*H1092</f>
        <v>2095000</v>
      </c>
      <c r="L1092" s="104">
        <f>K1092-VLOOKUP($N1092,매칭테이블!$G:$J,3,0)*K1092</f>
        <v>2074050</v>
      </c>
      <c r="M1092" s="104">
        <f>VLOOKUP($N1092,매칭테이블!$G:$J,4,0)*H1092</f>
        <v>163410</v>
      </c>
      <c r="N1092" s="5" t="str">
        <f t="shared" si="46"/>
        <v>프로젝트21 홈페이지고양이 유산균유산균2박스201207</v>
      </c>
    </row>
    <row r="1093" spans="2:14" s="73" customFormat="1" x14ac:dyDescent="0.3">
      <c r="B1093" s="109">
        <v>44177</v>
      </c>
      <c r="C1093" s="5" t="str">
        <f t="shared" si="47"/>
        <v>토</v>
      </c>
      <c r="E1093" s="49" t="str">
        <f>VLOOKUP(G1093,매칭테이블!D:E,2,0)</f>
        <v>고양이 유산균</v>
      </c>
      <c r="F1093" s="73" t="s">
        <v>0</v>
      </c>
      <c r="G1093" s="30" t="s">
        <v>412</v>
      </c>
      <c r="H1093" s="73">
        <f t="shared" si="44"/>
        <v>420</v>
      </c>
      <c r="I1093" s="5">
        <v>201207</v>
      </c>
      <c r="J1093" s="59"/>
      <c r="K1093" s="104">
        <f>VLOOKUP($N1093,매칭테이블!$G:$J,2,0)*H1093</f>
        <v>2520000</v>
      </c>
      <c r="L1093" s="104">
        <f>K1093-VLOOKUP($N1093,매칭테이블!$G:$J,3,0)*K1093</f>
        <v>2494800</v>
      </c>
      <c r="M1093" s="104">
        <f>VLOOKUP($N1093,매칭테이블!$G:$J,4,0)*H1093</f>
        <v>163800</v>
      </c>
      <c r="N1093" s="5" t="str">
        <f t="shared" si="46"/>
        <v>프로젝트21 홈페이지고양이 유산균유산균3박스201207</v>
      </c>
    </row>
    <row r="1094" spans="2:14" s="73" customFormat="1" x14ac:dyDescent="0.3">
      <c r="B1094" s="109">
        <v>44177</v>
      </c>
      <c r="C1094" s="5" t="str">
        <f t="shared" si="47"/>
        <v>토</v>
      </c>
      <c r="E1094" s="49" t="str">
        <f>VLOOKUP(G1094,매칭테이블!D:E,2,0)</f>
        <v>고양이 유산균</v>
      </c>
      <c r="F1094" s="73" t="s">
        <v>0</v>
      </c>
      <c r="G1094" s="30" t="s">
        <v>418</v>
      </c>
      <c r="H1094" s="73">
        <f t="shared" si="44"/>
        <v>421</v>
      </c>
      <c r="I1094" s="5">
        <v>201207</v>
      </c>
      <c r="J1094" s="59"/>
      <c r="K1094" s="104">
        <f>VLOOKUP($N1094,매칭테이블!$G:$J,2,0)*H1094</f>
        <v>1684000</v>
      </c>
      <c r="L1094" s="104">
        <f>K1094-VLOOKUP($N1094,매칭테이블!$G:$J,3,0)*K1094</f>
        <v>1667160</v>
      </c>
      <c r="M1094" s="104">
        <f>VLOOKUP($N1094,매칭테이블!$G:$J,4,0)*H1094</f>
        <v>155770</v>
      </c>
      <c r="N1094" s="5" t="str">
        <f t="shared" si="46"/>
        <v>프로젝트21 홈페이지고양이 유산균유산균1박스(최저가)201207</v>
      </c>
    </row>
    <row r="1095" spans="2:14" s="73" customFormat="1" x14ac:dyDescent="0.3">
      <c r="B1095" s="109">
        <v>44177</v>
      </c>
      <c r="C1095" s="5" t="str">
        <f t="shared" si="47"/>
        <v>토</v>
      </c>
      <c r="E1095" s="49" t="str">
        <f>VLOOKUP(G1095,매칭테이블!D:E,2,0)</f>
        <v>고양이 유산균</v>
      </c>
      <c r="F1095" s="73" t="s">
        <v>0</v>
      </c>
      <c r="G1095" s="30" t="s">
        <v>177</v>
      </c>
      <c r="H1095" s="73">
        <f t="shared" si="44"/>
        <v>422</v>
      </c>
      <c r="I1095" s="5">
        <v>201207</v>
      </c>
      <c r="J1095" s="59"/>
      <c r="K1095" s="104">
        <f>VLOOKUP($N1095,매칭테이블!$G:$J,2,0)*H1095</f>
        <v>2110000</v>
      </c>
      <c r="L1095" s="104">
        <f>K1095-VLOOKUP($N1095,매칭테이블!$G:$J,3,0)*K1095</f>
        <v>2088900</v>
      </c>
      <c r="M1095" s="104">
        <f>VLOOKUP($N1095,매칭테이블!$G:$J,4,0)*H1095</f>
        <v>164580</v>
      </c>
      <c r="N1095" s="5" t="str">
        <f t="shared" si="46"/>
        <v>프로젝트21 홈페이지고양이 유산균유산균2박스(최저가)201207</v>
      </c>
    </row>
    <row r="1096" spans="2:14" s="73" customFormat="1" x14ac:dyDescent="0.3">
      <c r="B1096" s="109">
        <v>44177</v>
      </c>
      <c r="C1096" s="5" t="str">
        <f t="shared" si="47"/>
        <v>토</v>
      </c>
      <c r="E1096" s="49" t="str">
        <f>VLOOKUP(G1096,매칭테이블!D:E,2,0)</f>
        <v>고양이 유산균</v>
      </c>
      <c r="F1096" s="73" t="s">
        <v>0</v>
      </c>
      <c r="G1096" s="30" t="s">
        <v>417</v>
      </c>
      <c r="H1096" s="73">
        <f t="shared" si="44"/>
        <v>423</v>
      </c>
      <c r="I1096" s="5">
        <v>201207</v>
      </c>
      <c r="J1096" s="59"/>
      <c r="K1096" s="104">
        <f>VLOOKUP($N1096,매칭테이블!$G:$J,2,0)*H1096</f>
        <v>2538000</v>
      </c>
      <c r="L1096" s="104">
        <f>K1096-VLOOKUP($N1096,매칭테이블!$G:$J,3,0)*K1096</f>
        <v>2512620</v>
      </c>
      <c r="M1096" s="104">
        <f>VLOOKUP($N1096,매칭테이블!$G:$J,4,0)*H1096</f>
        <v>164970</v>
      </c>
      <c r="N1096" s="5" t="str">
        <f t="shared" si="46"/>
        <v>프로젝트21 홈페이지고양이 유산균유산균3박스(최저가)201207</v>
      </c>
    </row>
    <row r="1097" spans="2:14" s="73" customFormat="1" x14ac:dyDescent="0.3">
      <c r="B1097" s="109">
        <v>44177</v>
      </c>
      <c r="C1097" s="5" t="str">
        <f t="shared" si="47"/>
        <v>토</v>
      </c>
      <c r="E1097" s="49" t="str">
        <f>VLOOKUP(G1097,매칭테이블!D:E,2,0)</f>
        <v>고양이 유산균</v>
      </c>
      <c r="F1097" s="73" t="s">
        <v>0</v>
      </c>
      <c r="G1097" s="30" t="s">
        <v>414</v>
      </c>
      <c r="H1097" s="73">
        <f t="shared" si="44"/>
        <v>424</v>
      </c>
      <c r="I1097" s="5">
        <v>201207</v>
      </c>
      <c r="J1097" s="59"/>
      <c r="K1097" s="104">
        <f>VLOOKUP($N1097,매칭테이블!$G:$J,2,0)*H1097</f>
        <v>1696000</v>
      </c>
      <c r="L1097" s="104">
        <f>K1097-VLOOKUP($N1097,매칭테이블!$G:$J,3,0)*K1097</f>
        <v>1679040</v>
      </c>
      <c r="M1097" s="104">
        <f>VLOOKUP($N1097,매칭테이블!$G:$J,4,0)*H1097</f>
        <v>156880</v>
      </c>
      <c r="N1097" s="5" t="str">
        <f t="shared" si="46"/>
        <v>프로젝트21 홈페이지고양이 유산균유산균1박스(정기배송)201207</v>
      </c>
    </row>
    <row r="1098" spans="2:14" s="73" customFormat="1" x14ac:dyDescent="0.3">
      <c r="B1098" s="109">
        <v>44177</v>
      </c>
      <c r="C1098" s="5" t="str">
        <f t="shared" si="47"/>
        <v>토</v>
      </c>
      <c r="E1098" s="49" t="str">
        <f>VLOOKUP(G1098,매칭테이블!D:E,2,0)</f>
        <v>고양이 유산균</v>
      </c>
      <c r="F1098" s="73" t="s">
        <v>0</v>
      </c>
      <c r="G1098" s="30" t="s">
        <v>415</v>
      </c>
      <c r="H1098" s="73">
        <f t="shared" si="44"/>
        <v>425</v>
      </c>
      <c r="I1098" s="5">
        <v>201207</v>
      </c>
      <c r="J1098" s="59"/>
      <c r="K1098" s="104">
        <f>VLOOKUP($N1098,매칭테이블!$G:$J,2,0)*H1098</f>
        <v>2125000</v>
      </c>
      <c r="L1098" s="104">
        <f>K1098-VLOOKUP($N1098,매칭테이블!$G:$J,3,0)*K1098</f>
        <v>2103750</v>
      </c>
      <c r="M1098" s="104">
        <f>VLOOKUP($N1098,매칭테이블!$G:$J,4,0)*H1098</f>
        <v>165750</v>
      </c>
      <c r="N1098" s="5" t="str">
        <f t="shared" si="46"/>
        <v>프로젝트21 홈페이지고양이 유산균유산균2박스(정기배송)201207</v>
      </c>
    </row>
    <row r="1099" spans="2:14" s="73" customFormat="1" x14ac:dyDescent="0.3">
      <c r="B1099" s="109">
        <v>44177</v>
      </c>
      <c r="C1099" s="5" t="str">
        <f t="shared" si="47"/>
        <v>토</v>
      </c>
      <c r="E1099" s="49" t="str">
        <f>VLOOKUP(G1099,매칭테이블!D:E,2,0)</f>
        <v>고양이 유산균</v>
      </c>
      <c r="F1099" s="73" t="s">
        <v>0</v>
      </c>
      <c r="G1099" s="30" t="s">
        <v>416</v>
      </c>
      <c r="H1099" s="73">
        <f t="shared" si="44"/>
        <v>426</v>
      </c>
      <c r="I1099" s="5">
        <v>201207</v>
      </c>
      <c r="J1099" s="59"/>
      <c r="K1099" s="104">
        <f>VLOOKUP($N1099,매칭테이블!$G:$J,2,0)*H1099</f>
        <v>2556000</v>
      </c>
      <c r="L1099" s="104">
        <f>K1099-VLOOKUP($N1099,매칭테이블!$G:$J,3,0)*K1099</f>
        <v>2530440</v>
      </c>
      <c r="M1099" s="104">
        <f>VLOOKUP($N1099,매칭테이블!$G:$J,4,0)*H1099</f>
        <v>166140</v>
      </c>
      <c r="N1099" s="5" t="str">
        <f t="shared" si="46"/>
        <v>프로젝트21 홈페이지고양이 유산균유산균3박스(정기배송)201207</v>
      </c>
    </row>
    <row r="1100" spans="2:14" s="73" customFormat="1" x14ac:dyDescent="0.3">
      <c r="B1100" s="109">
        <v>44178</v>
      </c>
      <c r="C1100" s="5" t="str">
        <f t="shared" si="47"/>
        <v>일</v>
      </c>
      <c r="E1100" s="49" t="str">
        <f>VLOOKUP(G1100,매칭테이블!D:E,2,0)</f>
        <v>고양이 유산균</v>
      </c>
      <c r="F1100" s="73" t="s">
        <v>0</v>
      </c>
      <c r="G1100" s="30" t="s">
        <v>213</v>
      </c>
      <c r="H1100" s="73">
        <f t="shared" si="44"/>
        <v>427</v>
      </c>
      <c r="I1100" s="5">
        <v>201207</v>
      </c>
      <c r="J1100" s="59"/>
      <c r="K1100" s="104">
        <f>VLOOKUP($N1100,매칭테이블!$G:$J,2,0)*H1100</f>
        <v>1708000</v>
      </c>
      <c r="L1100" s="104">
        <f>K1100-VLOOKUP($N1100,매칭테이블!$G:$J,3,0)*K1100</f>
        <v>1690920</v>
      </c>
      <c r="M1100" s="104">
        <f>VLOOKUP($N1100,매칭테이블!$G:$J,4,0)*H1100</f>
        <v>157990</v>
      </c>
      <c r="N1100" s="5" t="str">
        <f t="shared" si="46"/>
        <v>프로젝트21 홈페이지고양이 유산균유산균1박스201207</v>
      </c>
    </row>
    <row r="1101" spans="2:14" s="73" customFormat="1" x14ac:dyDescent="0.3">
      <c r="B1101" s="109">
        <v>44178</v>
      </c>
      <c r="C1101" s="5" t="str">
        <f t="shared" si="47"/>
        <v>일</v>
      </c>
      <c r="E1101" s="49" t="str">
        <f>VLOOKUP(G1101,매칭테이블!D:E,2,0)</f>
        <v>고양이 유산균</v>
      </c>
      <c r="F1101" s="73" t="s">
        <v>0</v>
      </c>
      <c r="G1101" s="30" t="s">
        <v>411</v>
      </c>
      <c r="H1101" s="73">
        <f t="shared" si="44"/>
        <v>428</v>
      </c>
      <c r="I1101" s="5">
        <v>201207</v>
      </c>
      <c r="J1101" s="59"/>
      <c r="K1101" s="104">
        <f>VLOOKUP($N1101,매칭테이블!$G:$J,2,0)*H1101</f>
        <v>2140000</v>
      </c>
      <c r="L1101" s="104">
        <f>K1101-VLOOKUP($N1101,매칭테이블!$G:$J,3,0)*K1101</f>
        <v>2118600</v>
      </c>
      <c r="M1101" s="104">
        <f>VLOOKUP($N1101,매칭테이블!$G:$J,4,0)*H1101</f>
        <v>166920</v>
      </c>
      <c r="N1101" s="5" t="str">
        <f t="shared" si="46"/>
        <v>프로젝트21 홈페이지고양이 유산균유산균2박스201207</v>
      </c>
    </row>
    <row r="1102" spans="2:14" s="73" customFormat="1" x14ac:dyDescent="0.3">
      <c r="B1102" s="109">
        <v>44178</v>
      </c>
      <c r="C1102" s="5" t="str">
        <f t="shared" si="47"/>
        <v>일</v>
      </c>
      <c r="E1102" s="49" t="str">
        <f>VLOOKUP(G1102,매칭테이블!D:E,2,0)</f>
        <v>고양이 유산균</v>
      </c>
      <c r="F1102" s="73" t="s">
        <v>0</v>
      </c>
      <c r="G1102" s="30" t="s">
        <v>412</v>
      </c>
      <c r="H1102" s="73">
        <f t="shared" si="44"/>
        <v>429</v>
      </c>
      <c r="I1102" s="5">
        <v>201207</v>
      </c>
      <c r="J1102" s="59"/>
      <c r="K1102" s="104">
        <f>VLOOKUP($N1102,매칭테이블!$G:$J,2,0)*H1102</f>
        <v>2574000</v>
      </c>
      <c r="L1102" s="104">
        <f>K1102-VLOOKUP($N1102,매칭테이블!$G:$J,3,0)*K1102</f>
        <v>2548260</v>
      </c>
      <c r="M1102" s="104">
        <f>VLOOKUP($N1102,매칭테이블!$G:$J,4,0)*H1102</f>
        <v>167310</v>
      </c>
      <c r="N1102" s="5" t="str">
        <f t="shared" si="46"/>
        <v>프로젝트21 홈페이지고양이 유산균유산균3박스201207</v>
      </c>
    </row>
    <row r="1103" spans="2:14" s="73" customFormat="1" x14ac:dyDescent="0.3">
      <c r="B1103" s="109">
        <v>44178</v>
      </c>
      <c r="C1103" s="5" t="str">
        <f t="shared" si="47"/>
        <v>일</v>
      </c>
      <c r="E1103" s="49" t="str">
        <f>VLOOKUP(G1103,매칭테이블!D:E,2,0)</f>
        <v>고양이 유산균</v>
      </c>
      <c r="F1103" s="73" t="s">
        <v>0</v>
      </c>
      <c r="G1103" s="30" t="s">
        <v>418</v>
      </c>
      <c r="H1103" s="73">
        <f t="shared" si="44"/>
        <v>430</v>
      </c>
      <c r="I1103" s="5">
        <v>201207</v>
      </c>
      <c r="J1103" s="59"/>
      <c r="K1103" s="104">
        <f>VLOOKUP($N1103,매칭테이블!$G:$J,2,0)*H1103</f>
        <v>1720000</v>
      </c>
      <c r="L1103" s="104">
        <f>K1103-VLOOKUP($N1103,매칭테이블!$G:$J,3,0)*K1103</f>
        <v>1702800</v>
      </c>
      <c r="M1103" s="104">
        <f>VLOOKUP($N1103,매칭테이블!$G:$J,4,0)*H1103</f>
        <v>159100</v>
      </c>
      <c r="N1103" s="5" t="str">
        <f t="shared" si="46"/>
        <v>프로젝트21 홈페이지고양이 유산균유산균1박스(최저가)201207</v>
      </c>
    </row>
    <row r="1104" spans="2:14" s="73" customFormat="1" x14ac:dyDescent="0.3">
      <c r="B1104" s="109">
        <v>44178</v>
      </c>
      <c r="C1104" s="5" t="str">
        <f t="shared" si="47"/>
        <v>일</v>
      </c>
      <c r="E1104" s="49" t="str">
        <f>VLOOKUP(G1104,매칭테이블!D:E,2,0)</f>
        <v>고양이 유산균</v>
      </c>
      <c r="F1104" s="73" t="s">
        <v>0</v>
      </c>
      <c r="G1104" s="30" t="s">
        <v>177</v>
      </c>
      <c r="H1104" s="73">
        <f t="shared" si="44"/>
        <v>431</v>
      </c>
      <c r="I1104" s="5">
        <v>201207</v>
      </c>
      <c r="J1104" s="59"/>
      <c r="K1104" s="104">
        <f>VLOOKUP($N1104,매칭테이블!$G:$J,2,0)*H1104</f>
        <v>2155000</v>
      </c>
      <c r="L1104" s="104">
        <f>K1104-VLOOKUP($N1104,매칭테이블!$G:$J,3,0)*K1104</f>
        <v>2133450</v>
      </c>
      <c r="M1104" s="104">
        <f>VLOOKUP($N1104,매칭테이블!$G:$J,4,0)*H1104</f>
        <v>168090</v>
      </c>
      <c r="N1104" s="5" t="str">
        <f t="shared" si="46"/>
        <v>프로젝트21 홈페이지고양이 유산균유산균2박스(최저가)201207</v>
      </c>
    </row>
    <row r="1105" spans="2:14" s="73" customFormat="1" x14ac:dyDescent="0.3">
      <c r="B1105" s="109">
        <v>44178</v>
      </c>
      <c r="C1105" s="5" t="str">
        <f t="shared" si="47"/>
        <v>일</v>
      </c>
      <c r="E1105" s="49" t="str">
        <f>VLOOKUP(G1105,매칭테이블!D:E,2,0)</f>
        <v>고양이 유산균</v>
      </c>
      <c r="F1105" s="73" t="s">
        <v>0</v>
      </c>
      <c r="G1105" s="30" t="s">
        <v>417</v>
      </c>
      <c r="H1105" s="73">
        <f t="shared" si="44"/>
        <v>432</v>
      </c>
      <c r="I1105" s="5">
        <v>201207</v>
      </c>
      <c r="J1105" s="59"/>
      <c r="K1105" s="104">
        <f>VLOOKUP($N1105,매칭테이블!$G:$J,2,0)*H1105</f>
        <v>2592000</v>
      </c>
      <c r="L1105" s="104">
        <f>K1105-VLOOKUP($N1105,매칭테이블!$G:$J,3,0)*K1105</f>
        <v>2566080</v>
      </c>
      <c r="M1105" s="104">
        <f>VLOOKUP($N1105,매칭테이블!$G:$J,4,0)*H1105</f>
        <v>168480</v>
      </c>
      <c r="N1105" s="5" t="str">
        <f t="shared" si="46"/>
        <v>프로젝트21 홈페이지고양이 유산균유산균3박스(최저가)201207</v>
      </c>
    </row>
    <row r="1106" spans="2:14" s="73" customFormat="1" x14ac:dyDescent="0.3">
      <c r="B1106" s="109">
        <v>44178</v>
      </c>
      <c r="C1106" s="5" t="str">
        <f t="shared" si="47"/>
        <v>일</v>
      </c>
      <c r="E1106" s="49" t="str">
        <f>VLOOKUP(G1106,매칭테이블!D:E,2,0)</f>
        <v>고양이 유산균</v>
      </c>
      <c r="F1106" s="73" t="s">
        <v>0</v>
      </c>
      <c r="G1106" s="30" t="s">
        <v>414</v>
      </c>
      <c r="H1106" s="73">
        <f t="shared" si="44"/>
        <v>433</v>
      </c>
      <c r="I1106" s="5">
        <v>201207</v>
      </c>
      <c r="J1106" s="59"/>
      <c r="K1106" s="104">
        <f>VLOOKUP($N1106,매칭테이블!$G:$J,2,0)*H1106</f>
        <v>1732000</v>
      </c>
      <c r="L1106" s="104">
        <f>K1106-VLOOKUP($N1106,매칭테이블!$G:$J,3,0)*K1106</f>
        <v>1714680</v>
      </c>
      <c r="M1106" s="104">
        <f>VLOOKUP($N1106,매칭테이블!$G:$J,4,0)*H1106</f>
        <v>160210</v>
      </c>
      <c r="N1106" s="5" t="str">
        <f t="shared" si="46"/>
        <v>프로젝트21 홈페이지고양이 유산균유산균1박스(정기배송)201207</v>
      </c>
    </row>
    <row r="1107" spans="2:14" s="73" customFormat="1" x14ac:dyDescent="0.3">
      <c r="B1107" s="109">
        <v>44178</v>
      </c>
      <c r="C1107" s="5" t="str">
        <f t="shared" si="47"/>
        <v>일</v>
      </c>
      <c r="E1107" s="49" t="str">
        <f>VLOOKUP(G1107,매칭테이블!D:E,2,0)</f>
        <v>고양이 유산균</v>
      </c>
      <c r="F1107" s="73" t="s">
        <v>0</v>
      </c>
      <c r="G1107" s="30" t="s">
        <v>415</v>
      </c>
      <c r="H1107" s="73">
        <f t="shared" si="44"/>
        <v>434</v>
      </c>
      <c r="I1107" s="5">
        <v>201207</v>
      </c>
      <c r="J1107" s="59"/>
      <c r="K1107" s="104">
        <f>VLOOKUP($N1107,매칭테이블!$G:$J,2,0)*H1107</f>
        <v>2170000</v>
      </c>
      <c r="L1107" s="104">
        <f>K1107-VLOOKUP($N1107,매칭테이블!$G:$J,3,0)*K1107</f>
        <v>2148300</v>
      </c>
      <c r="M1107" s="104">
        <f>VLOOKUP($N1107,매칭테이블!$G:$J,4,0)*H1107</f>
        <v>169260</v>
      </c>
      <c r="N1107" s="5" t="str">
        <f t="shared" si="46"/>
        <v>프로젝트21 홈페이지고양이 유산균유산균2박스(정기배송)201207</v>
      </c>
    </row>
    <row r="1108" spans="2:14" s="73" customFormat="1" x14ac:dyDescent="0.3">
      <c r="B1108" s="109">
        <v>44178</v>
      </c>
      <c r="C1108" s="5" t="str">
        <f t="shared" si="47"/>
        <v>일</v>
      </c>
      <c r="E1108" s="49" t="str">
        <f>VLOOKUP(G1108,매칭테이블!D:E,2,0)</f>
        <v>고양이 유산균</v>
      </c>
      <c r="F1108" s="73" t="s">
        <v>0</v>
      </c>
      <c r="G1108" s="30" t="s">
        <v>416</v>
      </c>
      <c r="H1108" s="73">
        <f t="shared" si="44"/>
        <v>435</v>
      </c>
      <c r="I1108" s="5">
        <v>201207</v>
      </c>
      <c r="J1108" s="59"/>
      <c r="K1108" s="104">
        <f>VLOOKUP($N1108,매칭테이블!$G:$J,2,0)*H1108</f>
        <v>2610000</v>
      </c>
      <c r="L1108" s="104">
        <f>K1108-VLOOKUP($N1108,매칭테이블!$G:$J,3,0)*K1108</f>
        <v>2583900</v>
      </c>
      <c r="M1108" s="104">
        <f>VLOOKUP($N1108,매칭테이블!$G:$J,4,0)*H1108</f>
        <v>169650</v>
      </c>
      <c r="N1108" s="5" t="str">
        <f t="shared" si="46"/>
        <v>프로젝트21 홈페이지고양이 유산균유산균3박스(정기배송)201207</v>
      </c>
    </row>
    <row r="1109" spans="2:14" s="73" customFormat="1" x14ac:dyDescent="0.3">
      <c r="B1109" s="109">
        <v>44177</v>
      </c>
      <c r="C1109" s="5" t="str">
        <f t="shared" ref="C1109" si="48">TEXT(B1109,"aaa")</f>
        <v>토</v>
      </c>
      <c r="E1109" s="49" t="str">
        <f>VLOOKUP(G1109,매칭테이블!D:E,2,0)</f>
        <v>눕눕백</v>
      </c>
      <c r="F1109" s="73" t="s">
        <v>0</v>
      </c>
      <c r="G1109" s="30" t="s">
        <v>421</v>
      </c>
      <c r="H1109" s="73">
        <f t="shared" si="44"/>
        <v>436</v>
      </c>
      <c r="I1109" s="5">
        <v>201207</v>
      </c>
      <c r="J1109" s="59"/>
      <c r="K1109" s="104">
        <f>VLOOKUP($N1109,매칭테이블!$G:$J,2,0)*H1109</f>
        <v>3052000</v>
      </c>
      <c r="L1109" s="104">
        <f>K1109-VLOOKUP($N1109,매칭테이블!$G:$J,3,0)*K1109</f>
        <v>3021480</v>
      </c>
      <c r="M1109" s="104">
        <f>VLOOKUP($N1109,매칭테이블!$G:$J,4,0)*H1109</f>
        <v>170040</v>
      </c>
      <c r="N1109" s="5" t="str">
        <f t="shared" ref="N1109" si="49">F1109&amp;E1109&amp;G1109&amp;I1109</f>
        <v>프로젝트21 홈페이지눕눕백눕눕백(NEW)_(중형)_그레이(LG)201207</v>
      </c>
    </row>
    <row r="1110" spans="2:14" s="73" customFormat="1" x14ac:dyDescent="0.3">
      <c r="B1110" s="109">
        <v>44177</v>
      </c>
      <c r="C1110" s="5" t="str">
        <f t="shared" ref="C1110:C1146" si="50">TEXT(B1110,"aaa")</f>
        <v>토</v>
      </c>
      <c r="E1110" s="49" t="str">
        <f>VLOOKUP(G1110,매칭테이블!D:E,2,0)</f>
        <v>눕눕백</v>
      </c>
      <c r="F1110" s="73" t="s">
        <v>0</v>
      </c>
      <c r="G1110" s="30" t="s">
        <v>44</v>
      </c>
      <c r="H1110" s="73">
        <f t="shared" si="44"/>
        <v>437</v>
      </c>
      <c r="I1110" s="5">
        <v>201207</v>
      </c>
      <c r="J1110" s="59"/>
      <c r="K1110" s="104">
        <f>VLOOKUP($N1110,매칭테이블!$G:$J,2,0)*H1110</f>
        <v>1311000</v>
      </c>
      <c r="L1110" s="104">
        <f>K1110-VLOOKUP($N1110,매칭테이블!$G:$J,3,0)*K1110</f>
        <v>1297890</v>
      </c>
      <c r="M1110" s="104">
        <f>VLOOKUP($N1110,매칭테이블!$G:$J,4,0)*H1110</f>
        <v>148580</v>
      </c>
      <c r="N1110" s="5" t="str">
        <f t="shared" ref="N1110:N1146" si="51">F1110&amp;E1110&amp;G1110&amp;I1110</f>
        <v>프로젝트21 홈페이지눕눕백눕눕백_패드(중형)_극세사201207</v>
      </c>
    </row>
    <row r="1111" spans="2:14" s="73" customFormat="1" x14ac:dyDescent="0.3">
      <c r="B1111" s="109">
        <v>44177</v>
      </c>
      <c r="C1111" s="5" t="str">
        <f t="shared" si="50"/>
        <v>토</v>
      </c>
      <c r="E1111" s="49" t="str">
        <f>VLOOKUP(G1111,매칭테이블!D:E,2,0)</f>
        <v>눕눕백</v>
      </c>
      <c r="F1111" s="73" t="s">
        <v>0</v>
      </c>
      <c r="G1111" s="30" t="s">
        <v>421</v>
      </c>
      <c r="H1111" s="73">
        <f t="shared" si="44"/>
        <v>438</v>
      </c>
      <c r="I1111" s="5">
        <v>201207</v>
      </c>
      <c r="J1111" s="59"/>
      <c r="K1111" s="104">
        <f>VLOOKUP($N1111,매칭테이블!$G:$J,2,0)*H1111</f>
        <v>3066000</v>
      </c>
      <c r="L1111" s="104">
        <f>K1111-VLOOKUP($N1111,매칭테이블!$G:$J,3,0)*K1111</f>
        <v>3035340</v>
      </c>
      <c r="M1111" s="104">
        <f>VLOOKUP($N1111,매칭테이블!$G:$J,4,0)*H1111</f>
        <v>170820</v>
      </c>
      <c r="N1111" s="5" t="str">
        <f t="shared" si="51"/>
        <v>프로젝트21 홈페이지눕눕백눕눕백(NEW)_(중형)_그레이(LG)201207</v>
      </c>
    </row>
    <row r="1112" spans="2:14" s="73" customFormat="1" x14ac:dyDescent="0.3">
      <c r="B1112" s="109">
        <v>44177</v>
      </c>
      <c r="C1112" s="5" t="str">
        <f t="shared" si="50"/>
        <v>토</v>
      </c>
      <c r="E1112" s="49" t="str">
        <f>VLOOKUP(G1112,매칭테이블!D:E,2,0)</f>
        <v>눕눕백</v>
      </c>
      <c r="F1112" s="73" t="s">
        <v>0</v>
      </c>
      <c r="G1112" s="30" t="s">
        <v>45</v>
      </c>
      <c r="H1112" s="73">
        <f t="shared" si="44"/>
        <v>439</v>
      </c>
      <c r="I1112" s="5">
        <v>201207</v>
      </c>
      <c r="J1112" s="59"/>
      <c r="K1112" s="104">
        <f>VLOOKUP($N1112,매칭테이블!$G:$J,2,0)*H1112</f>
        <v>1317000</v>
      </c>
      <c r="L1112" s="104">
        <f>K1112-VLOOKUP($N1112,매칭테이블!$G:$J,3,0)*K1112</f>
        <v>1303830</v>
      </c>
      <c r="M1112" s="104">
        <f>VLOOKUP($N1112,매칭테이블!$G:$J,4,0)*H1112</f>
        <v>144870</v>
      </c>
      <c r="N1112" s="5" t="str">
        <f t="shared" si="51"/>
        <v>프로젝트21 홈페이지눕눕백눕눕백_패드(중형)_방수201207</v>
      </c>
    </row>
    <row r="1113" spans="2:14" s="73" customFormat="1" x14ac:dyDescent="0.3">
      <c r="B1113" s="109">
        <v>44177</v>
      </c>
      <c r="C1113" s="5" t="str">
        <f t="shared" si="50"/>
        <v>토</v>
      </c>
      <c r="E1113" s="49" t="str">
        <f>VLOOKUP(G1113,매칭테이블!D:E,2,0)</f>
        <v>눕눕백</v>
      </c>
      <c r="F1113" s="73" t="s">
        <v>0</v>
      </c>
      <c r="G1113" s="30" t="s">
        <v>423</v>
      </c>
      <c r="H1113" s="73">
        <f t="shared" si="44"/>
        <v>440</v>
      </c>
      <c r="I1113" s="5">
        <v>201207</v>
      </c>
      <c r="J1113" s="59"/>
      <c r="K1113" s="104">
        <f>VLOOKUP($N1113,매칭테이블!$G:$J,2,0)*H1113</f>
        <v>3080000</v>
      </c>
      <c r="L1113" s="104">
        <f>K1113-VLOOKUP($N1113,매칭테이블!$G:$J,3,0)*K1113</f>
        <v>3049200</v>
      </c>
      <c r="M1113" s="104">
        <f>VLOOKUP($N1113,매칭테이블!$G:$J,4,0)*H1113</f>
        <v>171600</v>
      </c>
      <c r="N1113" s="5" t="str">
        <f t="shared" si="51"/>
        <v>프로젝트21 홈페이지눕눕백눕눕백(NEW)_(중형)_네이비(DN)201207</v>
      </c>
    </row>
    <row r="1114" spans="2:14" s="73" customFormat="1" x14ac:dyDescent="0.3">
      <c r="B1114" s="109">
        <v>44177</v>
      </c>
      <c r="C1114" s="5" t="str">
        <f t="shared" si="50"/>
        <v>토</v>
      </c>
      <c r="E1114" s="49" t="str">
        <f>VLOOKUP(G1114,매칭테이블!D:E,2,0)</f>
        <v>눕눕백</v>
      </c>
      <c r="F1114" s="73" t="s">
        <v>0</v>
      </c>
      <c r="G1114" s="30" t="s">
        <v>44</v>
      </c>
      <c r="H1114" s="73">
        <f t="shared" si="44"/>
        <v>441</v>
      </c>
      <c r="I1114" s="5">
        <v>201207</v>
      </c>
      <c r="J1114" s="59"/>
      <c r="K1114" s="104">
        <f>VLOOKUP($N1114,매칭테이블!$G:$J,2,0)*H1114</f>
        <v>1323000</v>
      </c>
      <c r="L1114" s="104">
        <f>K1114-VLOOKUP($N1114,매칭테이블!$G:$J,3,0)*K1114</f>
        <v>1309770</v>
      </c>
      <c r="M1114" s="104">
        <f>VLOOKUP($N1114,매칭테이블!$G:$J,4,0)*H1114</f>
        <v>149940</v>
      </c>
      <c r="N1114" s="5" t="str">
        <f t="shared" si="51"/>
        <v>프로젝트21 홈페이지눕눕백눕눕백_패드(중형)_극세사201207</v>
      </c>
    </row>
    <row r="1115" spans="2:14" s="73" customFormat="1" x14ac:dyDescent="0.3">
      <c r="B1115" s="109">
        <v>44177</v>
      </c>
      <c r="C1115" s="5" t="str">
        <f t="shared" si="50"/>
        <v>토</v>
      </c>
      <c r="E1115" s="49" t="str">
        <f>VLOOKUP(G1115,매칭테이블!D:E,2,0)</f>
        <v>눕눕백</v>
      </c>
      <c r="F1115" s="73" t="s">
        <v>0</v>
      </c>
      <c r="G1115" s="30" t="s">
        <v>422</v>
      </c>
      <c r="H1115" s="73">
        <f t="shared" si="44"/>
        <v>442</v>
      </c>
      <c r="I1115" s="5">
        <v>201207</v>
      </c>
      <c r="J1115" s="59"/>
      <c r="K1115" s="104">
        <f>VLOOKUP($N1115,매칭테이블!$G:$J,2,0)*H1115</f>
        <v>3094000</v>
      </c>
      <c r="L1115" s="104">
        <f>K1115-VLOOKUP($N1115,매칭테이블!$G:$J,3,0)*K1115</f>
        <v>3063060</v>
      </c>
      <c r="M1115" s="104">
        <f>VLOOKUP($N1115,매칭테이블!$G:$J,4,0)*H1115</f>
        <v>172380</v>
      </c>
      <c r="N1115" s="5" t="str">
        <f t="shared" si="51"/>
        <v>프로젝트21 홈페이지눕눕백눕눕백(NEW)_(대형)_그레이(LG)201207</v>
      </c>
    </row>
    <row r="1116" spans="2:14" s="73" customFormat="1" x14ac:dyDescent="0.3">
      <c r="B1116" s="109">
        <v>44177</v>
      </c>
      <c r="C1116" s="5" t="str">
        <f t="shared" si="50"/>
        <v>토</v>
      </c>
      <c r="E1116" s="49" t="str">
        <f>VLOOKUP(G1116,매칭테이블!D:E,2,0)</f>
        <v>눕눕백</v>
      </c>
      <c r="F1116" s="73" t="s">
        <v>0</v>
      </c>
      <c r="G1116" s="30" t="s">
        <v>51</v>
      </c>
      <c r="H1116" s="73">
        <f t="shared" si="44"/>
        <v>443</v>
      </c>
      <c r="I1116" s="5">
        <v>201207</v>
      </c>
      <c r="J1116" s="59"/>
      <c r="K1116" s="104">
        <f>VLOOKUP($N1116,매칭테이블!$G:$J,2,0)*H1116</f>
        <v>1772000</v>
      </c>
      <c r="L1116" s="104">
        <f>K1116-VLOOKUP($N1116,매칭테이블!$G:$J,3,0)*K1116</f>
        <v>1754280</v>
      </c>
      <c r="M1116" s="104">
        <f>VLOOKUP($N1116,매칭테이블!$G:$J,4,0)*H1116</f>
        <v>155050</v>
      </c>
      <c r="N1116" s="5" t="str">
        <f t="shared" si="51"/>
        <v>프로젝트21 홈페이지눕눕백눕눕백_패드(대형)_극세사201207</v>
      </c>
    </row>
    <row r="1117" spans="2:14" s="73" customFormat="1" x14ac:dyDescent="0.3">
      <c r="B1117" s="109">
        <v>44177</v>
      </c>
      <c r="C1117" s="5" t="str">
        <f t="shared" si="50"/>
        <v>토</v>
      </c>
      <c r="E1117" s="49" t="str">
        <f>VLOOKUP(G1117,매칭테이블!D:E,2,0)</f>
        <v>눕눕백</v>
      </c>
      <c r="F1117" s="73" t="s">
        <v>0</v>
      </c>
      <c r="G1117" s="30" t="s">
        <v>424</v>
      </c>
      <c r="H1117" s="73">
        <f t="shared" si="44"/>
        <v>444</v>
      </c>
      <c r="I1117" s="5">
        <v>201207</v>
      </c>
      <c r="J1117" s="59"/>
      <c r="K1117" s="104">
        <f>VLOOKUP($N1117,매칭테이블!$G:$J,2,0)*H1117</f>
        <v>3108000</v>
      </c>
      <c r="L1117" s="104">
        <f>K1117-VLOOKUP($N1117,매칭테이블!$G:$J,3,0)*K1117</f>
        <v>3076920</v>
      </c>
      <c r="M1117" s="104">
        <f>VLOOKUP($N1117,매칭테이블!$G:$J,4,0)*H1117</f>
        <v>173160</v>
      </c>
      <c r="N1117" s="5" t="str">
        <f t="shared" si="51"/>
        <v>프로젝트21 홈페이지눕눕백눕눕백(NEW)_(대형)_네이비(DN)201207</v>
      </c>
    </row>
    <row r="1118" spans="2:14" s="73" customFormat="1" x14ac:dyDescent="0.3">
      <c r="B1118" s="109">
        <v>44177</v>
      </c>
      <c r="C1118" s="5" t="str">
        <f t="shared" si="50"/>
        <v>토</v>
      </c>
      <c r="E1118" s="49" t="str">
        <f>VLOOKUP(G1118,매칭테이블!D:E,2,0)</f>
        <v>눕눕백</v>
      </c>
      <c r="F1118" s="73" t="s">
        <v>0</v>
      </c>
      <c r="G1118" s="30" t="s">
        <v>51</v>
      </c>
      <c r="H1118" s="73">
        <f t="shared" si="44"/>
        <v>445</v>
      </c>
      <c r="I1118" s="5">
        <v>201207</v>
      </c>
      <c r="J1118" s="59"/>
      <c r="K1118" s="104">
        <f>VLOOKUP($N1118,매칭테이블!$G:$J,2,0)*H1118</f>
        <v>1780000</v>
      </c>
      <c r="L1118" s="104">
        <f>K1118-VLOOKUP($N1118,매칭테이블!$G:$J,3,0)*K1118</f>
        <v>1762200</v>
      </c>
      <c r="M1118" s="104">
        <f>VLOOKUP($N1118,매칭테이블!$G:$J,4,0)*H1118</f>
        <v>155750</v>
      </c>
      <c r="N1118" s="5" t="str">
        <f t="shared" si="51"/>
        <v>프로젝트21 홈페이지눕눕백눕눕백_패드(대형)_극세사201207</v>
      </c>
    </row>
    <row r="1119" spans="2:14" s="73" customFormat="1" x14ac:dyDescent="0.3">
      <c r="B1119" s="109">
        <v>44177</v>
      </c>
      <c r="C1119" s="5" t="str">
        <f t="shared" si="50"/>
        <v>토</v>
      </c>
      <c r="E1119" s="49" t="str">
        <f>VLOOKUP(G1119,매칭테이블!D:E,2,0)</f>
        <v>눕눕백</v>
      </c>
      <c r="F1119" s="73" t="s">
        <v>0</v>
      </c>
      <c r="G1119" s="30" t="s">
        <v>421</v>
      </c>
      <c r="H1119" s="73">
        <f t="shared" si="44"/>
        <v>446</v>
      </c>
      <c r="I1119" s="5">
        <v>201207</v>
      </c>
      <c r="J1119" s="59"/>
      <c r="K1119" s="104">
        <f>VLOOKUP($N1119,매칭테이블!$G:$J,2,0)*H1119</f>
        <v>3122000</v>
      </c>
      <c r="L1119" s="104">
        <f>K1119-VLOOKUP($N1119,매칭테이블!$G:$J,3,0)*K1119</f>
        <v>3090780</v>
      </c>
      <c r="M1119" s="104">
        <f>VLOOKUP($N1119,매칭테이블!$G:$J,4,0)*H1119</f>
        <v>173940</v>
      </c>
      <c r="N1119" s="5" t="str">
        <f t="shared" si="51"/>
        <v>프로젝트21 홈페이지눕눕백눕눕백(NEW)_(중형)_그레이(LG)201207</v>
      </c>
    </row>
    <row r="1120" spans="2:14" s="73" customFormat="1" x14ac:dyDescent="0.3">
      <c r="B1120" s="109">
        <v>44177</v>
      </c>
      <c r="C1120" s="5" t="str">
        <f t="shared" si="50"/>
        <v>토</v>
      </c>
      <c r="E1120" s="49" t="str">
        <f>VLOOKUP(G1120,매칭테이블!D:E,2,0)</f>
        <v>눕눕백</v>
      </c>
      <c r="F1120" s="73" t="s">
        <v>0</v>
      </c>
      <c r="G1120" s="30" t="s">
        <v>43</v>
      </c>
      <c r="H1120" s="73">
        <f t="shared" si="44"/>
        <v>447</v>
      </c>
      <c r="I1120" s="5">
        <v>201207</v>
      </c>
      <c r="J1120" s="59"/>
      <c r="K1120" s="104">
        <f>VLOOKUP($N1120,매칭테이블!$G:$J,2,0)*H1120</f>
        <v>1341000</v>
      </c>
      <c r="L1120" s="104">
        <f>K1120-VLOOKUP($N1120,매칭테이블!$G:$J,3,0)*K1120</f>
        <v>1327590</v>
      </c>
      <c r="M1120" s="104">
        <f>VLOOKUP($N1120,매칭테이블!$G:$J,4,0)*H1120</f>
        <v>147510</v>
      </c>
      <c r="N1120" s="5" t="str">
        <f t="shared" si="51"/>
        <v>프로젝트21 홈페이지눕눕백눕눕백_패드(중형)_스크래쳐201207</v>
      </c>
    </row>
    <row r="1121" spans="2:14" s="73" customFormat="1" x14ac:dyDescent="0.3">
      <c r="B1121" s="109">
        <v>44177</v>
      </c>
      <c r="C1121" s="5" t="str">
        <f t="shared" si="50"/>
        <v>토</v>
      </c>
      <c r="E1121" s="49" t="str">
        <f>VLOOKUP(G1121,매칭테이블!D:E,2,0)</f>
        <v>눕눕백</v>
      </c>
      <c r="F1121" s="73" t="s">
        <v>0</v>
      </c>
      <c r="G1121" s="30" t="s">
        <v>421</v>
      </c>
      <c r="H1121" s="73">
        <f t="shared" si="44"/>
        <v>448</v>
      </c>
      <c r="I1121" s="5">
        <v>201207</v>
      </c>
      <c r="J1121" s="59"/>
      <c r="K1121" s="104">
        <f>VLOOKUP($N1121,매칭테이블!$G:$J,2,0)*H1121</f>
        <v>3136000</v>
      </c>
      <c r="L1121" s="104">
        <f>K1121-VLOOKUP($N1121,매칭테이블!$G:$J,3,0)*K1121</f>
        <v>3104640</v>
      </c>
      <c r="M1121" s="104">
        <f>VLOOKUP($N1121,매칭테이블!$G:$J,4,0)*H1121</f>
        <v>174720</v>
      </c>
      <c r="N1121" s="5" t="str">
        <f t="shared" si="51"/>
        <v>프로젝트21 홈페이지눕눕백눕눕백(NEW)_(중형)_그레이(LG)201207</v>
      </c>
    </row>
    <row r="1122" spans="2:14" s="73" customFormat="1" x14ac:dyDescent="0.3">
      <c r="B1122" s="109">
        <v>44177</v>
      </c>
      <c r="C1122" s="5" t="str">
        <f t="shared" si="50"/>
        <v>토</v>
      </c>
      <c r="E1122" s="49" t="str">
        <f>VLOOKUP(G1122,매칭테이블!D:E,2,0)</f>
        <v>눕눕백</v>
      </c>
      <c r="F1122" s="73" t="s">
        <v>0</v>
      </c>
      <c r="G1122" s="30" t="s">
        <v>44</v>
      </c>
      <c r="H1122" s="73">
        <f t="shared" si="44"/>
        <v>449</v>
      </c>
      <c r="I1122" s="5">
        <v>201207</v>
      </c>
      <c r="J1122" s="59"/>
      <c r="K1122" s="104">
        <f>VLOOKUP($N1122,매칭테이블!$G:$J,2,0)*H1122</f>
        <v>1347000</v>
      </c>
      <c r="L1122" s="104">
        <f>K1122-VLOOKUP($N1122,매칭테이블!$G:$J,3,0)*K1122</f>
        <v>1333530</v>
      </c>
      <c r="M1122" s="104">
        <f>VLOOKUP($N1122,매칭테이블!$G:$J,4,0)*H1122</f>
        <v>152660</v>
      </c>
      <c r="N1122" s="5" t="str">
        <f t="shared" si="51"/>
        <v>프로젝트21 홈페이지눕눕백눕눕백_패드(중형)_극세사201207</v>
      </c>
    </row>
    <row r="1123" spans="2:14" s="73" customFormat="1" x14ac:dyDescent="0.3">
      <c r="B1123" s="109">
        <v>44177</v>
      </c>
      <c r="C1123" s="5" t="str">
        <f t="shared" si="50"/>
        <v>토</v>
      </c>
      <c r="E1123" s="49" t="str">
        <f>VLOOKUP(G1123,매칭테이블!D:E,2,0)</f>
        <v>눕눕백</v>
      </c>
      <c r="F1123" s="73" t="s">
        <v>0</v>
      </c>
      <c r="G1123" s="30" t="s">
        <v>421</v>
      </c>
      <c r="H1123" s="73">
        <f t="shared" si="44"/>
        <v>450</v>
      </c>
      <c r="I1123" s="5">
        <v>201207</v>
      </c>
      <c r="J1123" s="59"/>
      <c r="K1123" s="104">
        <f>VLOOKUP($N1123,매칭테이블!$G:$J,2,0)*H1123</f>
        <v>3150000</v>
      </c>
      <c r="L1123" s="104">
        <f>K1123-VLOOKUP($N1123,매칭테이블!$G:$J,3,0)*K1123</f>
        <v>3118500</v>
      </c>
      <c r="M1123" s="104">
        <f>VLOOKUP($N1123,매칭테이블!$G:$J,4,0)*H1123</f>
        <v>175500</v>
      </c>
      <c r="N1123" s="5" t="str">
        <f t="shared" si="51"/>
        <v>프로젝트21 홈페이지눕눕백눕눕백(NEW)_(중형)_그레이(LG)201207</v>
      </c>
    </row>
    <row r="1124" spans="2:14" s="73" customFormat="1" x14ac:dyDescent="0.3">
      <c r="B1124" s="109">
        <v>44177</v>
      </c>
      <c r="C1124" s="5" t="str">
        <f t="shared" si="50"/>
        <v>토</v>
      </c>
      <c r="E1124" s="49" t="str">
        <f>VLOOKUP(G1124,매칭테이블!D:E,2,0)</f>
        <v>눕눕백</v>
      </c>
      <c r="F1124" s="73" t="s">
        <v>0</v>
      </c>
      <c r="G1124" s="30" t="s">
        <v>45</v>
      </c>
      <c r="H1124" s="73">
        <f t="shared" si="44"/>
        <v>451</v>
      </c>
      <c r="I1124" s="5">
        <v>201207</v>
      </c>
      <c r="J1124" s="59"/>
      <c r="K1124" s="104">
        <f>VLOOKUP($N1124,매칭테이블!$G:$J,2,0)*H1124</f>
        <v>1353000</v>
      </c>
      <c r="L1124" s="104">
        <f>K1124-VLOOKUP($N1124,매칭테이블!$G:$J,3,0)*K1124</f>
        <v>1339470</v>
      </c>
      <c r="M1124" s="104">
        <f>VLOOKUP($N1124,매칭테이블!$G:$J,4,0)*H1124</f>
        <v>148830</v>
      </c>
      <c r="N1124" s="5" t="str">
        <f t="shared" si="51"/>
        <v>프로젝트21 홈페이지눕눕백눕눕백_패드(중형)_방수201207</v>
      </c>
    </row>
    <row r="1125" spans="2:14" s="73" customFormat="1" x14ac:dyDescent="0.3">
      <c r="B1125" s="109">
        <v>44177</v>
      </c>
      <c r="C1125" s="5" t="str">
        <f t="shared" si="50"/>
        <v>토</v>
      </c>
      <c r="E1125" s="49" t="str">
        <f>VLOOKUP(G1125,매칭테이블!D:E,2,0)</f>
        <v>눕눕백</v>
      </c>
      <c r="F1125" s="73" t="s">
        <v>0</v>
      </c>
      <c r="G1125" s="30" t="s">
        <v>423</v>
      </c>
      <c r="H1125" s="73">
        <f t="shared" si="44"/>
        <v>452</v>
      </c>
      <c r="I1125" s="5">
        <v>201207</v>
      </c>
      <c r="J1125" s="59"/>
      <c r="K1125" s="104">
        <f>VLOOKUP($N1125,매칭테이블!$G:$J,2,0)*H1125</f>
        <v>3164000</v>
      </c>
      <c r="L1125" s="104">
        <f>K1125-VLOOKUP($N1125,매칭테이블!$G:$J,3,0)*K1125</f>
        <v>3132360</v>
      </c>
      <c r="M1125" s="104">
        <f>VLOOKUP($N1125,매칭테이블!$G:$J,4,0)*H1125</f>
        <v>176280</v>
      </c>
      <c r="N1125" s="5" t="str">
        <f t="shared" si="51"/>
        <v>프로젝트21 홈페이지눕눕백눕눕백(NEW)_(중형)_네이비(DN)201207</v>
      </c>
    </row>
    <row r="1126" spans="2:14" s="73" customFormat="1" x14ac:dyDescent="0.3">
      <c r="B1126" s="109">
        <v>44177</v>
      </c>
      <c r="C1126" s="5" t="str">
        <f t="shared" si="50"/>
        <v>토</v>
      </c>
      <c r="E1126" s="49" t="str">
        <f>VLOOKUP(G1126,매칭테이블!D:E,2,0)</f>
        <v>눕눕백</v>
      </c>
      <c r="F1126" s="73" t="s">
        <v>0</v>
      </c>
      <c r="G1126" s="30" t="s">
        <v>43</v>
      </c>
      <c r="H1126" s="73">
        <f t="shared" si="44"/>
        <v>453</v>
      </c>
      <c r="I1126" s="5">
        <v>201207</v>
      </c>
      <c r="J1126" s="59"/>
      <c r="K1126" s="104">
        <f>VLOOKUP($N1126,매칭테이블!$G:$J,2,0)*H1126</f>
        <v>1359000</v>
      </c>
      <c r="L1126" s="104">
        <f>K1126-VLOOKUP($N1126,매칭테이블!$G:$J,3,0)*K1126</f>
        <v>1345410</v>
      </c>
      <c r="M1126" s="104">
        <f>VLOOKUP($N1126,매칭테이블!$G:$J,4,0)*H1126</f>
        <v>149490</v>
      </c>
      <c r="N1126" s="5" t="str">
        <f t="shared" si="51"/>
        <v>프로젝트21 홈페이지눕눕백눕눕백_패드(중형)_스크래쳐201207</v>
      </c>
    </row>
    <row r="1127" spans="2:14" s="73" customFormat="1" x14ac:dyDescent="0.3">
      <c r="B1127" s="109">
        <v>44177</v>
      </c>
      <c r="C1127" s="5" t="str">
        <f t="shared" si="50"/>
        <v>토</v>
      </c>
      <c r="E1127" s="49" t="str">
        <f>VLOOKUP(G1127,매칭테이블!D:E,2,0)</f>
        <v>눕눕백</v>
      </c>
      <c r="F1127" s="73" t="s">
        <v>0</v>
      </c>
      <c r="G1127" s="30" t="s">
        <v>422</v>
      </c>
      <c r="H1127" s="73">
        <f t="shared" si="44"/>
        <v>454</v>
      </c>
      <c r="I1127" s="5">
        <v>201207</v>
      </c>
      <c r="J1127" s="59"/>
      <c r="K1127" s="104">
        <f>VLOOKUP($N1127,매칭테이블!$G:$J,2,0)*H1127</f>
        <v>3178000</v>
      </c>
      <c r="L1127" s="104">
        <f>K1127-VLOOKUP($N1127,매칭테이블!$G:$J,3,0)*K1127</f>
        <v>3146220</v>
      </c>
      <c r="M1127" s="104">
        <f>VLOOKUP($N1127,매칭테이블!$G:$J,4,0)*H1127</f>
        <v>177060</v>
      </c>
      <c r="N1127" s="5" t="str">
        <f t="shared" si="51"/>
        <v>프로젝트21 홈페이지눕눕백눕눕백(NEW)_(대형)_그레이(LG)201207</v>
      </c>
    </row>
    <row r="1128" spans="2:14" s="73" customFormat="1" x14ac:dyDescent="0.3">
      <c r="B1128" s="109">
        <v>44177</v>
      </c>
      <c r="C1128" s="5" t="str">
        <f t="shared" si="50"/>
        <v>토</v>
      </c>
      <c r="E1128" s="49" t="str">
        <f>VLOOKUP(G1128,매칭테이블!D:E,2,0)</f>
        <v>눕눕백</v>
      </c>
      <c r="F1128" s="73" t="s">
        <v>0</v>
      </c>
      <c r="G1128" s="30" t="s">
        <v>50</v>
      </c>
      <c r="H1128" s="73">
        <f t="shared" ref="H1128:H1191" si="52">H1127+1</f>
        <v>455</v>
      </c>
      <c r="I1128" s="5">
        <v>201207</v>
      </c>
      <c r="J1128" s="59"/>
      <c r="K1128" s="104">
        <f>VLOOKUP($N1128,매칭테이블!$G:$J,2,0)*H1128</f>
        <v>1365000</v>
      </c>
      <c r="L1128" s="104">
        <f>K1128-VLOOKUP($N1128,매칭테이블!$G:$J,3,0)*K1128</f>
        <v>1351350</v>
      </c>
      <c r="M1128" s="104">
        <f>VLOOKUP($N1128,매칭테이블!$G:$J,4,0)*H1128</f>
        <v>154700</v>
      </c>
      <c r="N1128" s="5" t="str">
        <f t="shared" si="51"/>
        <v>프로젝트21 홈페이지눕눕백눕눕백_패드(대형)_스크래쳐201207</v>
      </c>
    </row>
    <row r="1129" spans="2:14" s="73" customFormat="1" x14ac:dyDescent="0.3">
      <c r="B1129" s="109">
        <v>44177</v>
      </c>
      <c r="C1129" s="5" t="str">
        <f t="shared" si="50"/>
        <v>토</v>
      </c>
      <c r="E1129" s="49" t="str">
        <f>VLOOKUP(G1129,매칭테이블!D:E,2,0)</f>
        <v>눕눕백</v>
      </c>
      <c r="F1129" s="73" t="s">
        <v>0</v>
      </c>
      <c r="G1129" s="30" t="s">
        <v>106</v>
      </c>
      <c r="H1129" s="73">
        <f t="shared" si="52"/>
        <v>456</v>
      </c>
      <c r="I1129" s="5">
        <v>201207</v>
      </c>
      <c r="J1129" s="59"/>
      <c r="K1129" s="104">
        <f>VLOOKUP($N1129,매칭테이블!$G:$J,2,0)*H1129</f>
        <v>1368000</v>
      </c>
      <c r="L1129" s="104">
        <f>K1129-VLOOKUP($N1129,매칭테이블!$G:$J,3,0)*K1129</f>
        <v>1354320</v>
      </c>
      <c r="M1129" s="104">
        <f>VLOOKUP($N1129,매칭테이블!$G:$J,4,0)*H1129</f>
        <v>145920</v>
      </c>
      <c r="N1129" s="5" t="str">
        <f t="shared" si="51"/>
        <v>프로젝트21 홈페이지눕눕백눕눕백_턱받침패드(중형)_극세사201207</v>
      </c>
    </row>
    <row r="1130" spans="2:14" s="73" customFormat="1" x14ac:dyDescent="0.3">
      <c r="B1130" s="109">
        <v>44177</v>
      </c>
      <c r="C1130" s="5" t="str">
        <f t="shared" si="50"/>
        <v>토</v>
      </c>
      <c r="E1130" s="49" t="str">
        <f>VLOOKUP(G1130,매칭테이블!D:E,2,0)</f>
        <v>눕눕백</v>
      </c>
      <c r="F1130" s="73" t="s">
        <v>0</v>
      </c>
      <c r="G1130" s="30" t="s">
        <v>108</v>
      </c>
      <c r="H1130" s="73">
        <f t="shared" si="52"/>
        <v>457</v>
      </c>
      <c r="I1130" s="5">
        <v>201207</v>
      </c>
      <c r="J1130" s="59"/>
      <c r="K1130" s="104">
        <f>VLOOKUP($N1130,매칭테이블!$G:$J,2,0)*H1130</f>
        <v>1371000</v>
      </c>
      <c r="L1130" s="104">
        <f>K1130-VLOOKUP($N1130,매칭테이블!$G:$J,3,0)*K1130</f>
        <v>1357290</v>
      </c>
      <c r="M1130" s="104">
        <f>VLOOKUP($N1130,매칭테이블!$G:$J,4,0)*H1130</f>
        <v>150810</v>
      </c>
      <c r="N1130" s="5" t="str">
        <f t="shared" si="51"/>
        <v>프로젝트21 홈페이지눕눕백눕눕백_턱받침패드(대형)_극세사201207</v>
      </c>
    </row>
    <row r="1131" spans="2:14" s="73" customFormat="1" x14ac:dyDescent="0.3">
      <c r="B1131" s="109">
        <v>44177</v>
      </c>
      <c r="C1131" s="5" t="str">
        <f t="shared" si="50"/>
        <v>토</v>
      </c>
      <c r="E1131" s="49" t="str">
        <f>VLOOKUP(G1131,매칭테이블!D:E,2,0)</f>
        <v>눕눕백</v>
      </c>
      <c r="F1131" s="73" t="s">
        <v>0</v>
      </c>
      <c r="G1131" s="30" t="s">
        <v>567</v>
      </c>
      <c r="H1131" s="73">
        <f t="shared" si="52"/>
        <v>458</v>
      </c>
      <c r="I1131" s="5">
        <v>201207</v>
      </c>
      <c r="J1131" s="59"/>
      <c r="K1131" s="104">
        <f>VLOOKUP($N1131,매칭테이블!$G:$J,2,0)*H1131</f>
        <v>916000</v>
      </c>
      <c r="L1131" s="104">
        <f>K1131-VLOOKUP($N1131,매칭테이블!$G:$J,3,0)*K1131</f>
        <v>906840</v>
      </c>
      <c r="M1131" s="104">
        <f>VLOOKUP($N1131,매칭테이블!$G:$J,4,0)*H1131</f>
        <v>54960</v>
      </c>
      <c r="N1131" s="5" t="str">
        <f t="shared" si="51"/>
        <v>프로젝트21 홈페이지눕눕백눕눕백_가방길이 조절 버클201207</v>
      </c>
    </row>
    <row r="1132" spans="2:14" s="73" customFormat="1" x14ac:dyDescent="0.3">
      <c r="B1132" s="109">
        <v>44178</v>
      </c>
      <c r="C1132" s="5" t="str">
        <f t="shared" si="50"/>
        <v>일</v>
      </c>
      <c r="E1132" s="49" t="str">
        <f>VLOOKUP(G1132,매칭테이블!D:E,2,0)</f>
        <v>눕눕백</v>
      </c>
      <c r="F1132" s="73" t="s">
        <v>0</v>
      </c>
      <c r="G1132" s="30" t="s">
        <v>421</v>
      </c>
      <c r="H1132" s="73">
        <f t="shared" si="52"/>
        <v>459</v>
      </c>
      <c r="I1132" s="5">
        <v>201207</v>
      </c>
      <c r="J1132" s="59"/>
      <c r="K1132" s="104">
        <f>VLOOKUP($N1132,매칭테이블!$G:$J,2,0)*H1132</f>
        <v>3213000</v>
      </c>
      <c r="L1132" s="104">
        <f>K1132-VLOOKUP($N1132,매칭테이블!$G:$J,3,0)*K1132</f>
        <v>3180870</v>
      </c>
      <c r="M1132" s="104">
        <f>VLOOKUP($N1132,매칭테이블!$G:$J,4,0)*H1132</f>
        <v>179010</v>
      </c>
      <c r="N1132" s="5" t="str">
        <f t="shared" si="51"/>
        <v>프로젝트21 홈페이지눕눕백눕눕백(NEW)_(중형)_그레이(LG)201207</v>
      </c>
    </row>
    <row r="1133" spans="2:14" s="73" customFormat="1" x14ac:dyDescent="0.3">
      <c r="B1133" s="109">
        <v>44178</v>
      </c>
      <c r="C1133" s="5" t="str">
        <f t="shared" si="50"/>
        <v>일</v>
      </c>
      <c r="E1133" s="49" t="str">
        <f>VLOOKUP(G1133,매칭테이블!D:E,2,0)</f>
        <v>눕눕백</v>
      </c>
      <c r="F1133" s="73" t="s">
        <v>0</v>
      </c>
      <c r="G1133" s="30" t="s">
        <v>44</v>
      </c>
      <c r="H1133" s="73">
        <f t="shared" si="52"/>
        <v>460</v>
      </c>
      <c r="I1133" s="5">
        <v>201207</v>
      </c>
      <c r="J1133" s="59"/>
      <c r="K1133" s="104">
        <f>VLOOKUP($N1133,매칭테이블!$G:$J,2,0)*H1133</f>
        <v>1380000</v>
      </c>
      <c r="L1133" s="104">
        <f>K1133-VLOOKUP($N1133,매칭테이블!$G:$J,3,0)*K1133</f>
        <v>1366200</v>
      </c>
      <c r="M1133" s="104">
        <f>VLOOKUP($N1133,매칭테이블!$G:$J,4,0)*H1133</f>
        <v>156400</v>
      </c>
      <c r="N1133" s="5" t="str">
        <f t="shared" si="51"/>
        <v>프로젝트21 홈페이지눕눕백눕눕백_패드(중형)_극세사201207</v>
      </c>
    </row>
    <row r="1134" spans="2:14" s="73" customFormat="1" x14ac:dyDescent="0.3">
      <c r="B1134" s="109">
        <v>44178</v>
      </c>
      <c r="C1134" s="5" t="str">
        <f t="shared" si="50"/>
        <v>일</v>
      </c>
      <c r="E1134" s="49" t="str">
        <f>VLOOKUP(G1134,매칭테이블!D:E,2,0)</f>
        <v>눕눕백</v>
      </c>
      <c r="F1134" s="73" t="s">
        <v>0</v>
      </c>
      <c r="G1134" s="30" t="s">
        <v>421</v>
      </c>
      <c r="H1134" s="73">
        <f t="shared" si="52"/>
        <v>461</v>
      </c>
      <c r="I1134" s="5">
        <v>201207</v>
      </c>
      <c r="J1134" s="59"/>
      <c r="K1134" s="104">
        <f>VLOOKUP($N1134,매칭테이블!$G:$J,2,0)*H1134</f>
        <v>3227000</v>
      </c>
      <c r="L1134" s="104">
        <f>K1134-VLOOKUP($N1134,매칭테이블!$G:$J,3,0)*K1134</f>
        <v>3194730</v>
      </c>
      <c r="M1134" s="104">
        <f>VLOOKUP($N1134,매칭테이블!$G:$J,4,0)*H1134</f>
        <v>179790</v>
      </c>
      <c r="N1134" s="5" t="str">
        <f t="shared" si="51"/>
        <v>프로젝트21 홈페이지눕눕백눕눕백(NEW)_(중형)_그레이(LG)201207</v>
      </c>
    </row>
    <row r="1135" spans="2:14" s="73" customFormat="1" x14ac:dyDescent="0.3">
      <c r="B1135" s="109">
        <v>44178</v>
      </c>
      <c r="C1135" s="5" t="str">
        <f t="shared" si="50"/>
        <v>일</v>
      </c>
      <c r="E1135" s="49" t="str">
        <f>VLOOKUP(G1135,매칭테이블!D:E,2,0)</f>
        <v>눕눕백</v>
      </c>
      <c r="F1135" s="73" t="s">
        <v>0</v>
      </c>
      <c r="G1135" s="30" t="s">
        <v>45</v>
      </c>
      <c r="H1135" s="73">
        <f t="shared" si="52"/>
        <v>462</v>
      </c>
      <c r="I1135" s="5">
        <v>201207</v>
      </c>
      <c r="J1135" s="59"/>
      <c r="K1135" s="104">
        <f>VLOOKUP($N1135,매칭테이블!$G:$J,2,0)*H1135</f>
        <v>1386000</v>
      </c>
      <c r="L1135" s="104">
        <f>K1135-VLOOKUP($N1135,매칭테이블!$G:$J,3,0)*K1135</f>
        <v>1372140</v>
      </c>
      <c r="M1135" s="104">
        <f>VLOOKUP($N1135,매칭테이블!$G:$J,4,0)*H1135</f>
        <v>152460</v>
      </c>
      <c r="N1135" s="5" t="str">
        <f t="shared" si="51"/>
        <v>프로젝트21 홈페이지눕눕백눕눕백_패드(중형)_방수201207</v>
      </c>
    </row>
    <row r="1136" spans="2:14" s="73" customFormat="1" x14ac:dyDescent="0.3">
      <c r="B1136" s="109">
        <v>44178</v>
      </c>
      <c r="C1136" s="5" t="str">
        <f t="shared" si="50"/>
        <v>일</v>
      </c>
      <c r="E1136" s="49" t="str">
        <f>VLOOKUP(G1136,매칭테이블!D:E,2,0)</f>
        <v>눕눕백</v>
      </c>
      <c r="F1136" s="73" t="s">
        <v>0</v>
      </c>
      <c r="G1136" s="30" t="s">
        <v>421</v>
      </c>
      <c r="H1136" s="73">
        <f t="shared" si="52"/>
        <v>463</v>
      </c>
      <c r="I1136" s="5">
        <v>201207</v>
      </c>
      <c r="J1136" s="59"/>
      <c r="K1136" s="104">
        <f>VLOOKUP($N1136,매칭테이블!$G:$J,2,0)*H1136</f>
        <v>3241000</v>
      </c>
      <c r="L1136" s="104">
        <f>K1136-VLOOKUP($N1136,매칭테이블!$G:$J,3,0)*K1136</f>
        <v>3208590</v>
      </c>
      <c r="M1136" s="104">
        <f>VLOOKUP($N1136,매칭테이블!$G:$J,4,0)*H1136</f>
        <v>180570</v>
      </c>
      <c r="N1136" s="5" t="str">
        <f t="shared" si="51"/>
        <v>프로젝트21 홈페이지눕눕백눕눕백(NEW)_(중형)_그레이(LG)201207</v>
      </c>
    </row>
    <row r="1137" spans="2:14" s="73" customFormat="1" x14ac:dyDescent="0.3">
      <c r="B1137" s="109">
        <v>44178</v>
      </c>
      <c r="C1137" s="5" t="str">
        <f t="shared" si="50"/>
        <v>일</v>
      </c>
      <c r="E1137" s="49" t="str">
        <f>VLOOKUP(G1137,매칭테이블!D:E,2,0)</f>
        <v>눕눕백</v>
      </c>
      <c r="F1137" s="73" t="s">
        <v>0</v>
      </c>
      <c r="G1137" s="30" t="s">
        <v>43</v>
      </c>
      <c r="H1137" s="73">
        <f t="shared" si="52"/>
        <v>464</v>
      </c>
      <c r="I1137" s="5">
        <v>201207</v>
      </c>
      <c r="J1137" s="59"/>
      <c r="K1137" s="104">
        <f>VLOOKUP($N1137,매칭테이블!$G:$J,2,0)*H1137</f>
        <v>1392000</v>
      </c>
      <c r="L1137" s="104">
        <f>K1137-VLOOKUP($N1137,매칭테이블!$G:$J,3,0)*K1137</f>
        <v>1378080</v>
      </c>
      <c r="M1137" s="104">
        <f>VLOOKUP($N1137,매칭테이블!$G:$J,4,0)*H1137</f>
        <v>153120</v>
      </c>
      <c r="N1137" s="5" t="str">
        <f t="shared" si="51"/>
        <v>프로젝트21 홈페이지눕눕백눕눕백_패드(중형)_스크래쳐201207</v>
      </c>
    </row>
    <row r="1138" spans="2:14" s="73" customFormat="1" x14ac:dyDescent="0.3">
      <c r="B1138" s="109">
        <v>44178</v>
      </c>
      <c r="C1138" s="5" t="str">
        <f t="shared" si="50"/>
        <v>일</v>
      </c>
      <c r="E1138" s="49" t="str">
        <f>VLOOKUP(G1138,매칭테이블!D:E,2,0)</f>
        <v>눕눕백</v>
      </c>
      <c r="F1138" s="73" t="s">
        <v>0</v>
      </c>
      <c r="G1138" s="30" t="s">
        <v>422</v>
      </c>
      <c r="H1138" s="73">
        <f t="shared" si="52"/>
        <v>465</v>
      </c>
      <c r="I1138" s="5">
        <v>201207</v>
      </c>
      <c r="J1138" s="59"/>
      <c r="K1138" s="104">
        <f>VLOOKUP($N1138,매칭테이블!$G:$J,2,0)*H1138</f>
        <v>3255000</v>
      </c>
      <c r="L1138" s="104">
        <f>K1138-VLOOKUP($N1138,매칭테이블!$G:$J,3,0)*K1138</f>
        <v>3222450</v>
      </c>
      <c r="M1138" s="104">
        <f>VLOOKUP($N1138,매칭테이블!$G:$J,4,0)*H1138</f>
        <v>181350</v>
      </c>
      <c r="N1138" s="5" t="str">
        <f t="shared" si="51"/>
        <v>프로젝트21 홈페이지눕눕백눕눕백(NEW)_(대형)_그레이(LG)201207</v>
      </c>
    </row>
    <row r="1139" spans="2:14" s="73" customFormat="1" x14ac:dyDescent="0.3">
      <c r="B1139" s="109">
        <v>44178</v>
      </c>
      <c r="C1139" s="5" t="str">
        <f t="shared" si="50"/>
        <v>일</v>
      </c>
      <c r="E1139" s="49" t="str">
        <f>VLOOKUP(G1139,매칭테이블!D:E,2,0)</f>
        <v>눕눕백</v>
      </c>
      <c r="F1139" s="73" t="s">
        <v>0</v>
      </c>
      <c r="G1139" s="30" t="s">
        <v>52</v>
      </c>
      <c r="H1139" s="73">
        <f t="shared" si="52"/>
        <v>466</v>
      </c>
      <c r="I1139" s="5">
        <v>201207</v>
      </c>
      <c r="J1139" s="59"/>
      <c r="K1139" s="104">
        <f>VLOOKUP($N1139,매칭테이블!$G:$J,2,0)*H1139</f>
        <v>1398000</v>
      </c>
      <c r="L1139" s="104">
        <f>K1139-VLOOKUP($N1139,매칭테이블!$G:$J,3,0)*K1139</f>
        <v>1384020</v>
      </c>
      <c r="M1139" s="104">
        <f>VLOOKUP($N1139,매칭테이블!$G:$J,4,0)*H1139</f>
        <v>153780</v>
      </c>
      <c r="N1139" s="5" t="str">
        <f t="shared" si="51"/>
        <v>프로젝트21 홈페이지눕눕백눕눕백_패드(대형)_방수201207</v>
      </c>
    </row>
    <row r="1140" spans="2:14" s="73" customFormat="1" x14ac:dyDescent="0.3">
      <c r="B1140" s="109">
        <v>44178</v>
      </c>
      <c r="C1140" s="5" t="str">
        <f t="shared" si="50"/>
        <v>일</v>
      </c>
      <c r="E1140" s="49" t="str">
        <f>VLOOKUP(G1140,매칭테이블!D:E,2,0)</f>
        <v>눕눕백</v>
      </c>
      <c r="F1140" s="73" t="s">
        <v>0</v>
      </c>
      <c r="G1140" s="30" t="s">
        <v>424</v>
      </c>
      <c r="H1140" s="73">
        <f t="shared" si="52"/>
        <v>467</v>
      </c>
      <c r="I1140" s="5">
        <v>201207</v>
      </c>
      <c r="J1140" s="59"/>
      <c r="K1140" s="104">
        <f>VLOOKUP($N1140,매칭테이블!$G:$J,2,0)*H1140</f>
        <v>3269000</v>
      </c>
      <c r="L1140" s="104">
        <f>K1140-VLOOKUP($N1140,매칭테이블!$G:$J,3,0)*K1140</f>
        <v>3236310</v>
      </c>
      <c r="M1140" s="104">
        <f>VLOOKUP($N1140,매칭테이블!$G:$J,4,0)*H1140</f>
        <v>182130</v>
      </c>
      <c r="N1140" s="5" t="str">
        <f t="shared" si="51"/>
        <v>프로젝트21 홈페이지눕눕백눕눕백(NEW)_(대형)_네이비(DN)201207</v>
      </c>
    </row>
    <row r="1141" spans="2:14" s="73" customFormat="1" x14ac:dyDescent="0.3">
      <c r="B1141" s="109">
        <v>44178</v>
      </c>
      <c r="C1141" s="5" t="str">
        <f t="shared" si="50"/>
        <v>일</v>
      </c>
      <c r="E1141" s="49" t="str">
        <f>VLOOKUP(G1141,매칭테이블!D:E,2,0)</f>
        <v>눕눕백</v>
      </c>
      <c r="F1141" s="73" t="s">
        <v>0</v>
      </c>
      <c r="G1141" s="30" t="s">
        <v>52</v>
      </c>
      <c r="H1141" s="73">
        <f t="shared" si="52"/>
        <v>468</v>
      </c>
      <c r="I1141" s="5">
        <v>201207</v>
      </c>
      <c r="J1141" s="59"/>
      <c r="K1141" s="104">
        <f>VLOOKUP($N1141,매칭테이블!$G:$J,2,0)*H1141</f>
        <v>1404000</v>
      </c>
      <c r="L1141" s="104">
        <f>K1141-VLOOKUP($N1141,매칭테이블!$G:$J,3,0)*K1141</f>
        <v>1389960</v>
      </c>
      <c r="M1141" s="104">
        <f>VLOOKUP($N1141,매칭테이블!$G:$J,4,0)*H1141</f>
        <v>154440</v>
      </c>
      <c r="N1141" s="5" t="str">
        <f t="shared" si="51"/>
        <v>프로젝트21 홈페이지눕눕백눕눕백_패드(대형)_방수201207</v>
      </c>
    </row>
    <row r="1142" spans="2:14" s="73" customFormat="1" x14ac:dyDescent="0.3">
      <c r="B1142" s="109">
        <v>44178</v>
      </c>
      <c r="C1142" s="5" t="str">
        <f t="shared" si="50"/>
        <v>일</v>
      </c>
      <c r="E1142" s="49" t="str">
        <f>VLOOKUP(G1142,매칭테이블!D:E,2,0)</f>
        <v>눕눕백</v>
      </c>
      <c r="F1142" s="73" t="s">
        <v>0</v>
      </c>
      <c r="G1142" s="30" t="s">
        <v>106</v>
      </c>
      <c r="H1142" s="73">
        <f t="shared" si="52"/>
        <v>469</v>
      </c>
      <c r="I1142" s="5">
        <v>201207</v>
      </c>
      <c r="J1142" s="59"/>
      <c r="K1142" s="104">
        <f>VLOOKUP($N1142,매칭테이블!$G:$J,2,0)*H1142</f>
        <v>1407000</v>
      </c>
      <c r="L1142" s="104">
        <f>K1142-VLOOKUP($N1142,매칭테이블!$G:$J,3,0)*K1142</f>
        <v>1392930</v>
      </c>
      <c r="M1142" s="104">
        <f>VLOOKUP($N1142,매칭테이블!$G:$J,4,0)*H1142</f>
        <v>150080</v>
      </c>
      <c r="N1142" s="5" t="str">
        <f t="shared" si="51"/>
        <v>프로젝트21 홈페이지눕눕백눕눕백_턱받침패드(중형)_극세사201207</v>
      </c>
    </row>
    <row r="1143" spans="2:14" s="73" customFormat="1" x14ac:dyDescent="0.3">
      <c r="B1143" s="109">
        <v>44178</v>
      </c>
      <c r="C1143" s="5" t="str">
        <f t="shared" si="50"/>
        <v>일</v>
      </c>
      <c r="E1143" s="49" t="str">
        <f>VLOOKUP(G1143,매칭테이블!D:E,2,0)</f>
        <v>눕눕백</v>
      </c>
      <c r="F1143" s="73" t="s">
        <v>0</v>
      </c>
      <c r="G1143" s="30" t="s">
        <v>44</v>
      </c>
      <c r="H1143" s="73">
        <f t="shared" si="52"/>
        <v>470</v>
      </c>
      <c r="I1143" s="5">
        <v>201207</v>
      </c>
      <c r="J1143" s="59"/>
      <c r="K1143" s="104">
        <f>VLOOKUP($N1143,매칭테이블!$G:$J,2,0)*H1143</f>
        <v>1410000</v>
      </c>
      <c r="L1143" s="104">
        <f>K1143-VLOOKUP($N1143,매칭테이블!$G:$J,3,0)*K1143</f>
        <v>1395900</v>
      </c>
      <c r="M1143" s="104">
        <f>VLOOKUP($N1143,매칭테이블!$G:$J,4,0)*H1143</f>
        <v>159800</v>
      </c>
      <c r="N1143" s="5" t="str">
        <f t="shared" si="51"/>
        <v>프로젝트21 홈페이지눕눕백눕눕백_패드(중형)_극세사201207</v>
      </c>
    </row>
    <row r="1144" spans="2:14" s="73" customFormat="1" x14ac:dyDescent="0.3">
      <c r="B1144" s="109">
        <v>44178</v>
      </c>
      <c r="C1144" s="5" t="str">
        <f t="shared" si="50"/>
        <v>일</v>
      </c>
      <c r="E1144" s="49" t="str">
        <f>VLOOKUP(G1144,매칭테이블!D:E,2,0)</f>
        <v>눕눕백</v>
      </c>
      <c r="F1144" s="73" t="s">
        <v>0</v>
      </c>
      <c r="G1144" s="30" t="s">
        <v>45</v>
      </c>
      <c r="H1144" s="73">
        <f t="shared" si="52"/>
        <v>471</v>
      </c>
      <c r="I1144" s="5">
        <v>201207</v>
      </c>
      <c r="J1144" s="59"/>
      <c r="K1144" s="104">
        <f>VLOOKUP($N1144,매칭테이블!$G:$J,2,0)*H1144</f>
        <v>1413000</v>
      </c>
      <c r="L1144" s="104">
        <f>K1144-VLOOKUP($N1144,매칭테이블!$G:$J,3,0)*K1144</f>
        <v>1398870</v>
      </c>
      <c r="M1144" s="104">
        <f>VLOOKUP($N1144,매칭테이블!$G:$J,4,0)*H1144</f>
        <v>155430</v>
      </c>
      <c r="N1144" s="5" t="str">
        <f t="shared" si="51"/>
        <v>프로젝트21 홈페이지눕눕백눕눕백_패드(중형)_방수201207</v>
      </c>
    </row>
    <row r="1145" spans="2:14" s="73" customFormat="1" x14ac:dyDescent="0.3">
      <c r="B1145" s="109">
        <v>44178</v>
      </c>
      <c r="C1145" s="5" t="str">
        <f t="shared" si="50"/>
        <v>일</v>
      </c>
      <c r="E1145" s="49" t="str">
        <f>VLOOKUP(G1145,매칭테이블!D:E,2,0)</f>
        <v>눕눕백</v>
      </c>
      <c r="F1145" s="73" t="s">
        <v>0</v>
      </c>
      <c r="G1145" s="30" t="s">
        <v>107</v>
      </c>
      <c r="H1145" s="73">
        <f t="shared" si="52"/>
        <v>472</v>
      </c>
      <c r="I1145" s="5">
        <v>201207</v>
      </c>
      <c r="J1145" s="59"/>
      <c r="K1145" s="104">
        <f>VLOOKUP($N1145,매칭테이블!$G:$J,2,0)*H1145</f>
        <v>1416000</v>
      </c>
      <c r="L1145" s="104">
        <f>K1145-VLOOKUP($N1145,매칭테이블!$G:$J,3,0)*K1145</f>
        <v>1401840</v>
      </c>
      <c r="M1145" s="104">
        <f>VLOOKUP($N1145,매칭테이블!$G:$J,4,0)*H1145</f>
        <v>155760</v>
      </c>
      <c r="N1145" s="5" t="str">
        <f t="shared" si="51"/>
        <v>프로젝트21 홈페이지눕눕백눕눕백_턱받침패드(중형)_인견201207</v>
      </c>
    </row>
    <row r="1146" spans="2:14" s="73" customFormat="1" x14ac:dyDescent="0.3">
      <c r="B1146" s="109">
        <v>44178</v>
      </c>
      <c r="C1146" s="5" t="str">
        <f t="shared" si="50"/>
        <v>일</v>
      </c>
      <c r="E1146" s="49" t="str">
        <f>VLOOKUP(G1146,매칭테이블!D:E,2,0)</f>
        <v>눕눕백</v>
      </c>
      <c r="F1146" s="73" t="s">
        <v>0</v>
      </c>
      <c r="G1146" s="30" t="s">
        <v>46</v>
      </c>
      <c r="H1146" s="73">
        <f t="shared" si="52"/>
        <v>473</v>
      </c>
      <c r="I1146" s="5">
        <v>201207</v>
      </c>
      <c r="J1146" s="59"/>
      <c r="K1146" s="104">
        <f>VLOOKUP($N1146,매칭테이블!$G:$J,2,0)*H1146</f>
        <v>1419000</v>
      </c>
      <c r="L1146" s="104">
        <f>K1146-VLOOKUP($N1146,매칭테이블!$G:$J,3,0)*K1146</f>
        <v>1404810</v>
      </c>
      <c r="M1146" s="104">
        <f>VLOOKUP($N1146,매칭테이블!$G:$J,4,0)*H1146</f>
        <v>160820</v>
      </c>
      <c r="N1146" s="5" t="str">
        <f t="shared" si="51"/>
        <v>프로젝트21 홈페이지눕눕백눕눕백_패드(중형)_인견201207</v>
      </c>
    </row>
    <row r="1147" spans="2:14" x14ac:dyDescent="0.3">
      <c r="B1147" s="109">
        <v>44177</v>
      </c>
      <c r="C1147" s="5" t="str">
        <f t="shared" ref="C1147:C1210" si="53">TEXT(B1147,"aaa")</f>
        <v>토</v>
      </c>
      <c r="D1147" s="73"/>
      <c r="E1147" s="49" t="str">
        <f>VLOOKUP(G1147,매칭테이블!D:E,2,0)</f>
        <v>리얼스틱</v>
      </c>
      <c r="F1147" s="73" t="s">
        <v>0</v>
      </c>
      <c r="G1147" s="30" t="s">
        <v>568</v>
      </c>
      <c r="H1147" s="73">
        <f t="shared" si="52"/>
        <v>474</v>
      </c>
      <c r="I1147" s="5">
        <v>201207</v>
      </c>
      <c r="J1147" s="59"/>
      <c r="K1147" s="104">
        <f>VLOOKUP($N1147,매칭테이블!$G:$J,2,0)*H1147</f>
        <v>1896000</v>
      </c>
      <c r="L1147" s="104">
        <f>K1147-VLOOKUP($N1147,매칭테이블!$G:$J,3,0)*K1147</f>
        <v>1877040</v>
      </c>
      <c r="M1147" s="104">
        <f>VLOOKUP($N1147,매칭테이블!$G:$J,4,0)*H1147</f>
        <v>175380</v>
      </c>
      <c r="N1147" s="5" t="str">
        <f t="shared" ref="N1147:N1210" si="54">F1147&amp;E1147&amp;G1147&amp;I1147</f>
        <v>프로젝트21 홈페이지리얼스틱[정기배송] 리얼스틱 (무료배송)(판매종료/프로모션 할인가)정기배송 옵션=6종세트(맛별1팩)(21%off)201207</v>
      </c>
    </row>
    <row r="1148" spans="2:14" x14ac:dyDescent="0.3">
      <c r="B1148" s="109">
        <v>44177</v>
      </c>
      <c r="C1148" s="5" t="str">
        <f t="shared" si="53"/>
        <v>토</v>
      </c>
      <c r="D1148" s="73"/>
      <c r="E1148" s="49" t="str">
        <f>VLOOKUP(G1148,매칭테이블!D:E,2,0)</f>
        <v>리얼스틱</v>
      </c>
      <c r="F1148" s="73" t="s">
        <v>0</v>
      </c>
      <c r="G1148" s="30" t="s">
        <v>569</v>
      </c>
      <c r="H1148" s="73">
        <f t="shared" si="52"/>
        <v>475</v>
      </c>
      <c r="I1148" s="5">
        <v>201207</v>
      </c>
      <c r="J1148" s="59"/>
      <c r="K1148" s="104">
        <f>VLOOKUP($N1148,매칭테이블!$G:$J,2,0)*H1148</f>
        <v>1900000</v>
      </c>
      <c r="L1148" s="104">
        <f>K1148-VLOOKUP($N1148,매칭테이블!$G:$J,3,0)*K1148</f>
        <v>1881000</v>
      </c>
      <c r="M1148" s="104">
        <f>VLOOKUP($N1148,매칭테이블!$G:$J,4,0)*H1148</f>
        <v>185250</v>
      </c>
      <c r="N1148" s="5" t="str">
        <f t="shared" si="54"/>
        <v>프로젝트21 홈페이지리얼스틱[정기배송] 리얼스틱 (무료배송)(판매종료/프로모션 할인가)정기배송 옵션=6종세트x2(맛별2팩)(30%off)201207</v>
      </c>
    </row>
    <row r="1149" spans="2:14" x14ac:dyDescent="0.3">
      <c r="B1149" s="109">
        <v>44177</v>
      </c>
      <c r="C1149" s="5" t="str">
        <f t="shared" si="53"/>
        <v>토</v>
      </c>
      <c r="D1149" s="73"/>
      <c r="E1149" s="49" t="str">
        <f>VLOOKUP(G1149,매칭테이블!D:E,2,0)</f>
        <v>리얼스틱</v>
      </c>
      <c r="F1149" s="73" t="s">
        <v>0</v>
      </c>
      <c r="G1149" s="30" t="s">
        <v>696</v>
      </c>
      <c r="H1149" s="73">
        <f t="shared" si="52"/>
        <v>476</v>
      </c>
      <c r="I1149" s="5">
        <v>201207</v>
      </c>
      <c r="J1149" s="59"/>
      <c r="K1149" s="104">
        <f>VLOOKUP($N1149,매칭테이블!$G:$J,2,0)*H1149</f>
        <v>1904000</v>
      </c>
      <c r="L1149" s="104">
        <f>K1149-VLOOKUP($N1149,매칭테이블!$G:$J,3,0)*K1149</f>
        <v>1884960</v>
      </c>
      <c r="M1149" s="104">
        <f>VLOOKUP($N1149,매칭테이블!$G:$J,4,0)*H1149</f>
        <v>171360</v>
      </c>
      <c r="N1149" s="5" t="str">
        <f t="shared" si="54"/>
        <v>프로젝트21 홈페이지리얼스틱[정기배송] 리얼스틱 (무료배송)(판매종료/프로모션 할인가)정기배송 옵션=제천자연황토닭 6팩(20%off)201207</v>
      </c>
    </row>
    <row r="1150" spans="2:14" x14ac:dyDescent="0.3">
      <c r="B1150" s="109">
        <v>44177</v>
      </c>
      <c r="C1150" s="5" t="str">
        <f t="shared" si="53"/>
        <v>토</v>
      </c>
      <c r="D1150" s="73"/>
      <c r="E1150" s="49" t="str">
        <f>VLOOKUP(G1150,매칭테이블!D:E,2,0)</f>
        <v>리얼스틱</v>
      </c>
      <c r="F1150" s="73" t="s">
        <v>0</v>
      </c>
      <c r="G1150" s="30" t="s">
        <v>425</v>
      </c>
      <c r="H1150" s="73">
        <f t="shared" si="52"/>
        <v>477</v>
      </c>
      <c r="I1150" s="5">
        <v>201207</v>
      </c>
      <c r="J1150" s="59"/>
      <c r="K1150" s="104">
        <f>VLOOKUP($N1150,매칭테이블!$G:$J,2,0)*H1150</f>
        <v>1908000</v>
      </c>
      <c r="L1150" s="104">
        <f>K1150-VLOOKUP($N1150,매칭테이블!$G:$J,3,0)*K1150</f>
        <v>1888920</v>
      </c>
      <c r="M1150" s="104">
        <f>VLOOKUP($N1150,매칭테이블!$G:$J,4,0)*H1150</f>
        <v>176490</v>
      </c>
      <c r="N1150" s="5" t="str">
        <f t="shared" si="54"/>
        <v>프로젝트21 홈페이지리얼스틱[정기배송] 리얼스틱(무료배송)정기배송 옵션=6종세트(맛별1팩)(15%off)201207</v>
      </c>
    </row>
    <row r="1151" spans="2:14" x14ac:dyDescent="0.3">
      <c r="B1151" s="109">
        <v>44177</v>
      </c>
      <c r="C1151" s="5" t="str">
        <f t="shared" si="53"/>
        <v>토</v>
      </c>
      <c r="D1151" s="73"/>
      <c r="E1151" s="49" t="str">
        <f>VLOOKUP(G1151,매칭테이블!D:E,2,0)</f>
        <v>리얼스틱</v>
      </c>
      <c r="F1151" s="73" t="s">
        <v>0</v>
      </c>
      <c r="G1151" s="30" t="s">
        <v>426</v>
      </c>
      <c r="H1151" s="73">
        <f t="shared" si="52"/>
        <v>478</v>
      </c>
      <c r="I1151" s="5">
        <v>201207</v>
      </c>
      <c r="J1151" s="59"/>
      <c r="K1151" s="104">
        <f>VLOOKUP($N1151,매칭테이블!$G:$J,2,0)*H1151</f>
        <v>1912000</v>
      </c>
      <c r="L1151" s="104">
        <f>K1151-VLOOKUP($N1151,매칭테이블!$G:$J,3,0)*K1151</f>
        <v>1892880</v>
      </c>
      <c r="M1151" s="104">
        <f>VLOOKUP($N1151,매칭테이블!$G:$J,4,0)*H1151</f>
        <v>186420</v>
      </c>
      <c r="N1151" s="5" t="str">
        <f t="shared" si="54"/>
        <v>프로젝트21 홈페이지리얼스틱[정기배송] 리얼스틱(무료배송)정기배송 옵션=6종세트x2(맛별2팩)(25%off)201207</v>
      </c>
    </row>
    <row r="1152" spans="2:14" x14ac:dyDescent="0.3">
      <c r="B1152" s="109">
        <v>44177</v>
      </c>
      <c r="C1152" s="5" t="str">
        <f t="shared" si="53"/>
        <v>토</v>
      </c>
      <c r="D1152" s="73"/>
      <c r="E1152" s="49" t="str">
        <f>VLOOKUP(G1152,매칭테이블!D:E,2,0)</f>
        <v>리얼스틱</v>
      </c>
      <c r="F1152" s="73" t="s">
        <v>0</v>
      </c>
      <c r="G1152" s="30" t="s">
        <v>491</v>
      </c>
      <c r="H1152" s="73">
        <f t="shared" si="52"/>
        <v>479</v>
      </c>
      <c r="I1152" s="5">
        <v>201207</v>
      </c>
      <c r="J1152" s="59"/>
      <c r="K1152" s="104">
        <f>VLOOKUP($N1152,매칭테이블!$G:$J,2,0)*H1152</f>
        <v>1916000</v>
      </c>
      <c r="L1152" s="104">
        <f>K1152-VLOOKUP($N1152,매칭테이블!$G:$J,3,0)*K1152</f>
        <v>1896840</v>
      </c>
      <c r="M1152" s="104">
        <f>VLOOKUP($N1152,매칭테이블!$G:$J,4,0)*H1152</f>
        <v>182020</v>
      </c>
      <c r="N1152" s="5" t="str">
        <f t="shared" si="54"/>
        <v>프로젝트21 홈페이지리얼스틱[정기배송] 리얼스틱(무료배송)정기배송 옵션=우리땅오리 12팩(25%off)201207</v>
      </c>
    </row>
    <row r="1153" spans="2:14" x14ac:dyDescent="0.3">
      <c r="B1153" s="109">
        <v>44177</v>
      </c>
      <c r="C1153" s="5" t="str">
        <f t="shared" si="53"/>
        <v>토</v>
      </c>
      <c r="D1153" s="73"/>
      <c r="E1153" s="49" t="str">
        <f>VLOOKUP(G1153,매칭테이블!D:E,2,0)</f>
        <v>리얼스틱</v>
      </c>
      <c r="F1153" s="73" t="s">
        <v>0</v>
      </c>
      <c r="G1153" s="30" t="s">
        <v>487</v>
      </c>
      <c r="H1153" s="73">
        <f t="shared" si="52"/>
        <v>480</v>
      </c>
      <c r="I1153" s="5">
        <v>201207</v>
      </c>
      <c r="J1153" s="59"/>
      <c r="K1153" s="104">
        <f>VLOOKUP($N1153,매칭테이블!$G:$J,2,0)*H1153</f>
        <v>2400000</v>
      </c>
      <c r="L1153" s="104">
        <f>K1153-VLOOKUP($N1153,매칭테이블!$G:$J,3,0)*K1153</f>
        <v>2376000</v>
      </c>
      <c r="M1153" s="104">
        <f>VLOOKUP($N1153,매칭테이블!$G:$J,4,0)*H1153</f>
        <v>187200</v>
      </c>
      <c r="N1153" s="5" t="str">
        <f t="shared" si="54"/>
        <v>프로젝트21 홈페이지리얼스틱[정기배송] 리얼스틱(무료배송)정기배송 옵션=오로라연어 12팩(25%off)201207</v>
      </c>
    </row>
    <row r="1154" spans="2:14" x14ac:dyDescent="0.3">
      <c r="B1154" s="109">
        <v>44177</v>
      </c>
      <c r="C1154" s="5" t="str">
        <f t="shared" si="53"/>
        <v>토</v>
      </c>
      <c r="D1154" s="73"/>
      <c r="E1154" s="49" t="str">
        <f>VLOOKUP(G1154,매칭테이블!D:E,2,0)</f>
        <v>리얼스틱</v>
      </c>
      <c r="F1154" s="73" t="s">
        <v>0</v>
      </c>
      <c r="G1154" s="30" t="s">
        <v>429</v>
      </c>
      <c r="H1154" s="73">
        <f t="shared" si="52"/>
        <v>481</v>
      </c>
      <c r="I1154" s="5">
        <v>201207</v>
      </c>
      <c r="J1154" s="59"/>
      <c r="K1154" s="104">
        <f>VLOOKUP($N1154,매칭테이블!$G:$J,2,0)*H1154</f>
        <v>1443000</v>
      </c>
      <c r="L1154" s="104">
        <f>K1154-VLOOKUP($N1154,매칭테이블!$G:$J,3,0)*K1154</f>
        <v>1428570</v>
      </c>
      <c r="M1154" s="104">
        <f>VLOOKUP($N1154,매칭테이블!$G:$J,4,0)*H1154</f>
        <v>129870</v>
      </c>
      <c r="N1154" s="5" t="str">
        <f t="shared" si="54"/>
        <v>프로젝트21 홈페이지리얼스틱리얼스틱 (종합) (고양이 강아지 츄르 간식)리얼스틱 옵션선택=6종 맛보기 세트 (맛별 1스틱)201207</v>
      </c>
    </row>
    <row r="1155" spans="2:14" x14ac:dyDescent="0.3">
      <c r="B1155" s="109">
        <v>44177</v>
      </c>
      <c r="C1155" s="5" t="str">
        <f t="shared" si="53"/>
        <v>토</v>
      </c>
      <c r="D1155" s="73"/>
      <c r="E1155" s="49" t="str">
        <f>VLOOKUP(G1155,매칭테이블!D:E,2,0)</f>
        <v>리얼스틱</v>
      </c>
      <c r="F1155" s="73" t="s">
        <v>0</v>
      </c>
      <c r="G1155" s="30" t="s">
        <v>430</v>
      </c>
      <c r="H1155" s="73">
        <f t="shared" si="52"/>
        <v>482</v>
      </c>
      <c r="I1155" s="5">
        <v>201207</v>
      </c>
      <c r="J1155" s="59"/>
      <c r="K1155" s="104">
        <f>VLOOKUP($N1155,매칭테이블!$G:$J,2,0)*H1155</f>
        <v>1928000</v>
      </c>
      <c r="L1155" s="104">
        <f>K1155-VLOOKUP($N1155,매칭테이블!$G:$J,3,0)*K1155</f>
        <v>1908720</v>
      </c>
      <c r="M1155" s="104">
        <f>VLOOKUP($N1155,매칭테이블!$G:$J,4,0)*H1155</f>
        <v>178340</v>
      </c>
      <c r="N1155" s="5" t="str">
        <f t="shared" si="54"/>
        <v>프로젝트21 홈페이지리얼스틱리얼스틱 (종합) (고양이 강아지 츄르 간식)리얼스틱 옵션선택=★BEST★ 6종세트(맛별1팩)(10%off)201207</v>
      </c>
    </row>
    <row r="1156" spans="2:14" x14ac:dyDescent="0.3">
      <c r="B1156" s="109">
        <v>44177</v>
      </c>
      <c r="C1156" s="5" t="str">
        <f t="shared" si="53"/>
        <v>토</v>
      </c>
      <c r="D1156" s="73"/>
      <c r="E1156" s="49" t="str">
        <f>VLOOKUP(G1156,매칭테이블!D:E,2,0)</f>
        <v>리얼스틱</v>
      </c>
      <c r="F1156" s="73" t="s">
        <v>0</v>
      </c>
      <c r="G1156" s="30" t="s">
        <v>431</v>
      </c>
      <c r="H1156" s="73">
        <f t="shared" si="52"/>
        <v>483</v>
      </c>
      <c r="I1156" s="5">
        <v>201207</v>
      </c>
      <c r="J1156" s="59"/>
      <c r="K1156" s="104">
        <f>VLOOKUP($N1156,매칭테이블!$G:$J,2,0)*H1156</f>
        <v>2415000</v>
      </c>
      <c r="L1156" s="104">
        <f>K1156-VLOOKUP($N1156,매칭테이블!$G:$J,3,0)*K1156</f>
        <v>2390850</v>
      </c>
      <c r="M1156" s="104">
        <f>VLOOKUP($N1156,매칭테이블!$G:$J,4,0)*H1156</f>
        <v>188370</v>
      </c>
      <c r="N1156" s="5" t="str">
        <f t="shared" si="54"/>
        <v>프로젝트21 홈페이지리얼스틱리얼스틱 (종합) (고양이 강아지 츄르 간식)리얼스틱 옵션선택=6종세트x2(맛별2팩)(20%off)201207</v>
      </c>
    </row>
    <row r="1157" spans="2:14" x14ac:dyDescent="0.3">
      <c r="B1157" s="109">
        <v>44177</v>
      </c>
      <c r="C1157" s="5" t="str">
        <f t="shared" si="53"/>
        <v>토</v>
      </c>
      <c r="D1157" s="73"/>
      <c r="E1157" s="49" t="str">
        <f>VLOOKUP(G1157,매칭테이블!D:E,2,0)</f>
        <v>리얼스틱</v>
      </c>
      <c r="F1157" s="73" t="s">
        <v>0</v>
      </c>
      <c r="G1157" s="30" t="s">
        <v>432</v>
      </c>
      <c r="H1157" s="73">
        <f t="shared" si="52"/>
        <v>484</v>
      </c>
      <c r="I1157" s="5">
        <v>201207</v>
      </c>
      <c r="J1157" s="59"/>
      <c r="K1157" s="104">
        <f>VLOOKUP($N1157,매칭테이블!$G:$J,2,0)*H1157</f>
        <v>1452000</v>
      </c>
      <c r="L1157" s="104">
        <f>K1157-VLOOKUP($N1157,매칭테이블!$G:$J,3,0)*K1157</f>
        <v>1437480</v>
      </c>
      <c r="M1157" s="104">
        <f>VLOOKUP($N1157,매칭테이블!$G:$J,4,0)*H1157</f>
        <v>87120</v>
      </c>
      <c r="N1157" s="5" t="str">
        <f t="shared" si="54"/>
        <v>프로젝트21 홈페이지리얼스틱리얼스틱 (종합) (고양이 강아지 츄르 간식)리얼스틱 옵션선택=제천자연황토닭 1팩(5개입)201207</v>
      </c>
    </row>
    <row r="1158" spans="2:14" x14ac:dyDescent="0.3">
      <c r="B1158" s="109">
        <v>44177</v>
      </c>
      <c r="C1158" s="5" t="str">
        <f t="shared" si="53"/>
        <v>토</v>
      </c>
      <c r="D1158" s="73"/>
      <c r="E1158" s="49" t="str">
        <f>VLOOKUP(G1158,매칭테이블!D:E,2,0)</f>
        <v>리얼스틱</v>
      </c>
      <c r="F1158" s="73" t="s">
        <v>0</v>
      </c>
      <c r="G1158" s="30" t="s">
        <v>546</v>
      </c>
      <c r="H1158" s="73">
        <f t="shared" si="52"/>
        <v>485</v>
      </c>
      <c r="I1158" s="5">
        <v>201207</v>
      </c>
      <c r="J1158" s="59"/>
      <c r="K1158" s="104">
        <f>VLOOKUP($N1158,매칭테이블!$G:$J,2,0)*H1158</f>
        <v>1940000</v>
      </c>
      <c r="L1158" s="104">
        <f>K1158-VLOOKUP($N1158,매칭테이블!$G:$J,3,0)*K1158</f>
        <v>1920600</v>
      </c>
      <c r="M1158" s="104">
        <f>VLOOKUP($N1158,매칭테이블!$G:$J,4,0)*H1158</f>
        <v>184300</v>
      </c>
      <c r="N1158" s="5" t="str">
        <f t="shared" si="54"/>
        <v>프로젝트21 홈페이지리얼스틱리얼스틱 (종합) (고양이 강아지 츄르 간식)리얼스틱 옵션선택=제천자연황토닭 12팩(20%off)201207</v>
      </c>
    </row>
    <row r="1159" spans="2:14" x14ac:dyDescent="0.3">
      <c r="B1159" s="109">
        <v>44177</v>
      </c>
      <c r="C1159" s="5" t="str">
        <f t="shared" si="53"/>
        <v>토</v>
      </c>
      <c r="D1159" s="73"/>
      <c r="E1159" s="49" t="str">
        <f>VLOOKUP(G1159,매칭테이블!D:E,2,0)</f>
        <v>리얼스틱</v>
      </c>
      <c r="F1159" s="73" t="s">
        <v>0</v>
      </c>
      <c r="G1159" s="30" t="s">
        <v>434</v>
      </c>
      <c r="H1159" s="73">
        <f t="shared" si="52"/>
        <v>486</v>
      </c>
      <c r="I1159" s="5">
        <v>201207</v>
      </c>
      <c r="J1159" s="59"/>
      <c r="K1159" s="104">
        <f>VLOOKUP($N1159,매칭테이블!$G:$J,2,0)*H1159</f>
        <v>1458000</v>
      </c>
      <c r="L1159" s="104">
        <f>K1159-VLOOKUP($N1159,매칭테이블!$G:$J,3,0)*K1159</f>
        <v>1443420</v>
      </c>
      <c r="M1159" s="104">
        <f>VLOOKUP($N1159,매칭테이블!$G:$J,4,0)*H1159</f>
        <v>82620</v>
      </c>
      <c r="N1159" s="5" t="str">
        <f t="shared" si="54"/>
        <v>프로젝트21 홈페이지리얼스틱리얼스틱 (종합) (고양이 강아지 츄르 간식)리얼스틱 옵션선택=북태평양눈다랑어 1팩(5개입)201207</v>
      </c>
    </row>
    <row r="1160" spans="2:14" x14ac:dyDescent="0.3">
      <c r="B1160" s="109">
        <v>44177</v>
      </c>
      <c r="C1160" s="5" t="str">
        <f t="shared" si="53"/>
        <v>토</v>
      </c>
      <c r="D1160" s="73"/>
      <c r="E1160" s="49" t="str">
        <f>VLOOKUP(G1160,매칭테이블!D:E,2,0)</f>
        <v>리얼스틱</v>
      </c>
      <c r="F1160" s="73" t="s">
        <v>0</v>
      </c>
      <c r="G1160" s="30" t="s">
        <v>571</v>
      </c>
      <c r="H1160" s="73">
        <f t="shared" si="52"/>
        <v>487</v>
      </c>
      <c r="I1160" s="5">
        <v>201207</v>
      </c>
      <c r="J1160" s="59"/>
      <c r="K1160" s="104">
        <f>VLOOKUP($N1160,매칭테이블!$G:$J,2,0)*H1160</f>
        <v>1461000</v>
      </c>
      <c r="L1160" s="104">
        <f>K1160-VLOOKUP($N1160,매칭테이블!$G:$J,3,0)*K1160</f>
        <v>1446390</v>
      </c>
      <c r="M1160" s="104">
        <f>VLOOKUP($N1160,매칭테이블!$G:$J,4,0)*H1160</f>
        <v>87660</v>
      </c>
      <c r="N1160" s="5" t="str">
        <f t="shared" si="54"/>
        <v>프로젝트21 홈페이지리얼스틱리얼스틱 (종합) (고양이 강아지 츄르 간식)리얼스틱 옵션선택=지리산우리땅오리 1팩(5개입)201207</v>
      </c>
    </row>
    <row r="1161" spans="2:14" x14ac:dyDescent="0.3">
      <c r="B1161" s="109">
        <v>44177</v>
      </c>
      <c r="C1161" s="5" t="str">
        <f t="shared" si="53"/>
        <v>토</v>
      </c>
      <c r="D1161" s="73"/>
      <c r="E1161" s="49" t="str">
        <f>VLOOKUP(G1161,매칭테이블!D:E,2,0)</f>
        <v>리얼스틱</v>
      </c>
      <c r="F1161" s="73" t="s">
        <v>0</v>
      </c>
      <c r="G1161" s="30" t="s">
        <v>436</v>
      </c>
      <c r="H1161" s="73">
        <f t="shared" si="52"/>
        <v>488</v>
      </c>
      <c r="I1161" s="5">
        <v>201207</v>
      </c>
      <c r="J1161" s="59"/>
      <c r="K1161" s="104">
        <f>VLOOKUP($N1161,매칭테이블!$G:$J,2,0)*H1161</f>
        <v>1464000</v>
      </c>
      <c r="L1161" s="104">
        <f>K1161-VLOOKUP($N1161,매칭테이블!$G:$J,3,0)*K1161</f>
        <v>1449360</v>
      </c>
      <c r="M1161" s="104">
        <f>VLOOKUP($N1161,매칭테이블!$G:$J,4,0)*H1161</f>
        <v>122000</v>
      </c>
      <c r="N1161" s="5" t="str">
        <f t="shared" si="54"/>
        <v>프로젝트21 홈페이지리얼스틱리얼스틱 (종합) (고양이 강아지 츄르 간식)리얼스틱 옵션선택=오로라연어 1팩(5개입)201207</v>
      </c>
    </row>
    <row r="1162" spans="2:14" x14ac:dyDescent="0.3">
      <c r="B1162" s="109">
        <v>44177</v>
      </c>
      <c r="C1162" s="5" t="str">
        <f t="shared" si="53"/>
        <v>토</v>
      </c>
      <c r="D1162" s="73"/>
      <c r="E1162" s="49" t="str">
        <f>VLOOKUP(G1162,매칭테이블!D:E,2,0)</f>
        <v>리얼스틱</v>
      </c>
      <c r="F1162" s="73" t="s">
        <v>0</v>
      </c>
      <c r="G1162" s="30" t="s">
        <v>439</v>
      </c>
      <c r="H1162" s="73">
        <f t="shared" si="52"/>
        <v>489</v>
      </c>
      <c r="I1162" s="5">
        <v>201207</v>
      </c>
      <c r="J1162" s="59"/>
      <c r="K1162" s="104">
        <f>VLOOKUP($N1162,매칭테이블!$G:$J,2,0)*H1162</f>
        <v>1467000</v>
      </c>
      <c r="L1162" s="104">
        <f>K1162-VLOOKUP($N1162,매칭테이블!$G:$J,3,0)*K1162</f>
        <v>1452330</v>
      </c>
      <c r="M1162" s="104">
        <f>VLOOKUP($N1162,매칭테이블!$G:$J,4,0)*H1162</f>
        <v>117360</v>
      </c>
      <c r="N1162" s="5" t="str">
        <f t="shared" si="54"/>
        <v>프로젝트21 홈페이지리얼스틱리얼스틱 (종합) (고양이 강아지 츄르 간식)리얼스틱 옵션선택=뉴질랜드참돔 1팩(5개입)201207</v>
      </c>
    </row>
    <row r="1163" spans="2:14" x14ac:dyDescent="0.3">
      <c r="B1163" s="109">
        <v>44177</v>
      </c>
      <c r="C1163" s="5" t="str">
        <f t="shared" si="53"/>
        <v>토</v>
      </c>
      <c r="D1163" s="73"/>
      <c r="E1163" s="49" t="str">
        <f>VLOOKUP(G1163,매칭테이블!D:E,2,0)</f>
        <v>리얼스틱</v>
      </c>
      <c r="F1163" s="73" t="s">
        <v>0</v>
      </c>
      <c r="G1163" s="30" t="s">
        <v>479</v>
      </c>
      <c r="H1163" s="73">
        <f t="shared" si="52"/>
        <v>490</v>
      </c>
      <c r="I1163" s="5">
        <v>201207</v>
      </c>
      <c r="J1163" s="59"/>
      <c r="K1163" s="104">
        <f>VLOOKUP($N1163,매칭테이블!$G:$J,2,0)*H1163</f>
        <v>2450000</v>
      </c>
      <c r="L1163" s="104">
        <f>K1163-VLOOKUP($N1163,매칭테이블!$G:$J,3,0)*K1163</f>
        <v>2425500</v>
      </c>
      <c r="M1163" s="104">
        <f>VLOOKUP($N1163,매칭테이블!$G:$J,4,0)*H1163</f>
        <v>191100</v>
      </c>
      <c r="N1163" s="5" t="str">
        <f t="shared" si="54"/>
        <v>프로젝트21 홈페이지리얼스틱리얼스틱 (종합) (고양이 강아지 츄르 간식)리얼스틱 옵션선택=뉴질랜드참돔 12팩(20%off)201207</v>
      </c>
    </row>
    <row r="1164" spans="2:14" x14ac:dyDescent="0.3">
      <c r="B1164" s="109">
        <v>44177</v>
      </c>
      <c r="C1164" s="5" t="str">
        <f t="shared" si="53"/>
        <v>토</v>
      </c>
      <c r="D1164" s="73"/>
      <c r="E1164" s="49" t="str">
        <f>VLOOKUP(G1164,매칭테이블!D:E,2,0)</f>
        <v>리얼스틱</v>
      </c>
      <c r="F1164" s="73" t="s">
        <v>0</v>
      </c>
      <c r="G1164" s="30" t="s">
        <v>547</v>
      </c>
      <c r="H1164" s="73">
        <f t="shared" si="52"/>
        <v>491</v>
      </c>
      <c r="I1164" s="5">
        <v>201207</v>
      </c>
      <c r="J1164" s="59"/>
      <c r="K1164" s="104">
        <f>VLOOKUP($N1164,매칭테이블!$G:$J,2,0)*H1164</f>
        <v>1473000</v>
      </c>
      <c r="L1164" s="104">
        <f>K1164-VLOOKUP($N1164,매칭테이블!$G:$J,3,0)*K1164</f>
        <v>1458270</v>
      </c>
      <c r="M1164" s="104">
        <f>VLOOKUP($N1164,매칭테이블!$G:$J,4,0)*H1164</f>
        <v>127660</v>
      </c>
      <c r="N1164" s="5" t="str">
        <f t="shared" si="54"/>
        <v>프로젝트21 홈페이지리얼스틱리얼스틱 (종합) (고양이 강아지 츄르 간식)리얼스틱 옵션선택=서호주청정양 1팩(5개입)201207</v>
      </c>
    </row>
    <row r="1165" spans="2:14" x14ac:dyDescent="0.3">
      <c r="B1165" s="109">
        <v>44177</v>
      </c>
      <c r="C1165" s="5" t="str">
        <f t="shared" si="53"/>
        <v>토</v>
      </c>
      <c r="D1165" s="73"/>
      <c r="E1165" s="49" t="str">
        <f>VLOOKUP(G1165,매칭테이블!D:E,2,0)</f>
        <v>리얼스틱</v>
      </c>
      <c r="F1165" s="73" t="s">
        <v>0</v>
      </c>
      <c r="G1165" s="30" t="s">
        <v>443</v>
      </c>
      <c r="H1165" s="73">
        <f t="shared" si="52"/>
        <v>492</v>
      </c>
      <c r="I1165" s="5">
        <v>201207</v>
      </c>
      <c r="J1165" s="59"/>
      <c r="K1165" s="104">
        <f>VLOOKUP($N1165,매칭테이블!$G:$J,2,0)*H1165</f>
        <v>1476000</v>
      </c>
      <c r="L1165" s="104">
        <f>K1165-VLOOKUP($N1165,매칭테이블!$G:$J,3,0)*K1165</f>
        <v>1461240</v>
      </c>
      <c r="M1165" s="104">
        <f>VLOOKUP($N1165,매칭테이블!$G:$J,4,0)*H1165</f>
        <v>132840</v>
      </c>
      <c r="N1165" s="5" t="str">
        <f t="shared" si="54"/>
        <v>프로젝트21 홈페이지리얼스틱리얼스틱 6종 맛보기 세트 (맛별 1스틱)201207</v>
      </c>
    </row>
    <row r="1166" spans="2:14" x14ac:dyDescent="0.3">
      <c r="B1166" s="109">
        <v>44177</v>
      </c>
      <c r="C1166" s="5" t="str">
        <f t="shared" si="53"/>
        <v>토</v>
      </c>
      <c r="D1166" s="73"/>
      <c r="E1166" s="49" t="str">
        <f>VLOOKUP(G1166,매칭테이블!D:E,2,0)</f>
        <v>리얼스틱</v>
      </c>
      <c r="F1166" s="73" t="s">
        <v>0</v>
      </c>
      <c r="G1166" s="30" t="s">
        <v>604</v>
      </c>
      <c r="H1166" s="73">
        <f t="shared" si="52"/>
        <v>493</v>
      </c>
      <c r="I1166" s="5">
        <v>201207</v>
      </c>
      <c r="J1166" s="59"/>
      <c r="K1166" s="104">
        <f>VLOOKUP($N1166,매칭테이블!$G:$J,2,0)*H1166</f>
        <v>1972000</v>
      </c>
      <c r="L1166" s="104">
        <f>K1166-VLOOKUP($N1166,매칭테이블!$G:$J,3,0)*K1166</f>
        <v>1952280</v>
      </c>
      <c r="M1166" s="104">
        <f>VLOOKUP($N1166,매칭테이블!$G:$J,4,0)*H1166</f>
        <v>187340</v>
      </c>
      <c r="N1166" s="5" t="str">
        <f t="shared" si="54"/>
        <v>프로젝트21 홈페이지리얼스틱리얼스틱 뉴질랜드참돔묶음 선택=뉴질랜드참돔 6팩 (10%off)201207</v>
      </c>
    </row>
    <row r="1167" spans="2:14" x14ac:dyDescent="0.3">
      <c r="B1167" s="109">
        <v>44177</v>
      </c>
      <c r="C1167" s="5" t="str">
        <f t="shared" si="53"/>
        <v>토</v>
      </c>
      <c r="D1167" s="73"/>
      <c r="E1167" s="49" t="str">
        <f>VLOOKUP(G1167,매칭테이블!D:E,2,0)</f>
        <v>리얼스틱</v>
      </c>
      <c r="F1167" s="73" t="s">
        <v>0</v>
      </c>
      <c r="G1167" s="30" t="s">
        <v>581</v>
      </c>
      <c r="H1167" s="73">
        <f t="shared" si="52"/>
        <v>494</v>
      </c>
      <c r="I1167" s="5">
        <v>201207</v>
      </c>
      <c r="J1167" s="59"/>
      <c r="K1167" s="104">
        <f>VLOOKUP($N1167,매칭테이블!$G:$J,2,0)*H1167</f>
        <v>1976000</v>
      </c>
      <c r="L1167" s="104">
        <f>K1167-VLOOKUP($N1167,매칭테이블!$G:$J,3,0)*K1167</f>
        <v>1956240</v>
      </c>
      <c r="M1167" s="104">
        <f>VLOOKUP($N1167,매칭테이블!$G:$J,4,0)*H1167</f>
        <v>177840</v>
      </c>
      <c r="N1167" s="5" t="str">
        <f t="shared" si="54"/>
        <v>프로젝트21 홈페이지리얼스틱리얼스틱 북태평양눈다랑어묶음 선택=북태평양눈다랑어 6팩(10%off)201207</v>
      </c>
    </row>
    <row r="1168" spans="2:14" x14ac:dyDescent="0.3">
      <c r="B1168" s="109">
        <v>44177</v>
      </c>
      <c r="C1168" s="5" t="str">
        <f t="shared" si="53"/>
        <v>토</v>
      </c>
      <c r="D1168" s="73"/>
      <c r="E1168" s="49" t="str">
        <f>VLOOKUP(G1168,매칭테이블!D:E,2,0)</f>
        <v>리얼스틱</v>
      </c>
      <c r="F1168" s="73" t="s">
        <v>0</v>
      </c>
      <c r="G1168" s="30" t="s">
        <v>445</v>
      </c>
      <c r="H1168" s="73">
        <f t="shared" si="52"/>
        <v>495</v>
      </c>
      <c r="I1168" s="5">
        <v>201207</v>
      </c>
      <c r="J1168" s="59"/>
      <c r="K1168" s="104">
        <f>VLOOKUP($N1168,매칭테이블!$G:$J,2,0)*H1168</f>
        <v>1485000</v>
      </c>
      <c r="L1168" s="104">
        <f>K1168-VLOOKUP($N1168,매칭테이블!$G:$J,3,0)*K1168</f>
        <v>1470150</v>
      </c>
      <c r="M1168" s="104">
        <f>VLOOKUP($N1168,매칭테이블!$G:$J,4,0)*H1168</f>
        <v>123750</v>
      </c>
      <c r="N1168" s="5" t="str">
        <f t="shared" si="54"/>
        <v>프로젝트21 홈페이지리얼스틱리얼스틱 오로라연어묶음 선택=오로라연어 1팩201207</v>
      </c>
    </row>
    <row r="1169" spans="2:14" x14ac:dyDescent="0.3">
      <c r="B1169" s="109">
        <v>44177</v>
      </c>
      <c r="C1169" s="5" t="str">
        <f t="shared" si="53"/>
        <v>토</v>
      </c>
      <c r="D1169" s="73"/>
      <c r="E1169" s="49" t="str">
        <f>VLOOKUP(G1169,매칭테이블!D:E,2,0)</f>
        <v>리얼스틱</v>
      </c>
      <c r="F1169" s="73" t="s">
        <v>0</v>
      </c>
      <c r="G1169" s="30" t="s">
        <v>446</v>
      </c>
      <c r="H1169" s="73">
        <f t="shared" si="52"/>
        <v>496</v>
      </c>
      <c r="I1169" s="5">
        <v>201207</v>
      </c>
      <c r="J1169" s="59"/>
      <c r="K1169" s="104">
        <f>VLOOKUP($N1169,매칭테이블!$G:$J,2,0)*H1169</f>
        <v>1984000</v>
      </c>
      <c r="L1169" s="104">
        <f>K1169-VLOOKUP($N1169,매칭테이블!$G:$J,3,0)*K1169</f>
        <v>1964160</v>
      </c>
      <c r="M1169" s="104">
        <f>VLOOKUP($N1169,매칭테이블!$G:$J,4,0)*H1169</f>
        <v>188480</v>
      </c>
      <c r="N1169" s="5" t="str">
        <f t="shared" si="54"/>
        <v>프로젝트21 홈페이지리얼스틱리얼스틱 오로라연어묶음 선택=오로라연어 6팩(10%off)201207</v>
      </c>
    </row>
    <row r="1170" spans="2:14" x14ac:dyDescent="0.3">
      <c r="B1170" s="109">
        <v>44177</v>
      </c>
      <c r="C1170" s="5" t="str">
        <f t="shared" si="53"/>
        <v>토</v>
      </c>
      <c r="D1170" s="73"/>
      <c r="E1170" s="49" t="str">
        <f>VLOOKUP(G1170,매칭테이블!D:E,2,0)</f>
        <v>리얼스틱</v>
      </c>
      <c r="F1170" s="73" t="s">
        <v>0</v>
      </c>
      <c r="G1170" s="30" t="s">
        <v>582</v>
      </c>
      <c r="H1170" s="73">
        <f t="shared" si="52"/>
        <v>497</v>
      </c>
      <c r="I1170" s="5">
        <v>201207</v>
      </c>
      <c r="J1170" s="59"/>
      <c r="K1170" s="104">
        <f>VLOOKUP($N1170,매칭테이블!$G:$J,2,0)*H1170</f>
        <v>1988000</v>
      </c>
      <c r="L1170" s="104">
        <f>K1170-VLOOKUP($N1170,매칭테이블!$G:$J,3,0)*K1170</f>
        <v>1968120</v>
      </c>
      <c r="M1170" s="104">
        <f>VLOOKUP($N1170,매칭테이블!$G:$J,4,0)*H1170</f>
        <v>178920</v>
      </c>
      <c r="N1170" s="5" t="str">
        <f t="shared" si="54"/>
        <v>프로젝트21 홈페이지리얼스틱리얼스틱 제천자연황토닭묶음 선택=제천자연황토닭 6팩(10%off)201207</v>
      </c>
    </row>
    <row r="1171" spans="2:14" x14ac:dyDescent="0.3">
      <c r="B1171" s="109">
        <v>44177</v>
      </c>
      <c r="C1171" s="5" t="str">
        <f t="shared" si="53"/>
        <v>토</v>
      </c>
      <c r="D1171" s="73"/>
      <c r="E1171" s="49" t="str">
        <f>VLOOKUP(G1171,매칭테이블!D:E,2,0)</f>
        <v>리얼스틱</v>
      </c>
      <c r="F1171" s="73" t="s">
        <v>0</v>
      </c>
      <c r="G1171" s="30" t="s">
        <v>448</v>
      </c>
      <c r="H1171" s="73">
        <f t="shared" si="52"/>
        <v>498</v>
      </c>
      <c r="I1171" s="5">
        <v>201207</v>
      </c>
      <c r="J1171" s="59"/>
      <c r="K1171" s="104">
        <f>VLOOKUP($N1171,매칭테이블!$G:$J,2,0)*H1171</f>
        <v>1494000</v>
      </c>
      <c r="L1171" s="104">
        <f>K1171-VLOOKUP($N1171,매칭테이블!$G:$J,3,0)*K1171</f>
        <v>1479060</v>
      </c>
      <c r="M1171" s="104">
        <f>VLOOKUP($N1171,매칭테이블!$G:$J,4,0)*H1171</f>
        <v>89640</v>
      </c>
      <c r="N1171" s="5" t="str">
        <f t="shared" si="54"/>
        <v>프로젝트21 홈페이지리얼스틱리얼스틱 지리산우리땅오리묶음 선택=지리산우리땅오리 1팩201207</v>
      </c>
    </row>
    <row r="1172" spans="2:14" x14ac:dyDescent="0.3">
      <c r="B1172" s="109">
        <v>44178</v>
      </c>
      <c r="C1172" s="5" t="str">
        <f t="shared" si="53"/>
        <v>일</v>
      </c>
      <c r="D1172" s="73"/>
      <c r="E1172" s="49" t="str">
        <f>VLOOKUP(G1172,매칭테이블!D:E,2,0)</f>
        <v>리얼스틱</v>
      </c>
      <c r="F1172" s="73" t="s">
        <v>0</v>
      </c>
      <c r="G1172" s="30" t="s">
        <v>568</v>
      </c>
      <c r="H1172" s="73">
        <f t="shared" si="52"/>
        <v>499</v>
      </c>
      <c r="I1172" s="5">
        <v>201207</v>
      </c>
      <c r="J1172" s="59"/>
      <c r="K1172" s="104">
        <f>VLOOKUP($N1172,매칭테이블!$G:$J,2,0)*H1172</f>
        <v>1996000</v>
      </c>
      <c r="L1172" s="104">
        <f>K1172-VLOOKUP($N1172,매칭테이블!$G:$J,3,0)*K1172</f>
        <v>1976040</v>
      </c>
      <c r="M1172" s="104">
        <f>VLOOKUP($N1172,매칭테이블!$G:$J,4,0)*H1172</f>
        <v>184630</v>
      </c>
      <c r="N1172" s="5" t="str">
        <f t="shared" si="54"/>
        <v>프로젝트21 홈페이지리얼스틱[정기배송] 리얼스틱 (무료배송)(판매종료/프로모션 할인가)정기배송 옵션=6종세트(맛별1팩)(21%off)201207</v>
      </c>
    </row>
    <row r="1173" spans="2:14" x14ac:dyDescent="0.3">
      <c r="B1173" s="109">
        <v>44178</v>
      </c>
      <c r="C1173" s="5" t="str">
        <f t="shared" si="53"/>
        <v>일</v>
      </c>
      <c r="D1173" s="73"/>
      <c r="E1173" s="49" t="str">
        <f>VLOOKUP(G1173,매칭테이블!D:E,2,0)</f>
        <v>리얼스틱</v>
      </c>
      <c r="F1173" s="73" t="s">
        <v>0</v>
      </c>
      <c r="G1173" s="30" t="s">
        <v>569</v>
      </c>
      <c r="H1173" s="73">
        <f t="shared" si="52"/>
        <v>500</v>
      </c>
      <c r="I1173" s="5">
        <v>201207</v>
      </c>
      <c r="J1173" s="59"/>
      <c r="K1173" s="104">
        <f>VLOOKUP($N1173,매칭테이블!$G:$J,2,0)*H1173</f>
        <v>2000000</v>
      </c>
      <c r="L1173" s="104">
        <f>K1173-VLOOKUP($N1173,매칭테이블!$G:$J,3,0)*K1173</f>
        <v>1980000</v>
      </c>
      <c r="M1173" s="104">
        <f>VLOOKUP($N1173,매칭테이블!$G:$J,4,0)*H1173</f>
        <v>195000</v>
      </c>
      <c r="N1173" s="5" t="str">
        <f t="shared" si="54"/>
        <v>프로젝트21 홈페이지리얼스틱[정기배송] 리얼스틱 (무료배송)(판매종료/프로모션 할인가)정기배송 옵션=6종세트x2(맛별2팩)(30%off)201207</v>
      </c>
    </row>
    <row r="1174" spans="2:14" x14ac:dyDescent="0.3">
      <c r="B1174" s="109">
        <v>44178</v>
      </c>
      <c r="C1174" s="5" t="str">
        <f t="shared" si="53"/>
        <v>일</v>
      </c>
      <c r="D1174" s="73"/>
      <c r="E1174" s="49" t="str">
        <f>VLOOKUP(G1174,매칭테이블!D:E,2,0)</f>
        <v>리얼스틱</v>
      </c>
      <c r="F1174" s="73" t="s">
        <v>0</v>
      </c>
      <c r="G1174" s="30" t="s">
        <v>425</v>
      </c>
      <c r="H1174" s="73">
        <f t="shared" si="52"/>
        <v>501</v>
      </c>
      <c r="I1174" s="5">
        <v>201207</v>
      </c>
      <c r="J1174" s="59"/>
      <c r="K1174" s="104">
        <f>VLOOKUP($N1174,매칭테이블!$G:$J,2,0)*H1174</f>
        <v>2004000</v>
      </c>
      <c r="L1174" s="104">
        <f>K1174-VLOOKUP($N1174,매칭테이블!$G:$J,3,0)*K1174</f>
        <v>1983960</v>
      </c>
      <c r="M1174" s="104">
        <f>VLOOKUP($N1174,매칭테이블!$G:$J,4,0)*H1174</f>
        <v>185370</v>
      </c>
      <c r="N1174" s="5" t="str">
        <f t="shared" si="54"/>
        <v>프로젝트21 홈페이지리얼스틱[정기배송] 리얼스틱(무료배송)정기배송 옵션=6종세트(맛별1팩)(15%off)201207</v>
      </c>
    </row>
    <row r="1175" spans="2:14" x14ac:dyDescent="0.3">
      <c r="B1175" s="109">
        <v>44178</v>
      </c>
      <c r="C1175" s="5" t="str">
        <f t="shared" si="53"/>
        <v>일</v>
      </c>
      <c r="D1175" s="73"/>
      <c r="E1175" s="49" t="str">
        <f>VLOOKUP(G1175,매칭테이블!D:E,2,0)</f>
        <v>리얼스틱</v>
      </c>
      <c r="F1175" s="73" t="s">
        <v>0</v>
      </c>
      <c r="G1175" s="30" t="s">
        <v>426</v>
      </c>
      <c r="H1175" s="73">
        <f t="shared" si="52"/>
        <v>502</v>
      </c>
      <c r="I1175" s="5">
        <v>201207</v>
      </c>
      <c r="J1175" s="59"/>
      <c r="K1175" s="104">
        <f>VLOOKUP($N1175,매칭테이블!$G:$J,2,0)*H1175</f>
        <v>2008000</v>
      </c>
      <c r="L1175" s="104">
        <f>K1175-VLOOKUP($N1175,매칭테이블!$G:$J,3,0)*K1175</f>
        <v>1987920</v>
      </c>
      <c r="M1175" s="104">
        <f>VLOOKUP($N1175,매칭테이블!$G:$J,4,0)*H1175</f>
        <v>195780</v>
      </c>
      <c r="N1175" s="5" t="str">
        <f t="shared" si="54"/>
        <v>프로젝트21 홈페이지리얼스틱[정기배송] 리얼스틱(무료배송)정기배송 옵션=6종세트x2(맛별2팩)(25%off)201207</v>
      </c>
    </row>
    <row r="1176" spans="2:14" x14ac:dyDescent="0.3">
      <c r="B1176" s="109">
        <v>44178</v>
      </c>
      <c r="C1176" s="5" t="str">
        <f t="shared" si="53"/>
        <v>일</v>
      </c>
      <c r="D1176" s="73"/>
      <c r="E1176" s="49" t="str">
        <f>VLOOKUP(G1176,매칭테이블!D:E,2,0)</f>
        <v>리얼스틱</v>
      </c>
      <c r="F1176" s="73" t="s">
        <v>0</v>
      </c>
      <c r="G1176" s="30" t="s">
        <v>570</v>
      </c>
      <c r="H1176" s="73">
        <f t="shared" si="52"/>
        <v>503</v>
      </c>
      <c r="I1176" s="5">
        <v>201207</v>
      </c>
      <c r="J1176" s="59"/>
      <c r="K1176" s="104">
        <f>VLOOKUP($N1176,매칭테이블!$G:$J,2,0)*H1176</f>
        <v>2012000</v>
      </c>
      <c r="L1176" s="104">
        <f>K1176-VLOOKUP($N1176,매칭테이블!$G:$J,3,0)*K1176</f>
        <v>1991880</v>
      </c>
      <c r="M1176" s="104">
        <f>VLOOKUP($N1176,매칭테이블!$G:$J,4,0)*H1176</f>
        <v>181080</v>
      </c>
      <c r="N1176" s="5" t="str">
        <f t="shared" si="54"/>
        <v>프로젝트21 홈페이지리얼스틱[정기배송] 리얼스틱(무료배송)정기배송 옵션=제천자연황토닭 6팩(15%off)201207</v>
      </c>
    </row>
    <row r="1177" spans="2:14" x14ac:dyDescent="0.3">
      <c r="B1177" s="109">
        <v>44178</v>
      </c>
      <c r="C1177" s="5" t="str">
        <f t="shared" si="53"/>
        <v>일</v>
      </c>
      <c r="D1177" s="73"/>
      <c r="E1177" s="49" t="str">
        <f>VLOOKUP(G1177,매칭테이블!D:E,2,0)</f>
        <v>리얼스틱</v>
      </c>
      <c r="F1177" s="73" t="s">
        <v>0</v>
      </c>
      <c r="G1177" s="30" t="s">
        <v>429</v>
      </c>
      <c r="H1177" s="73">
        <f t="shared" si="52"/>
        <v>504</v>
      </c>
      <c r="I1177" s="5">
        <v>201207</v>
      </c>
      <c r="J1177" s="59"/>
      <c r="K1177" s="104">
        <f>VLOOKUP($N1177,매칭테이블!$G:$J,2,0)*H1177</f>
        <v>1512000</v>
      </c>
      <c r="L1177" s="104">
        <f>K1177-VLOOKUP($N1177,매칭테이블!$G:$J,3,0)*K1177</f>
        <v>1496880</v>
      </c>
      <c r="M1177" s="104">
        <f>VLOOKUP($N1177,매칭테이블!$G:$J,4,0)*H1177</f>
        <v>136080</v>
      </c>
      <c r="N1177" s="5" t="str">
        <f t="shared" si="54"/>
        <v>프로젝트21 홈페이지리얼스틱리얼스틱 (종합) (고양이 강아지 츄르 간식)리얼스틱 옵션선택=6종 맛보기 세트 (맛별 1스틱)201207</v>
      </c>
    </row>
    <row r="1178" spans="2:14" x14ac:dyDescent="0.3">
      <c r="B1178" s="109">
        <v>44178</v>
      </c>
      <c r="C1178" s="5" t="str">
        <f t="shared" si="53"/>
        <v>일</v>
      </c>
      <c r="D1178" s="73"/>
      <c r="E1178" s="49" t="str">
        <f>VLOOKUP(G1178,매칭테이블!D:E,2,0)</f>
        <v>리얼스틱</v>
      </c>
      <c r="F1178" s="73" t="s">
        <v>0</v>
      </c>
      <c r="G1178" s="30" t="s">
        <v>430</v>
      </c>
      <c r="H1178" s="73">
        <f t="shared" si="52"/>
        <v>505</v>
      </c>
      <c r="I1178" s="5">
        <v>201207</v>
      </c>
      <c r="J1178" s="59"/>
      <c r="K1178" s="104">
        <f>VLOOKUP($N1178,매칭테이블!$G:$J,2,0)*H1178</f>
        <v>2020000</v>
      </c>
      <c r="L1178" s="104">
        <f>K1178-VLOOKUP($N1178,매칭테이블!$G:$J,3,0)*K1178</f>
        <v>1999800</v>
      </c>
      <c r="M1178" s="104">
        <f>VLOOKUP($N1178,매칭테이블!$G:$J,4,0)*H1178</f>
        <v>186850</v>
      </c>
      <c r="N1178" s="5" t="str">
        <f t="shared" si="54"/>
        <v>프로젝트21 홈페이지리얼스틱리얼스틱 (종합) (고양이 강아지 츄르 간식)리얼스틱 옵션선택=★BEST★ 6종세트(맛별1팩)(10%off)201207</v>
      </c>
    </row>
    <row r="1179" spans="2:14" x14ac:dyDescent="0.3">
      <c r="B1179" s="109">
        <v>44178</v>
      </c>
      <c r="C1179" s="5" t="str">
        <f t="shared" si="53"/>
        <v>일</v>
      </c>
      <c r="D1179" s="73"/>
      <c r="E1179" s="49" t="str">
        <f>VLOOKUP(G1179,매칭테이블!D:E,2,0)</f>
        <v>리얼스틱</v>
      </c>
      <c r="F1179" s="73" t="s">
        <v>0</v>
      </c>
      <c r="G1179" s="30" t="s">
        <v>431</v>
      </c>
      <c r="H1179" s="73">
        <f t="shared" si="52"/>
        <v>506</v>
      </c>
      <c r="I1179" s="5">
        <v>201207</v>
      </c>
      <c r="J1179" s="59"/>
      <c r="K1179" s="104">
        <f>VLOOKUP($N1179,매칭테이블!$G:$J,2,0)*H1179</f>
        <v>2530000</v>
      </c>
      <c r="L1179" s="104">
        <f>K1179-VLOOKUP($N1179,매칭테이블!$G:$J,3,0)*K1179</f>
        <v>2504700</v>
      </c>
      <c r="M1179" s="104">
        <f>VLOOKUP($N1179,매칭테이블!$G:$J,4,0)*H1179</f>
        <v>197340</v>
      </c>
      <c r="N1179" s="5" t="str">
        <f t="shared" si="54"/>
        <v>프로젝트21 홈페이지리얼스틱리얼스틱 (종합) (고양이 강아지 츄르 간식)리얼스틱 옵션선택=6종세트x2(맛별2팩)(20%off)201207</v>
      </c>
    </row>
    <row r="1180" spans="2:14" x14ac:dyDescent="0.3">
      <c r="B1180" s="109">
        <v>44178</v>
      </c>
      <c r="C1180" s="5" t="str">
        <f t="shared" si="53"/>
        <v>일</v>
      </c>
      <c r="D1180" s="73"/>
      <c r="E1180" s="49" t="str">
        <f>VLOOKUP(G1180,매칭테이블!D:E,2,0)</f>
        <v>리얼스틱</v>
      </c>
      <c r="F1180" s="73" t="s">
        <v>0</v>
      </c>
      <c r="G1180" s="30" t="s">
        <v>432</v>
      </c>
      <c r="H1180" s="73">
        <f t="shared" si="52"/>
        <v>507</v>
      </c>
      <c r="I1180" s="5">
        <v>201207</v>
      </c>
      <c r="J1180" s="59"/>
      <c r="K1180" s="104">
        <f>VLOOKUP($N1180,매칭테이블!$G:$J,2,0)*H1180</f>
        <v>1521000</v>
      </c>
      <c r="L1180" s="104">
        <f>K1180-VLOOKUP($N1180,매칭테이블!$G:$J,3,0)*K1180</f>
        <v>1505790</v>
      </c>
      <c r="M1180" s="104">
        <f>VLOOKUP($N1180,매칭테이블!$G:$J,4,0)*H1180</f>
        <v>91260</v>
      </c>
      <c r="N1180" s="5" t="str">
        <f t="shared" si="54"/>
        <v>프로젝트21 홈페이지리얼스틱리얼스틱 (종합) (고양이 강아지 츄르 간식)리얼스틱 옵션선택=제천자연황토닭 1팩(5개입)201207</v>
      </c>
    </row>
    <row r="1181" spans="2:14" x14ac:dyDescent="0.3">
      <c r="B1181" s="109">
        <v>44178</v>
      </c>
      <c r="C1181" s="5" t="str">
        <f t="shared" si="53"/>
        <v>일</v>
      </c>
      <c r="D1181" s="73"/>
      <c r="E1181" s="49" t="str">
        <f>VLOOKUP(G1181,매칭테이블!D:E,2,0)</f>
        <v>리얼스틱</v>
      </c>
      <c r="F1181" s="73" t="s">
        <v>0</v>
      </c>
      <c r="G1181" s="30" t="s">
        <v>434</v>
      </c>
      <c r="H1181" s="73">
        <f t="shared" si="52"/>
        <v>508</v>
      </c>
      <c r="I1181" s="5">
        <v>201207</v>
      </c>
      <c r="J1181" s="59"/>
      <c r="K1181" s="104">
        <f>VLOOKUP($N1181,매칭테이블!$G:$J,2,0)*H1181</f>
        <v>1524000</v>
      </c>
      <c r="L1181" s="104">
        <f>K1181-VLOOKUP($N1181,매칭테이블!$G:$J,3,0)*K1181</f>
        <v>1508760</v>
      </c>
      <c r="M1181" s="104">
        <f>VLOOKUP($N1181,매칭테이블!$G:$J,4,0)*H1181</f>
        <v>86360</v>
      </c>
      <c r="N1181" s="5" t="str">
        <f t="shared" si="54"/>
        <v>프로젝트21 홈페이지리얼스틱리얼스틱 (종합) (고양이 강아지 츄르 간식)리얼스틱 옵션선택=북태평양눈다랑어 1팩(5개입)201207</v>
      </c>
    </row>
    <row r="1182" spans="2:14" x14ac:dyDescent="0.3">
      <c r="B1182" s="109">
        <v>44178</v>
      </c>
      <c r="C1182" s="5" t="str">
        <f t="shared" si="53"/>
        <v>일</v>
      </c>
      <c r="D1182" s="73"/>
      <c r="E1182" s="49" t="str">
        <f>VLOOKUP(G1182,매칭테이블!D:E,2,0)</f>
        <v>리얼스틱</v>
      </c>
      <c r="F1182" s="73" t="s">
        <v>0</v>
      </c>
      <c r="G1182" s="30" t="s">
        <v>571</v>
      </c>
      <c r="H1182" s="73">
        <f t="shared" si="52"/>
        <v>509</v>
      </c>
      <c r="I1182" s="5">
        <v>201207</v>
      </c>
      <c r="J1182" s="59"/>
      <c r="K1182" s="104">
        <f>VLOOKUP($N1182,매칭테이블!$G:$J,2,0)*H1182</f>
        <v>1527000</v>
      </c>
      <c r="L1182" s="104">
        <f>K1182-VLOOKUP($N1182,매칭테이블!$G:$J,3,0)*K1182</f>
        <v>1511730</v>
      </c>
      <c r="M1182" s="104">
        <f>VLOOKUP($N1182,매칭테이블!$G:$J,4,0)*H1182</f>
        <v>91620</v>
      </c>
      <c r="N1182" s="5" t="str">
        <f t="shared" si="54"/>
        <v>프로젝트21 홈페이지리얼스틱리얼스틱 (종합) (고양이 강아지 츄르 간식)리얼스틱 옵션선택=지리산우리땅오리 1팩(5개입)201207</v>
      </c>
    </row>
    <row r="1183" spans="2:14" x14ac:dyDescent="0.3">
      <c r="B1183" s="109">
        <v>44178</v>
      </c>
      <c r="C1183" s="5" t="str">
        <f t="shared" si="53"/>
        <v>일</v>
      </c>
      <c r="D1183" s="73"/>
      <c r="E1183" s="49" t="str">
        <f>VLOOKUP(G1183,매칭테이블!D:E,2,0)</f>
        <v>리얼스틱</v>
      </c>
      <c r="F1183" s="73" t="s">
        <v>0</v>
      </c>
      <c r="G1183" s="30" t="s">
        <v>436</v>
      </c>
      <c r="H1183" s="73">
        <f t="shared" si="52"/>
        <v>510</v>
      </c>
      <c r="I1183" s="5">
        <v>201207</v>
      </c>
      <c r="J1183" s="59"/>
      <c r="K1183" s="104">
        <f>VLOOKUP($N1183,매칭테이블!$G:$J,2,0)*H1183</f>
        <v>1530000</v>
      </c>
      <c r="L1183" s="104">
        <f>K1183-VLOOKUP($N1183,매칭테이블!$G:$J,3,0)*K1183</f>
        <v>1514700</v>
      </c>
      <c r="M1183" s="104">
        <f>VLOOKUP($N1183,매칭테이블!$G:$J,4,0)*H1183</f>
        <v>127500</v>
      </c>
      <c r="N1183" s="5" t="str">
        <f t="shared" si="54"/>
        <v>프로젝트21 홈페이지리얼스틱리얼스틱 (종합) (고양이 강아지 츄르 간식)리얼스틱 옵션선택=오로라연어 1팩(5개입)201207</v>
      </c>
    </row>
    <row r="1184" spans="2:14" x14ac:dyDescent="0.3">
      <c r="B1184" s="109">
        <v>44178</v>
      </c>
      <c r="C1184" s="5" t="str">
        <f t="shared" si="53"/>
        <v>일</v>
      </c>
      <c r="D1184" s="73"/>
      <c r="E1184" s="49" t="str">
        <f>VLOOKUP(G1184,매칭테이블!D:E,2,0)</f>
        <v>리얼스틱</v>
      </c>
      <c r="F1184" s="73" t="s">
        <v>0</v>
      </c>
      <c r="G1184" s="30" t="s">
        <v>439</v>
      </c>
      <c r="H1184" s="73">
        <f t="shared" si="52"/>
        <v>511</v>
      </c>
      <c r="I1184" s="5">
        <v>201207</v>
      </c>
      <c r="J1184" s="59"/>
      <c r="K1184" s="104">
        <f>VLOOKUP($N1184,매칭테이블!$G:$J,2,0)*H1184</f>
        <v>1533000</v>
      </c>
      <c r="L1184" s="104">
        <f>K1184-VLOOKUP($N1184,매칭테이블!$G:$J,3,0)*K1184</f>
        <v>1517670</v>
      </c>
      <c r="M1184" s="104">
        <f>VLOOKUP($N1184,매칭테이블!$G:$J,4,0)*H1184</f>
        <v>122640</v>
      </c>
      <c r="N1184" s="5" t="str">
        <f t="shared" si="54"/>
        <v>프로젝트21 홈페이지리얼스틱리얼스틱 (종합) (고양이 강아지 츄르 간식)리얼스틱 옵션선택=뉴질랜드참돔 1팩(5개입)201207</v>
      </c>
    </row>
    <row r="1185" spans="2:14" x14ac:dyDescent="0.3">
      <c r="B1185" s="109">
        <v>44178</v>
      </c>
      <c r="C1185" s="5" t="str">
        <f t="shared" si="53"/>
        <v>일</v>
      </c>
      <c r="D1185" s="73"/>
      <c r="E1185" s="49" t="str">
        <f>VLOOKUP(G1185,매칭테이블!D:E,2,0)</f>
        <v>리얼스틱</v>
      </c>
      <c r="F1185" s="73" t="s">
        <v>0</v>
      </c>
      <c r="G1185" s="30" t="s">
        <v>547</v>
      </c>
      <c r="H1185" s="73">
        <f t="shared" si="52"/>
        <v>512</v>
      </c>
      <c r="I1185" s="5">
        <v>201207</v>
      </c>
      <c r="J1185" s="59"/>
      <c r="K1185" s="104">
        <f>VLOOKUP($N1185,매칭테이블!$G:$J,2,0)*H1185</f>
        <v>1536000</v>
      </c>
      <c r="L1185" s="104">
        <f>K1185-VLOOKUP($N1185,매칭테이블!$G:$J,3,0)*K1185</f>
        <v>1520640</v>
      </c>
      <c r="M1185" s="104">
        <f>VLOOKUP($N1185,매칭테이블!$G:$J,4,0)*H1185</f>
        <v>133120</v>
      </c>
      <c r="N1185" s="5" t="str">
        <f t="shared" si="54"/>
        <v>프로젝트21 홈페이지리얼스틱리얼스틱 (종합) (고양이 강아지 츄르 간식)리얼스틱 옵션선택=서호주청정양 1팩(5개입)201207</v>
      </c>
    </row>
    <row r="1186" spans="2:14" x14ac:dyDescent="0.3">
      <c r="B1186" s="109">
        <v>44178</v>
      </c>
      <c r="C1186" s="5" t="str">
        <f t="shared" si="53"/>
        <v>일</v>
      </c>
      <c r="D1186" s="73"/>
      <c r="E1186" s="49" t="str">
        <f>VLOOKUP(G1186,매칭테이블!D:E,2,0)</f>
        <v>리얼스틱</v>
      </c>
      <c r="F1186" s="73" t="s">
        <v>0</v>
      </c>
      <c r="G1186" s="30" t="s">
        <v>442</v>
      </c>
      <c r="H1186" s="73">
        <f t="shared" si="52"/>
        <v>513</v>
      </c>
      <c r="I1186" s="5">
        <v>201207</v>
      </c>
      <c r="J1186" s="59"/>
      <c r="K1186" s="104">
        <f>VLOOKUP($N1186,매칭테이블!$G:$J,2,0)*H1186</f>
        <v>2565000</v>
      </c>
      <c r="L1186" s="104">
        <f>K1186-VLOOKUP($N1186,매칭테이블!$G:$J,3,0)*K1186</f>
        <v>2539350</v>
      </c>
      <c r="M1186" s="104">
        <f>VLOOKUP($N1186,매칭테이블!$G:$J,4,0)*H1186</f>
        <v>200070</v>
      </c>
      <c r="N1186" s="5" t="str">
        <f t="shared" si="54"/>
        <v>프로젝트21 홈페이지리얼스틱리얼스틱 (종합) (고양이 강아지 츄르 간식)리얼스틱 옵션선택=서호주청정양 12팩(20%off)201207</v>
      </c>
    </row>
    <row r="1187" spans="2:14" x14ac:dyDescent="0.3">
      <c r="B1187" s="109">
        <v>44178</v>
      </c>
      <c r="C1187" s="5" t="str">
        <f t="shared" si="53"/>
        <v>일</v>
      </c>
      <c r="D1187" s="73"/>
      <c r="E1187" s="49" t="str">
        <f>VLOOKUP(G1187,매칭테이블!D:E,2,0)</f>
        <v>리얼스틱</v>
      </c>
      <c r="F1187" s="73" t="s">
        <v>0</v>
      </c>
      <c r="G1187" s="30" t="s">
        <v>443</v>
      </c>
      <c r="H1187" s="73">
        <f t="shared" si="52"/>
        <v>514</v>
      </c>
      <c r="I1187" s="5">
        <v>201207</v>
      </c>
      <c r="J1187" s="59"/>
      <c r="K1187" s="104">
        <f>VLOOKUP($N1187,매칭테이블!$G:$J,2,0)*H1187</f>
        <v>1542000</v>
      </c>
      <c r="L1187" s="104">
        <f>K1187-VLOOKUP($N1187,매칭테이블!$G:$J,3,0)*K1187</f>
        <v>1526580</v>
      </c>
      <c r="M1187" s="104">
        <f>VLOOKUP($N1187,매칭테이블!$G:$J,4,0)*H1187</f>
        <v>138780</v>
      </c>
      <c r="N1187" s="5" t="str">
        <f t="shared" si="54"/>
        <v>프로젝트21 홈페이지리얼스틱리얼스틱 6종 맛보기 세트 (맛별 1스틱)201207</v>
      </c>
    </row>
    <row r="1188" spans="2:14" x14ac:dyDescent="0.3">
      <c r="B1188" s="109">
        <v>44178</v>
      </c>
      <c r="C1188" s="5" t="str">
        <f t="shared" si="53"/>
        <v>일</v>
      </c>
      <c r="D1188" s="73"/>
      <c r="E1188" s="49" t="str">
        <f>VLOOKUP(G1188,매칭테이블!D:E,2,0)</f>
        <v>리얼스틱</v>
      </c>
      <c r="F1188" s="73" t="s">
        <v>0</v>
      </c>
      <c r="G1188" s="30" t="s">
        <v>548</v>
      </c>
      <c r="H1188" s="73">
        <f t="shared" si="52"/>
        <v>515</v>
      </c>
      <c r="I1188" s="5">
        <v>201207</v>
      </c>
      <c r="J1188" s="59"/>
      <c r="K1188" s="104">
        <f>VLOOKUP($N1188,매칭테이블!$G:$J,2,0)*H1188</f>
        <v>1545000</v>
      </c>
      <c r="L1188" s="104">
        <f>K1188-VLOOKUP($N1188,매칭테이블!$G:$J,3,0)*K1188</f>
        <v>1529550</v>
      </c>
      <c r="M1188" s="104">
        <f>VLOOKUP($N1188,매칭테이블!$G:$J,4,0)*H1188</f>
        <v>123600</v>
      </c>
      <c r="N1188" s="5" t="str">
        <f t="shared" si="54"/>
        <v>프로젝트21 홈페이지리얼스틱리얼스틱 뉴질랜드참돔묶음 선택=뉴질랜드참돔 1팩201207</v>
      </c>
    </row>
    <row r="1189" spans="2:14" x14ac:dyDescent="0.3">
      <c r="B1189" s="109">
        <v>44178</v>
      </c>
      <c r="C1189" s="5" t="str">
        <f t="shared" si="53"/>
        <v>일</v>
      </c>
      <c r="D1189" s="73"/>
      <c r="E1189" s="49" t="str">
        <f>VLOOKUP(G1189,매칭테이블!D:E,2,0)</f>
        <v>리얼스틱</v>
      </c>
      <c r="F1189" s="73" t="s">
        <v>0</v>
      </c>
      <c r="G1189" s="30" t="s">
        <v>604</v>
      </c>
      <c r="H1189" s="73">
        <f t="shared" si="52"/>
        <v>516</v>
      </c>
      <c r="I1189" s="5">
        <v>201207</v>
      </c>
      <c r="J1189" s="59"/>
      <c r="K1189" s="104">
        <f>VLOOKUP($N1189,매칭테이블!$G:$J,2,0)*H1189</f>
        <v>2064000</v>
      </c>
      <c r="L1189" s="104">
        <f>K1189-VLOOKUP($N1189,매칭테이블!$G:$J,3,0)*K1189</f>
        <v>2043360</v>
      </c>
      <c r="M1189" s="104">
        <f>VLOOKUP($N1189,매칭테이블!$G:$J,4,0)*H1189</f>
        <v>196080</v>
      </c>
      <c r="N1189" s="5" t="str">
        <f t="shared" si="54"/>
        <v>프로젝트21 홈페이지리얼스틱리얼스틱 뉴질랜드참돔묶음 선택=뉴질랜드참돔 6팩 (10%off)201207</v>
      </c>
    </row>
    <row r="1190" spans="2:14" x14ac:dyDescent="0.3">
      <c r="B1190" s="109">
        <v>44178</v>
      </c>
      <c r="C1190" s="5" t="str">
        <f t="shared" si="53"/>
        <v>일</v>
      </c>
      <c r="D1190" s="73"/>
      <c r="E1190" s="49" t="str">
        <f>VLOOKUP(G1190,매칭테이블!D:E,2,0)</f>
        <v>리얼스틱</v>
      </c>
      <c r="F1190" s="73" t="s">
        <v>0</v>
      </c>
      <c r="G1190" s="30" t="s">
        <v>581</v>
      </c>
      <c r="H1190" s="73">
        <f t="shared" si="52"/>
        <v>517</v>
      </c>
      <c r="I1190" s="5">
        <v>201207</v>
      </c>
      <c r="J1190" s="59"/>
      <c r="K1190" s="104">
        <f>VLOOKUP($N1190,매칭테이블!$G:$J,2,0)*H1190</f>
        <v>2068000</v>
      </c>
      <c r="L1190" s="104">
        <f>K1190-VLOOKUP($N1190,매칭테이블!$G:$J,3,0)*K1190</f>
        <v>2047320</v>
      </c>
      <c r="M1190" s="104">
        <f>VLOOKUP($N1190,매칭테이블!$G:$J,4,0)*H1190</f>
        <v>186120</v>
      </c>
      <c r="N1190" s="5" t="str">
        <f t="shared" si="54"/>
        <v>프로젝트21 홈페이지리얼스틱리얼스틱 북태평양눈다랑어묶음 선택=북태평양눈다랑어 6팩(10%off)201207</v>
      </c>
    </row>
    <row r="1191" spans="2:14" x14ac:dyDescent="0.3">
      <c r="B1191" s="109">
        <v>44178</v>
      </c>
      <c r="C1191" s="5" t="str">
        <f t="shared" si="53"/>
        <v>일</v>
      </c>
      <c r="D1191" s="73"/>
      <c r="E1191" s="49" t="str">
        <f>VLOOKUP(G1191,매칭테이블!D:E,2,0)</f>
        <v>리얼스틱</v>
      </c>
      <c r="F1191" s="73" t="s">
        <v>0</v>
      </c>
      <c r="G1191" s="30" t="s">
        <v>549</v>
      </c>
      <c r="H1191" s="73">
        <f t="shared" si="52"/>
        <v>518</v>
      </c>
      <c r="I1191" s="5">
        <v>201207</v>
      </c>
      <c r="J1191" s="59"/>
      <c r="K1191" s="104">
        <f>VLOOKUP($N1191,매칭테이블!$G:$J,2,0)*H1191</f>
        <v>1554000</v>
      </c>
      <c r="L1191" s="104">
        <f>K1191-VLOOKUP($N1191,매칭테이블!$G:$J,3,0)*K1191</f>
        <v>1538460</v>
      </c>
      <c r="M1191" s="104">
        <f>VLOOKUP($N1191,매칭테이블!$G:$J,4,0)*H1191</f>
        <v>134680</v>
      </c>
      <c r="N1191" s="5" t="str">
        <f t="shared" si="54"/>
        <v>프로젝트21 홈페이지리얼스틱리얼스틱 서호주청정양묶음 선택=서호주청정양 1팩201207</v>
      </c>
    </row>
    <row r="1192" spans="2:14" x14ac:dyDescent="0.3">
      <c r="B1192" s="109">
        <v>44178</v>
      </c>
      <c r="C1192" s="5" t="str">
        <f t="shared" si="53"/>
        <v>일</v>
      </c>
      <c r="D1192" s="73"/>
      <c r="E1192" s="49" t="str">
        <f>VLOOKUP(G1192,매칭테이블!D:E,2,0)</f>
        <v>리얼스틱</v>
      </c>
      <c r="F1192" s="73" t="s">
        <v>0</v>
      </c>
      <c r="G1192" s="30" t="s">
        <v>550</v>
      </c>
      <c r="H1192" s="73">
        <f t="shared" ref="H1192:H1255" si="55">H1191+1</f>
        <v>519</v>
      </c>
      <c r="I1192" s="5">
        <v>201207</v>
      </c>
      <c r="J1192" s="59"/>
      <c r="K1192" s="104">
        <f>VLOOKUP($N1192,매칭테이블!$G:$J,2,0)*H1192</f>
        <v>2076000</v>
      </c>
      <c r="L1192" s="104">
        <f>K1192-VLOOKUP($N1192,매칭테이블!$G:$J,3,0)*K1192</f>
        <v>2055240</v>
      </c>
      <c r="M1192" s="104">
        <f>VLOOKUP($N1192,매칭테이블!$G:$J,4,0)*H1192</f>
        <v>197220</v>
      </c>
      <c r="N1192" s="5" t="str">
        <f t="shared" si="54"/>
        <v>프로젝트21 홈페이지리얼스틱리얼스틱 서호주청정양묶음 선택=서호주청정양 6팩 (10%off)201207</v>
      </c>
    </row>
    <row r="1193" spans="2:14" x14ac:dyDescent="0.3">
      <c r="B1193" s="109">
        <v>44178</v>
      </c>
      <c r="C1193" s="5" t="str">
        <f t="shared" si="53"/>
        <v>일</v>
      </c>
      <c r="D1193" s="73"/>
      <c r="E1193" s="49" t="str">
        <f>VLOOKUP(G1193,매칭테이블!D:E,2,0)</f>
        <v>리얼스틱</v>
      </c>
      <c r="F1193" s="73" t="s">
        <v>0</v>
      </c>
      <c r="G1193" s="30" t="s">
        <v>445</v>
      </c>
      <c r="H1193" s="73">
        <f t="shared" si="55"/>
        <v>520</v>
      </c>
      <c r="I1193" s="5">
        <v>201207</v>
      </c>
      <c r="J1193" s="59"/>
      <c r="K1193" s="104">
        <f>VLOOKUP($N1193,매칭테이블!$G:$J,2,0)*H1193</f>
        <v>1560000</v>
      </c>
      <c r="L1193" s="104">
        <f>K1193-VLOOKUP($N1193,매칭테이블!$G:$J,3,0)*K1193</f>
        <v>1544400</v>
      </c>
      <c r="M1193" s="104">
        <f>VLOOKUP($N1193,매칭테이블!$G:$J,4,0)*H1193</f>
        <v>130000</v>
      </c>
      <c r="N1193" s="5" t="str">
        <f t="shared" si="54"/>
        <v>프로젝트21 홈페이지리얼스틱리얼스틱 오로라연어묶음 선택=오로라연어 1팩201207</v>
      </c>
    </row>
    <row r="1194" spans="2:14" x14ac:dyDescent="0.3">
      <c r="B1194" s="109">
        <v>44178</v>
      </c>
      <c r="C1194" s="5" t="str">
        <f t="shared" si="53"/>
        <v>일</v>
      </c>
      <c r="D1194" s="73"/>
      <c r="E1194" s="49" t="str">
        <f>VLOOKUP(G1194,매칭테이블!D:E,2,0)</f>
        <v>리얼스틱</v>
      </c>
      <c r="F1194" s="73" t="s">
        <v>0</v>
      </c>
      <c r="G1194" s="30" t="s">
        <v>446</v>
      </c>
      <c r="H1194" s="73">
        <f t="shared" si="55"/>
        <v>521</v>
      </c>
      <c r="I1194" s="5">
        <v>201207</v>
      </c>
      <c r="J1194" s="59"/>
      <c r="K1194" s="104">
        <f>VLOOKUP($N1194,매칭테이블!$G:$J,2,0)*H1194</f>
        <v>2084000</v>
      </c>
      <c r="L1194" s="104">
        <f>K1194-VLOOKUP($N1194,매칭테이블!$G:$J,3,0)*K1194</f>
        <v>2063160</v>
      </c>
      <c r="M1194" s="104">
        <f>VLOOKUP($N1194,매칭테이블!$G:$J,4,0)*H1194</f>
        <v>197980</v>
      </c>
      <c r="N1194" s="5" t="str">
        <f t="shared" si="54"/>
        <v>프로젝트21 홈페이지리얼스틱리얼스틱 오로라연어묶음 선택=오로라연어 6팩(10%off)201207</v>
      </c>
    </row>
    <row r="1195" spans="2:14" x14ac:dyDescent="0.3">
      <c r="B1195" s="109">
        <v>44178</v>
      </c>
      <c r="C1195" s="5" t="str">
        <f t="shared" si="53"/>
        <v>일</v>
      </c>
      <c r="D1195" s="73"/>
      <c r="E1195" s="49" t="str">
        <f>VLOOKUP(G1195,매칭테이블!D:E,2,0)</f>
        <v>리얼스틱</v>
      </c>
      <c r="F1195" s="73" t="s">
        <v>0</v>
      </c>
      <c r="G1195" s="30" t="s">
        <v>447</v>
      </c>
      <c r="H1195" s="73">
        <f t="shared" si="55"/>
        <v>522</v>
      </c>
      <c r="I1195" s="5">
        <v>201207</v>
      </c>
      <c r="J1195" s="59"/>
      <c r="K1195" s="104">
        <f>VLOOKUP($N1195,매칭테이블!$G:$J,2,0)*H1195</f>
        <v>1566000</v>
      </c>
      <c r="L1195" s="104">
        <f>K1195-VLOOKUP($N1195,매칭테이블!$G:$J,3,0)*K1195</f>
        <v>1550340</v>
      </c>
      <c r="M1195" s="104">
        <f>VLOOKUP($N1195,매칭테이블!$G:$J,4,0)*H1195</f>
        <v>93960</v>
      </c>
      <c r="N1195" s="5" t="str">
        <f t="shared" si="54"/>
        <v>프로젝트21 홈페이지리얼스틱리얼스틱 제천자연황토닭묶음 선택=제천자연황토닭 1팩201207</v>
      </c>
    </row>
    <row r="1196" spans="2:14" x14ac:dyDescent="0.3">
      <c r="B1196" s="109">
        <v>44178</v>
      </c>
      <c r="C1196" s="5" t="str">
        <f t="shared" si="53"/>
        <v>일</v>
      </c>
      <c r="D1196" s="73"/>
      <c r="E1196" s="49" t="str">
        <f>VLOOKUP(G1196,매칭테이블!D:E,2,0)</f>
        <v>리얼스틱</v>
      </c>
      <c r="F1196" s="73" t="s">
        <v>0</v>
      </c>
      <c r="G1196" s="30" t="s">
        <v>582</v>
      </c>
      <c r="H1196" s="73">
        <f t="shared" si="55"/>
        <v>523</v>
      </c>
      <c r="I1196" s="5">
        <v>201207</v>
      </c>
      <c r="J1196" s="59"/>
      <c r="K1196" s="104">
        <f>VLOOKUP($N1196,매칭테이블!$G:$J,2,0)*H1196</f>
        <v>2092000</v>
      </c>
      <c r="L1196" s="104">
        <f>K1196-VLOOKUP($N1196,매칭테이블!$G:$J,3,0)*K1196</f>
        <v>2071080</v>
      </c>
      <c r="M1196" s="104">
        <f>VLOOKUP($N1196,매칭테이블!$G:$J,4,0)*H1196</f>
        <v>188280</v>
      </c>
      <c r="N1196" s="5" t="str">
        <f t="shared" si="54"/>
        <v>프로젝트21 홈페이지리얼스틱리얼스틱 제천자연황토닭묶음 선택=제천자연황토닭 6팩(10%off)201207</v>
      </c>
    </row>
    <row r="1197" spans="2:14" x14ac:dyDescent="0.3">
      <c r="B1197" s="109">
        <v>44178</v>
      </c>
      <c r="C1197" s="5" t="str">
        <f t="shared" si="53"/>
        <v>일</v>
      </c>
      <c r="D1197" s="73"/>
      <c r="E1197" s="49" t="str">
        <f>VLOOKUP(G1197,매칭테이블!D:E,2,0)</f>
        <v>리얼스틱</v>
      </c>
      <c r="F1197" s="73" t="s">
        <v>0</v>
      </c>
      <c r="G1197" s="30" t="s">
        <v>448</v>
      </c>
      <c r="H1197" s="73">
        <f t="shared" si="55"/>
        <v>524</v>
      </c>
      <c r="I1197" s="5">
        <v>201207</v>
      </c>
      <c r="J1197" s="59"/>
      <c r="K1197" s="104">
        <f>VLOOKUP($N1197,매칭테이블!$G:$J,2,0)*H1197</f>
        <v>1572000</v>
      </c>
      <c r="L1197" s="104">
        <f>K1197-VLOOKUP($N1197,매칭테이블!$G:$J,3,0)*K1197</f>
        <v>1556280</v>
      </c>
      <c r="M1197" s="104">
        <f>VLOOKUP($N1197,매칭테이블!$G:$J,4,0)*H1197</f>
        <v>94320</v>
      </c>
      <c r="N1197" s="5" t="str">
        <f t="shared" si="54"/>
        <v>프로젝트21 홈페이지리얼스틱리얼스틱 지리산우리땅오리묶음 선택=지리산우리땅오리 1팩201207</v>
      </c>
    </row>
    <row r="1198" spans="2:14" x14ac:dyDescent="0.3">
      <c r="B1198" s="109">
        <v>44178</v>
      </c>
      <c r="C1198" s="5" t="str">
        <f t="shared" si="53"/>
        <v>일</v>
      </c>
      <c r="D1198" s="73"/>
      <c r="E1198" s="49" t="str">
        <f>VLOOKUP(G1198,매칭테이블!D:E,2,0)</f>
        <v>리얼스틱</v>
      </c>
      <c r="F1198" s="73" t="s">
        <v>0</v>
      </c>
      <c r="G1198" s="30" t="s">
        <v>697</v>
      </c>
      <c r="H1198" s="73">
        <f t="shared" si="55"/>
        <v>525</v>
      </c>
      <c r="I1198" s="5">
        <v>201207</v>
      </c>
      <c r="J1198" s="59"/>
      <c r="K1198" s="104">
        <f>VLOOKUP($N1198,매칭테이블!$G:$J,2,0)*H1198</f>
        <v>2100000</v>
      </c>
      <c r="L1198" s="104">
        <f>K1198-VLOOKUP($N1198,매칭테이블!$G:$J,3,0)*K1198</f>
        <v>2079000</v>
      </c>
      <c r="M1198" s="104">
        <f>VLOOKUP($N1198,매칭테이블!$G:$J,4,0)*H1198</f>
        <v>189000</v>
      </c>
      <c r="N1198" s="5" t="str">
        <f t="shared" si="54"/>
        <v>프로젝트21 홈페이지리얼스틱리얼스틱 지리산우리땅오리묶음 선택=지리산우리땅오리 6팩(10%off)201207</v>
      </c>
    </row>
    <row r="1199" spans="2:14" x14ac:dyDescent="0.3">
      <c r="B1199" s="109">
        <v>44177</v>
      </c>
      <c r="C1199" s="5" t="str">
        <f t="shared" si="53"/>
        <v>토</v>
      </c>
      <c r="D1199" s="73"/>
      <c r="E1199" s="49" t="str">
        <f>VLOOKUP(G1199,매칭테이블!D:E,2,0)</f>
        <v>하루채움</v>
      </c>
      <c r="F1199" s="73" t="s">
        <v>0</v>
      </c>
      <c r="G1199" s="30" t="s">
        <v>452</v>
      </c>
      <c r="H1199" s="73">
        <f t="shared" si="55"/>
        <v>526</v>
      </c>
      <c r="I1199" s="5">
        <v>201207</v>
      </c>
      <c r="J1199" s="59"/>
      <c r="K1199" s="104">
        <f>VLOOKUP($N1199,매칭테이블!$G:$J,2,0)*H1199</f>
        <v>1578000</v>
      </c>
      <c r="L1199" s="104">
        <f>K1199-VLOOKUP($N1199,매칭테이블!$G:$J,3,0)*K1199</f>
        <v>1562220</v>
      </c>
      <c r="M1199" s="104">
        <f>VLOOKUP($N1199,매칭테이블!$G:$J,4,0)*H1199</f>
        <v>173580</v>
      </c>
      <c r="N1199" s="5" t="str">
        <f t="shared" si="54"/>
        <v>프로젝트21 홈페이지하루채움[정기배송] 하루채움 (고양이 영양제 간식)옵션=국내산 무항생제 닭 1박스201207</v>
      </c>
    </row>
    <row r="1200" spans="2:14" x14ac:dyDescent="0.3">
      <c r="B1200" s="109">
        <v>44177</v>
      </c>
      <c r="C1200" s="5" t="str">
        <f t="shared" si="53"/>
        <v>토</v>
      </c>
      <c r="D1200" s="73"/>
      <c r="E1200" s="49" t="str">
        <f>VLOOKUP(G1200,매칭테이블!D:E,2,0)</f>
        <v>하루채움</v>
      </c>
      <c r="F1200" s="73" t="s">
        <v>0</v>
      </c>
      <c r="G1200" s="30" t="s">
        <v>453</v>
      </c>
      <c r="H1200" s="73">
        <f t="shared" si="55"/>
        <v>527</v>
      </c>
      <c r="I1200" s="5">
        <v>201207</v>
      </c>
      <c r="J1200" s="59"/>
      <c r="K1200" s="104">
        <f>VLOOKUP($N1200,매칭테이블!$G:$J,2,0)*H1200</f>
        <v>2108000</v>
      </c>
      <c r="L1200" s="104">
        <f>K1200-VLOOKUP($N1200,매칭테이블!$G:$J,3,0)*K1200</f>
        <v>2086920</v>
      </c>
      <c r="M1200" s="104">
        <f>VLOOKUP($N1200,매칭테이블!$G:$J,4,0)*H1200</f>
        <v>194990</v>
      </c>
      <c r="N1200" s="5" t="str">
        <f t="shared" si="54"/>
        <v>프로젝트21 홈페이지하루채움[정기배송] 하루채움 (고양이 영양제 간식)옵션=(무료배송)국내산 무항생제 닭 2박스201207</v>
      </c>
    </row>
    <row r="1201" spans="2:14" x14ac:dyDescent="0.3">
      <c r="B1201" s="109">
        <v>44177</v>
      </c>
      <c r="C1201" s="5" t="str">
        <f t="shared" si="53"/>
        <v>토</v>
      </c>
      <c r="D1201" s="73"/>
      <c r="E1201" s="49" t="str">
        <f>VLOOKUP(G1201,매칭테이블!D:E,2,0)</f>
        <v>하루채움</v>
      </c>
      <c r="F1201" s="73" t="s">
        <v>0</v>
      </c>
      <c r="G1201" s="30" t="s">
        <v>573</v>
      </c>
      <c r="H1201" s="73">
        <f t="shared" si="55"/>
        <v>528</v>
      </c>
      <c r="I1201" s="5">
        <v>201207</v>
      </c>
      <c r="J1201" s="59"/>
      <c r="K1201" s="104">
        <f>VLOOKUP($N1201,매칭테이블!$G:$J,2,0)*H1201</f>
        <v>1584000</v>
      </c>
      <c r="L1201" s="104">
        <f>K1201-VLOOKUP($N1201,매칭테이블!$G:$J,3,0)*K1201</f>
        <v>1568160</v>
      </c>
      <c r="M1201" s="104">
        <f>VLOOKUP($N1201,매칭테이블!$G:$J,4,0)*H1201</f>
        <v>174240</v>
      </c>
      <c r="N1201" s="5" t="str">
        <f t="shared" si="54"/>
        <v>프로젝트21 홈페이지하루채움[정기배송] 하루채움 (고양이 영양제 간식)옵션=자연산 가자미 1박스201207</v>
      </c>
    </row>
    <row r="1202" spans="2:14" x14ac:dyDescent="0.3">
      <c r="B1202" s="109">
        <v>44177</v>
      </c>
      <c r="C1202" s="5" t="str">
        <f t="shared" si="53"/>
        <v>토</v>
      </c>
      <c r="D1202" s="73"/>
      <c r="E1202" s="49" t="str">
        <f>VLOOKUP(G1202,매칭테이블!D:E,2,0)</f>
        <v>하루채움</v>
      </c>
      <c r="F1202" s="73" t="s">
        <v>0</v>
      </c>
      <c r="G1202" s="30" t="s">
        <v>454</v>
      </c>
      <c r="H1202" s="73">
        <f t="shared" si="55"/>
        <v>529</v>
      </c>
      <c r="I1202" s="5">
        <v>201207</v>
      </c>
      <c r="J1202" s="59"/>
      <c r="K1202" s="104">
        <f>VLOOKUP($N1202,매칭테이블!$G:$J,2,0)*H1202</f>
        <v>2116000</v>
      </c>
      <c r="L1202" s="104">
        <f>K1202-VLOOKUP($N1202,매칭테이블!$G:$J,3,0)*K1202</f>
        <v>2094840</v>
      </c>
      <c r="M1202" s="104">
        <f>VLOOKUP($N1202,매칭테이블!$G:$J,4,0)*H1202</f>
        <v>195730</v>
      </c>
      <c r="N1202" s="5" t="str">
        <f t="shared" si="54"/>
        <v>프로젝트21 홈페이지하루채움[정기배송] 하루채움 (고양이 영양제 간식)옵션=(무료배송)자연산 가자미 2박스201207</v>
      </c>
    </row>
    <row r="1203" spans="2:14" x14ac:dyDescent="0.3">
      <c r="B1203" s="109">
        <v>44177</v>
      </c>
      <c r="C1203" s="5" t="str">
        <f t="shared" si="53"/>
        <v>토</v>
      </c>
      <c r="D1203" s="73"/>
      <c r="E1203" s="49" t="str">
        <f>VLOOKUP(G1203,매칭테이블!D:E,2,0)</f>
        <v>하루채움</v>
      </c>
      <c r="F1203" s="73" t="s">
        <v>0</v>
      </c>
      <c r="G1203" s="30" t="s">
        <v>455</v>
      </c>
      <c r="H1203" s="73">
        <f t="shared" si="55"/>
        <v>530</v>
      </c>
      <c r="I1203" s="5">
        <v>201207</v>
      </c>
      <c r="J1203" s="59"/>
      <c r="K1203" s="104">
        <f>VLOOKUP($N1203,매칭테이블!$G:$J,2,0)*H1203</f>
        <v>2120000</v>
      </c>
      <c r="L1203" s="104">
        <f>K1203-VLOOKUP($N1203,매칭테이블!$G:$J,3,0)*K1203</f>
        <v>2098800</v>
      </c>
      <c r="M1203" s="104">
        <f>VLOOKUP($N1203,매칭테이블!$G:$J,4,0)*H1203</f>
        <v>196100</v>
      </c>
      <c r="N1203" s="5" t="str">
        <f t="shared" si="54"/>
        <v>프로젝트21 홈페이지하루채움[정기배송] 하루채움 (고양이 영양제 간식)옵션=(무료배송)국내산 닭 1박스 + 자연산 가자미 1박스201207</v>
      </c>
    </row>
    <row r="1204" spans="2:14" x14ac:dyDescent="0.3">
      <c r="B1204" s="109">
        <v>44177</v>
      </c>
      <c r="C1204" s="5" t="str">
        <f t="shared" si="53"/>
        <v>토</v>
      </c>
      <c r="D1204" s="73"/>
      <c r="E1204" s="49" t="str">
        <f>VLOOKUP(G1204,매칭테이블!D:E,2,0)</f>
        <v>하루채움</v>
      </c>
      <c r="F1204" s="73" t="s">
        <v>0</v>
      </c>
      <c r="G1204" s="30" t="s">
        <v>456</v>
      </c>
      <c r="H1204" s="73">
        <f t="shared" si="55"/>
        <v>531</v>
      </c>
      <c r="I1204" s="5">
        <v>201207</v>
      </c>
      <c r="J1204" s="59"/>
      <c r="K1204" s="104">
        <f>VLOOKUP($N1204,매칭테이블!$G:$J,2,0)*H1204</f>
        <v>2124000</v>
      </c>
      <c r="L1204" s="104">
        <f>K1204-VLOOKUP($N1204,매칭테이블!$G:$J,3,0)*K1204</f>
        <v>2102760</v>
      </c>
      <c r="M1204" s="104">
        <f>VLOOKUP($N1204,매칭테이블!$G:$J,4,0)*H1204</f>
        <v>196470</v>
      </c>
      <c r="N1204" s="5" t="str">
        <f t="shared" si="54"/>
        <v>프로젝트21 홈페이지하루채움하루채움 (고양이 영양제 간식)하루채움=(무료배송) 닭 1박스 + 가자미 1박스201207</v>
      </c>
    </row>
    <row r="1205" spans="2:14" x14ac:dyDescent="0.3">
      <c r="B1205" s="109">
        <v>44177</v>
      </c>
      <c r="C1205" s="5" t="str">
        <f t="shared" si="53"/>
        <v>토</v>
      </c>
      <c r="D1205" s="73"/>
      <c r="E1205" s="49" t="str">
        <f>VLOOKUP(G1205,매칭테이블!D:E,2,0)</f>
        <v>하루채움</v>
      </c>
      <c r="F1205" s="73" t="s">
        <v>0</v>
      </c>
      <c r="G1205" s="30" t="s">
        <v>457</v>
      </c>
      <c r="H1205" s="73">
        <f t="shared" si="55"/>
        <v>532</v>
      </c>
      <c r="I1205" s="5">
        <v>201207</v>
      </c>
      <c r="J1205" s="59"/>
      <c r="K1205" s="104">
        <f>VLOOKUP($N1205,매칭테이블!$G:$J,2,0)*H1205</f>
        <v>2128000</v>
      </c>
      <c r="L1205" s="104">
        <f>K1205-VLOOKUP($N1205,매칭테이블!$G:$J,3,0)*K1205</f>
        <v>2106720</v>
      </c>
      <c r="M1205" s="104">
        <f>VLOOKUP($N1205,매칭테이블!$G:$J,4,0)*H1205</f>
        <v>175560</v>
      </c>
      <c r="N1205" s="5" t="str">
        <f t="shared" si="54"/>
        <v>프로젝트21 홈페이지하루채움하루채움 (고양이 영양제 간식)하루채움=국내산 무항생제 닭 1박스201207</v>
      </c>
    </row>
    <row r="1206" spans="2:14" x14ac:dyDescent="0.3">
      <c r="B1206" s="109">
        <v>44177</v>
      </c>
      <c r="C1206" s="5" t="str">
        <f t="shared" si="53"/>
        <v>토</v>
      </c>
      <c r="D1206" s="73"/>
      <c r="E1206" s="49" t="str">
        <f>VLOOKUP(G1206,매칭테이블!D:E,2,0)</f>
        <v>하루채움</v>
      </c>
      <c r="F1206" s="73" t="s">
        <v>0</v>
      </c>
      <c r="G1206" s="30" t="s">
        <v>458</v>
      </c>
      <c r="H1206" s="73">
        <f t="shared" si="55"/>
        <v>533</v>
      </c>
      <c r="I1206" s="5">
        <v>201207</v>
      </c>
      <c r="J1206" s="59"/>
      <c r="K1206" s="104">
        <f>VLOOKUP($N1206,매칭테이블!$G:$J,2,0)*H1206</f>
        <v>2132000</v>
      </c>
      <c r="L1206" s="104">
        <f>K1206-VLOOKUP($N1206,매칭테이블!$G:$J,3,0)*K1206</f>
        <v>2110680</v>
      </c>
      <c r="M1206" s="104">
        <f>VLOOKUP($N1206,매칭테이블!$G:$J,4,0)*H1206</f>
        <v>197210</v>
      </c>
      <c r="N1206" s="5" t="str">
        <f t="shared" si="54"/>
        <v>프로젝트21 홈페이지하루채움하루채움 (고양이 영양제 간식)하루채움=국내산 무항생제 닭 2박스201207</v>
      </c>
    </row>
    <row r="1207" spans="2:14" x14ac:dyDescent="0.3">
      <c r="B1207" s="109">
        <v>44177</v>
      </c>
      <c r="C1207" s="5" t="str">
        <f t="shared" si="53"/>
        <v>토</v>
      </c>
      <c r="D1207" s="73"/>
      <c r="E1207" s="49" t="str">
        <f>VLOOKUP(G1207,매칭테이블!D:E,2,0)</f>
        <v>하루채움</v>
      </c>
      <c r="F1207" s="73" t="s">
        <v>0</v>
      </c>
      <c r="G1207" s="30" t="s">
        <v>459</v>
      </c>
      <c r="H1207" s="73">
        <f t="shared" si="55"/>
        <v>534</v>
      </c>
      <c r="I1207" s="5">
        <v>201207</v>
      </c>
      <c r="J1207" s="59"/>
      <c r="K1207" s="104">
        <f>VLOOKUP($N1207,매칭테이블!$G:$J,2,0)*H1207</f>
        <v>2136000</v>
      </c>
      <c r="L1207" s="104">
        <f>K1207-VLOOKUP($N1207,매칭테이블!$G:$J,3,0)*K1207</f>
        <v>2114640</v>
      </c>
      <c r="M1207" s="104">
        <f>VLOOKUP($N1207,매칭테이블!$G:$J,4,0)*H1207</f>
        <v>176220</v>
      </c>
      <c r="N1207" s="5" t="str">
        <f t="shared" si="54"/>
        <v>프로젝트21 홈페이지하루채움하루채움 (고양이 영양제 간식)하루채움=자연산 가자미 1박스201207</v>
      </c>
    </row>
    <row r="1208" spans="2:14" x14ac:dyDescent="0.3">
      <c r="B1208" s="109">
        <v>44177</v>
      </c>
      <c r="C1208" s="5" t="str">
        <f t="shared" si="53"/>
        <v>토</v>
      </c>
      <c r="D1208" s="73"/>
      <c r="E1208" s="49" t="str">
        <f>VLOOKUP(G1208,매칭테이블!D:E,2,0)</f>
        <v>하루채움</v>
      </c>
      <c r="F1208" s="73" t="s">
        <v>0</v>
      </c>
      <c r="G1208" s="30" t="s">
        <v>460</v>
      </c>
      <c r="H1208" s="73">
        <f t="shared" si="55"/>
        <v>535</v>
      </c>
      <c r="I1208" s="5">
        <v>201207</v>
      </c>
      <c r="J1208" s="59"/>
      <c r="K1208" s="104">
        <f>VLOOKUP($N1208,매칭테이블!$G:$J,2,0)*H1208</f>
        <v>2140000</v>
      </c>
      <c r="L1208" s="104">
        <f>K1208-VLOOKUP($N1208,매칭테이블!$G:$J,3,0)*K1208</f>
        <v>2118600</v>
      </c>
      <c r="M1208" s="104">
        <f>VLOOKUP($N1208,매칭테이블!$G:$J,4,0)*H1208</f>
        <v>197950</v>
      </c>
      <c r="N1208" s="5" t="str">
        <f t="shared" si="54"/>
        <v>프로젝트21 홈페이지하루채움하루채움 (고양이 영양제 간식)하루채움=자연산 가자미 2박스201207</v>
      </c>
    </row>
    <row r="1209" spans="2:14" x14ac:dyDescent="0.3">
      <c r="B1209" s="109">
        <v>44177</v>
      </c>
      <c r="C1209" s="5" t="str">
        <f t="shared" si="53"/>
        <v>토</v>
      </c>
      <c r="D1209" s="73"/>
      <c r="E1209" s="49" t="str">
        <f>VLOOKUP(G1209,매칭테이블!D:E,2,0)</f>
        <v>하루채움</v>
      </c>
      <c r="F1209" s="73" t="s">
        <v>0</v>
      </c>
      <c r="G1209" s="30" t="s">
        <v>461</v>
      </c>
      <c r="H1209" s="73">
        <f t="shared" si="55"/>
        <v>536</v>
      </c>
      <c r="I1209" s="5">
        <v>201207</v>
      </c>
      <c r="J1209" s="59"/>
      <c r="K1209" s="104">
        <f>VLOOKUP($N1209,매칭테이블!$G:$J,2,0)*H1209</f>
        <v>1608000</v>
      </c>
      <c r="L1209" s="104">
        <f>K1209-VLOOKUP($N1209,매칭테이블!$G:$J,3,0)*K1209</f>
        <v>1591920</v>
      </c>
      <c r="M1209" s="104">
        <f>VLOOKUP($N1209,매칭테이블!$G:$J,4,0)*H1209</f>
        <v>69680</v>
      </c>
      <c r="N1209" s="5" t="str">
        <f t="shared" si="54"/>
        <v>프로젝트21 홈페이지하루채움하루채움 (고양이 영양제 간식)샘플팩 추가 구매=닭 1스틱 + 가자미 1스틱201207</v>
      </c>
    </row>
    <row r="1210" spans="2:14" x14ac:dyDescent="0.3">
      <c r="B1210" s="109">
        <v>44177</v>
      </c>
      <c r="C1210" s="5" t="str">
        <f t="shared" si="53"/>
        <v>토</v>
      </c>
      <c r="D1210" s="73"/>
      <c r="E1210" s="49" t="str">
        <f>VLOOKUP(G1210,매칭테이블!D:E,2,0)</f>
        <v>하루채움</v>
      </c>
      <c r="F1210" s="73" t="s">
        <v>0</v>
      </c>
      <c r="G1210" s="30" t="s">
        <v>462</v>
      </c>
      <c r="H1210" s="73">
        <f t="shared" si="55"/>
        <v>537</v>
      </c>
      <c r="I1210" s="5">
        <v>201207</v>
      </c>
      <c r="J1210" s="59"/>
      <c r="K1210" s="104">
        <f>VLOOKUP($N1210,매칭테이블!$G:$J,2,0)*H1210</f>
        <v>2148000</v>
      </c>
      <c r="L1210" s="104">
        <f>K1210-VLOOKUP($N1210,매칭테이블!$G:$J,3,0)*K1210</f>
        <v>2126520</v>
      </c>
      <c r="M1210" s="104">
        <f>VLOOKUP($N1210,매칭테이블!$G:$J,4,0)*H1210</f>
        <v>198690</v>
      </c>
      <c r="N1210" s="5" t="str">
        <f t="shared" si="54"/>
        <v>프로젝트21 홈페이지하루채움하루채움 (고양이 영양제 간식)하루채움=(무료배송)닭 1박스 + 가자미 1박스201207</v>
      </c>
    </row>
    <row r="1211" spans="2:14" x14ac:dyDescent="0.3">
      <c r="B1211" s="109">
        <v>44177</v>
      </c>
      <c r="C1211" s="5" t="str">
        <f t="shared" ref="C1211:C1274" si="56">TEXT(B1211,"aaa")</f>
        <v>토</v>
      </c>
      <c r="D1211" s="73"/>
      <c r="E1211" s="49" t="str">
        <f>VLOOKUP(G1211,매칭테이블!D:E,2,0)</f>
        <v>하루채움</v>
      </c>
      <c r="F1211" s="73" t="s">
        <v>0</v>
      </c>
      <c r="G1211" s="30" t="s">
        <v>463</v>
      </c>
      <c r="H1211" s="73">
        <f t="shared" si="55"/>
        <v>538</v>
      </c>
      <c r="I1211" s="5">
        <v>201207</v>
      </c>
      <c r="J1211" s="59"/>
      <c r="K1211" s="104">
        <f>VLOOKUP($N1211,매칭테이블!$G:$J,2,0)*H1211</f>
        <v>2152000</v>
      </c>
      <c r="L1211" s="104">
        <f>K1211-VLOOKUP($N1211,매칭테이블!$G:$J,3,0)*K1211</f>
        <v>2130480</v>
      </c>
      <c r="M1211" s="104">
        <f>VLOOKUP($N1211,매칭테이블!$G:$J,4,0)*H1211</f>
        <v>199060</v>
      </c>
      <c r="N1211" s="5" t="str">
        <f t="shared" ref="N1211:N1274" si="57">F1211&amp;E1211&amp;G1211&amp;I1211</f>
        <v>프로젝트21 홈페이지하루채움하루채움 (고양이 영양제 간식)하루채움=(무료배송)국내산 무항생제 닭 2박스201207</v>
      </c>
    </row>
    <row r="1212" spans="2:14" x14ac:dyDescent="0.3">
      <c r="B1212" s="109">
        <v>44177</v>
      </c>
      <c r="C1212" s="5" t="str">
        <f t="shared" si="56"/>
        <v>토</v>
      </c>
      <c r="D1212" s="73"/>
      <c r="E1212" s="49" t="str">
        <f>VLOOKUP(G1212,매칭테이블!D:E,2,0)</f>
        <v>하루채움</v>
      </c>
      <c r="F1212" s="73" t="s">
        <v>0</v>
      </c>
      <c r="G1212" s="30" t="s">
        <v>459</v>
      </c>
      <c r="H1212" s="73">
        <f t="shared" si="55"/>
        <v>539</v>
      </c>
      <c r="I1212" s="5">
        <v>201207</v>
      </c>
      <c r="J1212" s="59"/>
      <c r="K1212" s="104">
        <f>VLOOKUP($N1212,매칭테이블!$G:$J,2,0)*H1212</f>
        <v>2156000</v>
      </c>
      <c r="L1212" s="104">
        <f>K1212-VLOOKUP($N1212,매칭테이블!$G:$J,3,0)*K1212</f>
        <v>2134440</v>
      </c>
      <c r="M1212" s="104">
        <f>VLOOKUP($N1212,매칭테이블!$G:$J,4,0)*H1212</f>
        <v>177870</v>
      </c>
      <c r="N1212" s="5" t="str">
        <f t="shared" si="57"/>
        <v>프로젝트21 홈페이지하루채움하루채움 (고양이 영양제 간식)하루채움=자연산 가자미 1박스201207</v>
      </c>
    </row>
    <row r="1213" spans="2:14" x14ac:dyDescent="0.3">
      <c r="B1213" s="109">
        <v>44177</v>
      </c>
      <c r="C1213" s="5" t="str">
        <f t="shared" si="56"/>
        <v>토</v>
      </c>
      <c r="D1213" s="73"/>
      <c r="E1213" s="49" t="str">
        <f>VLOOKUP(G1213,매칭테이블!D:E,2,0)</f>
        <v>하루채움</v>
      </c>
      <c r="F1213" s="73" t="s">
        <v>0</v>
      </c>
      <c r="G1213" s="30" t="s">
        <v>461</v>
      </c>
      <c r="H1213" s="73">
        <f t="shared" si="55"/>
        <v>540</v>
      </c>
      <c r="I1213" s="5">
        <v>201207</v>
      </c>
      <c r="J1213" s="59"/>
      <c r="K1213" s="104">
        <f>VLOOKUP($N1213,매칭테이블!$G:$J,2,0)*H1213</f>
        <v>1620000</v>
      </c>
      <c r="L1213" s="104">
        <f>K1213-VLOOKUP($N1213,매칭테이블!$G:$J,3,0)*K1213</f>
        <v>1603800</v>
      </c>
      <c r="M1213" s="104">
        <f>VLOOKUP($N1213,매칭테이블!$G:$J,4,0)*H1213</f>
        <v>70200</v>
      </c>
      <c r="N1213" s="5" t="str">
        <f t="shared" si="57"/>
        <v>프로젝트21 홈페이지하루채움하루채움 (고양이 영양제 간식)샘플팩 추가 구매=닭 1스틱 + 가자미 1스틱201207</v>
      </c>
    </row>
    <row r="1214" spans="2:14" x14ac:dyDescent="0.3">
      <c r="B1214" s="109">
        <v>44177</v>
      </c>
      <c r="C1214" s="5" t="str">
        <f t="shared" si="56"/>
        <v>토</v>
      </c>
      <c r="D1214" s="73"/>
      <c r="E1214" s="49" t="str">
        <f>VLOOKUP(G1214,매칭테이블!D:E,2,0)</f>
        <v>하루채움</v>
      </c>
      <c r="F1214" s="73" t="s">
        <v>0</v>
      </c>
      <c r="G1214" s="30" t="s">
        <v>563</v>
      </c>
      <c r="H1214" s="73">
        <f t="shared" si="55"/>
        <v>541</v>
      </c>
      <c r="I1214" s="5">
        <v>201207</v>
      </c>
      <c r="J1214" s="59"/>
      <c r="K1214" s="104">
        <f>VLOOKUP($N1214,매칭테이블!$G:$J,2,0)*H1214</f>
        <v>2164000</v>
      </c>
      <c r="L1214" s="104">
        <f>K1214-VLOOKUP($N1214,매칭테이블!$G:$J,3,0)*K1214</f>
        <v>2142360</v>
      </c>
      <c r="M1214" s="104">
        <f>VLOOKUP($N1214,매칭테이블!$G:$J,4,0)*H1214</f>
        <v>200170</v>
      </c>
      <c r="N1214" s="5" t="str">
        <f t="shared" si="57"/>
        <v>프로젝트21 홈페이지하루채움하루채움 국내산 무항생제 닭 (고양이 영양제 간식)하루채움=(무료배송)닭 1박스 + 가자미 1박스201207</v>
      </c>
    </row>
    <row r="1215" spans="2:14" x14ac:dyDescent="0.3">
      <c r="B1215" s="109">
        <v>44177</v>
      </c>
      <c r="C1215" s="5" t="str">
        <f t="shared" si="56"/>
        <v>토</v>
      </c>
      <c r="D1215" s="73"/>
      <c r="E1215" s="49" t="str">
        <f>VLOOKUP(G1215,매칭테이블!D:E,2,0)</f>
        <v>하루채움</v>
      </c>
      <c r="F1215" s="73" t="s">
        <v>0</v>
      </c>
      <c r="G1215" s="30" t="s">
        <v>466</v>
      </c>
      <c r="H1215" s="73">
        <f t="shared" si="55"/>
        <v>542</v>
      </c>
      <c r="I1215" s="5">
        <v>201207</v>
      </c>
      <c r="J1215" s="59"/>
      <c r="K1215" s="104">
        <f>VLOOKUP($N1215,매칭테이블!$G:$J,2,0)*H1215</f>
        <v>2168000</v>
      </c>
      <c r="L1215" s="104">
        <f>K1215-VLOOKUP($N1215,매칭테이블!$G:$J,3,0)*K1215</f>
        <v>2146320</v>
      </c>
      <c r="M1215" s="104">
        <f>VLOOKUP($N1215,매칭테이블!$G:$J,4,0)*H1215</f>
        <v>200540</v>
      </c>
      <c r="N1215" s="5" t="str">
        <f t="shared" si="57"/>
        <v>프로젝트21 홈페이지하루채움하루채움 국내산 무항생제 닭 (고양이 영양제 간식)하루채움=(무료배송)국내산 무항생제 닭 2박스201207</v>
      </c>
    </row>
    <row r="1216" spans="2:14" x14ac:dyDescent="0.3">
      <c r="B1216" s="109">
        <v>44177</v>
      </c>
      <c r="C1216" s="5" t="str">
        <f t="shared" si="56"/>
        <v>토</v>
      </c>
      <c r="D1216" s="73"/>
      <c r="E1216" s="49" t="str">
        <f>VLOOKUP(G1216,매칭테이블!D:E,2,0)</f>
        <v>하루채움</v>
      </c>
      <c r="F1216" s="73" t="s">
        <v>0</v>
      </c>
      <c r="G1216" s="30" t="s">
        <v>552</v>
      </c>
      <c r="H1216" s="73">
        <f t="shared" si="55"/>
        <v>543</v>
      </c>
      <c r="I1216" s="5">
        <v>201207</v>
      </c>
      <c r="J1216" s="59"/>
      <c r="K1216" s="104">
        <f>VLOOKUP($N1216,매칭테이블!$G:$J,2,0)*H1216</f>
        <v>1629000</v>
      </c>
      <c r="L1216" s="104">
        <f>K1216-VLOOKUP($N1216,매칭테이블!$G:$J,3,0)*K1216</f>
        <v>1612710</v>
      </c>
      <c r="M1216" s="104">
        <f>VLOOKUP($N1216,매칭테이블!$G:$J,4,0)*H1216</f>
        <v>70590</v>
      </c>
      <c r="N1216" s="5" t="str">
        <f t="shared" si="57"/>
        <v>프로젝트21 홈페이지하루채움하루채움 샘플팩 (고양이 영양제 간식)샘플팩=닭 1스틱 + 가자미 1스틱201207</v>
      </c>
    </row>
    <row r="1217" spans="2:14" x14ac:dyDescent="0.3">
      <c r="B1217" s="109">
        <v>44177</v>
      </c>
      <c r="C1217" s="5" t="str">
        <f t="shared" si="56"/>
        <v>토</v>
      </c>
      <c r="D1217" s="73"/>
      <c r="E1217" s="49" t="str">
        <f>VLOOKUP(G1217,매칭테이블!D:E,2,0)</f>
        <v>하루채움</v>
      </c>
      <c r="F1217" s="73" t="s">
        <v>0</v>
      </c>
      <c r="G1217" s="30" t="s">
        <v>469</v>
      </c>
      <c r="H1217" s="73">
        <f t="shared" si="55"/>
        <v>544</v>
      </c>
      <c r="I1217" s="5">
        <v>201207</v>
      </c>
      <c r="J1217" s="59"/>
      <c r="K1217" s="104">
        <f>VLOOKUP($N1217,매칭테이블!$G:$J,2,0)*H1217</f>
        <v>2176000</v>
      </c>
      <c r="L1217" s="104">
        <f>K1217-VLOOKUP($N1217,매칭테이블!$G:$J,3,0)*K1217</f>
        <v>2154240</v>
      </c>
      <c r="M1217" s="104">
        <f>VLOOKUP($N1217,매칭테이블!$G:$J,4,0)*H1217</f>
        <v>201280</v>
      </c>
      <c r="N1217" s="5" t="str">
        <f t="shared" si="57"/>
        <v>프로젝트21 홈페이지하루채움하루채움 자연산 가자미 (고양이 영양제 간식)하루채움=(무료배송)자연산 가자미 2박스201207</v>
      </c>
    </row>
    <row r="1218" spans="2:14" x14ac:dyDescent="0.3">
      <c r="B1218" s="109">
        <v>44178</v>
      </c>
      <c r="C1218" s="5" t="str">
        <f t="shared" si="56"/>
        <v>일</v>
      </c>
      <c r="D1218" s="73"/>
      <c r="E1218" s="49" t="str">
        <f>VLOOKUP(G1218,매칭테이블!D:E,2,0)</f>
        <v>하루채움</v>
      </c>
      <c r="F1218" s="73" t="s">
        <v>0</v>
      </c>
      <c r="G1218" s="30" t="s">
        <v>695</v>
      </c>
      <c r="H1218" s="73">
        <f t="shared" si="55"/>
        <v>545</v>
      </c>
      <c r="I1218" s="5">
        <v>201207</v>
      </c>
      <c r="J1218" s="59"/>
      <c r="K1218" s="104">
        <f>VLOOKUP($N1218,매칭테이블!$G:$J,2,0)*H1218</f>
        <v>1635000</v>
      </c>
      <c r="L1218" s="104">
        <f>K1218-VLOOKUP($N1218,매칭테이블!$G:$J,3,0)*K1218</f>
        <v>1618650</v>
      </c>
      <c r="M1218" s="104">
        <f>VLOOKUP($N1218,매칭테이블!$G:$J,4,0)*H1218</f>
        <v>179850</v>
      </c>
      <c r="N1218" s="5" t="str">
        <f t="shared" si="57"/>
        <v>프로젝트21 홈페이지하루채움(종료)★특별할인★[정기배송] 하루채움 (고양이 영양제 간식)옵션=국내산 무항생제 닭 1박스201207</v>
      </c>
    </row>
    <row r="1219" spans="2:14" x14ac:dyDescent="0.3">
      <c r="B1219" s="109">
        <v>44178</v>
      </c>
      <c r="C1219" s="5" t="str">
        <f t="shared" si="56"/>
        <v>일</v>
      </c>
      <c r="D1219" s="73"/>
      <c r="E1219" s="49" t="str">
        <f>VLOOKUP(G1219,매칭테이블!D:E,2,0)</f>
        <v>하루채움</v>
      </c>
      <c r="F1219" s="73" t="s">
        <v>0</v>
      </c>
      <c r="G1219" s="30" t="s">
        <v>449</v>
      </c>
      <c r="H1219" s="73">
        <f t="shared" si="55"/>
        <v>546</v>
      </c>
      <c r="I1219" s="5">
        <v>201207</v>
      </c>
      <c r="J1219" s="59"/>
      <c r="K1219" s="104">
        <f>VLOOKUP($N1219,매칭테이블!$G:$J,2,0)*H1219</f>
        <v>2184000</v>
      </c>
      <c r="L1219" s="104">
        <f>K1219-VLOOKUP($N1219,매칭테이블!$G:$J,3,0)*K1219</f>
        <v>2162160</v>
      </c>
      <c r="M1219" s="104">
        <f>VLOOKUP($N1219,매칭테이블!$G:$J,4,0)*H1219</f>
        <v>202020</v>
      </c>
      <c r="N1219" s="5" t="str">
        <f t="shared" si="57"/>
        <v>프로젝트21 홈페이지하루채움(종료)★특별할인★[정기배송] 하루채움 (고양이 영양제 간식)옵션=(무료배송)국내산 무항생제 닭 2박스201207</v>
      </c>
    </row>
    <row r="1220" spans="2:14" x14ac:dyDescent="0.3">
      <c r="B1220" s="109">
        <v>44178</v>
      </c>
      <c r="C1220" s="5" t="str">
        <f t="shared" si="56"/>
        <v>일</v>
      </c>
      <c r="D1220" s="73"/>
      <c r="E1220" s="49" t="str">
        <f>VLOOKUP(G1220,매칭테이블!D:E,2,0)</f>
        <v>하루채움</v>
      </c>
      <c r="F1220" s="73" t="s">
        <v>0</v>
      </c>
      <c r="G1220" s="30" t="s">
        <v>450</v>
      </c>
      <c r="H1220" s="73">
        <f t="shared" si="55"/>
        <v>547</v>
      </c>
      <c r="I1220" s="5">
        <v>201207</v>
      </c>
      <c r="J1220" s="59"/>
      <c r="K1220" s="104">
        <f>VLOOKUP($N1220,매칭테이블!$G:$J,2,0)*H1220</f>
        <v>2188000</v>
      </c>
      <c r="L1220" s="104">
        <f>K1220-VLOOKUP($N1220,매칭테이블!$G:$J,3,0)*K1220</f>
        <v>2166120</v>
      </c>
      <c r="M1220" s="104">
        <f>VLOOKUP($N1220,매칭테이블!$G:$J,4,0)*H1220</f>
        <v>202390</v>
      </c>
      <c r="N1220" s="5" t="str">
        <f t="shared" si="57"/>
        <v>프로젝트21 홈페이지하루채움(종료)★특별할인★[정기배송] 하루채움 (고양이 영양제 간식)옵션=(무료배송)자연산 가자미 2박스201207</v>
      </c>
    </row>
    <row r="1221" spans="2:14" x14ac:dyDescent="0.3">
      <c r="B1221" s="109">
        <v>44178</v>
      </c>
      <c r="C1221" s="5" t="str">
        <f t="shared" si="56"/>
        <v>일</v>
      </c>
      <c r="D1221" s="73"/>
      <c r="E1221" s="49" t="str">
        <f>VLOOKUP(G1221,매칭테이블!D:E,2,0)</f>
        <v>하루채움</v>
      </c>
      <c r="F1221" s="73" t="s">
        <v>0</v>
      </c>
      <c r="G1221" s="30" t="s">
        <v>451</v>
      </c>
      <c r="H1221" s="73">
        <f t="shared" si="55"/>
        <v>548</v>
      </c>
      <c r="I1221" s="5">
        <v>201207</v>
      </c>
      <c r="J1221" s="59"/>
      <c r="K1221" s="104">
        <f>VLOOKUP($N1221,매칭테이블!$G:$J,2,0)*H1221</f>
        <v>2192000</v>
      </c>
      <c r="L1221" s="104">
        <f>K1221-VLOOKUP($N1221,매칭테이블!$G:$J,3,0)*K1221</f>
        <v>2170080</v>
      </c>
      <c r="M1221" s="104">
        <f>VLOOKUP($N1221,매칭테이블!$G:$J,4,0)*H1221</f>
        <v>202760</v>
      </c>
      <c r="N1221" s="5" t="str">
        <f t="shared" si="57"/>
        <v>프로젝트21 홈페이지하루채움(종료)★특별할인★[정기배송] 하루채움 (고양이 영양제 간식)옵션=(무료배송)국내산 닭 1박스 + 자연산 가자미 1박스201207</v>
      </c>
    </row>
    <row r="1222" spans="2:14" x14ac:dyDescent="0.3">
      <c r="B1222" s="109">
        <v>44178</v>
      </c>
      <c r="C1222" s="5" t="str">
        <f t="shared" si="56"/>
        <v>일</v>
      </c>
      <c r="D1222" s="73"/>
      <c r="E1222" s="49" t="str">
        <f>VLOOKUP(G1222,매칭테이블!D:E,2,0)</f>
        <v>하루채움</v>
      </c>
      <c r="F1222" s="73" t="s">
        <v>0</v>
      </c>
      <c r="G1222" s="30" t="s">
        <v>452</v>
      </c>
      <c r="H1222" s="73">
        <f t="shared" si="55"/>
        <v>549</v>
      </c>
      <c r="I1222" s="5">
        <v>201207</v>
      </c>
      <c r="J1222" s="59"/>
      <c r="K1222" s="104">
        <f>VLOOKUP($N1222,매칭테이블!$G:$J,2,0)*H1222</f>
        <v>1647000</v>
      </c>
      <c r="L1222" s="104">
        <f>K1222-VLOOKUP($N1222,매칭테이블!$G:$J,3,0)*K1222</f>
        <v>1630530</v>
      </c>
      <c r="M1222" s="104">
        <f>VLOOKUP($N1222,매칭테이블!$G:$J,4,0)*H1222</f>
        <v>181170</v>
      </c>
      <c r="N1222" s="5" t="str">
        <f t="shared" si="57"/>
        <v>프로젝트21 홈페이지하루채움[정기배송] 하루채움 (고양이 영양제 간식)옵션=국내산 무항생제 닭 1박스201207</v>
      </c>
    </row>
    <row r="1223" spans="2:14" x14ac:dyDescent="0.3">
      <c r="B1223" s="109">
        <v>44178</v>
      </c>
      <c r="C1223" s="5" t="str">
        <f t="shared" si="56"/>
        <v>일</v>
      </c>
      <c r="D1223" s="73"/>
      <c r="E1223" s="49" t="str">
        <f>VLOOKUP(G1223,매칭테이블!D:E,2,0)</f>
        <v>하루채움</v>
      </c>
      <c r="F1223" s="73" t="s">
        <v>0</v>
      </c>
      <c r="G1223" s="30" t="s">
        <v>453</v>
      </c>
      <c r="H1223" s="73">
        <f t="shared" si="55"/>
        <v>550</v>
      </c>
      <c r="I1223" s="5">
        <v>201207</v>
      </c>
      <c r="J1223" s="59"/>
      <c r="K1223" s="104">
        <f>VLOOKUP($N1223,매칭테이블!$G:$J,2,0)*H1223</f>
        <v>2200000</v>
      </c>
      <c r="L1223" s="104">
        <f>K1223-VLOOKUP($N1223,매칭테이블!$G:$J,3,0)*K1223</f>
        <v>2178000</v>
      </c>
      <c r="M1223" s="104">
        <f>VLOOKUP($N1223,매칭테이블!$G:$J,4,0)*H1223</f>
        <v>203500</v>
      </c>
      <c r="N1223" s="5" t="str">
        <f t="shared" si="57"/>
        <v>프로젝트21 홈페이지하루채움[정기배송] 하루채움 (고양이 영양제 간식)옵션=(무료배송)국내산 무항생제 닭 2박스201207</v>
      </c>
    </row>
    <row r="1224" spans="2:14" x14ac:dyDescent="0.3">
      <c r="B1224" s="109">
        <v>44178</v>
      </c>
      <c r="C1224" s="5" t="str">
        <f t="shared" si="56"/>
        <v>일</v>
      </c>
      <c r="D1224" s="73"/>
      <c r="E1224" s="49" t="str">
        <f>VLOOKUP(G1224,매칭테이블!D:E,2,0)</f>
        <v>하루채움</v>
      </c>
      <c r="F1224" s="73" t="s">
        <v>0</v>
      </c>
      <c r="G1224" s="30" t="s">
        <v>454</v>
      </c>
      <c r="H1224" s="73">
        <f t="shared" si="55"/>
        <v>551</v>
      </c>
      <c r="I1224" s="5">
        <v>201207</v>
      </c>
      <c r="J1224" s="59"/>
      <c r="K1224" s="104">
        <f>VLOOKUP($N1224,매칭테이블!$G:$J,2,0)*H1224</f>
        <v>2204000</v>
      </c>
      <c r="L1224" s="104">
        <f>K1224-VLOOKUP($N1224,매칭테이블!$G:$J,3,0)*K1224</f>
        <v>2181960</v>
      </c>
      <c r="M1224" s="104">
        <f>VLOOKUP($N1224,매칭테이블!$G:$J,4,0)*H1224</f>
        <v>203870</v>
      </c>
      <c r="N1224" s="5" t="str">
        <f t="shared" si="57"/>
        <v>프로젝트21 홈페이지하루채움[정기배송] 하루채움 (고양이 영양제 간식)옵션=(무료배송)자연산 가자미 2박스201207</v>
      </c>
    </row>
    <row r="1225" spans="2:14" x14ac:dyDescent="0.3">
      <c r="B1225" s="109">
        <v>44178</v>
      </c>
      <c r="C1225" s="5" t="str">
        <f t="shared" si="56"/>
        <v>일</v>
      </c>
      <c r="D1225" s="73"/>
      <c r="E1225" s="49" t="str">
        <f>VLOOKUP(G1225,매칭테이블!D:E,2,0)</f>
        <v>하루채움</v>
      </c>
      <c r="F1225" s="73" t="s">
        <v>0</v>
      </c>
      <c r="G1225" s="30" t="s">
        <v>455</v>
      </c>
      <c r="H1225" s="73">
        <f t="shared" si="55"/>
        <v>552</v>
      </c>
      <c r="I1225" s="5">
        <v>201207</v>
      </c>
      <c r="J1225" s="59"/>
      <c r="K1225" s="104">
        <f>VLOOKUP($N1225,매칭테이블!$G:$J,2,0)*H1225</f>
        <v>2208000</v>
      </c>
      <c r="L1225" s="104">
        <f>K1225-VLOOKUP($N1225,매칭테이블!$G:$J,3,0)*K1225</f>
        <v>2185920</v>
      </c>
      <c r="M1225" s="104">
        <f>VLOOKUP($N1225,매칭테이블!$G:$J,4,0)*H1225</f>
        <v>204240</v>
      </c>
      <c r="N1225" s="5" t="str">
        <f t="shared" si="57"/>
        <v>프로젝트21 홈페이지하루채움[정기배송] 하루채움 (고양이 영양제 간식)옵션=(무료배송)국내산 닭 1박스 + 자연산 가자미 1박스201207</v>
      </c>
    </row>
    <row r="1226" spans="2:14" x14ac:dyDescent="0.3">
      <c r="B1226" s="109">
        <v>44178</v>
      </c>
      <c r="C1226" s="5" t="str">
        <f t="shared" si="56"/>
        <v>일</v>
      </c>
      <c r="D1226" s="73"/>
      <c r="E1226" s="49" t="str">
        <f>VLOOKUP(G1226,매칭테이블!D:E,2,0)</f>
        <v>하루채움</v>
      </c>
      <c r="F1226" s="73" t="s">
        <v>0</v>
      </c>
      <c r="G1226" s="30" t="s">
        <v>456</v>
      </c>
      <c r="H1226" s="73">
        <f t="shared" si="55"/>
        <v>553</v>
      </c>
      <c r="I1226" s="5">
        <v>201207</v>
      </c>
      <c r="J1226" s="59"/>
      <c r="K1226" s="104">
        <f>VLOOKUP($N1226,매칭테이블!$G:$J,2,0)*H1226</f>
        <v>2212000</v>
      </c>
      <c r="L1226" s="104">
        <f>K1226-VLOOKUP($N1226,매칭테이블!$G:$J,3,0)*K1226</f>
        <v>2189880</v>
      </c>
      <c r="M1226" s="104">
        <f>VLOOKUP($N1226,매칭테이블!$G:$J,4,0)*H1226</f>
        <v>204610</v>
      </c>
      <c r="N1226" s="5" t="str">
        <f t="shared" si="57"/>
        <v>프로젝트21 홈페이지하루채움하루채움 (고양이 영양제 간식)하루채움=(무료배송) 닭 1박스 + 가자미 1박스201207</v>
      </c>
    </row>
    <row r="1227" spans="2:14" x14ac:dyDescent="0.3">
      <c r="B1227" s="109">
        <v>44178</v>
      </c>
      <c r="C1227" s="5" t="str">
        <f t="shared" si="56"/>
        <v>일</v>
      </c>
      <c r="D1227" s="73"/>
      <c r="E1227" s="49" t="str">
        <f>VLOOKUP(G1227,매칭테이블!D:E,2,0)</f>
        <v>하루채움</v>
      </c>
      <c r="F1227" s="73" t="s">
        <v>0</v>
      </c>
      <c r="G1227" s="30" t="s">
        <v>457</v>
      </c>
      <c r="H1227" s="73">
        <f t="shared" si="55"/>
        <v>554</v>
      </c>
      <c r="I1227" s="5">
        <v>201207</v>
      </c>
      <c r="J1227" s="59"/>
      <c r="K1227" s="104">
        <f>VLOOKUP($N1227,매칭테이블!$G:$J,2,0)*H1227</f>
        <v>2216000</v>
      </c>
      <c r="L1227" s="104">
        <f>K1227-VLOOKUP($N1227,매칭테이블!$G:$J,3,0)*K1227</f>
        <v>2193840</v>
      </c>
      <c r="M1227" s="104">
        <f>VLOOKUP($N1227,매칭테이블!$G:$J,4,0)*H1227</f>
        <v>182820</v>
      </c>
      <c r="N1227" s="5" t="str">
        <f t="shared" si="57"/>
        <v>프로젝트21 홈페이지하루채움하루채움 (고양이 영양제 간식)하루채움=국내산 무항생제 닭 1박스201207</v>
      </c>
    </row>
    <row r="1228" spans="2:14" x14ac:dyDescent="0.3">
      <c r="B1228" s="109">
        <v>44178</v>
      </c>
      <c r="C1228" s="5" t="str">
        <f t="shared" si="56"/>
        <v>일</v>
      </c>
      <c r="D1228" s="73"/>
      <c r="E1228" s="49" t="str">
        <f>VLOOKUP(G1228,매칭테이블!D:E,2,0)</f>
        <v>하루채움</v>
      </c>
      <c r="F1228" s="73" t="s">
        <v>0</v>
      </c>
      <c r="G1228" s="30" t="s">
        <v>458</v>
      </c>
      <c r="H1228" s="73">
        <f t="shared" si="55"/>
        <v>555</v>
      </c>
      <c r="I1228" s="5">
        <v>201207</v>
      </c>
      <c r="J1228" s="59"/>
      <c r="K1228" s="104">
        <f>VLOOKUP($N1228,매칭테이블!$G:$J,2,0)*H1228</f>
        <v>2220000</v>
      </c>
      <c r="L1228" s="104">
        <f>K1228-VLOOKUP($N1228,매칭테이블!$G:$J,3,0)*K1228</f>
        <v>2197800</v>
      </c>
      <c r="M1228" s="104">
        <f>VLOOKUP($N1228,매칭테이블!$G:$J,4,0)*H1228</f>
        <v>205350</v>
      </c>
      <c r="N1228" s="5" t="str">
        <f t="shared" si="57"/>
        <v>프로젝트21 홈페이지하루채움하루채움 (고양이 영양제 간식)하루채움=국내산 무항생제 닭 2박스201207</v>
      </c>
    </row>
    <row r="1229" spans="2:14" x14ac:dyDescent="0.3">
      <c r="B1229" s="109">
        <v>44178</v>
      </c>
      <c r="C1229" s="5" t="str">
        <f t="shared" si="56"/>
        <v>일</v>
      </c>
      <c r="D1229" s="73"/>
      <c r="E1229" s="49" t="str">
        <f>VLOOKUP(G1229,매칭테이블!D:E,2,0)</f>
        <v>하루채움</v>
      </c>
      <c r="F1229" s="73" t="s">
        <v>0</v>
      </c>
      <c r="G1229" s="30" t="s">
        <v>459</v>
      </c>
      <c r="H1229" s="73">
        <f t="shared" si="55"/>
        <v>556</v>
      </c>
      <c r="I1229" s="5">
        <v>201207</v>
      </c>
      <c r="J1229" s="59"/>
      <c r="K1229" s="104">
        <f>VLOOKUP($N1229,매칭테이블!$G:$J,2,0)*H1229</f>
        <v>2224000</v>
      </c>
      <c r="L1229" s="104">
        <f>K1229-VLOOKUP($N1229,매칭테이블!$G:$J,3,0)*K1229</f>
        <v>2201760</v>
      </c>
      <c r="M1229" s="104">
        <f>VLOOKUP($N1229,매칭테이블!$G:$J,4,0)*H1229</f>
        <v>183480</v>
      </c>
      <c r="N1229" s="5" t="str">
        <f t="shared" si="57"/>
        <v>프로젝트21 홈페이지하루채움하루채움 (고양이 영양제 간식)하루채움=자연산 가자미 1박스201207</v>
      </c>
    </row>
    <row r="1230" spans="2:14" x14ac:dyDescent="0.3">
      <c r="B1230" s="109">
        <v>44178</v>
      </c>
      <c r="C1230" s="5" t="str">
        <f t="shared" si="56"/>
        <v>일</v>
      </c>
      <c r="D1230" s="73"/>
      <c r="E1230" s="49" t="str">
        <f>VLOOKUP(G1230,매칭테이블!D:E,2,0)</f>
        <v>하루채움</v>
      </c>
      <c r="F1230" s="73" t="s">
        <v>0</v>
      </c>
      <c r="G1230" s="30" t="s">
        <v>460</v>
      </c>
      <c r="H1230" s="73">
        <f t="shared" si="55"/>
        <v>557</v>
      </c>
      <c r="I1230" s="5">
        <v>201207</v>
      </c>
      <c r="J1230" s="59"/>
      <c r="K1230" s="104">
        <f>VLOOKUP($N1230,매칭테이블!$G:$J,2,0)*H1230</f>
        <v>2228000</v>
      </c>
      <c r="L1230" s="104">
        <f>K1230-VLOOKUP($N1230,매칭테이블!$G:$J,3,0)*K1230</f>
        <v>2205720</v>
      </c>
      <c r="M1230" s="104">
        <f>VLOOKUP($N1230,매칭테이블!$G:$J,4,0)*H1230</f>
        <v>206090</v>
      </c>
      <c r="N1230" s="5" t="str">
        <f t="shared" si="57"/>
        <v>프로젝트21 홈페이지하루채움하루채움 (고양이 영양제 간식)하루채움=자연산 가자미 2박스201207</v>
      </c>
    </row>
    <row r="1231" spans="2:14" x14ac:dyDescent="0.3">
      <c r="B1231" s="109">
        <v>44178</v>
      </c>
      <c r="C1231" s="5" t="str">
        <f t="shared" si="56"/>
        <v>일</v>
      </c>
      <c r="D1231" s="73"/>
      <c r="E1231" s="49" t="str">
        <f>VLOOKUP(G1231,매칭테이블!D:E,2,0)</f>
        <v>하루채움</v>
      </c>
      <c r="F1231" s="73" t="s">
        <v>0</v>
      </c>
      <c r="G1231" s="30" t="s">
        <v>461</v>
      </c>
      <c r="H1231" s="73">
        <f t="shared" si="55"/>
        <v>558</v>
      </c>
      <c r="I1231" s="5">
        <v>201207</v>
      </c>
      <c r="J1231" s="59"/>
      <c r="K1231" s="104">
        <f>VLOOKUP($N1231,매칭테이블!$G:$J,2,0)*H1231</f>
        <v>1674000</v>
      </c>
      <c r="L1231" s="104">
        <f>K1231-VLOOKUP($N1231,매칭테이블!$G:$J,3,0)*K1231</f>
        <v>1657260</v>
      </c>
      <c r="M1231" s="104">
        <f>VLOOKUP($N1231,매칭테이블!$G:$J,4,0)*H1231</f>
        <v>72540</v>
      </c>
      <c r="N1231" s="5" t="str">
        <f t="shared" si="57"/>
        <v>프로젝트21 홈페이지하루채움하루채움 (고양이 영양제 간식)샘플팩 추가 구매=닭 1스틱 + 가자미 1스틱201207</v>
      </c>
    </row>
    <row r="1232" spans="2:14" x14ac:dyDescent="0.3">
      <c r="B1232" s="109">
        <v>44178</v>
      </c>
      <c r="C1232" s="5" t="str">
        <f t="shared" si="56"/>
        <v>일</v>
      </c>
      <c r="D1232" s="73"/>
      <c r="E1232" s="49" t="str">
        <f>VLOOKUP(G1232,매칭테이블!D:E,2,0)</f>
        <v>하루채움</v>
      </c>
      <c r="F1232" s="73" t="s">
        <v>0</v>
      </c>
      <c r="G1232" s="30" t="s">
        <v>462</v>
      </c>
      <c r="H1232" s="73">
        <f t="shared" si="55"/>
        <v>559</v>
      </c>
      <c r="I1232" s="5">
        <v>201207</v>
      </c>
      <c r="J1232" s="59"/>
      <c r="K1232" s="104">
        <f>VLOOKUP($N1232,매칭테이블!$G:$J,2,0)*H1232</f>
        <v>2236000</v>
      </c>
      <c r="L1232" s="104">
        <f>K1232-VLOOKUP($N1232,매칭테이블!$G:$J,3,0)*K1232</f>
        <v>2213640</v>
      </c>
      <c r="M1232" s="104">
        <f>VLOOKUP($N1232,매칭테이블!$G:$J,4,0)*H1232</f>
        <v>206830</v>
      </c>
      <c r="N1232" s="5" t="str">
        <f t="shared" si="57"/>
        <v>프로젝트21 홈페이지하루채움하루채움 (고양이 영양제 간식)하루채움=(무료배송)닭 1박스 + 가자미 1박스201207</v>
      </c>
    </row>
    <row r="1233" spans="2:14" x14ac:dyDescent="0.3">
      <c r="B1233" s="109">
        <v>44178</v>
      </c>
      <c r="C1233" s="5" t="str">
        <f t="shared" si="56"/>
        <v>일</v>
      </c>
      <c r="D1233" s="73"/>
      <c r="E1233" s="49" t="str">
        <f>VLOOKUP(G1233,매칭테이블!D:E,2,0)</f>
        <v>하루채움</v>
      </c>
      <c r="F1233" s="73" t="s">
        <v>0</v>
      </c>
      <c r="G1233" s="30" t="s">
        <v>457</v>
      </c>
      <c r="H1233" s="73">
        <f t="shared" si="55"/>
        <v>560</v>
      </c>
      <c r="I1233" s="5">
        <v>201207</v>
      </c>
      <c r="J1233" s="59"/>
      <c r="K1233" s="104">
        <f>VLOOKUP($N1233,매칭테이블!$G:$J,2,0)*H1233</f>
        <v>2240000</v>
      </c>
      <c r="L1233" s="104">
        <f>K1233-VLOOKUP($N1233,매칭테이블!$G:$J,3,0)*K1233</f>
        <v>2217600</v>
      </c>
      <c r="M1233" s="104">
        <f>VLOOKUP($N1233,매칭테이블!$G:$J,4,0)*H1233</f>
        <v>184800</v>
      </c>
      <c r="N1233" s="5" t="str">
        <f t="shared" si="57"/>
        <v>프로젝트21 홈페이지하루채움하루채움 (고양이 영양제 간식)하루채움=국내산 무항생제 닭 1박스201207</v>
      </c>
    </row>
    <row r="1234" spans="2:14" x14ac:dyDescent="0.3">
      <c r="B1234" s="109">
        <v>44178</v>
      </c>
      <c r="C1234" s="5" t="str">
        <f t="shared" si="56"/>
        <v>일</v>
      </c>
      <c r="D1234" s="73"/>
      <c r="E1234" s="49" t="str">
        <f>VLOOKUP(G1234,매칭테이블!D:E,2,0)</f>
        <v>하루채움</v>
      </c>
      <c r="F1234" s="73" t="s">
        <v>0</v>
      </c>
      <c r="G1234" s="30" t="s">
        <v>463</v>
      </c>
      <c r="H1234" s="73">
        <f t="shared" si="55"/>
        <v>561</v>
      </c>
      <c r="I1234" s="5">
        <v>201207</v>
      </c>
      <c r="J1234" s="59"/>
      <c r="K1234" s="104">
        <f>VLOOKUP($N1234,매칭테이블!$G:$J,2,0)*H1234</f>
        <v>2244000</v>
      </c>
      <c r="L1234" s="104">
        <f>K1234-VLOOKUP($N1234,매칭테이블!$G:$J,3,0)*K1234</f>
        <v>2221560</v>
      </c>
      <c r="M1234" s="104">
        <f>VLOOKUP($N1234,매칭테이블!$G:$J,4,0)*H1234</f>
        <v>207570</v>
      </c>
      <c r="N1234" s="5" t="str">
        <f t="shared" si="57"/>
        <v>프로젝트21 홈페이지하루채움하루채움 (고양이 영양제 간식)하루채움=(무료배송)국내산 무항생제 닭 2박스201207</v>
      </c>
    </row>
    <row r="1235" spans="2:14" x14ac:dyDescent="0.3">
      <c r="B1235" s="109">
        <v>44178</v>
      </c>
      <c r="C1235" s="5" t="str">
        <f t="shared" si="56"/>
        <v>일</v>
      </c>
      <c r="D1235" s="73"/>
      <c r="E1235" s="49" t="str">
        <f>VLOOKUP(G1235,매칭테이블!D:E,2,0)</f>
        <v>하루채움</v>
      </c>
      <c r="F1235" s="73" t="s">
        <v>0</v>
      </c>
      <c r="G1235" s="30" t="s">
        <v>464</v>
      </c>
      <c r="H1235" s="73">
        <f t="shared" si="55"/>
        <v>562</v>
      </c>
      <c r="I1235" s="5">
        <v>201207</v>
      </c>
      <c r="J1235" s="59"/>
      <c r="K1235" s="104">
        <f>VLOOKUP($N1235,매칭테이블!$G:$J,2,0)*H1235</f>
        <v>2248000</v>
      </c>
      <c r="L1235" s="104">
        <f>K1235-VLOOKUP($N1235,매칭테이블!$G:$J,3,0)*K1235</f>
        <v>2225520</v>
      </c>
      <c r="M1235" s="104">
        <f>VLOOKUP($N1235,매칭테이블!$G:$J,4,0)*H1235</f>
        <v>207940</v>
      </c>
      <c r="N1235" s="5" t="str">
        <f t="shared" si="57"/>
        <v>프로젝트21 홈페이지하루채움하루채움 (고양이 영양제 간식)하루채움=(무료배송)자연산 가자미 2박스201207</v>
      </c>
    </row>
    <row r="1236" spans="2:14" x14ac:dyDescent="0.3">
      <c r="B1236" s="109">
        <v>44178</v>
      </c>
      <c r="C1236" s="5" t="str">
        <f t="shared" si="56"/>
        <v>일</v>
      </c>
      <c r="D1236" s="73"/>
      <c r="E1236" s="49" t="str">
        <f>VLOOKUP(G1236,매칭테이블!D:E,2,0)</f>
        <v>하루채움</v>
      </c>
      <c r="F1236" s="73" t="s">
        <v>0</v>
      </c>
      <c r="G1236" s="30" t="s">
        <v>461</v>
      </c>
      <c r="H1236" s="73">
        <f t="shared" si="55"/>
        <v>563</v>
      </c>
      <c r="I1236" s="5">
        <v>201207</v>
      </c>
      <c r="J1236" s="59"/>
      <c r="K1236" s="104">
        <f>VLOOKUP($N1236,매칭테이블!$G:$J,2,0)*H1236</f>
        <v>1689000</v>
      </c>
      <c r="L1236" s="104">
        <f>K1236-VLOOKUP($N1236,매칭테이블!$G:$J,3,0)*K1236</f>
        <v>1672110</v>
      </c>
      <c r="M1236" s="104">
        <f>VLOOKUP($N1236,매칭테이블!$G:$J,4,0)*H1236</f>
        <v>73190</v>
      </c>
      <c r="N1236" s="5" t="str">
        <f t="shared" si="57"/>
        <v>프로젝트21 홈페이지하루채움하루채움 (고양이 영양제 간식)샘플팩 추가 구매=닭 1스틱 + 가자미 1스틱201207</v>
      </c>
    </row>
    <row r="1237" spans="2:14" x14ac:dyDescent="0.3">
      <c r="B1237" s="109">
        <v>44178</v>
      </c>
      <c r="C1237" s="5" t="str">
        <f t="shared" si="56"/>
        <v>일</v>
      </c>
      <c r="D1237" s="73"/>
      <c r="E1237" s="49" t="str">
        <f>VLOOKUP(G1237,매칭테이블!D:E,2,0)</f>
        <v>하루채움</v>
      </c>
      <c r="F1237" s="73" t="s">
        <v>0</v>
      </c>
      <c r="G1237" s="30" t="s">
        <v>465</v>
      </c>
      <c r="H1237" s="73">
        <f t="shared" si="55"/>
        <v>564</v>
      </c>
      <c r="I1237" s="5">
        <v>201207</v>
      </c>
      <c r="J1237" s="59"/>
      <c r="K1237" s="104">
        <f>VLOOKUP($N1237,매칭테이블!$G:$J,2,0)*H1237</f>
        <v>2256000</v>
      </c>
      <c r="L1237" s="104">
        <f>K1237-VLOOKUP($N1237,매칭테이블!$G:$J,3,0)*K1237</f>
        <v>2233440</v>
      </c>
      <c r="M1237" s="104">
        <f>VLOOKUP($N1237,매칭테이블!$G:$J,4,0)*H1237</f>
        <v>186120</v>
      </c>
      <c r="N1237" s="5" t="str">
        <f t="shared" si="57"/>
        <v>프로젝트21 홈페이지하루채움하루채움 국내산 무항생제 닭 (고양이 영양제 간식)하루채움=국내산 무항생제 닭 1박스201207</v>
      </c>
    </row>
    <row r="1238" spans="2:14" x14ac:dyDescent="0.3">
      <c r="B1238" s="109">
        <v>44178</v>
      </c>
      <c r="C1238" s="5" t="str">
        <f t="shared" si="56"/>
        <v>일</v>
      </c>
      <c r="D1238" s="73"/>
      <c r="E1238" s="49" t="str">
        <f>VLOOKUP(G1238,매칭테이블!D:E,2,0)</f>
        <v>하루채움</v>
      </c>
      <c r="F1238" s="73" t="s">
        <v>0</v>
      </c>
      <c r="G1238" s="30" t="s">
        <v>466</v>
      </c>
      <c r="H1238" s="73">
        <f t="shared" si="55"/>
        <v>565</v>
      </c>
      <c r="I1238" s="5">
        <v>201207</v>
      </c>
      <c r="J1238" s="59"/>
      <c r="K1238" s="104">
        <f>VLOOKUP($N1238,매칭테이블!$G:$J,2,0)*H1238</f>
        <v>2260000</v>
      </c>
      <c r="L1238" s="104">
        <f>K1238-VLOOKUP($N1238,매칭테이블!$G:$J,3,0)*K1238</f>
        <v>2237400</v>
      </c>
      <c r="M1238" s="104">
        <f>VLOOKUP($N1238,매칭테이블!$G:$J,4,0)*H1238</f>
        <v>209050</v>
      </c>
      <c r="N1238" s="5" t="str">
        <f t="shared" si="57"/>
        <v>프로젝트21 홈페이지하루채움하루채움 국내산 무항생제 닭 (고양이 영양제 간식)하루채움=(무료배송)국내산 무항생제 닭 2박스201207</v>
      </c>
    </row>
    <row r="1239" spans="2:14" x14ac:dyDescent="0.3">
      <c r="B1239" s="109">
        <v>44178</v>
      </c>
      <c r="C1239" s="5" t="str">
        <f t="shared" si="56"/>
        <v>일</v>
      </c>
      <c r="D1239" s="73"/>
      <c r="E1239" s="49" t="str">
        <f>VLOOKUP(G1239,매칭테이블!D:E,2,0)</f>
        <v>하루채움</v>
      </c>
      <c r="F1239" s="73" t="s">
        <v>0</v>
      </c>
      <c r="G1239" s="30" t="s">
        <v>467</v>
      </c>
      <c r="H1239" s="73">
        <f t="shared" si="55"/>
        <v>566</v>
      </c>
      <c r="I1239" s="5">
        <v>201207</v>
      </c>
      <c r="J1239" s="59"/>
      <c r="K1239" s="104">
        <f>VLOOKUP($N1239,매칭테이블!$G:$J,2,0)*H1239</f>
        <v>1698000</v>
      </c>
      <c r="L1239" s="104">
        <f>K1239-VLOOKUP($N1239,매칭테이블!$G:$J,3,0)*K1239</f>
        <v>1681020</v>
      </c>
      <c r="M1239" s="104">
        <f>VLOOKUP($N1239,매칭테이블!$G:$J,4,0)*H1239</f>
        <v>73580</v>
      </c>
      <c r="N1239" s="5" t="str">
        <f t="shared" si="57"/>
        <v>프로젝트21 홈페이지하루채움하루채움 국내산 무항생제 닭 (고양이 영양제 간식)샘플팩 추가 구매=닭 1스틱 + 가자미 1스틱201207</v>
      </c>
    </row>
    <row r="1240" spans="2:14" x14ac:dyDescent="0.3">
      <c r="B1240" s="109">
        <v>44178</v>
      </c>
      <c r="C1240" s="5" t="str">
        <f t="shared" si="56"/>
        <v>일</v>
      </c>
      <c r="D1240" s="73"/>
      <c r="E1240" s="49" t="str">
        <f>VLOOKUP(G1240,매칭테이블!D:E,2,0)</f>
        <v>하루채움</v>
      </c>
      <c r="F1240" s="73" t="s">
        <v>0</v>
      </c>
      <c r="G1240" s="30" t="s">
        <v>552</v>
      </c>
      <c r="H1240" s="73">
        <f t="shared" si="55"/>
        <v>567</v>
      </c>
      <c r="I1240" s="5">
        <v>201207</v>
      </c>
      <c r="J1240" s="59"/>
      <c r="K1240" s="104">
        <f>VLOOKUP($N1240,매칭테이블!$G:$J,2,0)*H1240</f>
        <v>1701000</v>
      </c>
      <c r="L1240" s="104">
        <f>K1240-VLOOKUP($N1240,매칭테이블!$G:$J,3,0)*K1240</f>
        <v>1683990</v>
      </c>
      <c r="M1240" s="104">
        <f>VLOOKUP($N1240,매칭테이블!$G:$J,4,0)*H1240</f>
        <v>73710</v>
      </c>
      <c r="N1240" s="5" t="str">
        <f t="shared" si="57"/>
        <v>프로젝트21 홈페이지하루채움하루채움 샘플팩 (고양이 영양제 간식)샘플팩=닭 1스틱 + 가자미 1스틱201207</v>
      </c>
    </row>
    <row r="1241" spans="2:14" x14ac:dyDescent="0.3">
      <c r="B1241" s="109">
        <v>44178</v>
      </c>
      <c r="C1241" s="5" t="str">
        <f t="shared" si="56"/>
        <v>일</v>
      </c>
      <c r="D1241" s="73"/>
      <c r="E1241" s="49" t="str">
        <f>VLOOKUP(G1241,매칭테이블!D:E,2,0)</f>
        <v>하루채움</v>
      </c>
      <c r="F1241" s="73" t="s">
        <v>0</v>
      </c>
      <c r="G1241" s="30" t="s">
        <v>553</v>
      </c>
      <c r="H1241" s="73">
        <f t="shared" si="55"/>
        <v>568</v>
      </c>
      <c r="I1241" s="5">
        <v>201207</v>
      </c>
      <c r="J1241" s="59"/>
      <c r="K1241" s="104">
        <f>VLOOKUP($N1241,매칭테이블!$G:$J,2,0)*H1241</f>
        <v>2272000</v>
      </c>
      <c r="L1241" s="104">
        <f>K1241-VLOOKUP($N1241,매칭테이블!$G:$J,3,0)*K1241</f>
        <v>2249280</v>
      </c>
      <c r="M1241" s="104">
        <f>VLOOKUP($N1241,매칭테이블!$G:$J,4,0)*H1241</f>
        <v>210160</v>
      </c>
      <c r="N1241" s="5" t="str">
        <f t="shared" si="57"/>
        <v>프로젝트21 홈페이지하루채움하루채움 자연산 가자미 (고양이 영양제 간식)하루채움=(무료배송)닭 1박스 + 가자미 1박스201207</v>
      </c>
    </row>
    <row r="1242" spans="2:14" x14ac:dyDescent="0.3">
      <c r="B1242" s="109">
        <v>44178</v>
      </c>
      <c r="C1242" s="5" t="str">
        <f t="shared" si="56"/>
        <v>일</v>
      </c>
      <c r="D1242" s="73"/>
      <c r="E1242" s="49" t="str">
        <f>VLOOKUP(G1242,매칭테이블!D:E,2,0)</f>
        <v>하루채움</v>
      </c>
      <c r="F1242" s="73" t="s">
        <v>0</v>
      </c>
      <c r="G1242" s="30" t="s">
        <v>469</v>
      </c>
      <c r="H1242" s="73">
        <f t="shared" si="55"/>
        <v>569</v>
      </c>
      <c r="I1242" s="5">
        <v>201207</v>
      </c>
      <c r="J1242" s="59"/>
      <c r="K1242" s="104">
        <f>VLOOKUP($N1242,매칭테이블!$G:$J,2,0)*H1242</f>
        <v>2276000</v>
      </c>
      <c r="L1242" s="104">
        <f>K1242-VLOOKUP($N1242,매칭테이블!$G:$J,3,0)*K1242</f>
        <v>2253240</v>
      </c>
      <c r="M1242" s="104">
        <f>VLOOKUP($N1242,매칭테이블!$G:$J,4,0)*H1242</f>
        <v>210530</v>
      </c>
      <c r="N1242" s="5" t="str">
        <f t="shared" si="57"/>
        <v>프로젝트21 홈페이지하루채움하루채움 자연산 가자미 (고양이 영양제 간식)하루채움=(무료배송)자연산 가자미 2박스201207</v>
      </c>
    </row>
    <row r="1243" spans="2:14" x14ac:dyDescent="0.3">
      <c r="B1243" s="109">
        <v>44177</v>
      </c>
      <c r="C1243" s="5" t="str">
        <f t="shared" si="56"/>
        <v>토</v>
      </c>
      <c r="D1243" s="73"/>
      <c r="E1243" s="49" t="str">
        <f>VLOOKUP(G1243,매칭테이블!D:E,2,0)</f>
        <v>선인장정수기 부속</v>
      </c>
      <c r="F1243" s="73" t="s">
        <v>0</v>
      </c>
      <c r="G1243" s="30" t="s">
        <v>507</v>
      </c>
      <c r="H1243" s="73">
        <f t="shared" si="55"/>
        <v>570</v>
      </c>
      <c r="I1243" s="5">
        <v>201207</v>
      </c>
      <c r="J1243" s="59"/>
      <c r="K1243" s="104">
        <f>VLOOKUP($N1243,매칭테이블!$G:$J,2,0)*H1243</f>
        <v>1710000</v>
      </c>
      <c r="L1243" s="104">
        <f>K1243-VLOOKUP($N1243,매칭테이블!$G:$J,3,0)*K1243</f>
        <v>1692900</v>
      </c>
      <c r="M1243" s="104">
        <f>VLOOKUP($N1243,매칭테이블!$G:$J,4,0)*H1243</f>
        <v>199500</v>
      </c>
      <c r="N1243" s="5" t="str">
        <f t="shared" si="57"/>
        <v>프로젝트21 홈페이지선인장정수기 부속[정기배송] 선인장정수기 필터 (30% 할인)정기배송 옵션=정수필터(3p) &amp; 폼필터(3p) - 30%off201207</v>
      </c>
    </row>
    <row r="1244" spans="2:14" x14ac:dyDescent="0.3">
      <c r="B1244" s="109">
        <v>44177</v>
      </c>
      <c r="C1244" s="5" t="str">
        <f t="shared" si="56"/>
        <v>토</v>
      </c>
      <c r="D1244" s="73"/>
      <c r="E1244" s="49" t="str">
        <f>VLOOKUP(G1244,매칭테이블!D:E,2,0)</f>
        <v>벤토나이트</v>
      </c>
      <c r="F1244" s="73" t="s">
        <v>0</v>
      </c>
      <c r="G1244" s="30" t="s">
        <v>606</v>
      </c>
      <c r="H1244" s="73">
        <f t="shared" si="55"/>
        <v>571</v>
      </c>
      <c r="I1244" s="5">
        <v>201207</v>
      </c>
      <c r="J1244" s="59"/>
      <c r="K1244" s="104">
        <f>VLOOKUP($N1244,매칭테이블!$G:$J,2,0)*H1244</f>
        <v>1713000</v>
      </c>
      <c r="L1244" s="104">
        <f>K1244-VLOOKUP($N1244,매칭테이블!$G:$J,3,0)*K1244</f>
        <v>1695870</v>
      </c>
      <c r="M1244" s="104">
        <f>VLOOKUP($N1244,매칭테이블!$G:$J,4,0)*H1244</f>
        <v>194140</v>
      </c>
      <c r="N1244" s="5" t="str">
        <f t="shared" si="57"/>
        <v>프로젝트21 홈페이지벤토나이트[출시특가] 프리미엄 퓨어 벤토나이트옵션=프리미엄 퓨어 벤토나이트 1개-40% off201207</v>
      </c>
    </row>
    <row r="1245" spans="2:14" x14ac:dyDescent="0.3">
      <c r="B1245" s="109">
        <v>44177</v>
      </c>
      <c r="C1245" s="5" t="str">
        <f t="shared" si="56"/>
        <v>토</v>
      </c>
      <c r="D1245" s="73"/>
      <c r="E1245" s="49" t="str">
        <f>VLOOKUP(G1245,매칭테이블!D:E,2,0)</f>
        <v>벤토나이트</v>
      </c>
      <c r="F1245" s="73" t="s">
        <v>0</v>
      </c>
      <c r="G1245" s="30" t="s">
        <v>607</v>
      </c>
      <c r="H1245" s="73">
        <f t="shared" si="55"/>
        <v>572</v>
      </c>
      <c r="I1245" s="5">
        <v>201207</v>
      </c>
      <c r="J1245" s="59"/>
      <c r="K1245" s="104">
        <f>VLOOKUP($N1245,매칭테이블!$G:$J,2,0)*H1245</f>
        <v>2860000</v>
      </c>
      <c r="L1245" s="104">
        <f>K1245-VLOOKUP($N1245,매칭테이블!$G:$J,3,0)*K1245</f>
        <v>2831400</v>
      </c>
      <c r="M1245" s="104">
        <f>VLOOKUP($N1245,매칭테이블!$G:$J,4,0)*H1245</f>
        <v>223080</v>
      </c>
      <c r="N1245" s="5" t="str">
        <f t="shared" si="57"/>
        <v>프로젝트21 홈페이지벤토나이트[출시특가] 프리미엄 퓨어 벤토나이트옵션=프리미엄 퓨어 벤토나이트 3개-40%201207</v>
      </c>
    </row>
    <row r="1246" spans="2:14" x14ac:dyDescent="0.3">
      <c r="B1246" s="109">
        <v>44177</v>
      </c>
      <c r="C1246" s="5" t="str">
        <f t="shared" si="56"/>
        <v>토</v>
      </c>
      <c r="D1246" s="73"/>
      <c r="E1246" s="49" t="str">
        <f>VLOOKUP(G1246,매칭테이블!D:E,2,0)</f>
        <v>선인장정수기</v>
      </c>
      <c r="F1246" s="73" t="s">
        <v>0</v>
      </c>
      <c r="G1246" s="30" t="s">
        <v>519</v>
      </c>
      <c r="H1246" s="73">
        <f t="shared" si="55"/>
        <v>573</v>
      </c>
      <c r="I1246" s="5">
        <v>201207</v>
      </c>
      <c r="J1246" s="59"/>
      <c r="K1246" s="104">
        <f>VLOOKUP($N1246,매칭테이블!$G:$J,2,0)*H1246</f>
        <v>3438000</v>
      </c>
      <c r="L1246" s="104">
        <f>K1246-VLOOKUP($N1246,매칭테이블!$G:$J,3,0)*K1246</f>
        <v>3403620</v>
      </c>
      <c r="M1246" s="104">
        <f>VLOOKUP($N1246,매칭테이블!$G:$J,4,0)*H1246</f>
        <v>223470</v>
      </c>
      <c r="N1246" s="5" t="str">
        <f t="shared" si="57"/>
        <v>프로젝트21 홈페이지선인장정수기고양이 선인장정수기 젠에디션옵션=선인장정수기(20%off)201207</v>
      </c>
    </row>
    <row r="1247" spans="2:14" x14ac:dyDescent="0.3">
      <c r="B1247" s="109">
        <v>44177</v>
      </c>
      <c r="C1247" s="5" t="str">
        <f t="shared" si="56"/>
        <v>토</v>
      </c>
      <c r="D1247" s="73"/>
      <c r="E1247" s="49" t="str">
        <f>VLOOKUP(G1247,매칭테이블!D:E,2,0)</f>
        <v>선인장정수기</v>
      </c>
      <c r="F1247" s="73" t="s">
        <v>0</v>
      </c>
      <c r="G1247" s="30" t="s">
        <v>520</v>
      </c>
      <c r="H1247" s="73">
        <f t="shared" si="55"/>
        <v>574</v>
      </c>
      <c r="I1247" s="5">
        <v>201207</v>
      </c>
      <c r="J1247" s="59"/>
      <c r="K1247" s="104">
        <f>VLOOKUP($N1247,매칭테이블!$G:$J,2,0)*H1247</f>
        <v>4018000</v>
      </c>
      <c r="L1247" s="104">
        <f>K1247-VLOOKUP($N1247,매칭테이블!$G:$J,3,0)*K1247</f>
        <v>3977820</v>
      </c>
      <c r="M1247" s="104">
        <f>VLOOKUP($N1247,매칭테이블!$G:$J,4,0)*H1247</f>
        <v>223860</v>
      </c>
      <c r="N1247" s="5" t="str">
        <f t="shared" si="57"/>
        <v>프로젝트21 홈페이지선인장정수기고양이 선인장정수기 젠에디션옵션=선인장정수기+필터세트201207</v>
      </c>
    </row>
    <row r="1248" spans="2:14" x14ac:dyDescent="0.3">
      <c r="B1248" s="109">
        <v>44177</v>
      </c>
      <c r="C1248" s="5" t="str">
        <f t="shared" si="56"/>
        <v>토</v>
      </c>
      <c r="D1248" s="73"/>
      <c r="E1248" s="49" t="str">
        <f>VLOOKUP(G1248,매칭테이블!D:E,2,0)</f>
        <v>선인장정수기</v>
      </c>
      <c r="F1248" s="73" t="s">
        <v>0</v>
      </c>
      <c r="G1248" s="30" t="s">
        <v>521</v>
      </c>
      <c r="H1248" s="73">
        <f t="shared" si="55"/>
        <v>575</v>
      </c>
      <c r="I1248" s="5">
        <v>201207</v>
      </c>
      <c r="J1248" s="59"/>
      <c r="K1248" s="104">
        <f>VLOOKUP($N1248,매칭테이블!$G:$J,2,0)*H1248</f>
        <v>4025000</v>
      </c>
      <c r="L1248" s="104">
        <f>K1248-VLOOKUP($N1248,매칭테이블!$G:$J,3,0)*K1248</f>
        <v>3984750</v>
      </c>
      <c r="M1248" s="104">
        <f>VLOOKUP($N1248,매칭테이블!$G:$J,4,0)*H1248</f>
        <v>230000</v>
      </c>
      <c r="N1248" s="5" t="str">
        <f t="shared" si="57"/>
        <v>프로젝트21 홈페이지선인장정수기고양이 선인장정수기 젠에디션옵션=선인장정수기+필터세트+드라이매트(별도배송)201207</v>
      </c>
    </row>
    <row r="1249" spans="2:14" x14ac:dyDescent="0.3">
      <c r="B1249" s="109">
        <v>44177</v>
      </c>
      <c r="C1249" s="5" t="str">
        <f t="shared" si="56"/>
        <v>토</v>
      </c>
      <c r="D1249" s="73"/>
      <c r="E1249" s="49" t="str">
        <f>VLOOKUP(G1249,매칭테이블!D:E,2,0)</f>
        <v>선인장정수기 부속</v>
      </c>
      <c r="F1249" s="73" t="s">
        <v>0</v>
      </c>
      <c r="G1249" s="30" t="s">
        <v>509</v>
      </c>
      <c r="H1249" s="73">
        <f t="shared" si="55"/>
        <v>576</v>
      </c>
      <c r="I1249" s="5">
        <v>201207</v>
      </c>
      <c r="J1249" s="59"/>
      <c r="K1249" s="104">
        <f>VLOOKUP($N1249,매칭테이블!$G:$J,2,0)*H1249</f>
        <v>1728000</v>
      </c>
      <c r="L1249" s="104">
        <f>K1249-VLOOKUP($N1249,매칭테이블!$G:$J,3,0)*K1249</f>
        <v>1710720</v>
      </c>
      <c r="M1249" s="104">
        <f>VLOOKUP($N1249,매칭테이블!$G:$J,4,0)*H1249</f>
        <v>184320</v>
      </c>
      <c r="N1249" s="5" t="str">
        <f t="shared" si="57"/>
        <v>프로젝트21 홈페이지선인장정수기 부속생수 전용 호스 (2p)201207</v>
      </c>
    </row>
    <row r="1250" spans="2:14" x14ac:dyDescent="0.3">
      <c r="B1250" s="109">
        <v>44177</v>
      </c>
      <c r="C1250" s="5" t="str">
        <f t="shared" si="56"/>
        <v>토</v>
      </c>
      <c r="D1250" s="73"/>
      <c r="E1250" s="49" t="str">
        <f>VLOOKUP(G1250,매칭테이블!D:E,2,0)</f>
        <v>선인장정수기 부속</v>
      </c>
      <c r="F1250" s="73" t="s">
        <v>0</v>
      </c>
      <c r="G1250" s="30" t="s">
        <v>510</v>
      </c>
      <c r="H1250" s="73">
        <f t="shared" si="55"/>
        <v>577</v>
      </c>
      <c r="I1250" s="5">
        <v>201207</v>
      </c>
      <c r="J1250" s="59"/>
      <c r="K1250" s="104">
        <f>VLOOKUP($N1250,매칭테이블!$G:$J,2,0)*H1250</f>
        <v>1154000</v>
      </c>
      <c r="L1250" s="104">
        <f>K1250-VLOOKUP($N1250,매칭테이블!$G:$J,3,0)*K1250</f>
        <v>1142460</v>
      </c>
      <c r="M1250" s="104">
        <f>VLOOKUP($N1250,매칭테이블!$G:$J,4,0)*H1250</f>
        <v>63470</v>
      </c>
      <c r="N1250" s="5" t="str">
        <f t="shared" si="57"/>
        <v>프로젝트21 홈페이지선인장정수기 부속선인장정수기 가이드스틱201207</v>
      </c>
    </row>
    <row r="1251" spans="2:14" x14ac:dyDescent="0.3">
      <c r="B1251" s="109">
        <v>44177</v>
      </c>
      <c r="C1251" s="5" t="str">
        <f t="shared" si="56"/>
        <v>토</v>
      </c>
      <c r="D1251" s="73"/>
      <c r="E1251" s="49" t="str">
        <f>VLOOKUP(G1251,매칭테이블!D:E,2,0)</f>
        <v>선인장정수기 부속</v>
      </c>
      <c r="F1251" s="73" t="s">
        <v>0</v>
      </c>
      <c r="G1251" s="30" t="s">
        <v>511</v>
      </c>
      <c r="H1251" s="73">
        <f t="shared" si="55"/>
        <v>578</v>
      </c>
      <c r="I1251" s="5">
        <v>201207</v>
      </c>
      <c r="J1251" s="59"/>
      <c r="K1251" s="104">
        <f>VLOOKUP($N1251,매칭테이블!$G:$J,2,0)*H1251</f>
        <v>1734000</v>
      </c>
      <c r="L1251" s="104">
        <f>K1251-VLOOKUP($N1251,매칭테이블!$G:$J,3,0)*K1251</f>
        <v>1716660</v>
      </c>
      <c r="M1251" s="104">
        <f>VLOOKUP($N1251,매칭테이블!$G:$J,4,0)*H1251</f>
        <v>208080</v>
      </c>
      <c r="N1251" s="5" t="str">
        <f t="shared" si="57"/>
        <v>프로젝트21 홈페이지선인장정수기 부속선인장정수기 분리형 수중펌프구성 선택=분리형펌프+어댑터SET201207</v>
      </c>
    </row>
    <row r="1252" spans="2:14" x14ac:dyDescent="0.3">
      <c r="B1252" s="109">
        <v>44177</v>
      </c>
      <c r="C1252" s="5" t="str">
        <f t="shared" si="56"/>
        <v>토</v>
      </c>
      <c r="D1252" s="73"/>
      <c r="E1252" s="49" t="str">
        <f>VLOOKUP(G1252,매칭테이블!D:E,2,0)</f>
        <v>선인장정수기 부속</v>
      </c>
      <c r="F1252" s="73" t="s">
        <v>0</v>
      </c>
      <c r="G1252" s="30" t="s">
        <v>512</v>
      </c>
      <c r="H1252" s="73">
        <f t="shared" si="55"/>
        <v>579</v>
      </c>
      <c r="I1252" s="5">
        <v>201207</v>
      </c>
      <c r="J1252" s="59"/>
      <c r="K1252" s="104">
        <f>VLOOKUP($N1252,매칭테이블!$G:$J,2,0)*H1252</f>
        <v>1737000</v>
      </c>
      <c r="L1252" s="104">
        <f>K1252-VLOOKUP($N1252,매칭테이블!$G:$J,3,0)*K1252</f>
        <v>1719630</v>
      </c>
      <c r="M1252" s="104">
        <f>VLOOKUP($N1252,매칭테이블!$G:$J,4,0)*H1252</f>
        <v>191070</v>
      </c>
      <c r="N1252" s="5" t="str">
        <f t="shared" si="57"/>
        <v>프로젝트21 홈페이지선인장정수기 부속선인장정수기 분리형 수중펌프구성 선택=분리형펌프201207</v>
      </c>
    </row>
    <row r="1253" spans="2:14" x14ac:dyDescent="0.3">
      <c r="B1253" s="109">
        <v>44177</v>
      </c>
      <c r="C1253" s="5" t="str">
        <f t="shared" si="56"/>
        <v>토</v>
      </c>
      <c r="D1253" s="73"/>
      <c r="E1253" s="49" t="str">
        <f>VLOOKUP(G1253,매칭테이블!D:E,2,0)</f>
        <v>선인장정수기 부속</v>
      </c>
      <c r="F1253" s="73" t="s">
        <v>0</v>
      </c>
      <c r="G1253" s="30" t="s">
        <v>513</v>
      </c>
      <c r="H1253" s="73">
        <f t="shared" si="55"/>
        <v>580</v>
      </c>
      <c r="I1253" s="5">
        <v>201207</v>
      </c>
      <c r="J1253" s="59"/>
      <c r="K1253" s="104">
        <f>VLOOKUP($N1253,매칭테이블!$G:$J,2,0)*H1253</f>
        <v>1740000</v>
      </c>
      <c r="L1253" s="104">
        <f>K1253-VLOOKUP($N1253,매칭테이블!$G:$J,3,0)*K1253</f>
        <v>1722600</v>
      </c>
      <c r="M1253" s="104">
        <f>VLOOKUP($N1253,매칭테이블!$G:$J,4,0)*H1253</f>
        <v>179800</v>
      </c>
      <c r="N1253" s="5" t="str">
        <f t="shared" si="57"/>
        <v>프로젝트21 홈페이지선인장정수기 부속선인장정수기 분리형 수중펌프구성 선택=어댑터201207</v>
      </c>
    </row>
    <row r="1254" spans="2:14" x14ac:dyDescent="0.3">
      <c r="B1254" s="109">
        <v>44177</v>
      </c>
      <c r="C1254" s="5" t="str">
        <f t="shared" si="56"/>
        <v>토</v>
      </c>
      <c r="D1254" s="73"/>
      <c r="E1254" s="49" t="str">
        <f>VLOOKUP(G1254,매칭테이블!D:E,2,0)</f>
        <v>선인장정수기 부속</v>
      </c>
      <c r="F1254" s="73" t="s">
        <v>0</v>
      </c>
      <c r="G1254" s="30" t="s">
        <v>514</v>
      </c>
      <c r="H1254" s="73">
        <f t="shared" si="55"/>
        <v>581</v>
      </c>
      <c r="I1254" s="5">
        <v>201207</v>
      </c>
      <c r="J1254" s="59"/>
      <c r="K1254" s="104">
        <f>VLOOKUP($N1254,매칭테이블!$G:$J,2,0)*H1254</f>
        <v>1743000</v>
      </c>
      <c r="L1254" s="104">
        <f>K1254-VLOOKUP($N1254,매칭테이블!$G:$J,3,0)*K1254</f>
        <v>1725570</v>
      </c>
      <c r="M1254" s="104">
        <f>VLOOKUP($N1254,매칭테이블!$G:$J,4,0)*H1254</f>
        <v>168490</v>
      </c>
      <c r="N1254" s="5" t="str">
        <f t="shared" si="57"/>
        <v>프로젝트21 홈페이지선인장정수기 부속선인장정수기 실리콘호스 (3p)201207</v>
      </c>
    </row>
    <row r="1255" spans="2:14" x14ac:dyDescent="0.3">
      <c r="B1255" s="109">
        <v>44177</v>
      </c>
      <c r="C1255" s="5" t="str">
        <f t="shared" si="56"/>
        <v>토</v>
      </c>
      <c r="D1255" s="73"/>
      <c r="E1255" s="49" t="str">
        <f>VLOOKUP(G1255,매칭테이블!D:E,2,0)</f>
        <v>선인장정수기 부속</v>
      </c>
      <c r="F1255" s="73" t="s">
        <v>0</v>
      </c>
      <c r="G1255" s="30" t="s">
        <v>515</v>
      </c>
      <c r="H1255" s="73">
        <f t="shared" si="55"/>
        <v>582</v>
      </c>
      <c r="I1255" s="5">
        <v>201207</v>
      </c>
      <c r="J1255" s="59"/>
      <c r="K1255" s="104">
        <f>VLOOKUP($N1255,매칭테이블!$G:$J,2,0)*H1255</f>
        <v>2328000</v>
      </c>
      <c r="L1255" s="104">
        <f>K1255-VLOOKUP($N1255,매칭테이블!$G:$J,3,0)*K1255</f>
        <v>2304720</v>
      </c>
      <c r="M1255" s="104">
        <f>VLOOKUP($N1255,매칭테이블!$G:$J,4,0)*H1255</f>
        <v>215340</v>
      </c>
      <c r="N1255" s="5" t="str">
        <f t="shared" si="57"/>
        <v>프로젝트21 홈페이지선인장정수기 부속선인장정수기 전용 드라이 매트201207</v>
      </c>
    </row>
    <row r="1256" spans="2:14" x14ac:dyDescent="0.3">
      <c r="B1256" s="109">
        <v>44177</v>
      </c>
      <c r="C1256" s="5" t="str">
        <f t="shared" si="56"/>
        <v>토</v>
      </c>
      <c r="D1256" s="73"/>
      <c r="E1256" s="49" t="str">
        <f>VLOOKUP(G1256,매칭테이블!D:E,2,0)</f>
        <v>선인장정수기 부속</v>
      </c>
      <c r="F1256" s="73" t="s">
        <v>0</v>
      </c>
      <c r="G1256" s="30" t="s">
        <v>516</v>
      </c>
      <c r="H1256" s="73">
        <f t="shared" ref="H1256:H1319" si="58">H1255+1</f>
        <v>583</v>
      </c>
      <c r="I1256" s="5">
        <v>201207</v>
      </c>
      <c r="J1256" s="59"/>
      <c r="K1256" s="104">
        <f>VLOOKUP($N1256,매칭테이블!$G:$J,2,0)*H1256</f>
        <v>1749000</v>
      </c>
      <c r="L1256" s="104">
        <f>K1256-VLOOKUP($N1256,매칭테이블!$G:$J,3,0)*K1256</f>
        <v>1731510</v>
      </c>
      <c r="M1256" s="104">
        <f>VLOOKUP($N1256,매칭테이블!$G:$J,4,0)*H1256</f>
        <v>198220</v>
      </c>
      <c r="N1256" s="5" t="str">
        <f t="shared" si="57"/>
        <v>프로젝트21 홈페이지선인장정수기 부속선인장정수기 정수필터 (3p)201207</v>
      </c>
    </row>
    <row r="1257" spans="2:14" x14ac:dyDescent="0.3">
      <c r="B1257" s="109">
        <v>44177</v>
      </c>
      <c r="C1257" s="5" t="str">
        <f t="shared" si="56"/>
        <v>토</v>
      </c>
      <c r="D1257" s="73"/>
      <c r="E1257" s="49" t="str">
        <f>VLOOKUP(G1257,매칭테이블!D:E,2,0)</f>
        <v>선인장정수기 부속</v>
      </c>
      <c r="F1257" s="73" t="s">
        <v>0</v>
      </c>
      <c r="G1257" s="30" t="s">
        <v>517</v>
      </c>
      <c r="H1257" s="73">
        <f t="shared" si="58"/>
        <v>584</v>
      </c>
      <c r="I1257" s="5">
        <v>201207</v>
      </c>
      <c r="J1257" s="59"/>
      <c r="K1257" s="104">
        <f>VLOOKUP($N1257,매칭테이블!$G:$J,2,0)*H1257</f>
        <v>1752000</v>
      </c>
      <c r="L1257" s="104">
        <f>K1257-VLOOKUP($N1257,매칭테이블!$G:$J,3,0)*K1257</f>
        <v>1734480</v>
      </c>
      <c r="M1257" s="104">
        <f>VLOOKUP($N1257,매칭테이블!$G:$J,4,0)*H1257</f>
        <v>87600</v>
      </c>
      <c r="N1257" s="5" t="str">
        <f t="shared" si="57"/>
        <v>프로젝트21 홈페이지선인장정수기 부속선인장정수기 클리닝 브러쉬201207</v>
      </c>
    </row>
    <row r="1258" spans="2:14" x14ac:dyDescent="0.3">
      <c r="B1258" s="109">
        <v>44177</v>
      </c>
      <c r="C1258" s="5" t="str">
        <f t="shared" si="56"/>
        <v>토</v>
      </c>
      <c r="D1258" s="73"/>
      <c r="E1258" s="49" t="str">
        <f>VLOOKUP(G1258,매칭테이블!D:E,2,0)</f>
        <v>선인장정수기 부속</v>
      </c>
      <c r="F1258" s="73" t="s">
        <v>0</v>
      </c>
      <c r="G1258" s="30" t="s">
        <v>518</v>
      </c>
      <c r="H1258" s="73">
        <f t="shared" si="58"/>
        <v>585</v>
      </c>
      <c r="I1258" s="5">
        <v>201207</v>
      </c>
      <c r="J1258" s="59"/>
      <c r="K1258" s="104">
        <f>VLOOKUP($N1258,매칭테이블!$G:$J,2,0)*H1258</f>
        <v>1755000</v>
      </c>
      <c r="L1258" s="104">
        <f>K1258-VLOOKUP($N1258,매칭테이블!$G:$J,3,0)*K1258</f>
        <v>1737450</v>
      </c>
      <c r="M1258" s="104">
        <f>VLOOKUP($N1258,매칭테이블!$G:$J,4,0)*H1258</f>
        <v>134550</v>
      </c>
      <c r="N1258" s="5" t="str">
        <f t="shared" si="57"/>
        <v>프로젝트21 홈페이지선인장정수기 부속선인장정수기 폼필터 (3p)201207</v>
      </c>
    </row>
    <row r="1259" spans="2:14" x14ac:dyDescent="0.3">
      <c r="B1259" s="109">
        <v>44177</v>
      </c>
      <c r="C1259" s="5" t="str">
        <f t="shared" si="56"/>
        <v>토</v>
      </c>
      <c r="D1259" s="73"/>
      <c r="E1259" s="49" t="str">
        <f>VLOOKUP(G1259,매칭테이블!D:E,2,0)</f>
        <v>선인장정수기 부속</v>
      </c>
      <c r="F1259" s="73" t="s">
        <v>0</v>
      </c>
      <c r="G1259" s="30" t="s">
        <v>56</v>
      </c>
      <c r="H1259" s="73">
        <f t="shared" si="58"/>
        <v>586</v>
      </c>
      <c r="I1259" s="5">
        <v>201207</v>
      </c>
      <c r="J1259" s="59"/>
      <c r="K1259" s="104">
        <f>VLOOKUP($N1259,매칭테이블!$G:$J,2,0)*H1259</f>
        <v>1758000</v>
      </c>
      <c r="L1259" s="104">
        <f>K1259-VLOOKUP($N1259,매칭테이블!$G:$J,3,0)*K1259</f>
        <v>1740420</v>
      </c>
      <c r="M1259" s="104">
        <f>VLOOKUP($N1259,매칭테이블!$G:$J,4,0)*H1259</f>
        <v>205100</v>
      </c>
      <c r="N1259" s="5" t="str">
        <f t="shared" si="57"/>
        <v>프로젝트21 홈페이지선인장정수기 부속정수필터 &amp; 폼필터 세트 (30% 할인)201207</v>
      </c>
    </row>
    <row r="1260" spans="2:14" x14ac:dyDescent="0.3">
      <c r="B1260" s="109">
        <v>44177</v>
      </c>
      <c r="C1260" s="5" t="str">
        <f t="shared" si="56"/>
        <v>토</v>
      </c>
      <c r="D1260" s="73"/>
      <c r="E1260" s="49" t="str">
        <f>VLOOKUP(G1260,매칭테이블!D:E,2,0)</f>
        <v>츄르짜개</v>
      </c>
      <c r="F1260" s="73" t="s">
        <v>0</v>
      </c>
      <c r="G1260" s="30" t="s">
        <v>522</v>
      </c>
      <c r="H1260" s="73">
        <f t="shared" si="58"/>
        <v>587</v>
      </c>
      <c r="I1260" s="5">
        <v>201207</v>
      </c>
      <c r="J1260" s="59"/>
      <c r="K1260" s="104">
        <f>VLOOKUP($N1260,매칭테이블!$G:$J,2,0)*H1260</f>
        <v>1174000</v>
      </c>
      <c r="L1260" s="104">
        <f>K1260-VLOOKUP($N1260,매칭테이블!$G:$J,3,0)*K1260</f>
        <v>1162260</v>
      </c>
      <c r="M1260" s="104">
        <f>VLOOKUP($N1260,매칭테이블!$G:$J,4,0)*H1260</f>
        <v>58700</v>
      </c>
      <c r="N1260" s="5" t="str">
        <f t="shared" si="57"/>
        <v>프로젝트21 홈페이지츄르짜개츄르짜개(2ea)201207</v>
      </c>
    </row>
    <row r="1261" spans="2:14" x14ac:dyDescent="0.3">
      <c r="B1261" s="109">
        <v>44177</v>
      </c>
      <c r="C1261" s="5" t="str">
        <f t="shared" si="56"/>
        <v>토</v>
      </c>
      <c r="D1261" s="73"/>
      <c r="E1261" s="49" t="str">
        <f>VLOOKUP(G1261,매칭테이블!D:E,2,0)</f>
        <v>태평양 수반</v>
      </c>
      <c r="F1261" s="73" t="s">
        <v>0</v>
      </c>
      <c r="G1261" s="30" t="s">
        <v>523</v>
      </c>
      <c r="H1261" s="73">
        <f t="shared" si="58"/>
        <v>588</v>
      </c>
      <c r="I1261" s="5">
        <v>201207</v>
      </c>
      <c r="J1261" s="59"/>
      <c r="K1261" s="104">
        <f>VLOOKUP($N1261,매칭테이블!$G:$J,2,0)*H1261</f>
        <v>2352000</v>
      </c>
      <c r="L1261" s="104">
        <f>K1261-VLOOKUP($N1261,매칭테이블!$G:$J,3,0)*K1261</f>
        <v>2328480</v>
      </c>
      <c r="M1261" s="104">
        <f>VLOOKUP($N1261,매칭테이블!$G:$J,4,0)*H1261</f>
        <v>223440</v>
      </c>
      <c r="N1261" s="5" t="str">
        <f t="shared" si="57"/>
        <v>프로젝트21 홈페이지태평양 수반태평양 수반 (고양이 강아지 물그릇 밥그릇 식기)옵션=[기본 세트] 태평양 수반 1개201207</v>
      </c>
    </row>
    <row r="1262" spans="2:14" x14ac:dyDescent="0.3">
      <c r="B1262" s="109">
        <v>44177</v>
      </c>
      <c r="C1262" s="5" t="str">
        <f t="shared" si="56"/>
        <v>토</v>
      </c>
      <c r="D1262" s="73"/>
      <c r="E1262" s="49" t="str">
        <f>VLOOKUP(G1262,매칭테이블!D:E,2,0)</f>
        <v>태평양 수반</v>
      </c>
      <c r="F1262" s="73" t="s">
        <v>0</v>
      </c>
      <c r="G1262" s="30" t="s">
        <v>524</v>
      </c>
      <c r="H1262" s="73">
        <f t="shared" si="58"/>
        <v>589</v>
      </c>
      <c r="I1262" s="5">
        <v>201207</v>
      </c>
      <c r="J1262" s="59"/>
      <c r="K1262" s="104">
        <f>VLOOKUP($N1262,매칭테이블!$G:$J,2,0)*H1262</f>
        <v>2356000</v>
      </c>
      <c r="L1262" s="104">
        <f>K1262-VLOOKUP($N1262,매칭테이블!$G:$J,3,0)*K1262</f>
        <v>2332440</v>
      </c>
      <c r="M1262" s="104">
        <f>VLOOKUP($N1262,매칭테이블!$G:$J,4,0)*H1262</f>
        <v>223820</v>
      </c>
      <c r="N1262" s="5" t="str">
        <f t="shared" si="57"/>
        <v>프로젝트21 홈페이지태평양 수반태평양 수반 (고양이 강아지 물그릇 밥그릇 식기)옵션=[실용 세트] 태평양 수반 1개 + 글라스 1개 추가-11% off201207</v>
      </c>
    </row>
    <row r="1263" spans="2:14" x14ac:dyDescent="0.3">
      <c r="B1263" s="109">
        <v>44177</v>
      </c>
      <c r="C1263" s="5" t="str">
        <f t="shared" si="56"/>
        <v>토</v>
      </c>
      <c r="D1263" s="73"/>
      <c r="E1263" s="49" t="str">
        <f>VLOOKUP(G1263,매칭테이블!D:E,2,0)</f>
        <v>태평양 수반</v>
      </c>
      <c r="F1263" s="73" t="s">
        <v>0</v>
      </c>
      <c r="G1263" s="30" t="s">
        <v>525</v>
      </c>
      <c r="H1263" s="73">
        <f t="shared" si="58"/>
        <v>590</v>
      </c>
      <c r="I1263" s="5">
        <v>201207</v>
      </c>
      <c r="J1263" s="59"/>
      <c r="K1263" s="104">
        <f>VLOOKUP($N1263,매칭테이블!$G:$J,2,0)*H1263</f>
        <v>2360000</v>
      </c>
      <c r="L1263" s="104">
        <f>K1263-VLOOKUP($N1263,매칭테이블!$G:$J,3,0)*K1263</f>
        <v>2336400</v>
      </c>
      <c r="M1263" s="104">
        <f>VLOOKUP($N1263,매칭테이블!$G:$J,4,0)*H1263</f>
        <v>230100</v>
      </c>
      <c r="N1263" s="5" t="str">
        <f t="shared" si="57"/>
        <v>프로젝트21 홈페이지태평양 수반태평양 수반 (고양이 강아지 물그릇 밥그릇 식기)옵션=[음수량 케어 세트] 태평양 수반 2개-13% off201207</v>
      </c>
    </row>
    <row r="1264" spans="2:14" x14ac:dyDescent="0.3">
      <c r="B1264" s="109">
        <v>44178</v>
      </c>
      <c r="C1264" s="5" t="str">
        <f t="shared" si="56"/>
        <v>일</v>
      </c>
      <c r="D1264" s="73"/>
      <c r="E1264" s="49" t="str">
        <f>VLOOKUP(G1264,매칭테이블!D:E,2,0)</f>
        <v>선인장정수기 부속</v>
      </c>
      <c r="F1264" s="73" t="s">
        <v>0</v>
      </c>
      <c r="G1264" s="30" t="s">
        <v>507</v>
      </c>
      <c r="H1264" s="73">
        <f t="shared" si="58"/>
        <v>591</v>
      </c>
      <c r="I1264" s="5">
        <v>201207</v>
      </c>
      <c r="J1264" s="59"/>
      <c r="K1264" s="104">
        <f>VLOOKUP($N1264,매칭테이블!$G:$J,2,0)*H1264</f>
        <v>1773000</v>
      </c>
      <c r="L1264" s="104">
        <f>K1264-VLOOKUP($N1264,매칭테이블!$G:$J,3,0)*K1264</f>
        <v>1755270</v>
      </c>
      <c r="M1264" s="104">
        <f>VLOOKUP($N1264,매칭테이블!$G:$J,4,0)*H1264</f>
        <v>206850</v>
      </c>
      <c r="N1264" s="5" t="str">
        <f t="shared" si="57"/>
        <v>프로젝트21 홈페이지선인장정수기 부속[정기배송] 선인장정수기 필터 (30% 할인)정기배송 옵션=정수필터(3p) &amp; 폼필터(3p) - 30%off201207</v>
      </c>
    </row>
    <row r="1265" spans="2:14" x14ac:dyDescent="0.3">
      <c r="B1265" s="109">
        <v>44178</v>
      </c>
      <c r="C1265" s="5" t="str">
        <f t="shared" si="56"/>
        <v>일</v>
      </c>
      <c r="D1265" s="73"/>
      <c r="E1265" s="49" t="str">
        <f>VLOOKUP(G1265,매칭테이블!D:E,2,0)</f>
        <v>벤토나이트</v>
      </c>
      <c r="F1265" s="73" t="s">
        <v>0</v>
      </c>
      <c r="G1265" s="30" t="s">
        <v>606</v>
      </c>
      <c r="H1265" s="73">
        <f t="shared" si="58"/>
        <v>592</v>
      </c>
      <c r="I1265" s="5">
        <v>201207</v>
      </c>
      <c r="J1265" s="59"/>
      <c r="K1265" s="104">
        <f>VLOOKUP($N1265,매칭테이블!$G:$J,2,0)*H1265</f>
        <v>1776000</v>
      </c>
      <c r="L1265" s="104">
        <f>K1265-VLOOKUP($N1265,매칭테이블!$G:$J,3,0)*K1265</f>
        <v>1758240</v>
      </c>
      <c r="M1265" s="104">
        <f>VLOOKUP($N1265,매칭테이블!$G:$J,4,0)*H1265</f>
        <v>201280</v>
      </c>
      <c r="N1265" s="5" t="str">
        <f t="shared" si="57"/>
        <v>프로젝트21 홈페이지벤토나이트[출시특가] 프리미엄 퓨어 벤토나이트옵션=프리미엄 퓨어 벤토나이트 1개-40% off201207</v>
      </c>
    </row>
    <row r="1266" spans="2:14" x14ac:dyDescent="0.3">
      <c r="B1266" s="109">
        <v>44178</v>
      </c>
      <c r="C1266" s="5" t="str">
        <f t="shared" si="56"/>
        <v>일</v>
      </c>
      <c r="D1266" s="73"/>
      <c r="E1266" s="49" t="str">
        <f>VLOOKUP(G1266,매칭테이블!D:E,2,0)</f>
        <v>벤토나이트</v>
      </c>
      <c r="F1266" s="73" t="s">
        <v>0</v>
      </c>
      <c r="G1266" s="30" t="s">
        <v>607</v>
      </c>
      <c r="H1266" s="73">
        <f t="shared" si="58"/>
        <v>593</v>
      </c>
      <c r="I1266" s="5">
        <v>201207</v>
      </c>
      <c r="J1266" s="59"/>
      <c r="K1266" s="104">
        <f>VLOOKUP($N1266,매칭테이블!$G:$J,2,0)*H1266</f>
        <v>2965000</v>
      </c>
      <c r="L1266" s="104">
        <f>K1266-VLOOKUP($N1266,매칭테이블!$G:$J,3,0)*K1266</f>
        <v>2935350</v>
      </c>
      <c r="M1266" s="104">
        <f>VLOOKUP($N1266,매칭테이블!$G:$J,4,0)*H1266</f>
        <v>231270</v>
      </c>
      <c r="N1266" s="5" t="str">
        <f t="shared" si="57"/>
        <v>프로젝트21 홈페이지벤토나이트[출시특가] 프리미엄 퓨어 벤토나이트옵션=프리미엄 퓨어 벤토나이트 3개-40%201207</v>
      </c>
    </row>
    <row r="1267" spans="2:14" x14ac:dyDescent="0.3">
      <c r="B1267" s="109">
        <v>44178</v>
      </c>
      <c r="C1267" s="5" t="str">
        <f t="shared" si="56"/>
        <v>일</v>
      </c>
      <c r="D1267" s="73"/>
      <c r="E1267" s="49" t="str">
        <f>VLOOKUP(G1267,매칭테이블!D:E,2,0)</f>
        <v>선인장정수기</v>
      </c>
      <c r="F1267" s="73" t="s">
        <v>0</v>
      </c>
      <c r="G1267" s="30" t="s">
        <v>519</v>
      </c>
      <c r="H1267" s="73">
        <f t="shared" si="58"/>
        <v>594</v>
      </c>
      <c r="I1267" s="5">
        <v>201207</v>
      </c>
      <c r="J1267" s="59"/>
      <c r="K1267" s="104">
        <f>VLOOKUP($N1267,매칭테이블!$G:$J,2,0)*H1267</f>
        <v>3564000</v>
      </c>
      <c r="L1267" s="104">
        <f>K1267-VLOOKUP($N1267,매칭테이블!$G:$J,3,0)*K1267</f>
        <v>3528360</v>
      </c>
      <c r="M1267" s="104">
        <f>VLOOKUP($N1267,매칭테이블!$G:$J,4,0)*H1267</f>
        <v>231660</v>
      </c>
      <c r="N1267" s="5" t="str">
        <f t="shared" si="57"/>
        <v>프로젝트21 홈페이지선인장정수기고양이 선인장정수기 젠에디션옵션=선인장정수기(20%off)201207</v>
      </c>
    </row>
    <row r="1268" spans="2:14" x14ac:dyDescent="0.3">
      <c r="B1268" s="109">
        <v>44178</v>
      </c>
      <c r="C1268" s="5" t="str">
        <f t="shared" si="56"/>
        <v>일</v>
      </c>
      <c r="D1268" s="73"/>
      <c r="E1268" s="49" t="str">
        <f>VLOOKUP(G1268,매칭테이블!D:E,2,0)</f>
        <v>선인장정수기</v>
      </c>
      <c r="F1268" s="73" t="s">
        <v>0</v>
      </c>
      <c r="G1268" s="30" t="s">
        <v>520</v>
      </c>
      <c r="H1268" s="73">
        <f t="shared" si="58"/>
        <v>595</v>
      </c>
      <c r="I1268" s="5">
        <v>201207</v>
      </c>
      <c r="J1268" s="59"/>
      <c r="K1268" s="104">
        <f>VLOOKUP($N1268,매칭테이블!$G:$J,2,0)*H1268</f>
        <v>4165000</v>
      </c>
      <c r="L1268" s="104">
        <f>K1268-VLOOKUP($N1268,매칭테이블!$G:$J,3,0)*K1268</f>
        <v>4123350</v>
      </c>
      <c r="M1268" s="104">
        <f>VLOOKUP($N1268,매칭테이블!$G:$J,4,0)*H1268</f>
        <v>232050</v>
      </c>
      <c r="N1268" s="5" t="str">
        <f t="shared" si="57"/>
        <v>프로젝트21 홈페이지선인장정수기고양이 선인장정수기 젠에디션옵션=선인장정수기+필터세트201207</v>
      </c>
    </row>
    <row r="1269" spans="2:14" x14ac:dyDescent="0.3">
      <c r="B1269" s="109">
        <v>44178</v>
      </c>
      <c r="C1269" s="5" t="str">
        <f t="shared" si="56"/>
        <v>일</v>
      </c>
      <c r="D1269" s="73"/>
      <c r="E1269" s="49" t="str">
        <f>VLOOKUP(G1269,매칭테이블!D:E,2,0)</f>
        <v>선인장정수기</v>
      </c>
      <c r="F1269" s="73" t="s">
        <v>0</v>
      </c>
      <c r="G1269" s="30" t="s">
        <v>565</v>
      </c>
      <c r="H1269" s="73">
        <f t="shared" si="58"/>
        <v>596</v>
      </c>
      <c r="I1269" s="5">
        <v>201207</v>
      </c>
      <c r="J1269" s="59"/>
      <c r="K1269" s="104">
        <f>VLOOKUP($N1269,매칭테이블!$G:$J,2,0)*H1269</f>
        <v>4172000</v>
      </c>
      <c r="L1269" s="104">
        <f>K1269-VLOOKUP($N1269,매칭테이블!$G:$J,3,0)*K1269</f>
        <v>4130280</v>
      </c>
      <c r="M1269" s="104">
        <f>VLOOKUP($N1269,매칭테이블!$G:$J,4,0)*H1269</f>
        <v>232440</v>
      </c>
      <c r="N1269" s="5" t="str">
        <f t="shared" si="57"/>
        <v>프로젝트21 홈페이지선인장정수기고양이 선인장정수기 젠에디션옵션=선인장정수기+드라이매트(별도배송)201207</v>
      </c>
    </row>
    <row r="1270" spans="2:14" x14ac:dyDescent="0.3">
      <c r="B1270" s="109">
        <v>44178</v>
      </c>
      <c r="C1270" s="5" t="str">
        <f t="shared" si="56"/>
        <v>일</v>
      </c>
      <c r="D1270" s="73"/>
      <c r="E1270" s="49" t="str">
        <f>VLOOKUP(G1270,매칭테이블!D:E,2,0)</f>
        <v>선인장정수기</v>
      </c>
      <c r="F1270" s="73" t="s">
        <v>0</v>
      </c>
      <c r="G1270" s="30" t="s">
        <v>521</v>
      </c>
      <c r="H1270" s="73">
        <f t="shared" si="58"/>
        <v>597</v>
      </c>
      <c r="I1270" s="5">
        <v>201207</v>
      </c>
      <c r="J1270" s="59"/>
      <c r="K1270" s="104">
        <f>VLOOKUP($N1270,매칭테이블!$G:$J,2,0)*H1270</f>
        <v>4179000</v>
      </c>
      <c r="L1270" s="104">
        <f>K1270-VLOOKUP($N1270,매칭테이블!$G:$J,3,0)*K1270</f>
        <v>4137210</v>
      </c>
      <c r="M1270" s="104">
        <f>VLOOKUP($N1270,매칭테이블!$G:$J,4,0)*H1270</f>
        <v>238800</v>
      </c>
      <c r="N1270" s="5" t="str">
        <f t="shared" si="57"/>
        <v>프로젝트21 홈페이지선인장정수기고양이 선인장정수기 젠에디션옵션=선인장정수기+필터세트+드라이매트(별도배송)201207</v>
      </c>
    </row>
    <row r="1271" spans="2:14" x14ac:dyDescent="0.3">
      <c r="B1271" s="109">
        <v>44178</v>
      </c>
      <c r="C1271" s="5" t="str">
        <f t="shared" si="56"/>
        <v>일</v>
      </c>
      <c r="D1271" s="73"/>
      <c r="E1271" s="49" t="str">
        <f>VLOOKUP(G1271,매칭테이블!D:E,2,0)</f>
        <v>선인장정수기 부속</v>
      </c>
      <c r="F1271" s="73" t="s">
        <v>0</v>
      </c>
      <c r="G1271" s="30" t="s">
        <v>509</v>
      </c>
      <c r="H1271" s="73">
        <f t="shared" si="58"/>
        <v>598</v>
      </c>
      <c r="I1271" s="5">
        <v>201207</v>
      </c>
      <c r="J1271" s="59"/>
      <c r="K1271" s="104">
        <f>VLOOKUP($N1271,매칭테이블!$G:$J,2,0)*H1271</f>
        <v>1794000</v>
      </c>
      <c r="L1271" s="104">
        <f>K1271-VLOOKUP($N1271,매칭테이블!$G:$J,3,0)*K1271</f>
        <v>1776060</v>
      </c>
      <c r="M1271" s="104">
        <f>VLOOKUP($N1271,매칭테이블!$G:$J,4,0)*H1271</f>
        <v>191360</v>
      </c>
      <c r="N1271" s="5" t="str">
        <f t="shared" si="57"/>
        <v>프로젝트21 홈페이지선인장정수기 부속생수 전용 호스 (2p)201207</v>
      </c>
    </row>
    <row r="1272" spans="2:14" x14ac:dyDescent="0.3">
      <c r="B1272" s="109">
        <v>44178</v>
      </c>
      <c r="C1272" s="5" t="str">
        <f t="shared" si="56"/>
        <v>일</v>
      </c>
      <c r="D1272" s="73"/>
      <c r="E1272" s="49" t="str">
        <f>VLOOKUP(G1272,매칭테이블!D:E,2,0)</f>
        <v>선인장정수기 부속</v>
      </c>
      <c r="F1272" s="73" t="s">
        <v>0</v>
      </c>
      <c r="G1272" s="30" t="s">
        <v>510</v>
      </c>
      <c r="H1272" s="73">
        <f t="shared" si="58"/>
        <v>599</v>
      </c>
      <c r="I1272" s="5">
        <v>201207</v>
      </c>
      <c r="J1272" s="59"/>
      <c r="K1272" s="104">
        <f>VLOOKUP($N1272,매칭테이블!$G:$J,2,0)*H1272</f>
        <v>1198000</v>
      </c>
      <c r="L1272" s="104">
        <f>K1272-VLOOKUP($N1272,매칭테이블!$G:$J,3,0)*K1272</f>
        <v>1186020</v>
      </c>
      <c r="M1272" s="104">
        <f>VLOOKUP($N1272,매칭테이블!$G:$J,4,0)*H1272</f>
        <v>65890</v>
      </c>
      <c r="N1272" s="5" t="str">
        <f t="shared" si="57"/>
        <v>프로젝트21 홈페이지선인장정수기 부속선인장정수기 가이드스틱201207</v>
      </c>
    </row>
    <row r="1273" spans="2:14" x14ac:dyDescent="0.3">
      <c r="B1273" s="109">
        <v>44178</v>
      </c>
      <c r="C1273" s="5" t="str">
        <f t="shared" si="56"/>
        <v>일</v>
      </c>
      <c r="D1273" s="73"/>
      <c r="E1273" s="49" t="str">
        <f>VLOOKUP(G1273,매칭테이블!D:E,2,0)</f>
        <v>선인장정수기 부속</v>
      </c>
      <c r="F1273" s="73" t="s">
        <v>0</v>
      </c>
      <c r="G1273" s="30" t="s">
        <v>511</v>
      </c>
      <c r="H1273" s="73">
        <f t="shared" si="58"/>
        <v>600</v>
      </c>
      <c r="I1273" s="5">
        <v>201207</v>
      </c>
      <c r="J1273" s="59"/>
      <c r="K1273" s="104">
        <f>VLOOKUP($N1273,매칭테이블!$G:$J,2,0)*H1273</f>
        <v>1800000</v>
      </c>
      <c r="L1273" s="104">
        <f>K1273-VLOOKUP($N1273,매칭테이블!$G:$J,3,0)*K1273</f>
        <v>1782000</v>
      </c>
      <c r="M1273" s="104">
        <f>VLOOKUP($N1273,매칭테이블!$G:$J,4,0)*H1273</f>
        <v>216000</v>
      </c>
      <c r="N1273" s="5" t="str">
        <f t="shared" si="57"/>
        <v>프로젝트21 홈페이지선인장정수기 부속선인장정수기 분리형 수중펌프구성 선택=분리형펌프+어댑터SET201207</v>
      </c>
    </row>
    <row r="1274" spans="2:14" x14ac:dyDescent="0.3">
      <c r="B1274" s="109">
        <v>44178</v>
      </c>
      <c r="C1274" s="5" t="str">
        <f t="shared" si="56"/>
        <v>일</v>
      </c>
      <c r="D1274" s="73"/>
      <c r="E1274" s="49" t="str">
        <f>VLOOKUP(G1274,매칭테이블!D:E,2,0)</f>
        <v>선인장정수기 부속</v>
      </c>
      <c r="F1274" s="73" t="s">
        <v>0</v>
      </c>
      <c r="G1274" s="30" t="s">
        <v>512</v>
      </c>
      <c r="H1274" s="73">
        <f t="shared" si="58"/>
        <v>601</v>
      </c>
      <c r="I1274" s="5">
        <v>201207</v>
      </c>
      <c r="J1274" s="59"/>
      <c r="K1274" s="104">
        <f>VLOOKUP($N1274,매칭테이블!$G:$J,2,0)*H1274</f>
        <v>1803000</v>
      </c>
      <c r="L1274" s="104">
        <f>K1274-VLOOKUP($N1274,매칭테이블!$G:$J,3,0)*K1274</f>
        <v>1784970</v>
      </c>
      <c r="M1274" s="104">
        <f>VLOOKUP($N1274,매칭테이블!$G:$J,4,0)*H1274</f>
        <v>198330</v>
      </c>
      <c r="N1274" s="5" t="str">
        <f t="shared" si="57"/>
        <v>프로젝트21 홈페이지선인장정수기 부속선인장정수기 분리형 수중펌프구성 선택=분리형펌프201207</v>
      </c>
    </row>
    <row r="1275" spans="2:14" x14ac:dyDescent="0.3">
      <c r="B1275" s="109">
        <v>44178</v>
      </c>
      <c r="C1275" s="5" t="str">
        <f t="shared" ref="C1275:C1286" si="59">TEXT(B1275,"aaa")</f>
        <v>일</v>
      </c>
      <c r="D1275" s="73"/>
      <c r="E1275" s="49" t="str">
        <f>VLOOKUP(G1275,매칭테이블!D:E,2,0)</f>
        <v>선인장정수기 부속</v>
      </c>
      <c r="F1275" s="73" t="s">
        <v>0</v>
      </c>
      <c r="G1275" s="30" t="s">
        <v>514</v>
      </c>
      <c r="H1275" s="73">
        <f t="shared" si="58"/>
        <v>602</v>
      </c>
      <c r="I1275" s="5">
        <v>201207</v>
      </c>
      <c r="J1275" s="59"/>
      <c r="K1275" s="104">
        <f>VLOOKUP($N1275,매칭테이블!$G:$J,2,0)*H1275</f>
        <v>1806000</v>
      </c>
      <c r="L1275" s="104">
        <f>K1275-VLOOKUP($N1275,매칭테이블!$G:$J,3,0)*K1275</f>
        <v>1787940</v>
      </c>
      <c r="M1275" s="104">
        <f>VLOOKUP($N1275,매칭테이블!$G:$J,4,0)*H1275</f>
        <v>174580</v>
      </c>
      <c r="N1275" s="5" t="str">
        <f t="shared" ref="N1275:N1285" si="60">F1275&amp;E1275&amp;G1275&amp;I1275</f>
        <v>프로젝트21 홈페이지선인장정수기 부속선인장정수기 실리콘호스 (3p)201207</v>
      </c>
    </row>
    <row r="1276" spans="2:14" x14ac:dyDescent="0.3">
      <c r="B1276" s="109">
        <v>44178</v>
      </c>
      <c r="C1276" s="5" t="str">
        <f t="shared" si="59"/>
        <v>일</v>
      </c>
      <c r="D1276" s="73"/>
      <c r="E1276" s="49" t="str">
        <f>VLOOKUP(G1276,매칭테이블!D:E,2,0)</f>
        <v>선인장정수기 부속</v>
      </c>
      <c r="F1276" s="73" t="s">
        <v>0</v>
      </c>
      <c r="G1276" s="30" t="s">
        <v>515</v>
      </c>
      <c r="H1276" s="73">
        <f t="shared" si="58"/>
        <v>603</v>
      </c>
      <c r="I1276" s="5">
        <v>201207</v>
      </c>
      <c r="J1276" s="59"/>
      <c r="K1276" s="104">
        <f>VLOOKUP($N1276,매칭테이블!$G:$J,2,0)*H1276</f>
        <v>2412000</v>
      </c>
      <c r="L1276" s="104">
        <f>K1276-VLOOKUP($N1276,매칭테이블!$G:$J,3,0)*K1276</f>
        <v>2387880</v>
      </c>
      <c r="M1276" s="104">
        <f>VLOOKUP($N1276,매칭테이블!$G:$J,4,0)*H1276</f>
        <v>223110</v>
      </c>
      <c r="N1276" s="5" t="str">
        <f t="shared" si="60"/>
        <v>프로젝트21 홈페이지선인장정수기 부속선인장정수기 전용 드라이 매트201207</v>
      </c>
    </row>
    <row r="1277" spans="2:14" x14ac:dyDescent="0.3">
      <c r="B1277" s="109">
        <v>44178</v>
      </c>
      <c r="C1277" s="5" t="str">
        <f t="shared" si="59"/>
        <v>일</v>
      </c>
      <c r="D1277" s="73"/>
      <c r="E1277" s="49" t="str">
        <f>VLOOKUP(G1277,매칭테이블!D:E,2,0)</f>
        <v>선인장정수기 부속</v>
      </c>
      <c r="F1277" s="73" t="s">
        <v>0</v>
      </c>
      <c r="G1277" s="30" t="s">
        <v>516</v>
      </c>
      <c r="H1277" s="73">
        <f t="shared" si="58"/>
        <v>604</v>
      </c>
      <c r="I1277" s="5">
        <v>201207</v>
      </c>
      <c r="J1277" s="59"/>
      <c r="K1277" s="104">
        <f>VLOOKUP($N1277,매칭테이블!$G:$J,2,0)*H1277</f>
        <v>1812000</v>
      </c>
      <c r="L1277" s="104">
        <f>K1277-VLOOKUP($N1277,매칭테이블!$G:$J,3,0)*K1277</f>
        <v>1793880</v>
      </c>
      <c r="M1277" s="104">
        <f>VLOOKUP($N1277,매칭테이블!$G:$J,4,0)*H1277</f>
        <v>205360</v>
      </c>
      <c r="N1277" s="5" t="str">
        <f t="shared" si="60"/>
        <v>프로젝트21 홈페이지선인장정수기 부속선인장정수기 정수필터 (3p)201207</v>
      </c>
    </row>
    <row r="1278" spans="2:14" x14ac:dyDescent="0.3">
      <c r="B1278" s="109">
        <v>44178</v>
      </c>
      <c r="C1278" s="5" t="str">
        <f t="shared" si="59"/>
        <v>일</v>
      </c>
      <c r="D1278" s="73"/>
      <c r="E1278" s="49" t="str">
        <f>VLOOKUP(G1278,매칭테이블!D:E,2,0)</f>
        <v>선인장정수기 부속</v>
      </c>
      <c r="F1278" s="73" t="s">
        <v>0</v>
      </c>
      <c r="G1278" s="30" t="s">
        <v>517</v>
      </c>
      <c r="H1278" s="73">
        <f t="shared" si="58"/>
        <v>605</v>
      </c>
      <c r="I1278" s="5">
        <v>201207</v>
      </c>
      <c r="J1278" s="59"/>
      <c r="K1278" s="104">
        <f>VLOOKUP($N1278,매칭테이블!$G:$J,2,0)*H1278</f>
        <v>1815000</v>
      </c>
      <c r="L1278" s="104">
        <f>K1278-VLOOKUP($N1278,매칭테이블!$G:$J,3,0)*K1278</f>
        <v>1796850</v>
      </c>
      <c r="M1278" s="104">
        <f>VLOOKUP($N1278,매칭테이블!$G:$J,4,0)*H1278</f>
        <v>90750</v>
      </c>
      <c r="N1278" s="5" t="str">
        <f t="shared" si="60"/>
        <v>프로젝트21 홈페이지선인장정수기 부속선인장정수기 클리닝 브러쉬201207</v>
      </c>
    </row>
    <row r="1279" spans="2:14" x14ac:dyDescent="0.3">
      <c r="B1279" s="109">
        <v>44178</v>
      </c>
      <c r="C1279" s="5" t="str">
        <f t="shared" si="59"/>
        <v>일</v>
      </c>
      <c r="D1279" s="73"/>
      <c r="E1279" s="49" t="str">
        <f>VLOOKUP(G1279,매칭테이블!D:E,2,0)</f>
        <v>선인장정수기 부속</v>
      </c>
      <c r="F1279" s="73" t="s">
        <v>0</v>
      </c>
      <c r="G1279" s="30" t="s">
        <v>518</v>
      </c>
      <c r="H1279" s="73">
        <f t="shared" si="58"/>
        <v>606</v>
      </c>
      <c r="I1279" s="5">
        <v>201207</v>
      </c>
      <c r="J1279" s="59"/>
      <c r="K1279" s="104">
        <f>VLOOKUP($N1279,매칭테이블!$G:$J,2,0)*H1279</f>
        <v>1818000</v>
      </c>
      <c r="L1279" s="104">
        <f>K1279-VLOOKUP($N1279,매칭테이블!$G:$J,3,0)*K1279</f>
        <v>1799820</v>
      </c>
      <c r="M1279" s="104">
        <f>VLOOKUP($N1279,매칭테이블!$G:$J,4,0)*H1279</f>
        <v>139380</v>
      </c>
      <c r="N1279" s="5" t="str">
        <f t="shared" si="60"/>
        <v>프로젝트21 홈페이지선인장정수기 부속선인장정수기 폼필터 (3p)201207</v>
      </c>
    </row>
    <row r="1280" spans="2:14" x14ac:dyDescent="0.3">
      <c r="B1280" s="109">
        <v>44178</v>
      </c>
      <c r="C1280" s="5" t="str">
        <f t="shared" si="59"/>
        <v>일</v>
      </c>
      <c r="D1280" s="73"/>
      <c r="E1280" s="49" t="str">
        <f>VLOOKUP(G1280,매칭테이블!D:E,2,0)</f>
        <v>선인장정수기 부속</v>
      </c>
      <c r="F1280" s="73" t="s">
        <v>0</v>
      </c>
      <c r="G1280" s="30" t="s">
        <v>56</v>
      </c>
      <c r="H1280" s="73">
        <f t="shared" si="58"/>
        <v>607</v>
      </c>
      <c r="I1280" s="5">
        <v>201207</v>
      </c>
      <c r="J1280" s="59"/>
      <c r="K1280" s="104">
        <f>VLOOKUP($N1280,매칭테이블!$G:$J,2,0)*H1280</f>
        <v>1821000</v>
      </c>
      <c r="L1280" s="104">
        <f>K1280-VLOOKUP($N1280,매칭테이블!$G:$J,3,0)*K1280</f>
        <v>1802790</v>
      </c>
      <c r="M1280" s="104">
        <f>VLOOKUP($N1280,매칭테이블!$G:$J,4,0)*H1280</f>
        <v>212450</v>
      </c>
      <c r="N1280" s="5" t="str">
        <f t="shared" si="60"/>
        <v>프로젝트21 홈페이지선인장정수기 부속정수필터 &amp; 폼필터 세트 (30% 할인)201207</v>
      </c>
    </row>
    <row r="1281" spans="2:14" x14ac:dyDescent="0.3">
      <c r="B1281" s="109">
        <v>44178</v>
      </c>
      <c r="C1281" s="5" t="str">
        <f t="shared" si="59"/>
        <v>일</v>
      </c>
      <c r="D1281" s="73"/>
      <c r="E1281" s="49" t="str">
        <f>VLOOKUP(G1281,매칭테이블!D:E,2,0)</f>
        <v>츄르짜개</v>
      </c>
      <c r="F1281" s="73" t="s">
        <v>0</v>
      </c>
      <c r="G1281" s="30" t="s">
        <v>522</v>
      </c>
      <c r="H1281" s="73">
        <f t="shared" si="58"/>
        <v>608</v>
      </c>
      <c r="I1281" s="5">
        <v>201207</v>
      </c>
      <c r="J1281" s="59"/>
      <c r="K1281" s="104">
        <f>VLOOKUP($N1281,매칭테이블!$G:$J,2,0)*H1281</f>
        <v>1216000</v>
      </c>
      <c r="L1281" s="104">
        <f>K1281-VLOOKUP($N1281,매칭테이블!$G:$J,3,0)*K1281</f>
        <v>1203840</v>
      </c>
      <c r="M1281" s="104">
        <f>VLOOKUP($N1281,매칭테이블!$G:$J,4,0)*H1281</f>
        <v>60800</v>
      </c>
      <c r="N1281" s="5" t="str">
        <f t="shared" si="60"/>
        <v>프로젝트21 홈페이지츄르짜개츄르짜개(2ea)201207</v>
      </c>
    </row>
    <row r="1282" spans="2:14" x14ac:dyDescent="0.3">
      <c r="B1282" s="109">
        <v>44178</v>
      </c>
      <c r="C1282" s="5" t="str">
        <f t="shared" si="59"/>
        <v>일</v>
      </c>
      <c r="D1282" s="73"/>
      <c r="E1282" s="49" t="str">
        <f>VLOOKUP(G1282,매칭테이블!D:E,2,0)</f>
        <v>태평양 수반</v>
      </c>
      <c r="F1282" s="73" t="s">
        <v>0</v>
      </c>
      <c r="G1282" s="30" t="s">
        <v>523</v>
      </c>
      <c r="H1282" s="73">
        <f t="shared" si="58"/>
        <v>609</v>
      </c>
      <c r="I1282" s="5">
        <v>201207</v>
      </c>
      <c r="J1282" s="59"/>
      <c r="K1282" s="104">
        <f>VLOOKUP($N1282,매칭테이블!$G:$J,2,0)*H1282</f>
        <v>2436000</v>
      </c>
      <c r="L1282" s="104">
        <f>K1282-VLOOKUP($N1282,매칭테이블!$G:$J,3,0)*K1282</f>
        <v>2411640</v>
      </c>
      <c r="M1282" s="104">
        <f>VLOOKUP($N1282,매칭테이블!$G:$J,4,0)*H1282</f>
        <v>231420</v>
      </c>
      <c r="N1282" s="5" t="str">
        <f t="shared" si="60"/>
        <v>프로젝트21 홈페이지태평양 수반태평양 수반 (고양이 강아지 물그릇 밥그릇 식기)옵션=[기본 세트] 태평양 수반 1개201207</v>
      </c>
    </row>
    <row r="1283" spans="2:14" x14ac:dyDescent="0.3">
      <c r="B1283" s="109">
        <v>44178</v>
      </c>
      <c r="C1283" s="5" t="str">
        <f t="shared" si="59"/>
        <v>일</v>
      </c>
      <c r="D1283" s="73"/>
      <c r="E1283" s="49" t="str">
        <f>VLOOKUP(G1283,매칭테이블!D:E,2,0)</f>
        <v>태평양 수반</v>
      </c>
      <c r="F1283" s="73" t="s">
        <v>0</v>
      </c>
      <c r="G1283" s="30" t="s">
        <v>524</v>
      </c>
      <c r="H1283" s="73">
        <f t="shared" si="58"/>
        <v>610</v>
      </c>
      <c r="I1283" s="5">
        <v>201207</v>
      </c>
      <c r="J1283" s="59"/>
      <c r="K1283" s="104">
        <f>VLOOKUP($N1283,매칭테이블!$G:$J,2,0)*H1283</f>
        <v>2440000</v>
      </c>
      <c r="L1283" s="104">
        <f>K1283-VLOOKUP($N1283,매칭테이블!$G:$J,3,0)*K1283</f>
        <v>2415600</v>
      </c>
      <c r="M1283" s="104">
        <f>VLOOKUP($N1283,매칭테이블!$G:$J,4,0)*H1283</f>
        <v>231800</v>
      </c>
      <c r="N1283" s="5" t="str">
        <f t="shared" si="60"/>
        <v>프로젝트21 홈페이지태평양 수반태평양 수반 (고양이 강아지 물그릇 밥그릇 식기)옵션=[실용 세트] 태평양 수반 1개 + 글라스 1개 추가-11% off201207</v>
      </c>
    </row>
    <row r="1284" spans="2:14" x14ac:dyDescent="0.3">
      <c r="B1284" s="109">
        <v>44178</v>
      </c>
      <c r="C1284" s="5" t="str">
        <f t="shared" si="59"/>
        <v>일</v>
      </c>
      <c r="D1284" s="73"/>
      <c r="E1284" s="49" t="str">
        <f>VLOOKUP(G1284,매칭테이블!D:E,2,0)</f>
        <v>태평양 수반</v>
      </c>
      <c r="F1284" s="73" t="s">
        <v>0</v>
      </c>
      <c r="G1284" s="30" t="s">
        <v>525</v>
      </c>
      <c r="H1284" s="73">
        <f t="shared" si="58"/>
        <v>611</v>
      </c>
      <c r="I1284" s="5">
        <v>201207</v>
      </c>
      <c r="J1284" s="59"/>
      <c r="K1284" s="104">
        <f>VLOOKUP($N1284,매칭테이블!$G:$J,2,0)*H1284</f>
        <v>2444000</v>
      </c>
      <c r="L1284" s="104">
        <f>K1284-VLOOKUP($N1284,매칭테이블!$G:$J,3,0)*K1284</f>
        <v>2419560</v>
      </c>
      <c r="M1284" s="104">
        <f>VLOOKUP($N1284,매칭테이블!$G:$J,4,0)*H1284</f>
        <v>238290</v>
      </c>
      <c r="N1284" s="5" t="str">
        <f t="shared" si="60"/>
        <v>프로젝트21 홈페이지태평양 수반태평양 수반 (고양이 강아지 물그릇 밥그릇 식기)옵션=[음수량 케어 세트] 태평양 수반 2개-13% off201207</v>
      </c>
    </row>
    <row r="1285" spans="2:14" x14ac:dyDescent="0.3">
      <c r="B1285" s="109">
        <v>44178</v>
      </c>
      <c r="C1285" s="5" t="str">
        <f t="shared" si="59"/>
        <v>일</v>
      </c>
      <c r="D1285" s="73"/>
      <c r="E1285" s="49" t="str">
        <f>VLOOKUP(G1285,매칭테이블!D:E,2,0)</f>
        <v>태평양 수반</v>
      </c>
      <c r="F1285" s="73" t="s">
        <v>0</v>
      </c>
      <c r="G1285" s="30" t="s">
        <v>598</v>
      </c>
      <c r="H1285" s="73">
        <f t="shared" si="58"/>
        <v>612</v>
      </c>
      <c r="I1285" s="5">
        <v>201207</v>
      </c>
      <c r="J1285" s="59"/>
      <c r="K1285" s="104">
        <f>VLOOKUP($N1285,매칭테이블!$G:$J,2,0)*H1285</f>
        <v>1836000</v>
      </c>
      <c r="L1285" s="104">
        <f>K1285-VLOOKUP($N1285,매칭테이블!$G:$J,3,0)*K1285</f>
        <v>1817640</v>
      </c>
      <c r="M1285" s="104">
        <f>VLOOKUP($N1285,매칭테이블!$G:$J,4,0)*H1285</f>
        <v>195840</v>
      </c>
      <c r="N1285" s="5" t="str">
        <f t="shared" si="60"/>
        <v>프로젝트21 홈페이지태평양 수반태평양 수반 (고양이 강아지 물그릇 밥그릇 식기)옵션=수반 글라스만201207</v>
      </c>
    </row>
    <row r="1286" spans="2:14" x14ac:dyDescent="0.3">
      <c r="B1286" s="108">
        <v>44176</v>
      </c>
      <c r="C1286" s="5" t="str">
        <f t="shared" si="59"/>
        <v>금</v>
      </c>
      <c r="E1286" s="49" t="str">
        <f>VLOOKUP(G1286,매칭테이블!D:E,2,0)</f>
        <v>리얼스틱</v>
      </c>
      <c r="F1286" t="s">
        <v>85</v>
      </c>
      <c r="G1286" s="30" t="s">
        <v>60</v>
      </c>
      <c r="H1286" s="73">
        <f t="shared" si="58"/>
        <v>613</v>
      </c>
      <c r="I1286" s="5">
        <v>201207</v>
      </c>
      <c r="J1286" s="59"/>
      <c r="K1286" s="104">
        <f>VLOOKUP($N1286,매칭테이블!$G:$J,2,0)*H1286</f>
        <v>0</v>
      </c>
      <c r="L1286" s="104">
        <f>K1286-VLOOKUP($N1286,매칭테이블!$G:$J,3,0)*K1286</f>
        <v>0</v>
      </c>
      <c r="M1286" s="104">
        <f>VLOOKUP($N1286,매칭테이블!$G:$J,4,0)*H1286</f>
        <v>98080</v>
      </c>
      <c r="N1286" s="5" t="str">
        <f t="shared" ref="N1286:N1349" si="61">F1286&amp;E1286&amp;G1286&amp;I1286</f>
        <v>프로젝트21 CS리얼스틱리얼스틱_북태평양 눈다랑어201207</v>
      </c>
    </row>
    <row r="1287" spans="2:14" x14ac:dyDescent="0.3">
      <c r="B1287" s="108">
        <v>44176</v>
      </c>
      <c r="C1287" s="5" t="str">
        <f t="shared" ref="C1287:C1350" si="62">TEXT(B1287,"aaa")</f>
        <v>금</v>
      </c>
      <c r="D1287" s="73"/>
      <c r="E1287" s="49" t="str">
        <f>VLOOKUP(G1287,매칭테이블!D:E,2,0)</f>
        <v>선인장정수기 부속</v>
      </c>
      <c r="F1287" t="s">
        <v>85</v>
      </c>
      <c r="G1287" s="30" t="s">
        <v>114</v>
      </c>
      <c r="H1287" s="73">
        <f t="shared" si="58"/>
        <v>614</v>
      </c>
      <c r="I1287" s="5">
        <v>201207</v>
      </c>
      <c r="J1287" s="59"/>
      <c r="K1287" s="104">
        <f>VLOOKUP($N1287,매칭테이블!$G:$J,2,0)*H1287</f>
        <v>0</v>
      </c>
      <c r="L1287" s="104">
        <f>K1287-VLOOKUP($N1287,매칭테이블!$G:$J,3,0)*K1287</f>
        <v>0</v>
      </c>
      <c r="M1287" s="104">
        <f>VLOOKUP($N1287,매칭테이블!$G:$J,4,0)*H1287</f>
        <v>202620</v>
      </c>
      <c r="N1287" s="5" t="str">
        <f t="shared" si="61"/>
        <v>프로젝트21 CS선인장정수기 부속수중펌프 분리형 (white)201207</v>
      </c>
    </row>
    <row r="1288" spans="2:14" x14ac:dyDescent="0.3">
      <c r="B1288" s="108">
        <v>44176</v>
      </c>
      <c r="C1288" s="5" t="str">
        <f t="shared" si="62"/>
        <v>금</v>
      </c>
      <c r="D1288" s="73"/>
      <c r="E1288" s="49" t="str">
        <f>VLOOKUP(G1288,매칭테이블!D:E,2,0)</f>
        <v>하루채움</v>
      </c>
      <c r="F1288" t="s">
        <v>85</v>
      </c>
      <c r="G1288" s="30" t="s">
        <v>174</v>
      </c>
      <c r="H1288" s="73">
        <f t="shared" si="58"/>
        <v>615</v>
      </c>
      <c r="I1288" s="5">
        <v>201207</v>
      </c>
      <c r="J1288" s="59"/>
      <c r="K1288" s="104">
        <f>VLOOKUP($N1288,매칭테이블!$G:$J,2,0)*H1288</f>
        <v>0</v>
      </c>
      <c r="L1288" s="104">
        <f>K1288-VLOOKUP($N1288,매칭테이블!$G:$J,3,0)*K1288</f>
        <v>0</v>
      </c>
      <c r="M1288" s="104">
        <f>VLOOKUP($N1288,매칭테이블!$G:$J,4,0)*H1288</f>
        <v>202950</v>
      </c>
      <c r="N1288" s="5" t="str">
        <f t="shared" si="61"/>
        <v>프로젝트21 CS하루채움하루채움_국내산 무항생제 닭201207</v>
      </c>
    </row>
    <row r="1289" spans="2:14" x14ac:dyDescent="0.3">
      <c r="B1289" s="108">
        <v>44176</v>
      </c>
      <c r="C1289" s="5" t="str">
        <f t="shared" si="62"/>
        <v>금</v>
      </c>
      <c r="D1289" s="73"/>
      <c r="E1289" s="49" t="str">
        <f>VLOOKUP(G1289,매칭테이블!D:E,2,0)</f>
        <v>하루채움</v>
      </c>
      <c r="F1289" t="s">
        <v>0</v>
      </c>
      <c r="G1289" s="30" t="s">
        <v>449</v>
      </c>
      <c r="H1289" s="73">
        <f t="shared" si="58"/>
        <v>616</v>
      </c>
      <c r="I1289" s="5">
        <v>201207</v>
      </c>
      <c r="J1289" s="59"/>
      <c r="K1289" s="104">
        <f>VLOOKUP($N1289,매칭테이블!$G:$J,2,0)*H1289</f>
        <v>2464000</v>
      </c>
      <c r="L1289" s="104">
        <f>K1289-VLOOKUP($N1289,매칭테이블!$G:$J,3,0)*K1289</f>
        <v>2439360</v>
      </c>
      <c r="M1289" s="104">
        <f>VLOOKUP($N1289,매칭테이블!$G:$J,4,0)*H1289</f>
        <v>227920</v>
      </c>
      <c r="N1289" s="5" t="str">
        <f t="shared" si="61"/>
        <v>프로젝트21 홈페이지하루채움(종료)★특별할인★[정기배송] 하루채움 (고양이 영양제 간식)옵션=(무료배송)국내산 무항생제 닭 2박스201207</v>
      </c>
    </row>
    <row r="1290" spans="2:14" x14ac:dyDescent="0.3">
      <c r="B1290" s="108">
        <v>44176</v>
      </c>
      <c r="C1290" s="5" t="str">
        <f t="shared" si="62"/>
        <v>금</v>
      </c>
      <c r="D1290" s="73"/>
      <c r="E1290" s="49" t="str">
        <f>VLOOKUP(G1290,매칭테이블!D:E,2,0)</f>
        <v>하루채움</v>
      </c>
      <c r="F1290" t="s">
        <v>0</v>
      </c>
      <c r="G1290" s="30" t="s">
        <v>450</v>
      </c>
      <c r="H1290" s="73">
        <f t="shared" si="58"/>
        <v>617</v>
      </c>
      <c r="I1290" s="5">
        <v>201207</v>
      </c>
      <c r="J1290" s="59"/>
      <c r="K1290" s="104">
        <f>VLOOKUP($N1290,매칭테이블!$G:$J,2,0)*H1290</f>
        <v>2468000</v>
      </c>
      <c r="L1290" s="104">
        <f>K1290-VLOOKUP($N1290,매칭테이블!$G:$J,3,0)*K1290</f>
        <v>2443320</v>
      </c>
      <c r="M1290" s="104">
        <f>VLOOKUP($N1290,매칭테이블!$G:$J,4,0)*H1290</f>
        <v>228290</v>
      </c>
      <c r="N1290" s="5" t="str">
        <f t="shared" si="61"/>
        <v>프로젝트21 홈페이지하루채움(종료)★특별할인★[정기배송] 하루채움 (고양이 영양제 간식)옵션=(무료배송)자연산 가자미 2박스201207</v>
      </c>
    </row>
    <row r="1291" spans="2:14" x14ac:dyDescent="0.3">
      <c r="B1291" s="108">
        <v>44176</v>
      </c>
      <c r="C1291" s="5" t="str">
        <f t="shared" si="62"/>
        <v>금</v>
      </c>
      <c r="D1291" s="73"/>
      <c r="E1291" s="49" t="str">
        <f>VLOOKUP(G1291,매칭테이블!D:E,2,0)</f>
        <v>하루채움</v>
      </c>
      <c r="F1291" t="s">
        <v>0</v>
      </c>
      <c r="G1291" s="30" t="s">
        <v>451</v>
      </c>
      <c r="H1291" s="73">
        <f t="shared" si="58"/>
        <v>618</v>
      </c>
      <c r="I1291" s="5">
        <v>201207</v>
      </c>
      <c r="J1291" s="59"/>
      <c r="K1291" s="104">
        <f>VLOOKUP($N1291,매칭테이블!$G:$J,2,0)*H1291</f>
        <v>2472000</v>
      </c>
      <c r="L1291" s="104">
        <f>K1291-VLOOKUP($N1291,매칭테이블!$G:$J,3,0)*K1291</f>
        <v>2447280</v>
      </c>
      <c r="M1291" s="104">
        <f>VLOOKUP($N1291,매칭테이블!$G:$J,4,0)*H1291</f>
        <v>228660</v>
      </c>
      <c r="N1291" s="5" t="str">
        <f t="shared" si="61"/>
        <v>프로젝트21 홈페이지하루채움(종료)★특별할인★[정기배송] 하루채움 (고양이 영양제 간식)옵션=(무료배송)국내산 닭 1박스 + 자연산 가자미 1박스201207</v>
      </c>
    </row>
    <row r="1292" spans="2:14" x14ac:dyDescent="0.3">
      <c r="B1292" s="108">
        <v>44176</v>
      </c>
      <c r="C1292" s="5" t="str">
        <f t="shared" si="62"/>
        <v>금</v>
      </c>
      <c r="D1292" s="73"/>
      <c r="E1292" s="49" t="str">
        <f>VLOOKUP(G1292,매칭테이블!D:E,2,0)</f>
        <v>리얼스틱</v>
      </c>
      <c r="F1292" t="s">
        <v>0</v>
      </c>
      <c r="G1292" s="30" t="s">
        <v>544</v>
      </c>
      <c r="H1292" s="73">
        <f t="shared" si="58"/>
        <v>619</v>
      </c>
      <c r="I1292" s="5">
        <v>201207</v>
      </c>
      <c r="J1292" s="59"/>
      <c r="K1292" s="104">
        <f>VLOOKUP($N1292,매칭테이블!$G:$J,2,0)*H1292</f>
        <v>2476000</v>
      </c>
      <c r="L1292" s="104">
        <f>K1292-VLOOKUP($N1292,매칭테이블!$G:$J,3,0)*K1292</f>
        <v>2451240</v>
      </c>
      <c r="M1292" s="104">
        <f>VLOOKUP($N1292,매칭테이블!$G:$J,4,0)*H1292</f>
        <v>235220</v>
      </c>
      <c r="N1292" s="5" t="str">
        <f t="shared" si="61"/>
        <v>프로젝트21 홈페이지리얼스틱[정기배송] 리얼스틱 (무료배송)(판매종료/프로모션 할인가)정기배송 옵션=제천자연황토닭 12팩(30%off)201207</v>
      </c>
    </row>
    <row r="1293" spans="2:14" x14ac:dyDescent="0.3">
      <c r="B1293" s="108">
        <v>44176</v>
      </c>
      <c r="C1293" s="5" t="str">
        <f t="shared" si="62"/>
        <v>금</v>
      </c>
      <c r="D1293" s="73"/>
      <c r="E1293" s="49" t="str">
        <f>VLOOKUP(G1293,매칭테이블!D:E,2,0)</f>
        <v>리얼스틱</v>
      </c>
      <c r="F1293" t="s">
        <v>0</v>
      </c>
      <c r="G1293" s="30" t="s">
        <v>425</v>
      </c>
      <c r="H1293" s="73">
        <f t="shared" si="58"/>
        <v>620</v>
      </c>
      <c r="I1293" s="5">
        <v>201207</v>
      </c>
      <c r="J1293" s="59"/>
      <c r="K1293" s="104">
        <f>VLOOKUP($N1293,매칭테이블!$G:$J,2,0)*H1293</f>
        <v>2480000</v>
      </c>
      <c r="L1293" s="104">
        <f>K1293-VLOOKUP($N1293,매칭테이블!$G:$J,3,0)*K1293</f>
        <v>2455200</v>
      </c>
      <c r="M1293" s="104">
        <f>VLOOKUP($N1293,매칭테이블!$G:$J,4,0)*H1293</f>
        <v>229400</v>
      </c>
      <c r="N1293" s="5" t="str">
        <f t="shared" si="61"/>
        <v>프로젝트21 홈페이지리얼스틱[정기배송] 리얼스틱(무료배송)정기배송 옵션=6종세트(맛별1팩)(15%off)201207</v>
      </c>
    </row>
    <row r="1294" spans="2:14" x14ac:dyDescent="0.3">
      <c r="B1294" s="108">
        <v>44176</v>
      </c>
      <c r="C1294" s="5" t="str">
        <f t="shared" si="62"/>
        <v>금</v>
      </c>
      <c r="D1294" s="73"/>
      <c r="E1294" s="49" t="str">
        <f>VLOOKUP(G1294,매칭테이블!D:E,2,0)</f>
        <v>리얼스틱</v>
      </c>
      <c r="F1294" t="s">
        <v>0</v>
      </c>
      <c r="G1294" s="30" t="s">
        <v>426</v>
      </c>
      <c r="H1294" s="73">
        <f t="shared" si="58"/>
        <v>621</v>
      </c>
      <c r="I1294" s="5">
        <v>201207</v>
      </c>
      <c r="J1294" s="59"/>
      <c r="K1294" s="104">
        <f>VLOOKUP($N1294,매칭테이블!$G:$J,2,0)*H1294</f>
        <v>2484000</v>
      </c>
      <c r="L1294" s="104">
        <f>K1294-VLOOKUP($N1294,매칭테이블!$G:$J,3,0)*K1294</f>
        <v>2459160</v>
      </c>
      <c r="M1294" s="104">
        <f>VLOOKUP($N1294,매칭테이블!$G:$J,4,0)*H1294</f>
        <v>242190</v>
      </c>
      <c r="N1294" s="5" t="str">
        <f t="shared" si="61"/>
        <v>프로젝트21 홈페이지리얼스틱[정기배송] 리얼스틱(무료배송)정기배송 옵션=6종세트x2(맛별2팩)(25%off)201207</v>
      </c>
    </row>
    <row r="1295" spans="2:14" x14ac:dyDescent="0.3">
      <c r="B1295" s="108">
        <v>44176</v>
      </c>
      <c r="C1295" s="5" t="str">
        <f t="shared" si="62"/>
        <v>금</v>
      </c>
      <c r="D1295" s="73"/>
      <c r="E1295" s="49" t="str">
        <f>VLOOKUP(G1295,매칭테이블!D:E,2,0)</f>
        <v>리얼스틱</v>
      </c>
      <c r="F1295" t="s">
        <v>0</v>
      </c>
      <c r="G1295" s="30" t="s">
        <v>570</v>
      </c>
      <c r="H1295" s="73">
        <f t="shared" si="58"/>
        <v>622</v>
      </c>
      <c r="I1295" s="5">
        <v>201207</v>
      </c>
      <c r="J1295" s="59"/>
      <c r="K1295" s="104">
        <f>VLOOKUP($N1295,매칭테이블!$G:$J,2,0)*H1295</f>
        <v>2488000</v>
      </c>
      <c r="L1295" s="104">
        <f>K1295-VLOOKUP($N1295,매칭테이블!$G:$J,3,0)*K1295</f>
        <v>2463120</v>
      </c>
      <c r="M1295" s="104">
        <f>VLOOKUP($N1295,매칭테이블!$G:$J,4,0)*H1295</f>
        <v>223920</v>
      </c>
      <c r="N1295" s="5" t="str">
        <f t="shared" si="61"/>
        <v>프로젝트21 홈페이지리얼스틱[정기배송] 리얼스틱(무료배송)정기배송 옵션=제천자연황토닭 6팩(15%off)201207</v>
      </c>
    </row>
    <row r="1296" spans="2:14" x14ac:dyDescent="0.3">
      <c r="B1296" s="108">
        <v>44176</v>
      </c>
      <c r="C1296" s="5" t="str">
        <f t="shared" si="62"/>
        <v>금</v>
      </c>
      <c r="D1296" s="73"/>
      <c r="E1296" s="49" t="str">
        <f>VLOOKUP(G1296,매칭테이블!D:E,2,0)</f>
        <v>리얼스틱</v>
      </c>
      <c r="F1296" t="s">
        <v>0</v>
      </c>
      <c r="G1296" s="30" t="s">
        <v>495</v>
      </c>
      <c r="H1296" s="73">
        <f t="shared" si="58"/>
        <v>623</v>
      </c>
      <c r="I1296" s="5">
        <v>201207</v>
      </c>
      <c r="J1296" s="59"/>
      <c r="K1296" s="104">
        <f>VLOOKUP($N1296,매칭테이블!$G:$J,2,0)*H1296</f>
        <v>2492000</v>
      </c>
      <c r="L1296" s="104">
        <f>K1296-VLOOKUP($N1296,매칭테이블!$G:$J,3,0)*K1296</f>
        <v>2467080</v>
      </c>
      <c r="M1296" s="104">
        <f>VLOOKUP($N1296,매칭테이블!$G:$J,4,0)*H1296</f>
        <v>236740</v>
      </c>
      <c r="N1296" s="5" t="str">
        <f t="shared" si="61"/>
        <v>프로젝트21 홈페이지리얼스틱[정기배송] 리얼스틱(무료배송)정기배송 옵션=제천자연황토닭 12팩(25%off)201207</v>
      </c>
    </row>
    <row r="1297" spans="2:14" x14ac:dyDescent="0.3">
      <c r="B1297" s="108">
        <v>44176</v>
      </c>
      <c r="C1297" s="5" t="str">
        <f t="shared" si="62"/>
        <v>금</v>
      </c>
      <c r="D1297" s="73"/>
      <c r="E1297" s="49" t="str">
        <f>VLOOKUP(G1297,매칭테이블!D:E,2,0)</f>
        <v>리얼스틱</v>
      </c>
      <c r="F1297" t="s">
        <v>0</v>
      </c>
      <c r="G1297" s="30" t="s">
        <v>491</v>
      </c>
      <c r="H1297" s="73">
        <f t="shared" si="58"/>
        <v>624</v>
      </c>
      <c r="I1297" s="5">
        <v>201207</v>
      </c>
      <c r="J1297" s="59"/>
      <c r="K1297" s="104">
        <f>VLOOKUP($N1297,매칭테이블!$G:$J,2,0)*H1297</f>
        <v>2496000</v>
      </c>
      <c r="L1297" s="104">
        <f>K1297-VLOOKUP($N1297,매칭테이블!$G:$J,3,0)*K1297</f>
        <v>2471040</v>
      </c>
      <c r="M1297" s="104">
        <f>VLOOKUP($N1297,매칭테이블!$G:$J,4,0)*H1297</f>
        <v>237120</v>
      </c>
      <c r="N1297" s="5" t="str">
        <f t="shared" si="61"/>
        <v>프로젝트21 홈페이지리얼스틱[정기배송] 리얼스틱(무료배송)정기배송 옵션=우리땅오리 12팩(25%off)201207</v>
      </c>
    </row>
    <row r="1298" spans="2:14" x14ac:dyDescent="0.3">
      <c r="B1298" s="108">
        <v>44176</v>
      </c>
      <c r="C1298" s="5" t="str">
        <f t="shared" si="62"/>
        <v>금</v>
      </c>
      <c r="D1298" s="73"/>
      <c r="E1298" s="49" t="str">
        <f>VLOOKUP(G1298,매칭테이블!D:E,2,0)</f>
        <v>선인장정수기 부속</v>
      </c>
      <c r="F1298" t="s">
        <v>0</v>
      </c>
      <c r="G1298" s="30" t="s">
        <v>507</v>
      </c>
      <c r="H1298" s="73">
        <f t="shared" si="58"/>
        <v>625</v>
      </c>
      <c r="I1298" s="5">
        <v>201207</v>
      </c>
      <c r="J1298" s="59"/>
      <c r="K1298" s="104">
        <f>VLOOKUP($N1298,매칭테이블!$G:$J,2,0)*H1298</f>
        <v>1875000</v>
      </c>
      <c r="L1298" s="104">
        <f>K1298-VLOOKUP($N1298,매칭테이블!$G:$J,3,0)*K1298</f>
        <v>1856250</v>
      </c>
      <c r="M1298" s="104">
        <f>VLOOKUP($N1298,매칭테이블!$G:$J,4,0)*H1298</f>
        <v>218750</v>
      </c>
      <c r="N1298" s="5" t="str">
        <f t="shared" si="61"/>
        <v>프로젝트21 홈페이지선인장정수기 부속[정기배송] 선인장정수기 필터 (30% 할인)정기배송 옵션=정수필터(3p) &amp; 폼필터(3p) - 30%off201207</v>
      </c>
    </row>
    <row r="1299" spans="2:14" x14ac:dyDescent="0.3">
      <c r="B1299" s="108">
        <v>44176</v>
      </c>
      <c r="C1299" s="5" t="str">
        <f t="shared" si="62"/>
        <v>금</v>
      </c>
      <c r="D1299" s="73"/>
      <c r="E1299" s="49" t="str">
        <f>VLOOKUP(G1299,매칭테이블!D:E,2,0)</f>
        <v>하루채움</v>
      </c>
      <c r="F1299" t="s">
        <v>0</v>
      </c>
      <c r="G1299" s="30" t="s">
        <v>452</v>
      </c>
      <c r="H1299" s="73">
        <f t="shared" si="58"/>
        <v>626</v>
      </c>
      <c r="I1299" s="5">
        <v>201207</v>
      </c>
      <c r="J1299" s="59"/>
      <c r="K1299" s="104">
        <f>VLOOKUP($N1299,매칭테이블!$G:$J,2,0)*H1299</f>
        <v>1878000</v>
      </c>
      <c r="L1299" s="104">
        <f>K1299-VLOOKUP($N1299,매칭테이블!$G:$J,3,0)*K1299</f>
        <v>1859220</v>
      </c>
      <c r="M1299" s="104">
        <f>VLOOKUP($N1299,매칭테이블!$G:$J,4,0)*H1299</f>
        <v>206580</v>
      </c>
      <c r="N1299" s="5" t="str">
        <f t="shared" si="61"/>
        <v>프로젝트21 홈페이지하루채움[정기배송] 하루채움 (고양이 영양제 간식)옵션=국내산 무항생제 닭 1박스201207</v>
      </c>
    </row>
    <row r="1300" spans="2:14" x14ac:dyDescent="0.3">
      <c r="B1300" s="108">
        <v>44176</v>
      </c>
      <c r="C1300" s="5" t="str">
        <f t="shared" si="62"/>
        <v>금</v>
      </c>
      <c r="D1300" s="73"/>
      <c r="E1300" s="49" t="str">
        <f>VLOOKUP(G1300,매칭테이블!D:E,2,0)</f>
        <v>하루채움</v>
      </c>
      <c r="F1300" t="s">
        <v>0</v>
      </c>
      <c r="G1300" s="30" t="s">
        <v>453</v>
      </c>
      <c r="H1300" s="73">
        <f t="shared" si="58"/>
        <v>627</v>
      </c>
      <c r="I1300" s="5">
        <v>201207</v>
      </c>
      <c r="J1300" s="59"/>
      <c r="K1300" s="104">
        <f>VLOOKUP($N1300,매칭테이블!$G:$J,2,0)*H1300</f>
        <v>2508000</v>
      </c>
      <c r="L1300" s="104">
        <f>K1300-VLOOKUP($N1300,매칭테이블!$G:$J,3,0)*K1300</f>
        <v>2482920</v>
      </c>
      <c r="M1300" s="104">
        <f>VLOOKUP($N1300,매칭테이블!$G:$J,4,0)*H1300</f>
        <v>231990</v>
      </c>
      <c r="N1300" s="5" t="str">
        <f t="shared" si="61"/>
        <v>프로젝트21 홈페이지하루채움[정기배송] 하루채움 (고양이 영양제 간식)옵션=(무료배송)국내산 무항생제 닭 2박스201207</v>
      </c>
    </row>
    <row r="1301" spans="2:14" x14ac:dyDescent="0.3">
      <c r="B1301" s="108">
        <v>44176</v>
      </c>
      <c r="C1301" s="5" t="str">
        <f t="shared" si="62"/>
        <v>금</v>
      </c>
      <c r="D1301" s="73"/>
      <c r="E1301" s="49" t="str">
        <f>VLOOKUP(G1301,매칭테이블!D:E,2,0)</f>
        <v>하루채움</v>
      </c>
      <c r="F1301" t="s">
        <v>0</v>
      </c>
      <c r="G1301" s="30" t="s">
        <v>573</v>
      </c>
      <c r="H1301" s="73">
        <f t="shared" si="58"/>
        <v>628</v>
      </c>
      <c r="I1301" s="5">
        <v>201207</v>
      </c>
      <c r="J1301" s="59"/>
      <c r="K1301" s="104">
        <f>VLOOKUP($N1301,매칭테이블!$G:$J,2,0)*H1301</f>
        <v>1884000</v>
      </c>
      <c r="L1301" s="104">
        <f>K1301-VLOOKUP($N1301,매칭테이블!$G:$J,3,0)*K1301</f>
        <v>1865160</v>
      </c>
      <c r="M1301" s="104">
        <f>VLOOKUP($N1301,매칭테이블!$G:$J,4,0)*H1301</f>
        <v>207240</v>
      </c>
      <c r="N1301" s="5" t="str">
        <f t="shared" si="61"/>
        <v>프로젝트21 홈페이지하루채움[정기배송] 하루채움 (고양이 영양제 간식)옵션=자연산 가자미 1박스201207</v>
      </c>
    </row>
    <row r="1302" spans="2:14" x14ac:dyDescent="0.3">
      <c r="B1302" s="108">
        <v>44176</v>
      </c>
      <c r="C1302" s="5" t="str">
        <f t="shared" si="62"/>
        <v>금</v>
      </c>
      <c r="D1302" s="73"/>
      <c r="E1302" s="49" t="str">
        <f>VLOOKUP(G1302,매칭테이블!D:E,2,0)</f>
        <v>하루채움</v>
      </c>
      <c r="F1302" t="s">
        <v>0</v>
      </c>
      <c r="G1302" s="30" t="s">
        <v>454</v>
      </c>
      <c r="H1302" s="73">
        <f t="shared" si="58"/>
        <v>629</v>
      </c>
      <c r="I1302" s="5">
        <v>201207</v>
      </c>
      <c r="J1302" s="59"/>
      <c r="K1302" s="104">
        <f>VLOOKUP($N1302,매칭테이블!$G:$J,2,0)*H1302</f>
        <v>2516000</v>
      </c>
      <c r="L1302" s="104">
        <f>K1302-VLOOKUP($N1302,매칭테이블!$G:$J,3,0)*K1302</f>
        <v>2490840</v>
      </c>
      <c r="M1302" s="104">
        <f>VLOOKUP($N1302,매칭테이블!$G:$J,4,0)*H1302</f>
        <v>232730</v>
      </c>
      <c r="N1302" s="5" t="str">
        <f t="shared" si="61"/>
        <v>프로젝트21 홈페이지하루채움[정기배송] 하루채움 (고양이 영양제 간식)옵션=(무료배송)자연산 가자미 2박스201207</v>
      </c>
    </row>
    <row r="1303" spans="2:14" x14ac:dyDescent="0.3">
      <c r="B1303" s="108">
        <v>44176</v>
      </c>
      <c r="C1303" s="5" t="str">
        <f t="shared" si="62"/>
        <v>금</v>
      </c>
      <c r="D1303" s="73"/>
      <c r="E1303" s="49" t="str">
        <f>VLOOKUP(G1303,매칭테이블!D:E,2,0)</f>
        <v>하루채움</v>
      </c>
      <c r="F1303" t="s">
        <v>0</v>
      </c>
      <c r="G1303" s="30" t="s">
        <v>455</v>
      </c>
      <c r="H1303" s="73">
        <f t="shared" si="58"/>
        <v>630</v>
      </c>
      <c r="I1303" s="5">
        <v>201207</v>
      </c>
      <c r="J1303" s="59"/>
      <c r="K1303" s="104">
        <f>VLOOKUP($N1303,매칭테이블!$G:$J,2,0)*H1303</f>
        <v>2520000</v>
      </c>
      <c r="L1303" s="104">
        <f>K1303-VLOOKUP($N1303,매칭테이블!$G:$J,3,0)*K1303</f>
        <v>2494800</v>
      </c>
      <c r="M1303" s="104">
        <f>VLOOKUP($N1303,매칭테이블!$G:$J,4,0)*H1303</f>
        <v>233100</v>
      </c>
      <c r="N1303" s="5" t="str">
        <f t="shared" si="61"/>
        <v>프로젝트21 홈페이지하루채움[정기배송] 하루채움 (고양이 영양제 간식)옵션=(무료배송)국내산 닭 1박스 + 자연산 가자미 1박스201207</v>
      </c>
    </row>
    <row r="1304" spans="2:14" x14ac:dyDescent="0.3">
      <c r="B1304" s="108">
        <v>44176</v>
      </c>
      <c r="C1304" s="5" t="str">
        <f t="shared" si="62"/>
        <v>금</v>
      </c>
      <c r="D1304" s="73"/>
      <c r="E1304" s="49" t="str">
        <f>VLOOKUP(G1304,매칭테이블!D:E,2,0)</f>
        <v>벤토나이트</v>
      </c>
      <c r="F1304" t="s">
        <v>0</v>
      </c>
      <c r="G1304" s="30" t="s">
        <v>606</v>
      </c>
      <c r="H1304" s="73">
        <f t="shared" si="58"/>
        <v>631</v>
      </c>
      <c r="I1304" s="5">
        <v>201207</v>
      </c>
      <c r="J1304" s="59"/>
      <c r="K1304" s="104">
        <f>VLOOKUP($N1304,매칭테이블!$G:$J,2,0)*H1304</f>
        <v>1893000</v>
      </c>
      <c r="L1304" s="104">
        <f>K1304-VLOOKUP($N1304,매칭테이블!$G:$J,3,0)*K1304</f>
        <v>1874070</v>
      </c>
      <c r="M1304" s="104">
        <f>VLOOKUP($N1304,매칭테이블!$G:$J,4,0)*H1304</f>
        <v>214540</v>
      </c>
      <c r="N1304" s="5" t="str">
        <f t="shared" si="61"/>
        <v>프로젝트21 홈페이지벤토나이트[출시특가] 프리미엄 퓨어 벤토나이트옵션=프리미엄 퓨어 벤토나이트 1개-40% off201207</v>
      </c>
    </row>
    <row r="1305" spans="2:14" x14ac:dyDescent="0.3">
      <c r="B1305" s="108">
        <v>44176</v>
      </c>
      <c r="C1305" s="5" t="str">
        <f t="shared" si="62"/>
        <v>금</v>
      </c>
      <c r="D1305" s="73"/>
      <c r="E1305" s="49" t="str">
        <f>VLOOKUP(G1305,매칭테이블!D:E,2,0)</f>
        <v>벤토나이트</v>
      </c>
      <c r="F1305" t="s">
        <v>0</v>
      </c>
      <c r="G1305" s="30" t="s">
        <v>607</v>
      </c>
      <c r="H1305" s="73">
        <f t="shared" si="58"/>
        <v>632</v>
      </c>
      <c r="I1305" s="5">
        <v>201207</v>
      </c>
      <c r="J1305" s="59"/>
      <c r="K1305" s="104">
        <f>VLOOKUP($N1305,매칭테이블!$G:$J,2,0)*H1305</f>
        <v>3160000</v>
      </c>
      <c r="L1305" s="104">
        <f>K1305-VLOOKUP($N1305,매칭테이블!$G:$J,3,0)*K1305</f>
        <v>3128400</v>
      </c>
      <c r="M1305" s="104">
        <f>VLOOKUP($N1305,매칭테이블!$G:$J,4,0)*H1305</f>
        <v>246480</v>
      </c>
      <c r="N1305" s="5" t="str">
        <f t="shared" si="61"/>
        <v>프로젝트21 홈페이지벤토나이트[출시특가] 프리미엄 퓨어 벤토나이트옵션=프리미엄 퓨어 벤토나이트 3개-40%201207</v>
      </c>
    </row>
    <row r="1306" spans="2:14" x14ac:dyDescent="0.3">
      <c r="B1306" s="108">
        <v>44176</v>
      </c>
      <c r="C1306" s="5" t="str">
        <f t="shared" si="62"/>
        <v>금</v>
      </c>
      <c r="D1306" s="73"/>
      <c r="E1306" s="49" t="str">
        <f>VLOOKUP(G1306,매칭테이블!D:E,2,0)</f>
        <v>선인장정수기</v>
      </c>
      <c r="F1306" t="s">
        <v>0</v>
      </c>
      <c r="G1306" s="30" t="s">
        <v>519</v>
      </c>
      <c r="H1306" s="73">
        <f t="shared" si="58"/>
        <v>633</v>
      </c>
      <c r="I1306" s="5">
        <v>201207</v>
      </c>
      <c r="J1306" s="59"/>
      <c r="K1306" s="104">
        <f>VLOOKUP($N1306,매칭테이블!$G:$J,2,0)*H1306</f>
        <v>3798000</v>
      </c>
      <c r="L1306" s="104">
        <f>K1306-VLOOKUP($N1306,매칭테이블!$G:$J,3,0)*K1306</f>
        <v>3760020</v>
      </c>
      <c r="M1306" s="104">
        <f>VLOOKUP($N1306,매칭테이블!$G:$J,4,0)*H1306</f>
        <v>246870</v>
      </c>
      <c r="N1306" s="5" t="str">
        <f t="shared" si="61"/>
        <v>프로젝트21 홈페이지선인장정수기고양이 선인장정수기 젠에디션옵션=선인장정수기(20%off)201207</v>
      </c>
    </row>
    <row r="1307" spans="2:14" x14ac:dyDescent="0.3">
      <c r="B1307" s="108">
        <v>44176</v>
      </c>
      <c r="C1307" s="5" t="str">
        <f t="shared" si="62"/>
        <v>금</v>
      </c>
      <c r="D1307" s="73"/>
      <c r="E1307" s="49" t="str">
        <f>VLOOKUP(G1307,매칭테이블!D:E,2,0)</f>
        <v>선인장정수기</v>
      </c>
      <c r="F1307" t="s">
        <v>0</v>
      </c>
      <c r="G1307" s="30" t="s">
        <v>520</v>
      </c>
      <c r="H1307" s="73">
        <f t="shared" si="58"/>
        <v>634</v>
      </c>
      <c r="I1307" s="5">
        <v>201207</v>
      </c>
      <c r="J1307" s="59"/>
      <c r="K1307" s="104">
        <f>VLOOKUP($N1307,매칭테이블!$G:$J,2,0)*H1307</f>
        <v>4438000</v>
      </c>
      <c r="L1307" s="104">
        <f>K1307-VLOOKUP($N1307,매칭테이블!$G:$J,3,0)*K1307</f>
        <v>4393620</v>
      </c>
      <c r="M1307" s="104">
        <f>VLOOKUP($N1307,매칭테이블!$G:$J,4,0)*H1307</f>
        <v>247260</v>
      </c>
      <c r="N1307" s="5" t="str">
        <f t="shared" si="61"/>
        <v>프로젝트21 홈페이지선인장정수기고양이 선인장정수기 젠에디션옵션=선인장정수기+필터세트201207</v>
      </c>
    </row>
    <row r="1308" spans="2:14" x14ac:dyDescent="0.3">
      <c r="B1308" s="108">
        <v>44176</v>
      </c>
      <c r="C1308" s="5" t="str">
        <f t="shared" si="62"/>
        <v>금</v>
      </c>
      <c r="D1308" s="73"/>
      <c r="E1308" s="49" t="str">
        <f>VLOOKUP(G1308,매칭테이블!D:E,2,0)</f>
        <v>선인장정수기</v>
      </c>
      <c r="F1308" t="s">
        <v>0</v>
      </c>
      <c r="G1308" s="30" t="s">
        <v>565</v>
      </c>
      <c r="H1308" s="73">
        <f t="shared" si="58"/>
        <v>635</v>
      </c>
      <c r="I1308" s="5">
        <v>201207</v>
      </c>
      <c r="J1308" s="59"/>
      <c r="K1308" s="104">
        <f>VLOOKUP($N1308,매칭테이블!$G:$J,2,0)*H1308</f>
        <v>4445000</v>
      </c>
      <c r="L1308" s="104">
        <f>K1308-VLOOKUP($N1308,매칭테이블!$G:$J,3,0)*K1308</f>
        <v>4400550</v>
      </c>
      <c r="M1308" s="104">
        <f>VLOOKUP($N1308,매칭테이블!$G:$J,4,0)*H1308</f>
        <v>247650</v>
      </c>
      <c r="N1308" s="5" t="str">
        <f t="shared" si="61"/>
        <v>프로젝트21 홈페이지선인장정수기고양이 선인장정수기 젠에디션옵션=선인장정수기+드라이매트(별도배송)201207</v>
      </c>
    </row>
    <row r="1309" spans="2:14" x14ac:dyDescent="0.3">
      <c r="B1309" s="108">
        <v>44176</v>
      </c>
      <c r="C1309" s="5" t="str">
        <f t="shared" si="62"/>
        <v>금</v>
      </c>
      <c r="D1309" s="73"/>
      <c r="E1309" s="49" t="str">
        <f>VLOOKUP(G1309,매칭테이블!D:E,2,0)</f>
        <v>선인장정수기</v>
      </c>
      <c r="F1309" t="s">
        <v>0</v>
      </c>
      <c r="G1309" s="30" t="s">
        <v>521</v>
      </c>
      <c r="H1309" s="73">
        <f t="shared" si="58"/>
        <v>636</v>
      </c>
      <c r="I1309" s="5">
        <v>201207</v>
      </c>
      <c r="J1309" s="59"/>
      <c r="K1309" s="104">
        <f>VLOOKUP($N1309,매칭테이블!$G:$J,2,0)*H1309</f>
        <v>4452000</v>
      </c>
      <c r="L1309" s="104">
        <f>K1309-VLOOKUP($N1309,매칭테이블!$G:$J,3,0)*K1309</f>
        <v>4407480</v>
      </c>
      <c r="M1309" s="104">
        <f>VLOOKUP($N1309,매칭테이블!$G:$J,4,0)*H1309</f>
        <v>254400</v>
      </c>
      <c r="N1309" s="5" t="str">
        <f t="shared" si="61"/>
        <v>프로젝트21 홈페이지선인장정수기고양이 선인장정수기 젠에디션옵션=선인장정수기+필터세트+드라이매트(별도배송)201207</v>
      </c>
    </row>
    <row r="1310" spans="2:14" x14ac:dyDescent="0.3">
      <c r="B1310" s="108">
        <v>44176</v>
      </c>
      <c r="C1310" s="5" t="str">
        <f t="shared" si="62"/>
        <v>금</v>
      </c>
      <c r="D1310" s="73"/>
      <c r="E1310" s="49" t="str">
        <f>VLOOKUP(G1310,매칭테이블!D:E,2,0)</f>
        <v>리얼스틱</v>
      </c>
      <c r="F1310" t="s">
        <v>0</v>
      </c>
      <c r="G1310" s="30" t="s">
        <v>429</v>
      </c>
      <c r="H1310" s="73">
        <f t="shared" si="58"/>
        <v>637</v>
      </c>
      <c r="I1310" s="5">
        <v>201207</v>
      </c>
      <c r="J1310" s="59"/>
      <c r="K1310" s="104">
        <f>VLOOKUP($N1310,매칭테이블!$G:$J,2,0)*H1310</f>
        <v>1911000</v>
      </c>
      <c r="L1310" s="104">
        <f>K1310-VLOOKUP($N1310,매칭테이블!$G:$J,3,0)*K1310</f>
        <v>1891890</v>
      </c>
      <c r="M1310" s="104">
        <f>VLOOKUP($N1310,매칭테이블!$G:$J,4,0)*H1310</f>
        <v>171990</v>
      </c>
      <c r="N1310" s="5" t="str">
        <f t="shared" si="61"/>
        <v>프로젝트21 홈페이지리얼스틱리얼스틱 (종합) (고양이 강아지 츄르 간식)리얼스틱 옵션선택=6종 맛보기 세트 (맛별 1스틱)201207</v>
      </c>
    </row>
    <row r="1311" spans="2:14" x14ac:dyDescent="0.3">
      <c r="B1311" s="108">
        <v>44176</v>
      </c>
      <c r="C1311" s="5" t="str">
        <f t="shared" si="62"/>
        <v>금</v>
      </c>
      <c r="D1311" s="73"/>
      <c r="E1311" s="49" t="str">
        <f>VLOOKUP(G1311,매칭테이블!D:E,2,0)</f>
        <v>리얼스틱</v>
      </c>
      <c r="F1311" t="s">
        <v>0</v>
      </c>
      <c r="G1311" s="30" t="s">
        <v>430</v>
      </c>
      <c r="H1311" s="73">
        <f t="shared" si="58"/>
        <v>638</v>
      </c>
      <c r="I1311" s="5">
        <v>201207</v>
      </c>
      <c r="J1311" s="59"/>
      <c r="K1311" s="104">
        <f>VLOOKUP($N1311,매칭테이블!$G:$J,2,0)*H1311</f>
        <v>2552000</v>
      </c>
      <c r="L1311" s="104">
        <f>K1311-VLOOKUP($N1311,매칭테이블!$G:$J,3,0)*K1311</f>
        <v>2526480</v>
      </c>
      <c r="M1311" s="104">
        <f>VLOOKUP($N1311,매칭테이블!$G:$J,4,0)*H1311</f>
        <v>236060</v>
      </c>
      <c r="N1311" s="5" t="str">
        <f t="shared" si="61"/>
        <v>프로젝트21 홈페이지리얼스틱리얼스틱 (종합) (고양이 강아지 츄르 간식)리얼스틱 옵션선택=★BEST★ 6종세트(맛별1팩)(10%off)201207</v>
      </c>
    </row>
    <row r="1312" spans="2:14" x14ac:dyDescent="0.3">
      <c r="B1312" s="108">
        <v>44176</v>
      </c>
      <c r="C1312" s="5" t="str">
        <f t="shared" si="62"/>
        <v>금</v>
      </c>
      <c r="D1312" s="73"/>
      <c r="E1312" s="49" t="str">
        <f>VLOOKUP(G1312,매칭테이블!D:E,2,0)</f>
        <v>리얼스틱</v>
      </c>
      <c r="F1312" t="s">
        <v>0</v>
      </c>
      <c r="G1312" s="30" t="s">
        <v>431</v>
      </c>
      <c r="H1312" s="73">
        <f t="shared" si="58"/>
        <v>639</v>
      </c>
      <c r="I1312" s="5">
        <v>201207</v>
      </c>
      <c r="J1312" s="59"/>
      <c r="K1312" s="104">
        <f>VLOOKUP($N1312,매칭테이블!$G:$J,2,0)*H1312</f>
        <v>3195000</v>
      </c>
      <c r="L1312" s="104">
        <f>K1312-VLOOKUP($N1312,매칭테이블!$G:$J,3,0)*K1312</f>
        <v>3163050</v>
      </c>
      <c r="M1312" s="104">
        <f>VLOOKUP($N1312,매칭테이블!$G:$J,4,0)*H1312</f>
        <v>249210</v>
      </c>
      <c r="N1312" s="5" t="str">
        <f t="shared" si="61"/>
        <v>프로젝트21 홈페이지리얼스틱리얼스틱 (종합) (고양이 강아지 츄르 간식)리얼스틱 옵션선택=6종세트x2(맛별2팩)(20%off)201207</v>
      </c>
    </row>
    <row r="1313" spans="2:14" x14ac:dyDescent="0.3">
      <c r="B1313" s="108">
        <v>44176</v>
      </c>
      <c r="C1313" s="5" t="str">
        <f t="shared" si="62"/>
        <v>금</v>
      </c>
      <c r="D1313" s="73"/>
      <c r="E1313" s="49" t="str">
        <f>VLOOKUP(G1313,매칭테이블!D:E,2,0)</f>
        <v>리얼스틱</v>
      </c>
      <c r="F1313" t="s">
        <v>0</v>
      </c>
      <c r="G1313" s="30" t="s">
        <v>432</v>
      </c>
      <c r="H1313" s="73">
        <f t="shared" si="58"/>
        <v>640</v>
      </c>
      <c r="I1313" s="5">
        <v>201207</v>
      </c>
      <c r="J1313" s="59"/>
      <c r="K1313" s="104">
        <f>VLOOKUP($N1313,매칭테이블!$G:$J,2,0)*H1313</f>
        <v>1920000</v>
      </c>
      <c r="L1313" s="104">
        <f>K1313-VLOOKUP($N1313,매칭테이블!$G:$J,3,0)*K1313</f>
        <v>1900800</v>
      </c>
      <c r="M1313" s="104">
        <f>VLOOKUP($N1313,매칭테이블!$G:$J,4,0)*H1313</f>
        <v>115200</v>
      </c>
      <c r="N1313" s="5" t="str">
        <f t="shared" si="61"/>
        <v>프로젝트21 홈페이지리얼스틱리얼스틱 (종합) (고양이 강아지 츄르 간식)리얼스틱 옵션선택=제천자연황토닭 1팩(5개입)201207</v>
      </c>
    </row>
    <row r="1314" spans="2:14" x14ac:dyDescent="0.3">
      <c r="B1314" s="108">
        <v>44176</v>
      </c>
      <c r="C1314" s="5" t="str">
        <f t="shared" si="62"/>
        <v>금</v>
      </c>
      <c r="D1314" s="73"/>
      <c r="E1314" s="49" t="str">
        <f>VLOOKUP(G1314,매칭테이블!D:E,2,0)</f>
        <v>리얼스틱</v>
      </c>
      <c r="F1314" t="s">
        <v>0</v>
      </c>
      <c r="G1314" s="30" t="s">
        <v>433</v>
      </c>
      <c r="H1314" s="73">
        <f t="shared" si="58"/>
        <v>641</v>
      </c>
      <c r="I1314" s="5">
        <v>201207</v>
      </c>
      <c r="J1314" s="59"/>
      <c r="K1314" s="104">
        <f>VLOOKUP($N1314,매칭테이블!$G:$J,2,0)*H1314</f>
        <v>2564000</v>
      </c>
      <c r="L1314" s="104">
        <f>K1314-VLOOKUP($N1314,매칭테이블!$G:$J,3,0)*K1314</f>
        <v>2538360</v>
      </c>
      <c r="M1314" s="104">
        <f>VLOOKUP($N1314,매칭테이블!$G:$J,4,0)*H1314</f>
        <v>230760</v>
      </c>
      <c r="N1314" s="5" t="str">
        <f t="shared" si="61"/>
        <v>프로젝트21 홈페이지리얼스틱리얼스틱 (종합) (고양이 강아지 츄르 간식)리얼스틱 옵션선택=제천자연황토닭 6팩(10%off)201207</v>
      </c>
    </row>
    <row r="1315" spans="2:14" x14ac:dyDescent="0.3">
      <c r="B1315" s="108">
        <v>44176</v>
      </c>
      <c r="C1315" s="5" t="str">
        <f t="shared" si="62"/>
        <v>금</v>
      </c>
      <c r="D1315" s="73"/>
      <c r="E1315" s="49" t="str">
        <f>VLOOKUP(G1315,매칭테이블!D:E,2,0)</f>
        <v>리얼스틱</v>
      </c>
      <c r="F1315" t="s">
        <v>0</v>
      </c>
      <c r="G1315" s="30" t="s">
        <v>546</v>
      </c>
      <c r="H1315" s="73">
        <f t="shared" si="58"/>
        <v>642</v>
      </c>
      <c r="I1315" s="5">
        <v>201207</v>
      </c>
      <c r="J1315" s="59"/>
      <c r="K1315" s="104">
        <f>VLOOKUP($N1315,매칭테이블!$G:$J,2,0)*H1315</f>
        <v>2568000</v>
      </c>
      <c r="L1315" s="104">
        <f>K1315-VLOOKUP($N1315,매칭테이블!$G:$J,3,0)*K1315</f>
        <v>2542320</v>
      </c>
      <c r="M1315" s="104">
        <f>VLOOKUP($N1315,매칭테이블!$G:$J,4,0)*H1315</f>
        <v>243960</v>
      </c>
      <c r="N1315" s="5" t="str">
        <f t="shared" si="61"/>
        <v>프로젝트21 홈페이지리얼스틱리얼스틱 (종합) (고양이 강아지 츄르 간식)리얼스틱 옵션선택=제천자연황토닭 12팩(20%off)201207</v>
      </c>
    </row>
    <row r="1316" spans="2:14" x14ac:dyDescent="0.3">
      <c r="B1316" s="108">
        <v>44176</v>
      </c>
      <c r="C1316" s="5" t="str">
        <f t="shared" si="62"/>
        <v>금</v>
      </c>
      <c r="D1316" s="73"/>
      <c r="E1316" s="49" t="str">
        <f>VLOOKUP(G1316,매칭테이블!D:E,2,0)</f>
        <v>리얼스틱</v>
      </c>
      <c r="F1316" t="s">
        <v>0</v>
      </c>
      <c r="G1316" s="30" t="s">
        <v>434</v>
      </c>
      <c r="H1316" s="73">
        <f t="shared" si="58"/>
        <v>643</v>
      </c>
      <c r="I1316" s="5">
        <v>201207</v>
      </c>
      <c r="J1316" s="59"/>
      <c r="K1316" s="104">
        <f>VLOOKUP($N1316,매칭테이블!$G:$J,2,0)*H1316</f>
        <v>1929000</v>
      </c>
      <c r="L1316" s="104">
        <f>K1316-VLOOKUP($N1316,매칭테이블!$G:$J,3,0)*K1316</f>
        <v>1909710</v>
      </c>
      <c r="M1316" s="104">
        <f>VLOOKUP($N1316,매칭테이블!$G:$J,4,0)*H1316</f>
        <v>109310</v>
      </c>
      <c r="N1316" s="5" t="str">
        <f t="shared" si="61"/>
        <v>프로젝트21 홈페이지리얼스틱리얼스틱 (종합) (고양이 강아지 츄르 간식)리얼스틱 옵션선택=북태평양눈다랑어 1팩(5개입)201207</v>
      </c>
    </row>
    <row r="1317" spans="2:14" x14ac:dyDescent="0.3">
      <c r="B1317" s="108">
        <v>44176</v>
      </c>
      <c r="C1317" s="5" t="str">
        <f t="shared" si="62"/>
        <v>금</v>
      </c>
      <c r="D1317" s="73"/>
      <c r="E1317" s="49" t="str">
        <f>VLOOKUP(G1317,매칭테이블!D:E,2,0)</f>
        <v>리얼스틱</v>
      </c>
      <c r="F1317" t="s">
        <v>0</v>
      </c>
      <c r="G1317" s="30" t="s">
        <v>571</v>
      </c>
      <c r="H1317" s="73">
        <f t="shared" si="58"/>
        <v>644</v>
      </c>
      <c r="I1317" s="5">
        <v>201207</v>
      </c>
      <c r="J1317" s="59"/>
      <c r="K1317" s="104">
        <f>VLOOKUP($N1317,매칭테이블!$G:$J,2,0)*H1317</f>
        <v>1932000</v>
      </c>
      <c r="L1317" s="104">
        <f>K1317-VLOOKUP($N1317,매칭테이블!$G:$J,3,0)*K1317</f>
        <v>1912680</v>
      </c>
      <c r="M1317" s="104">
        <f>VLOOKUP($N1317,매칭테이블!$G:$J,4,0)*H1317</f>
        <v>115920</v>
      </c>
      <c r="N1317" s="5" t="str">
        <f t="shared" si="61"/>
        <v>프로젝트21 홈페이지리얼스틱리얼스틱 (종합) (고양이 강아지 츄르 간식)리얼스틱 옵션선택=지리산우리땅오리 1팩(5개입)201207</v>
      </c>
    </row>
    <row r="1318" spans="2:14" x14ac:dyDescent="0.3">
      <c r="B1318" s="108">
        <v>44176</v>
      </c>
      <c r="C1318" s="5" t="str">
        <f t="shared" si="62"/>
        <v>금</v>
      </c>
      <c r="D1318" s="73"/>
      <c r="E1318" s="49" t="str">
        <f>VLOOKUP(G1318,매칭테이블!D:E,2,0)</f>
        <v>리얼스틱</v>
      </c>
      <c r="F1318" t="s">
        <v>0</v>
      </c>
      <c r="G1318" s="30" t="s">
        <v>435</v>
      </c>
      <c r="H1318" s="73">
        <f t="shared" si="58"/>
        <v>645</v>
      </c>
      <c r="I1318" s="5">
        <v>201207</v>
      </c>
      <c r="J1318" s="59"/>
      <c r="K1318" s="104">
        <f>VLOOKUP($N1318,매칭테이블!$G:$J,2,0)*H1318</f>
        <v>2580000</v>
      </c>
      <c r="L1318" s="104">
        <f>K1318-VLOOKUP($N1318,매칭테이블!$G:$J,3,0)*K1318</f>
        <v>2554200</v>
      </c>
      <c r="M1318" s="104">
        <f>VLOOKUP($N1318,매칭테이블!$G:$J,4,0)*H1318</f>
        <v>232200</v>
      </c>
      <c r="N1318" s="5" t="str">
        <f t="shared" si="61"/>
        <v>프로젝트21 홈페이지리얼스틱리얼스틱 (종합) (고양이 강아지 츄르 간식)리얼스틱 옵션선택=지리산우리땅오리 6팩(10%off)201207</v>
      </c>
    </row>
    <row r="1319" spans="2:14" x14ac:dyDescent="0.3">
      <c r="B1319" s="108">
        <v>44176</v>
      </c>
      <c r="C1319" s="5" t="str">
        <f t="shared" si="62"/>
        <v>금</v>
      </c>
      <c r="D1319" s="73"/>
      <c r="E1319" s="49" t="str">
        <f>VLOOKUP(G1319,매칭테이블!D:E,2,0)</f>
        <v>리얼스틱</v>
      </c>
      <c r="F1319" t="s">
        <v>0</v>
      </c>
      <c r="G1319" s="30" t="s">
        <v>436</v>
      </c>
      <c r="H1319" s="73">
        <f t="shared" si="58"/>
        <v>646</v>
      </c>
      <c r="I1319" s="5">
        <v>201207</v>
      </c>
      <c r="J1319" s="59"/>
      <c r="K1319" s="104">
        <f>VLOOKUP($N1319,매칭테이블!$G:$J,2,0)*H1319</f>
        <v>1938000</v>
      </c>
      <c r="L1319" s="104">
        <f>K1319-VLOOKUP($N1319,매칭테이블!$G:$J,3,0)*K1319</f>
        <v>1918620</v>
      </c>
      <c r="M1319" s="104">
        <f>VLOOKUP($N1319,매칭테이블!$G:$J,4,0)*H1319</f>
        <v>161500</v>
      </c>
      <c r="N1319" s="5" t="str">
        <f t="shared" si="61"/>
        <v>프로젝트21 홈페이지리얼스틱리얼스틱 (종합) (고양이 강아지 츄르 간식)리얼스틱 옵션선택=오로라연어 1팩(5개입)201207</v>
      </c>
    </row>
    <row r="1320" spans="2:14" x14ac:dyDescent="0.3">
      <c r="B1320" s="108">
        <v>44176</v>
      </c>
      <c r="C1320" s="5" t="str">
        <f t="shared" si="62"/>
        <v>금</v>
      </c>
      <c r="D1320" s="73"/>
      <c r="E1320" s="49" t="str">
        <f>VLOOKUP(G1320,매칭테이블!D:E,2,0)</f>
        <v>리얼스틱</v>
      </c>
      <c r="F1320" t="s">
        <v>0</v>
      </c>
      <c r="G1320" s="30" t="s">
        <v>437</v>
      </c>
      <c r="H1320" s="73">
        <f t="shared" ref="H1320:H1383" si="63">H1319+1</f>
        <v>647</v>
      </c>
      <c r="I1320" s="5">
        <v>201207</v>
      </c>
      <c r="J1320" s="59"/>
      <c r="K1320" s="104">
        <f>VLOOKUP($N1320,매칭테이블!$G:$J,2,0)*H1320</f>
        <v>2588000</v>
      </c>
      <c r="L1320" s="104">
        <f>K1320-VLOOKUP($N1320,매칭테이블!$G:$J,3,0)*K1320</f>
        <v>2562120</v>
      </c>
      <c r="M1320" s="104">
        <f>VLOOKUP($N1320,매칭테이블!$G:$J,4,0)*H1320</f>
        <v>245860</v>
      </c>
      <c r="N1320" s="5" t="str">
        <f t="shared" si="61"/>
        <v>프로젝트21 홈페이지리얼스틱리얼스틱 (종합) (고양이 강아지 츄르 간식)리얼스틱 옵션선택=오로라연어 6팩(10%off)201207</v>
      </c>
    </row>
    <row r="1321" spans="2:14" x14ac:dyDescent="0.3">
      <c r="B1321" s="108">
        <v>44176</v>
      </c>
      <c r="C1321" s="5" t="str">
        <f t="shared" si="62"/>
        <v>금</v>
      </c>
      <c r="D1321" s="73"/>
      <c r="E1321" s="49" t="str">
        <f>VLOOKUP(G1321,매칭테이블!D:E,2,0)</f>
        <v>리얼스틱</v>
      </c>
      <c r="F1321" t="s">
        <v>0</v>
      </c>
      <c r="G1321" s="30" t="s">
        <v>438</v>
      </c>
      <c r="H1321" s="73">
        <f t="shared" si="63"/>
        <v>648</v>
      </c>
      <c r="I1321" s="5">
        <v>201207</v>
      </c>
      <c r="J1321" s="59"/>
      <c r="K1321" s="104">
        <f>VLOOKUP($N1321,매칭테이블!$G:$J,2,0)*H1321</f>
        <v>3240000</v>
      </c>
      <c r="L1321" s="104">
        <f>K1321-VLOOKUP($N1321,매칭테이블!$G:$J,3,0)*K1321</f>
        <v>3207600</v>
      </c>
      <c r="M1321" s="104">
        <f>VLOOKUP($N1321,매칭테이블!$G:$J,4,0)*H1321</f>
        <v>252720</v>
      </c>
      <c r="N1321" s="5" t="str">
        <f t="shared" si="61"/>
        <v>프로젝트21 홈페이지리얼스틱리얼스틱 (종합) (고양이 강아지 츄르 간식)리얼스틱 옵션선택=오로라연어 12팩(20%off)201207</v>
      </c>
    </row>
    <row r="1322" spans="2:14" x14ac:dyDescent="0.3">
      <c r="B1322" s="108">
        <v>44176</v>
      </c>
      <c r="C1322" s="5" t="str">
        <f t="shared" si="62"/>
        <v>금</v>
      </c>
      <c r="D1322" s="73"/>
      <c r="E1322" s="49" t="str">
        <f>VLOOKUP(G1322,매칭테이블!D:E,2,0)</f>
        <v>리얼스틱</v>
      </c>
      <c r="F1322" t="s">
        <v>0</v>
      </c>
      <c r="G1322" s="30" t="s">
        <v>439</v>
      </c>
      <c r="H1322" s="73">
        <f t="shared" si="63"/>
        <v>649</v>
      </c>
      <c r="I1322" s="5">
        <v>201207</v>
      </c>
      <c r="J1322" s="59"/>
      <c r="K1322" s="104">
        <f>VLOOKUP($N1322,매칭테이블!$G:$J,2,0)*H1322</f>
        <v>1947000</v>
      </c>
      <c r="L1322" s="104">
        <f>K1322-VLOOKUP($N1322,매칭테이블!$G:$J,3,0)*K1322</f>
        <v>1927530</v>
      </c>
      <c r="M1322" s="104">
        <f>VLOOKUP($N1322,매칭테이블!$G:$J,4,0)*H1322</f>
        <v>155760</v>
      </c>
      <c r="N1322" s="5" t="str">
        <f t="shared" si="61"/>
        <v>프로젝트21 홈페이지리얼스틱리얼스틱 (종합) (고양이 강아지 츄르 간식)리얼스틱 옵션선택=뉴질랜드참돔 1팩(5개입)201207</v>
      </c>
    </row>
    <row r="1323" spans="2:14" x14ac:dyDescent="0.3">
      <c r="B1323" s="108">
        <v>44176</v>
      </c>
      <c r="C1323" s="5" t="str">
        <f t="shared" si="62"/>
        <v>금</v>
      </c>
      <c r="D1323" s="73"/>
      <c r="E1323" s="49" t="str">
        <f>VLOOKUP(G1323,매칭테이블!D:E,2,0)</f>
        <v>리얼스틱</v>
      </c>
      <c r="F1323" t="s">
        <v>0</v>
      </c>
      <c r="G1323" s="30" t="s">
        <v>440</v>
      </c>
      <c r="H1323" s="73">
        <f t="shared" si="63"/>
        <v>650</v>
      </c>
      <c r="I1323" s="5">
        <v>201207</v>
      </c>
      <c r="J1323" s="59"/>
      <c r="K1323" s="104">
        <f>VLOOKUP($N1323,매칭테이블!$G:$J,2,0)*H1323</f>
        <v>2600000</v>
      </c>
      <c r="L1323" s="104">
        <f>K1323-VLOOKUP($N1323,매칭테이블!$G:$J,3,0)*K1323</f>
        <v>2574000</v>
      </c>
      <c r="M1323" s="104">
        <f>VLOOKUP($N1323,매칭테이블!$G:$J,4,0)*H1323</f>
        <v>247000</v>
      </c>
      <c r="N1323" s="5" t="str">
        <f t="shared" si="61"/>
        <v>프로젝트21 홈페이지리얼스틱리얼스틱 (종합) (고양이 강아지 츄르 간식)리얼스틱 옵션선택=뉴질랜드참돔 6팩(10%off)201207</v>
      </c>
    </row>
    <row r="1324" spans="2:14" x14ac:dyDescent="0.3">
      <c r="B1324" s="108">
        <v>44176</v>
      </c>
      <c r="C1324" s="5" t="str">
        <f t="shared" si="62"/>
        <v>금</v>
      </c>
      <c r="D1324" s="73"/>
      <c r="E1324" s="49" t="str">
        <f>VLOOKUP(G1324,매칭테이블!D:E,2,0)</f>
        <v>리얼스틱</v>
      </c>
      <c r="F1324" t="s">
        <v>0</v>
      </c>
      <c r="G1324" s="30" t="s">
        <v>441</v>
      </c>
      <c r="H1324" s="73">
        <f t="shared" si="63"/>
        <v>651</v>
      </c>
      <c r="I1324" s="5">
        <v>201207</v>
      </c>
      <c r="J1324" s="59"/>
      <c r="K1324" s="104">
        <f>VLOOKUP($N1324,매칭테이블!$G:$J,2,0)*H1324</f>
        <v>2604000</v>
      </c>
      <c r="L1324" s="104">
        <f>K1324-VLOOKUP($N1324,매칭테이블!$G:$J,3,0)*K1324</f>
        <v>2577960</v>
      </c>
      <c r="M1324" s="104">
        <f>VLOOKUP($N1324,매칭테이블!$G:$J,4,0)*H1324</f>
        <v>247380</v>
      </c>
      <c r="N1324" s="5" t="str">
        <f t="shared" si="61"/>
        <v>프로젝트21 홈페이지리얼스틱리얼스틱 (종합) (고양이 강아지 츄르 간식)리얼스틱 옵션선택=서호주청정양 6팩(10%off)201207</v>
      </c>
    </row>
    <row r="1325" spans="2:14" x14ac:dyDescent="0.3">
      <c r="B1325" s="108">
        <v>44176</v>
      </c>
      <c r="C1325" s="5" t="str">
        <f t="shared" si="62"/>
        <v>금</v>
      </c>
      <c r="D1325" s="73"/>
      <c r="E1325" s="49" t="str">
        <f>VLOOKUP(G1325,매칭테이블!D:E,2,0)</f>
        <v>리얼스틱</v>
      </c>
      <c r="F1325" t="s">
        <v>0</v>
      </c>
      <c r="G1325" s="30" t="s">
        <v>443</v>
      </c>
      <c r="H1325" s="73">
        <f t="shared" si="63"/>
        <v>652</v>
      </c>
      <c r="I1325" s="5">
        <v>201207</v>
      </c>
      <c r="J1325" s="59"/>
      <c r="K1325" s="104">
        <f>VLOOKUP($N1325,매칭테이블!$G:$J,2,0)*H1325</f>
        <v>1956000</v>
      </c>
      <c r="L1325" s="104">
        <f>K1325-VLOOKUP($N1325,매칭테이블!$G:$J,3,0)*K1325</f>
        <v>1936440</v>
      </c>
      <c r="M1325" s="104">
        <f>VLOOKUP($N1325,매칭테이블!$G:$J,4,0)*H1325</f>
        <v>176040</v>
      </c>
      <c r="N1325" s="5" t="str">
        <f t="shared" si="61"/>
        <v>프로젝트21 홈페이지리얼스틱리얼스틱 6종 맛보기 세트 (맛별 1스틱)201207</v>
      </c>
    </row>
    <row r="1326" spans="2:14" x14ac:dyDescent="0.3">
      <c r="B1326" s="108">
        <v>44176</v>
      </c>
      <c r="C1326" s="5" t="str">
        <f t="shared" si="62"/>
        <v>금</v>
      </c>
      <c r="D1326" s="73"/>
      <c r="E1326" s="49" t="str">
        <f>VLOOKUP(G1326,매칭테이블!D:E,2,0)</f>
        <v>리얼스틱</v>
      </c>
      <c r="F1326" t="s">
        <v>0</v>
      </c>
      <c r="G1326" s="30" t="s">
        <v>596</v>
      </c>
      <c r="H1326" s="73">
        <f t="shared" si="63"/>
        <v>653</v>
      </c>
      <c r="I1326" s="5">
        <v>201207</v>
      </c>
      <c r="J1326" s="59"/>
      <c r="K1326" s="104">
        <f>VLOOKUP($N1326,매칭테이블!$G:$J,2,0)*H1326</f>
        <v>3265000</v>
      </c>
      <c r="L1326" s="104">
        <f>K1326-VLOOKUP($N1326,매칭테이블!$G:$J,3,0)*K1326</f>
        <v>3232350</v>
      </c>
      <c r="M1326" s="104">
        <f>VLOOKUP($N1326,매칭테이블!$G:$J,4,0)*H1326</f>
        <v>254670</v>
      </c>
      <c r="N1326" s="5" t="str">
        <f t="shared" si="61"/>
        <v>프로젝트21 홈페이지리얼스틱리얼스틱 뉴질랜드참돔묶음 선택=뉴질랜드참돔 12팩 (20% off)201207</v>
      </c>
    </row>
    <row r="1327" spans="2:14" x14ac:dyDescent="0.3">
      <c r="B1327" s="108">
        <v>44176</v>
      </c>
      <c r="C1327" s="5" t="str">
        <f t="shared" si="62"/>
        <v>금</v>
      </c>
      <c r="D1327" s="73"/>
      <c r="E1327" s="49" t="str">
        <f>VLOOKUP(G1327,매칭테이블!D:E,2,0)</f>
        <v>리얼스틱</v>
      </c>
      <c r="F1327" t="s">
        <v>0</v>
      </c>
      <c r="G1327" s="30" t="s">
        <v>445</v>
      </c>
      <c r="H1327" s="73">
        <f t="shared" si="63"/>
        <v>654</v>
      </c>
      <c r="I1327" s="5">
        <v>201207</v>
      </c>
      <c r="J1327" s="59"/>
      <c r="K1327" s="104">
        <f>VLOOKUP($N1327,매칭테이블!$G:$J,2,0)*H1327</f>
        <v>1962000</v>
      </c>
      <c r="L1327" s="104">
        <f>K1327-VLOOKUP($N1327,매칭테이블!$G:$J,3,0)*K1327</f>
        <v>1942380</v>
      </c>
      <c r="M1327" s="104">
        <f>VLOOKUP($N1327,매칭테이블!$G:$J,4,0)*H1327</f>
        <v>163500</v>
      </c>
      <c r="N1327" s="5" t="str">
        <f t="shared" si="61"/>
        <v>프로젝트21 홈페이지리얼스틱리얼스틱 오로라연어묶음 선택=오로라연어 1팩201207</v>
      </c>
    </row>
    <row r="1328" spans="2:14" x14ac:dyDescent="0.3">
      <c r="B1328" s="108">
        <v>44176</v>
      </c>
      <c r="C1328" s="5" t="str">
        <f t="shared" si="62"/>
        <v>금</v>
      </c>
      <c r="D1328" s="73"/>
      <c r="E1328" s="49" t="str">
        <f>VLOOKUP(G1328,매칭테이블!D:E,2,0)</f>
        <v>리얼스틱</v>
      </c>
      <c r="F1328" t="s">
        <v>0</v>
      </c>
      <c r="G1328" s="30" t="s">
        <v>447</v>
      </c>
      <c r="H1328" s="73">
        <f t="shared" si="63"/>
        <v>655</v>
      </c>
      <c r="I1328" s="5">
        <v>201207</v>
      </c>
      <c r="J1328" s="59"/>
      <c r="K1328" s="104">
        <f>VLOOKUP($N1328,매칭테이블!$G:$J,2,0)*H1328</f>
        <v>1965000</v>
      </c>
      <c r="L1328" s="104">
        <f>K1328-VLOOKUP($N1328,매칭테이블!$G:$J,3,0)*K1328</f>
        <v>1945350</v>
      </c>
      <c r="M1328" s="104">
        <f>VLOOKUP($N1328,매칭테이블!$G:$J,4,0)*H1328</f>
        <v>117900</v>
      </c>
      <c r="N1328" s="5" t="str">
        <f t="shared" si="61"/>
        <v>프로젝트21 홈페이지리얼스틱리얼스틱 제천자연황토닭묶음 선택=제천자연황토닭 1팩201207</v>
      </c>
    </row>
    <row r="1329" spans="2:14" x14ac:dyDescent="0.3">
      <c r="B1329" s="108">
        <v>44176</v>
      </c>
      <c r="C1329" s="5" t="str">
        <f t="shared" si="62"/>
        <v>금</v>
      </c>
      <c r="D1329" s="73"/>
      <c r="E1329" s="49" t="str">
        <f>VLOOKUP(G1329,매칭테이블!D:E,2,0)</f>
        <v>리얼스틱</v>
      </c>
      <c r="F1329" t="s">
        <v>0</v>
      </c>
      <c r="G1329" s="30" t="s">
        <v>551</v>
      </c>
      <c r="H1329" s="73">
        <f t="shared" si="63"/>
        <v>656</v>
      </c>
      <c r="I1329" s="5">
        <v>201207</v>
      </c>
      <c r="J1329" s="59"/>
      <c r="K1329" s="104">
        <f>VLOOKUP($N1329,매칭테이블!$G:$J,2,0)*H1329</f>
        <v>2624000</v>
      </c>
      <c r="L1329" s="104">
        <f>K1329-VLOOKUP($N1329,매칭테이블!$G:$J,3,0)*K1329</f>
        <v>2597760</v>
      </c>
      <c r="M1329" s="104">
        <f>VLOOKUP($N1329,매칭테이블!$G:$J,4,0)*H1329</f>
        <v>249280</v>
      </c>
      <c r="N1329" s="5" t="str">
        <f t="shared" si="61"/>
        <v>프로젝트21 홈페이지리얼스틱리얼스틱 제천자연황토닭묶음 선택=제천자연황토닭 12팩(20% off)201207</v>
      </c>
    </row>
    <row r="1330" spans="2:14" x14ac:dyDescent="0.3">
      <c r="B1330" s="108">
        <v>44176</v>
      </c>
      <c r="C1330" s="5" t="str">
        <f t="shared" si="62"/>
        <v>금</v>
      </c>
      <c r="D1330" s="73"/>
      <c r="E1330" s="49" t="str">
        <f>VLOOKUP(G1330,매칭테이블!D:E,2,0)</f>
        <v>리얼스틱</v>
      </c>
      <c r="F1330" t="s">
        <v>0</v>
      </c>
      <c r="G1330" s="30" t="s">
        <v>448</v>
      </c>
      <c r="H1330" s="73">
        <f t="shared" si="63"/>
        <v>657</v>
      </c>
      <c r="I1330" s="5">
        <v>201207</v>
      </c>
      <c r="J1330" s="59"/>
      <c r="K1330" s="104">
        <f>VLOOKUP($N1330,매칭테이블!$G:$J,2,0)*H1330</f>
        <v>1971000</v>
      </c>
      <c r="L1330" s="104">
        <f>K1330-VLOOKUP($N1330,매칭테이블!$G:$J,3,0)*K1330</f>
        <v>1951290</v>
      </c>
      <c r="M1330" s="104">
        <f>VLOOKUP($N1330,매칭테이블!$G:$J,4,0)*H1330</f>
        <v>118260</v>
      </c>
      <c r="N1330" s="5" t="str">
        <f t="shared" si="61"/>
        <v>프로젝트21 홈페이지리얼스틱리얼스틱 지리산우리땅오리묶음 선택=지리산우리땅오리 1팩201207</v>
      </c>
    </row>
    <row r="1331" spans="2:14" x14ac:dyDescent="0.3">
      <c r="B1331" s="108">
        <v>44176</v>
      </c>
      <c r="C1331" s="5" t="str">
        <f t="shared" si="62"/>
        <v>금</v>
      </c>
      <c r="D1331" s="73"/>
      <c r="E1331" s="49" t="str">
        <f>VLOOKUP(G1331,매칭테이블!D:E,2,0)</f>
        <v>선인장정수기 부속</v>
      </c>
      <c r="F1331" t="s">
        <v>0</v>
      </c>
      <c r="G1331" s="30" t="s">
        <v>509</v>
      </c>
      <c r="H1331" s="73">
        <f t="shared" si="63"/>
        <v>658</v>
      </c>
      <c r="I1331" s="5">
        <v>201207</v>
      </c>
      <c r="J1331" s="59"/>
      <c r="K1331" s="104">
        <f>VLOOKUP($N1331,매칭테이블!$G:$J,2,0)*H1331</f>
        <v>1974000</v>
      </c>
      <c r="L1331" s="104">
        <f>K1331-VLOOKUP($N1331,매칭테이블!$G:$J,3,0)*K1331</f>
        <v>1954260</v>
      </c>
      <c r="M1331" s="104">
        <f>VLOOKUP($N1331,매칭테이블!$G:$J,4,0)*H1331</f>
        <v>210560</v>
      </c>
      <c r="N1331" s="5" t="str">
        <f t="shared" si="61"/>
        <v>프로젝트21 홈페이지선인장정수기 부속생수 전용 호스 (2p)201207</v>
      </c>
    </row>
    <row r="1332" spans="2:14" x14ac:dyDescent="0.3">
      <c r="B1332" s="108">
        <v>44176</v>
      </c>
      <c r="C1332" s="5" t="str">
        <f t="shared" si="62"/>
        <v>금</v>
      </c>
      <c r="D1332" s="73"/>
      <c r="E1332" s="49" t="str">
        <f>VLOOKUP(G1332,매칭테이블!D:E,2,0)</f>
        <v>선인장정수기 부속</v>
      </c>
      <c r="F1332" t="s">
        <v>0</v>
      </c>
      <c r="G1332" s="30" t="s">
        <v>510</v>
      </c>
      <c r="H1332" s="73">
        <f t="shared" si="63"/>
        <v>659</v>
      </c>
      <c r="I1332" s="5">
        <v>201207</v>
      </c>
      <c r="J1332" s="59"/>
      <c r="K1332" s="104">
        <f>VLOOKUP($N1332,매칭테이블!$G:$J,2,0)*H1332</f>
        <v>1318000</v>
      </c>
      <c r="L1332" s="104">
        <f>K1332-VLOOKUP($N1332,매칭테이블!$G:$J,3,0)*K1332</f>
        <v>1304820</v>
      </c>
      <c r="M1332" s="104">
        <f>VLOOKUP($N1332,매칭테이블!$G:$J,4,0)*H1332</f>
        <v>72490</v>
      </c>
      <c r="N1332" s="5" t="str">
        <f t="shared" si="61"/>
        <v>프로젝트21 홈페이지선인장정수기 부속선인장정수기 가이드스틱201207</v>
      </c>
    </row>
    <row r="1333" spans="2:14" x14ac:dyDescent="0.3">
      <c r="B1333" s="108">
        <v>44176</v>
      </c>
      <c r="C1333" s="5" t="str">
        <f t="shared" si="62"/>
        <v>금</v>
      </c>
      <c r="D1333" s="73"/>
      <c r="E1333" s="49" t="str">
        <f>VLOOKUP(G1333,매칭테이블!D:E,2,0)</f>
        <v>선인장정수기 부속</v>
      </c>
      <c r="F1333" t="s">
        <v>0</v>
      </c>
      <c r="G1333" s="30" t="s">
        <v>511</v>
      </c>
      <c r="H1333" s="73">
        <f t="shared" si="63"/>
        <v>660</v>
      </c>
      <c r="I1333" s="5">
        <v>201207</v>
      </c>
      <c r="J1333" s="59"/>
      <c r="K1333" s="104">
        <f>VLOOKUP($N1333,매칭테이블!$G:$J,2,0)*H1333</f>
        <v>1980000</v>
      </c>
      <c r="L1333" s="104">
        <f>K1333-VLOOKUP($N1333,매칭테이블!$G:$J,3,0)*K1333</f>
        <v>1960200</v>
      </c>
      <c r="M1333" s="104">
        <f>VLOOKUP($N1333,매칭테이블!$G:$J,4,0)*H1333</f>
        <v>237600</v>
      </c>
      <c r="N1333" s="5" t="str">
        <f t="shared" si="61"/>
        <v>프로젝트21 홈페이지선인장정수기 부속선인장정수기 분리형 수중펌프구성 선택=분리형펌프+어댑터SET201207</v>
      </c>
    </row>
    <row r="1334" spans="2:14" x14ac:dyDescent="0.3">
      <c r="B1334" s="108">
        <v>44176</v>
      </c>
      <c r="C1334" s="5" t="str">
        <f t="shared" si="62"/>
        <v>금</v>
      </c>
      <c r="D1334" s="73"/>
      <c r="E1334" s="49" t="str">
        <f>VLOOKUP(G1334,매칭테이블!D:E,2,0)</f>
        <v>선인장정수기 부속</v>
      </c>
      <c r="F1334" t="s">
        <v>0</v>
      </c>
      <c r="G1334" s="30" t="s">
        <v>512</v>
      </c>
      <c r="H1334" s="73">
        <f t="shared" si="63"/>
        <v>661</v>
      </c>
      <c r="I1334" s="5">
        <v>201207</v>
      </c>
      <c r="J1334" s="59"/>
      <c r="K1334" s="104">
        <f>VLOOKUP($N1334,매칭테이블!$G:$J,2,0)*H1334</f>
        <v>1983000</v>
      </c>
      <c r="L1334" s="104">
        <f>K1334-VLOOKUP($N1334,매칭테이블!$G:$J,3,0)*K1334</f>
        <v>1963170</v>
      </c>
      <c r="M1334" s="104">
        <f>VLOOKUP($N1334,매칭테이블!$G:$J,4,0)*H1334</f>
        <v>218130</v>
      </c>
      <c r="N1334" s="5" t="str">
        <f t="shared" si="61"/>
        <v>프로젝트21 홈페이지선인장정수기 부속선인장정수기 분리형 수중펌프구성 선택=분리형펌프201207</v>
      </c>
    </row>
    <row r="1335" spans="2:14" x14ac:dyDescent="0.3">
      <c r="B1335" s="108">
        <v>44176</v>
      </c>
      <c r="C1335" s="5" t="str">
        <f t="shared" si="62"/>
        <v>금</v>
      </c>
      <c r="D1335" s="73"/>
      <c r="E1335" s="49" t="str">
        <f>VLOOKUP(G1335,매칭테이블!D:E,2,0)</f>
        <v>선인장정수기 부속</v>
      </c>
      <c r="F1335" t="s">
        <v>0</v>
      </c>
      <c r="G1335" s="30" t="s">
        <v>513</v>
      </c>
      <c r="H1335" s="73">
        <f t="shared" si="63"/>
        <v>662</v>
      </c>
      <c r="I1335" s="5">
        <v>201207</v>
      </c>
      <c r="J1335" s="59"/>
      <c r="K1335" s="104">
        <f>VLOOKUP($N1335,매칭테이블!$G:$J,2,0)*H1335</f>
        <v>1986000</v>
      </c>
      <c r="L1335" s="104">
        <f>K1335-VLOOKUP($N1335,매칭테이블!$G:$J,3,0)*K1335</f>
        <v>1966140</v>
      </c>
      <c r="M1335" s="104">
        <f>VLOOKUP($N1335,매칭테이블!$G:$J,4,0)*H1335</f>
        <v>205220</v>
      </c>
      <c r="N1335" s="5" t="str">
        <f t="shared" si="61"/>
        <v>프로젝트21 홈페이지선인장정수기 부속선인장정수기 분리형 수중펌프구성 선택=어댑터201207</v>
      </c>
    </row>
    <row r="1336" spans="2:14" x14ac:dyDescent="0.3">
      <c r="B1336" s="108">
        <v>44176</v>
      </c>
      <c r="C1336" s="5" t="str">
        <f t="shared" si="62"/>
        <v>금</v>
      </c>
      <c r="D1336" s="73"/>
      <c r="E1336" s="49" t="str">
        <f>VLOOKUP(G1336,매칭테이블!D:E,2,0)</f>
        <v>선인장정수기 부속</v>
      </c>
      <c r="F1336" t="s">
        <v>0</v>
      </c>
      <c r="G1336" s="30" t="s">
        <v>514</v>
      </c>
      <c r="H1336" s="73">
        <f t="shared" si="63"/>
        <v>663</v>
      </c>
      <c r="I1336" s="5">
        <v>201207</v>
      </c>
      <c r="J1336" s="59"/>
      <c r="K1336" s="104">
        <f>VLOOKUP($N1336,매칭테이블!$G:$J,2,0)*H1336</f>
        <v>1989000</v>
      </c>
      <c r="L1336" s="104">
        <f>K1336-VLOOKUP($N1336,매칭테이블!$G:$J,3,0)*K1336</f>
        <v>1969110</v>
      </c>
      <c r="M1336" s="104">
        <f>VLOOKUP($N1336,매칭테이블!$G:$J,4,0)*H1336</f>
        <v>192270</v>
      </c>
      <c r="N1336" s="5" t="str">
        <f t="shared" si="61"/>
        <v>프로젝트21 홈페이지선인장정수기 부속선인장정수기 실리콘호스 (3p)201207</v>
      </c>
    </row>
    <row r="1337" spans="2:14" x14ac:dyDescent="0.3">
      <c r="B1337" s="108">
        <v>44176</v>
      </c>
      <c r="C1337" s="5" t="str">
        <f t="shared" si="62"/>
        <v>금</v>
      </c>
      <c r="D1337" s="73"/>
      <c r="E1337" s="49" t="str">
        <f>VLOOKUP(G1337,매칭테이블!D:E,2,0)</f>
        <v>선인장정수기 부속</v>
      </c>
      <c r="F1337" t="s">
        <v>0</v>
      </c>
      <c r="G1337" s="30" t="s">
        <v>515</v>
      </c>
      <c r="H1337" s="73">
        <f t="shared" si="63"/>
        <v>664</v>
      </c>
      <c r="I1337" s="5">
        <v>201207</v>
      </c>
      <c r="J1337" s="59"/>
      <c r="K1337" s="104">
        <f>VLOOKUP($N1337,매칭테이블!$G:$J,2,0)*H1337</f>
        <v>2656000</v>
      </c>
      <c r="L1337" s="104">
        <f>K1337-VLOOKUP($N1337,매칭테이블!$G:$J,3,0)*K1337</f>
        <v>2629440</v>
      </c>
      <c r="M1337" s="104">
        <f>VLOOKUP($N1337,매칭테이블!$G:$J,4,0)*H1337</f>
        <v>245680</v>
      </c>
      <c r="N1337" s="5" t="str">
        <f t="shared" si="61"/>
        <v>프로젝트21 홈페이지선인장정수기 부속선인장정수기 전용 드라이 매트201207</v>
      </c>
    </row>
    <row r="1338" spans="2:14" x14ac:dyDescent="0.3">
      <c r="B1338" s="108">
        <v>44176</v>
      </c>
      <c r="C1338" s="5" t="str">
        <f t="shared" si="62"/>
        <v>금</v>
      </c>
      <c r="D1338" s="73"/>
      <c r="E1338" s="49" t="str">
        <f>VLOOKUP(G1338,매칭테이블!D:E,2,0)</f>
        <v>선인장정수기 부속</v>
      </c>
      <c r="F1338" t="s">
        <v>0</v>
      </c>
      <c r="G1338" s="30" t="s">
        <v>516</v>
      </c>
      <c r="H1338" s="73">
        <f t="shared" si="63"/>
        <v>665</v>
      </c>
      <c r="I1338" s="5">
        <v>201207</v>
      </c>
      <c r="J1338" s="59"/>
      <c r="K1338" s="104">
        <f>VLOOKUP($N1338,매칭테이블!$G:$J,2,0)*H1338</f>
        <v>1995000</v>
      </c>
      <c r="L1338" s="104">
        <f>K1338-VLOOKUP($N1338,매칭테이블!$G:$J,3,0)*K1338</f>
        <v>1975050</v>
      </c>
      <c r="M1338" s="104">
        <f>VLOOKUP($N1338,매칭테이블!$G:$J,4,0)*H1338</f>
        <v>226100</v>
      </c>
      <c r="N1338" s="5" t="str">
        <f t="shared" si="61"/>
        <v>프로젝트21 홈페이지선인장정수기 부속선인장정수기 정수필터 (3p)201207</v>
      </c>
    </row>
    <row r="1339" spans="2:14" x14ac:dyDescent="0.3">
      <c r="B1339" s="108">
        <v>44176</v>
      </c>
      <c r="C1339" s="5" t="str">
        <f t="shared" si="62"/>
        <v>금</v>
      </c>
      <c r="D1339" s="73"/>
      <c r="E1339" s="49" t="str">
        <f>VLOOKUP(G1339,매칭테이블!D:E,2,0)</f>
        <v>선인장정수기 부속</v>
      </c>
      <c r="F1339" t="s">
        <v>0</v>
      </c>
      <c r="G1339" s="30" t="s">
        <v>517</v>
      </c>
      <c r="H1339" s="73">
        <f t="shared" si="63"/>
        <v>666</v>
      </c>
      <c r="I1339" s="5">
        <v>201207</v>
      </c>
      <c r="J1339" s="59"/>
      <c r="K1339" s="104">
        <f>VLOOKUP($N1339,매칭테이블!$G:$J,2,0)*H1339</f>
        <v>1998000</v>
      </c>
      <c r="L1339" s="104">
        <f>K1339-VLOOKUP($N1339,매칭테이블!$G:$J,3,0)*K1339</f>
        <v>1978020</v>
      </c>
      <c r="M1339" s="104">
        <f>VLOOKUP($N1339,매칭테이블!$G:$J,4,0)*H1339</f>
        <v>99900</v>
      </c>
      <c r="N1339" s="5" t="str">
        <f t="shared" si="61"/>
        <v>프로젝트21 홈페이지선인장정수기 부속선인장정수기 클리닝 브러쉬201207</v>
      </c>
    </row>
    <row r="1340" spans="2:14" x14ac:dyDescent="0.3">
      <c r="B1340" s="108">
        <v>44176</v>
      </c>
      <c r="C1340" s="5" t="str">
        <f t="shared" si="62"/>
        <v>금</v>
      </c>
      <c r="D1340" s="73"/>
      <c r="E1340" s="49" t="str">
        <f>VLOOKUP(G1340,매칭테이블!D:E,2,0)</f>
        <v>선인장정수기 부속</v>
      </c>
      <c r="F1340" t="s">
        <v>0</v>
      </c>
      <c r="G1340" s="30" t="s">
        <v>518</v>
      </c>
      <c r="H1340" s="73">
        <f t="shared" si="63"/>
        <v>667</v>
      </c>
      <c r="I1340" s="5">
        <v>201207</v>
      </c>
      <c r="J1340" s="59"/>
      <c r="K1340" s="104">
        <f>VLOOKUP($N1340,매칭테이블!$G:$J,2,0)*H1340</f>
        <v>2001000</v>
      </c>
      <c r="L1340" s="104">
        <f>K1340-VLOOKUP($N1340,매칭테이블!$G:$J,3,0)*K1340</f>
        <v>1980990</v>
      </c>
      <c r="M1340" s="104">
        <f>VLOOKUP($N1340,매칭테이블!$G:$J,4,0)*H1340</f>
        <v>153410</v>
      </c>
      <c r="N1340" s="5" t="str">
        <f t="shared" si="61"/>
        <v>프로젝트21 홈페이지선인장정수기 부속선인장정수기 폼필터 (3p)201207</v>
      </c>
    </row>
    <row r="1341" spans="2:14" x14ac:dyDescent="0.3">
      <c r="B1341" s="108">
        <v>44176</v>
      </c>
      <c r="C1341" s="5" t="str">
        <f t="shared" si="62"/>
        <v>금</v>
      </c>
      <c r="D1341" s="73"/>
      <c r="E1341" s="49" t="str">
        <f>VLOOKUP(G1341,매칭테이블!D:E,2,0)</f>
        <v>하루채움</v>
      </c>
      <c r="F1341" t="s">
        <v>0</v>
      </c>
      <c r="G1341" s="30" t="s">
        <v>451</v>
      </c>
      <c r="H1341" s="73">
        <f t="shared" si="63"/>
        <v>668</v>
      </c>
      <c r="I1341" s="5">
        <v>201207</v>
      </c>
      <c r="J1341" s="59"/>
      <c r="K1341" s="104">
        <f>VLOOKUP($N1341,매칭테이블!$G:$J,2,0)*H1341</f>
        <v>2672000</v>
      </c>
      <c r="L1341" s="104">
        <f>K1341-VLOOKUP($N1341,매칭테이블!$G:$J,3,0)*K1341</f>
        <v>2645280</v>
      </c>
      <c r="M1341" s="104">
        <f>VLOOKUP($N1341,매칭테이블!$G:$J,4,0)*H1341</f>
        <v>247160</v>
      </c>
      <c r="N1341" s="5" t="str">
        <f t="shared" si="61"/>
        <v>프로젝트21 홈페이지하루채움(종료)★특별할인★[정기배송] 하루채움 (고양이 영양제 간식)옵션=(무료배송)국내산 닭 1박스 + 자연산 가자미 1박스201207</v>
      </c>
    </row>
    <row r="1342" spans="2:14" x14ac:dyDescent="0.3">
      <c r="B1342" s="108">
        <v>44176</v>
      </c>
      <c r="C1342" s="5" t="str">
        <f t="shared" si="62"/>
        <v>금</v>
      </c>
      <c r="D1342" s="73"/>
      <c r="E1342" s="49" t="str">
        <f>VLOOKUP(G1342,매칭테이블!D:E,2,0)</f>
        <v>하루채움</v>
      </c>
      <c r="F1342" t="s">
        <v>0</v>
      </c>
      <c r="G1342" s="30" t="s">
        <v>451</v>
      </c>
      <c r="H1342" s="73">
        <f t="shared" si="63"/>
        <v>669</v>
      </c>
      <c r="I1342" s="5">
        <v>201207</v>
      </c>
      <c r="J1342" s="59"/>
      <c r="K1342" s="104">
        <f>VLOOKUP($N1342,매칭테이블!$G:$J,2,0)*H1342</f>
        <v>2676000</v>
      </c>
      <c r="L1342" s="104">
        <f>K1342-VLOOKUP($N1342,매칭테이블!$G:$J,3,0)*K1342</f>
        <v>2649240</v>
      </c>
      <c r="M1342" s="104">
        <f>VLOOKUP($N1342,매칭테이블!$G:$J,4,0)*H1342</f>
        <v>247530</v>
      </c>
      <c r="N1342" s="5" t="str">
        <f t="shared" si="61"/>
        <v>프로젝트21 홈페이지하루채움(종료)★특별할인★[정기배송] 하루채움 (고양이 영양제 간식)옵션=(무료배송)국내산 닭 1박스 + 자연산 가자미 1박스201207</v>
      </c>
    </row>
    <row r="1343" spans="2:14" x14ac:dyDescent="0.3">
      <c r="B1343" s="108">
        <v>44176</v>
      </c>
      <c r="C1343" s="5" t="str">
        <f t="shared" si="62"/>
        <v>금</v>
      </c>
      <c r="D1343" s="73"/>
      <c r="E1343" s="49" t="str">
        <f>VLOOKUP(G1343,매칭테이블!D:E,2,0)</f>
        <v>선인장정수기 부속</v>
      </c>
      <c r="F1343" t="s">
        <v>0</v>
      </c>
      <c r="G1343" s="30" t="s">
        <v>56</v>
      </c>
      <c r="H1343" s="73">
        <f t="shared" si="63"/>
        <v>670</v>
      </c>
      <c r="I1343" s="5">
        <v>201207</v>
      </c>
      <c r="J1343" s="59"/>
      <c r="K1343" s="104">
        <f>VLOOKUP($N1343,매칭테이블!$G:$J,2,0)*H1343</f>
        <v>2010000</v>
      </c>
      <c r="L1343" s="104">
        <f>K1343-VLOOKUP($N1343,매칭테이블!$G:$J,3,0)*K1343</f>
        <v>1989900</v>
      </c>
      <c r="M1343" s="104">
        <f>VLOOKUP($N1343,매칭테이블!$G:$J,4,0)*H1343</f>
        <v>234500</v>
      </c>
      <c r="N1343" s="5" t="str">
        <f t="shared" si="61"/>
        <v>프로젝트21 홈페이지선인장정수기 부속정수필터 &amp; 폼필터 세트 (30% 할인)201207</v>
      </c>
    </row>
    <row r="1344" spans="2:14" x14ac:dyDescent="0.3">
      <c r="B1344" s="108">
        <v>44176</v>
      </c>
      <c r="C1344" s="5" t="str">
        <f t="shared" si="62"/>
        <v>금</v>
      </c>
      <c r="D1344" s="73"/>
      <c r="E1344" s="49" t="str">
        <f>VLOOKUP(G1344,매칭테이블!D:E,2,0)</f>
        <v>츄르짜개</v>
      </c>
      <c r="F1344" t="s">
        <v>0</v>
      </c>
      <c r="G1344" s="30" t="s">
        <v>522</v>
      </c>
      <c r="H1344" s="73">
        <f t="shared" si="63"/>
        <v>671</v>
      </c>
      <c r="I1344" s="5">
        <v>201207</v>
      </c>
      <c r="J1344" s="59"/>
      <c r="K1344" s="104">
        <f>VLOOKUP($N1344,매칭테이블!$G:$J,2,0)*H1344</f>
        <v>1342000</v>
      </c>
      <c r="L1344" s="104">
        <f>K1344-VLOOKUP($N1344,매칭테이블!$G:$J,3,0)*K1344</f>
        <v>1328580</v>
      </c>
      <c r="M1344" s="104">
        <f>VLOOKUP($N1344,매칭테이블!$G:$J,4,0)*H1344</f>
        <v>67100</v>
      </c>
      <c r="N1344" s="5" t="str">
        <f t="shared" si="61"/>
        <v>프로젝트21 홈페이지츄르짜개츄르짜개(2ea)201207</v>
      </c>
    </row>
    <row r="1345" spans="2:14" x14ac:dyDescent="0.3">
      <c r="B1345" s="108">
        <v>44176</v>
      </c>
      <c r="C1345" s="5" t="str">
        <f t="shared" si="62"/>
        <v>금</v>
      </c>
      <c r="D1345" s="73"/>
      <c r="E1345" s="49" t="str">
        <f>VLOOKUP(G1345,매칭테이블!D:E,2,0)</f>
        <v>태평양 수반</v>
      </c>
      <c r="F1345" t="s">
        <v>0</v>
      </c>
      <c r="G1345" s="30" t="s">
        <v>523</v>
      </c>
      <c r="H1345" s="73">
        <f t="shared" si="63"/>
        <v>672</v>
      </c>
      <c r="I1345" s="5">
        <v>201207</v>
      </c>
      <c r="J1345" s="59"/>
      <c r="K1345" s="104">
        <f>VLOOKUP($N1345,매칭테이블!$G:$J,2,0)*H1345</f>
        <v>2688000</v>
      </c>
      <c r="L1345" s="104">
        <f>K1345-VLOOKUP($N1345,매칭테이블!$G:$J,3,0)*K1345</f>
        <v>2661120</v>
      </c>
      <c r="M1345" s="104">
        <f>VLOOKUP($N1345,매칭테이블!$G:$J,4,0)*H1345</f>
        <v>255360</v>
      </c>
      <c r="N1345" s="5" t="str">
        <f t="shared" si="61"/>
        <v>프로젝트21 홈페이지태평양 수반태평양 수반 (고양이 강아지 물그릇 밥그릇 식기)옵션=[기본 세트] 태평양 수반 1개201207</v>
      </c>
    </row>
    <row r="1346" spans="2:14" x14ac:dyDescent="0.3">
      <c r="B1346" s="108">
        <v>44176</v>
      </c>
      <c r="C1346" s="5" t="str">
        <f t="shared" si="62"/>
        <v>금</v>
      </c>
      <c r="D1346" s="73"/>
      <c r="E1346" s="49" t="str">
        <f>VLOOKUP(G1346,매칭테이블!D:E,2,0)</f>
        <v>태평양 수반</v>
      </c>
      <c r="F1346" t="s">
        <v>0</v>
      </c>
      <c r="G1346" s="30" t="s">
        <v>524</v>
      </c>
      <c r="H1346" s="73">
        <f t="shared" si="63"/>
        <v>673</v>
      </c>
      <c r="I1346" s="5">
        <v>201207</v>
      </c>
      <c r="J1346" s="59"/>
      <c r="K1346" s="104">
        <f>VLOOKUP($N1346,매칭테이블!$G:$J,2,0)*H1346</f>
        <v>2692000</v>
      </c>
      <c r="L1346" s="104">
        <f>K1346-VLOOKUP($N1346,매칭테이블!$G:$J,3,0)*K1346</f>
        <v>2665080</v>
      </c>
      <c r="M1346" s="104">
        <f>VLOOKUP($N1346,매칭테이블!$G:$J,4,0)*H1346</f>
        <v>255740</v>
      </c>
      <c r="N1346" s="5" t="str">
        <f t="shared" si="61"/>
        <v>프로젝트21 홈페이지태평양 수반태평양 수반 (고양이 강아지 물그릇 밥그릇 식기)옵션=[실용 세트] 태평양 수반 1개 + 글라스 1개 추가-11% off201207</v>
      </c>
    </row>
    <row r="1347" spans="2:14" x14ac:dyDescent="0.3">
      <c r="B1347" s="108">
        <v>44176</v>
      </c>
      <c r="C1347" s="5" t="str">
        <f t="shared" si="62"/>
        <v>금</v>
      </c>
      <c r="D1347" s="73"/>
      <c r="E1347" s="49" t="str">
        <f>VLOOKUP(G1347,매칭테이블!D:E,2,0)</f>
        <v>태평양 수반</v>
      </c>
      <c r="F1347" t="s">
        <v>0</v>
      </c>
      <c r="G1347" s="30" t="s">
        <v>525</v>
      </c>
      <c r="H1347" s="73">
        <f t="shared" si="63"/>
        <v>674</v>
      </c>
      <c r="I1347" s="5">
        <v>201207</v>
      </c>
      <c r="J1347" s="59"/>
      <c r="K1347" s="104">
        <f>VLOOKUP($N1347,매칭테이블!$G:$J,2,0)*H1347</f>
        <v>2696000</v>
      </c>
      <c r="L1347" s="104">
        <f>K1347-VLOOKUP($N1347,매칭테이블!$G:$J,3,0)*K1347</f>
        <v>2669040</v>
      </c>
      <c r="M1347" s="104">
        <f>VLOOKUP($N1347,매칭테이블!$G:$J,4,0)*H1347</f>
        <v>262860</v>
      </c>
      <c r="N1347" s="5" t="str">
        <f t="shared" si="61"/>
        <v>프로젝트21 홈페이지태평양 수반태평양 수반 (고양이 강아지 물그릇 밥그릇 식기)옵션=[음수량 케어 세트] 태평양 수반 2개-13% off201207</v>
      </c>
    </row>
    <row r="1348" spans="2:14" x14ac:dyDescent="0.3">
      <c r="B1348" s="108">
        <v>44176</v>
      </c>
      <c r="C1348" s="5" t="str">
        <f t="shared" si="62"/>
        <v>금</v>
      </c>
      <c r="D1348" s="73"/>
      <c r="E1348" s="49" t="str">
        <f>VLOOKUP(G1348,매칭테이블!D:E,2,0)</f>
        <v>태평양 수반</v>
      </c>
      <c r="F1348" t="s">
        <v>0</v>
      </c>
      <c r="G1348" s="30" t="s">
        <v>598</v>
      </c>
      <c r="H1348" s="73">
        <f t="shared" si="63"/>
        <v>675</v>
      </c>
      <c r="I1348" s="5">
        <v>201207</v>
      </c>
      <c r="J1348" s="59"/>
      <c r="K1348" s="104">
        <f>VLOOKUP($N1348,매칭테이블!$G:$J,2,0)*H1348</f>
        <v>2025000</v>
      </c>
      <c r="L1348" s="104">
        <f>K1348-VLOOKUP($N1348,매칭테이블!$G:$J,3,0)*K1348</f>
        <v>2004750</v>
      </c>
      <c r="M1348" s="104">
        <f>VLOOKUP($N1348,매칭테이블!$G:$J,4,0)*H1348</f>
        <v>216000</v>
      </c>
      <c r="N1348" s="5" t="str">
        <f t="shared" si="61"/>
        <v>프로젝트21 홈페이지태평양 수반태평양 수반 (고양이 강아지 물그릇 밥그릇 식기)옵션=수반 글라스만201207</v>
      </c>
    </row>
    <row r="1349" spans="2:14" x14ac:dyDescent="0.3">
      <c r="B1349" s="108">
        <v>44176</v>
      </c>
      <c r="C1349" s="5" t="str">
        <f t="shared" si="62"/>
        <v>금</v>
      </c>
      <c r="D1349" s="73"/>
      <c r="E1349" s="49" t="str">
        <f>VLOOKUP(G1349,매칭테이블!D:E,2,0)</f>
        <v>하루채움</v>
      </c>
      <c r="F1349" t="s">
        <v>0</v>
      </c>
      <c r="G1349" s="30" t="s">
        <v>456</v>
      </c>
      <c r="H1349" s="73">
        <f t="shared" si="63"/>
        <v>676</v>
      </c>
      <c r="I1349" s="5">
        <v>201207</v>
      </c>
      <c r="J1349" s="59"/>
      <c r="K1349" s="104">
        <f>VLOOKUP($N1349,매칭테이블!$G:$J,2,0)*H1349</f>
        <v>2704000</v>
      </c>
      <c r="L1349" s="104">
        <f>K1349-VLOOKUP($N1349,매칭테이블!$G:$J,3,0)*K1349</f>
        <v>2676960</v>
      </c>
      <c r="M1349" s="104">
        <f>VLOOKUP($N1349,매칭테이블!$G:$J,4,0)*H1349</f>
        <v>250120</v>
      </c>
      <c r="N1349" s="5" t="str">
        <f t="shared" si="61"/>
        <v>프로젝트21 홈페이지하루채움하루채움 (고양이 영양제 간식)하루채움=(무료배송) 닭 1박스 + 가자미 1박스201207</v>
      </c>
    </row>
    <row r="1350" spans="2:14" x14ac:dyDescent="0.3">
      <c r="B1350" s="108">
        <v>44176</v>
      </c>
      <c r="C1350" s="5" t="str">
        <f t="shared" si="62"/>
        <v>금</v>
      </c>
      <c r="D1350" s="73"/>
      <c r="E1350" s="49" t="str">
        <f>VLOOKUP(G1350,매칭테이블!D:E,2,0)</f>
        <v>하루채움</v>
      </c>
      <c r="F1350" t="s">
        <v>0</v>
      </c>
      <c r="G1350" s="30" t="s">
        <v>457</v>
      </c>
      <c r="H1350" s="73">
        <f t="shared" si="63"/>
        <v>677</v>
      </c>
      <c r="I1350" s="5">
        <v>201207</v>
      </c>
      <c r="J1350" s="59"/>
      <c r="K1350" s="104">
        <f>VLOOKUP($N1350,매칭테이블!$G:$J,2,0)*H1350</f>
        <v>2708000</v>
      </c>
      <c r="L1350" s="104">
        <f>K1350-VLOOKUP($N1350,매칭테이블!$G:$J,3,0)*K1350</f>
        <v>2680920</v>
      </c>
      <c r="M1350" s="104">
        <f>VLOOKUP($N1350,매칭테이블!$G:$J,4,0)*H1350</f>
        <v>223410</v>
      </c>
      <c r="N1350" s="5" t="str">
        <f t="shared" ref="N1350:N1365" si="64">F1350&amp;E1350&amp;G1350&amp;I1350</f>
        <v>프로젝트21 홈페이지하루채움하루채움 (고양이 영양제 간식)하루채움=국내산 무항생제 닭 1박스201207</v>
      </c>
    </row>
    <row r="1351" spans="2:14" x14ac:dyDescent="0.3">
      <c r="B1351" s="108">
        <v>44176</v>
      </c>
      <c r="C1351" s="5" t="str">
        <f t="shared" ref="C1351:C1365" si="65">TEXT(B1351,"aaa")</f>
        <v>금</v>
      </c>
      <c r="D1351" s="73"/>
      <c r="E1351" s="49" t="str">
        <f>VLOOKUP(G1351,매칭테이블!D:E,2,0)</f>
        <v>하루채움</v>
      </c>
      <c r="F1351" t="s">
        <v>0</v>
      </c>
      <c r="G1351" s="30" t="s">
        <v>458</v>
      </c>
      <c r="H1351" s="73">
        <f t="shared" si="63"/>
        <v>678</v>
      </c>
      <c r="I1351" s="5">
        <v>201207</v>
      </c>
      <c r="J1351" s="59"/>
      <c r="K1351" s="104">
        <f>VLOOKUP($N1351,매칭테이블!$G:$J,2,0)*H1351</f>
        <v>2712000</v>
      </c>
      <c r="L1351" s="104">
        <f>K1351-VLOOKUP($N1351,매칭테이블!$G:$J,3,0)*K1351</f>
        <v>2684880</v>
      </c>
      <c r="M1351" s="104">
        <f>VLOOKUP($N1351,매칭테이블!$G:$J,4,0)*H1351</f>
        <v>250860</v>
      </c>
      <c r="N1351" s="5" t="str">
        <f t="shared" si="64"/>
        <v>프로젝트21 홈페이지하루채움하루채움 (고양이 영양제 간식)하루채움=국내산 무항생제 닭 2박스201207</v>
      </c>
    </row>
    <row r="1352" spans="2:14" x14ac:dyDescent="0.3">
      <c r="B1352" s="108">
        <v>44176</v>
      </c>
      <c r="C1352" s="5" t="str">
        <f t="shared" si="65"/>
        <v>금</v>
      </c>
      <c r="D1352" s="73"/>
      <c r="E1352" s="49" t="str">
        <f>VLOOKUP(G1352,매칭테이블!D:E,2,0)</f>
        <v>하루채움</v>
      </c>
      <c r="F1352" t="s">
        <v>0</v>
      </c>
      <c r="G1352" s="30" t="s">
        <v>460</v>
      </c>
      <c r="H1352" s="73">
        <f t="shared" si="63"/>
        <v>679</v>
      </c>
      <c r="I1352" s="5">
        <v>201207</v>
      </c>
      <c r="J1352" s="59"/>
      <c r="K1352" s="104">
        <f>VLOOKUP($N1352,매칭테이블!$G:$J,2,0)*H1352</f>
        <v>2716000</v>
      </c>
      <c r="L1352" s="104">
        <f>K1352-VLOOKUP($N1352,매칭테이블!$G:$J,3,0)*K1352</f>
        <v>2688840</v>
      </c>
      <c r="M1352" s="104">
        <f>VLOOKUP($N1352,매칭테이블!$G:$J,4,0)*H1352</f>
        <v>251230</v>
      </c>
      <c r="N1352" s="5" t="str">
        <f t="shared" si="64"/>
        <v>프로젝트21 홈페이지하루채움하루채움 (고양이 영양제 간식)하루채움=자연산 가자미 2박스201207</v>
      </c>
    </row>
    <row r="1353" spans="2:14" x14ac:dyDescent="0.3">
      <c r="B1353" s="108">
        <v>44176</v>
      </c>
      <c r="C1353" s="5" t="str">
        <f t="shared" si="65"/>
        <v>금</v>
      </c>
      <c r="D1353" s="73"/>
      <c r="E1353" s="49" t="str">
        <f>VLOOKUP(G1353,매칭테이블!D:E,2,0)</f>
        <v>하루채움</v>
      </c>
      <c r="F1353" t="s">
        <v>0</v>
      </c>
      <c r="G1353" s="30" t="s">
        <v>461</v>
      </c>
      <c r="H1353" s="73">
        <f t="shared" si="63"/>
        <v>680</v>
      </c>
      <c r="I1353" s="5">
        <v>201207</v>
      </c>
      <c r="J1353" s="59"/>
      <c r="K1353" s="104">
        <f>VLOOKUP($N1353,매칭테이블!$G:$J,2,0)*H1353</f>
        <v>2040000</v>
      </c>
      <c r="L1353" s="104">
        <f>K1353-VLOOKUP($N1353,매칭테이블!$G:$J,3,0)*K1353</f>
        <v>2019600</v>
      </c>
      <c r="M1353" s="104">
        <f>VLOOKUP($N1353,매칭테이블!$G:$J,4,0)*H1353</f>
        <v>88400</v>
      </c>
      <c r="N1353" s="5" t="str">
        <f t="shared" si="64"/>
        <v>프로젝트21 홈페이지하루채움하루채움 (고양이 영양제 간식)샘플팩 추가 구매=닭 1스틱 + 가자미 1스틱201207</v>
      </c>
    </row>
    <row r="1354" spans="2:14" x14ac:dyDescent="0.3">
      <c r="B1354" s="108">
        <v>44176</v>
      </c>
      <c r="C1354" s="5" t="str">
        <f t="shared" si="65"/>
        <v>금</v>
      </c>
      <c r="D1354" s="73"/>
      <c r="E1354" s="49" t="str">
        <f>VLOOKUP(G1354,매칭테이블!D:E,2,0)</f>
        <v>하루채움</v>
      </c>
      <c r="F1354" t="s">
        <v>0</v>
      </c>
      <c r="G1354" s="30" t="s">
        <v>462</v>
      </c>
      <c r="H1354" s="73">
        <f t="shared" si="63"/>
        <v>681</v>
      </c>
      <c r="I1354" s="5">
        <v>201207</v>
      </c>
      <c r="J1354" s="59"/>
      <c r="K1354" s="104">
        <f>VLOOKUP($N1354,매칭테이블!$G:$J,2,0)*H1354</f>
        <v>2724000</v>
      </c>
      <c r="L1354" s="104">
        <f>K1354-VLOOKUP($N1354,매칭테이블!$G:$J,3,0)*K1354</f>
        <v>2696760</v>
      </c>
      <c r="M1354" s="104">
        <f>VLOOKUP($N1354,매칭테이블!$G:$J,4,0)*H1354</f>
        <v>251970</v>
      </c>
      <c r="N1354" s="5" t="str">
        <f t="shared" si="64"/>
        <v>프로젝트21 홈페이지하루채움하루채움 (고양이 영양제 간식)하루채움=(무료배송)닭 1박스 + 가자미 1박스201207</v>
      </c>
    </row>
    <row r="1355" spans="2:14" x14ac:dyDescent="0.3">
      <c r="B1355" s="108">
        <v>44176</v>
      </c>
      <c r="C1355" s="5" t="str">
        <f t="shared" si="65"/>
        <v>금</v>
      </c>
      <c r="D1355" s="73"/>
      <c r="E1355" s="49" t="str">
        <f>VLOOKUP(G1355,매칭테이블!D:E,2,0)</f>
        <v>하루채움</v>
      </c>
      <c r="F1355" t="s">
        <v>0</v>
      </c>
      <c r="G1355" s="30" t="s">
        <v>462</v>
      </c>
      <c r="H1355" s="73">
        <f t="shared" si="63"/>
        <v>682</v>
      </c>
      <c r="I1355" s="5">
        <v>201207</v>
      </c>
      <c r="J1355" s="59"/>
      <c r="K1355" s="104">
        <f>VLOOKUP($N1355,매칭테이블!$G:$J,2,0)*H1355</f>
        <v>2728000</v>
      </c>
      <c r="L1355" s="104">
        <f>K1355-VLOOKUP($N1355,매칭테이블!$G:$J,3,0)*K1355</f>
        <v>2700720</v>
      </c>
      <c r="M1355" s="104">
        <f>VLOOKUP($N1355,매칭테이블!$G:$J,4,0)*H1355</f>
        <v>252340</v>
      </c>
      <c r="N1355" s="5" t="str">
        <f t="shared" si="64"/>
        <v>프로젝트21 홈페이지하루채움하루채움 (고양이 영양제 간식)하루채움=(무료배송)닭 1박스 + 가자미 1박스201207</v>
      </c>
    </row>
    <row r="1356" spans="2:14" x14ac:dyDescent="0.3">
      <c r="B1356" s="108">
        <v>44176</v>
      </c>
      <c r="C1356" s="5" t="str">
        <f t="shared" si="65"/>
        <v>금</v>
      </c>
      <c r="D1356" s="73"/>
      <c r="E1356" s="49" t="str">
        <f>VLOOKUP(G1356,매칭테이블!D:E,2,0)</f>
        <v>하루채움</v>
      </c>
      <c r="F1356" t="s">
        <v>0</v>
      </c>
      <c r="G1356" s="30" t="s">
        <v>457</v>
      </c>
      <c r="H1356" s="73">
        <f t="shared" si="63"/>
        <v>683</v>
      </c>
      <c r="I1356" s="5">
        <v>201207</v>
      </c>
      <c r="J1356" s="59"/>
      <c r="K1356" s="104">
        <f>VLOOKUP($N1356,매칭테이블!$G:$J,2,0)*H1356</f>
        <v>2732000</v>
      </c>
      <c r="L1356" s="104">
        <f>K1356-VLOOKUP($N1356,매칭테이블!$G:$J,3,0)*K1356</f>
        <v>2704680</v>
      </c>
      <c r="M1356" s="104">
        <f>VLOOKUP($N1356,매칭테이블!$G:$J,4,0)*H1356</f>
        <v>225390</v>
      </c>
      <c r="N1356" s="5" t="str">
        <f t="shared" si="64"/>
        <v>프로젝트21 홈페이지하루채움하루채움 (고양이 영양제 간식)하루채움=국내산 무항생제 닭 1박스201207</v>
      </c>
    </row>
    <row r="1357" spans="2:14" x14ac:dyDescent="0.3">
      <c r="B1357" s="108">
        <v>44176</v>
      </c>
      <c r="C1357" s="5" t="str">
        <f t="shared" si="65"/>
        <v>금</v>
      </c>
      <c r="D1357" s="73"/>
      <c r="E1357" s="49" t="str">
        <f>VLOOKUP(G1357,매칭테이블!D:E,2,0)</f>
        <v>하루채움</v>
      </c>
      <c r="F1357" t="s">
        <v>0</v>
      </c>
      <c r="G1357" s="30" t="s">
        <v>461</v>
      </c>
      <c r="H1357" s="73">
        <f t="shared" si="63"/>
        <v>684</v>
      </c>
      <c r="I1357" s="5">
        <v>201207</v>
      </c>
      <c r="J1357" s="59"/>
      <c r="K1357" s="104">
        <f>VLOOKUP($N1357,매칭테이블!$G:$J,2,0)*H1357</f>
        <v>2052000</v>
      </c>
      <c r="L1357" s="104">
        <f>K1357-VLOOKUP($N1357,매칭테이블!$G:$J,3,0)*K1357</f>
        <v>2031480</v>
      </c>
      <c r="M1357" s="104">
        <f>VLOOKUP($N1357,매칭테이블!$G:$J,4,0)*H1357</f>
        <v>88920</v>
      </c>
      <c r="N1357" s="5" t="str">
        <f t="shared" si="64"/>
        <v>프로젝트21 홈페이지하루채움하루채움 (고양이 영양제 간식)샘플팩 추가 구매=닭 1스틱 + 가자미 1스틱201207</v>
      </c>
    </row>
    <row r="1358" spans="2:14" x14ac:dyDescent="0.3">
      <c r="B1358" s="108">
        <v>44176</v>
      </c>
      <c r="C1358" s="5" t="str">
        <f t="shared" si="65"/>
        <v>금</v>
      </c>
      <c r="D1358" s="73"/>
      <c r="E1358" s="49" t="str">
        <f>VLOOKUP(G1358,매칭테이블!D:E,2,0)</f>
        <v>하루채움</v>
      </c>
      <c r="F1358" t="s">
        <v>0</v>
      </c>
      <c r="G1358" s="30" t="s">
        <v>563</v>
      </c>
      <c r="H1358" s="73">
        <f t="shared" si="63"/>
        <v>685</v>
      </c>
      <c r="I1358" s="5">
        <v>201207</v>
      </c>
      <c r="J1358" s="59"/>
      <c r="K1358" s="104">
        <f>VLOOKUP($N1358,매칭테이블!$G:$J,2,0)*H1358</f>
        <v>2740000</v>
      </c>
      <c r="L1358" s="104">
        <f>K1358-VLOOKUP($N1358,매칭테이블!$G:$J,3,0)*K1358</f>
        <v>2712600</v>
      </c>
      <c r="M1358" s="104">
        <f>VLOOKUP($N1358,매칭테이블!$G:$J,4,0)*H1358</f>
        <v>253450</v>
      </c>
      <c r="N1358" s="5" t="str">
        <f t="shared" si="64"/>
        <v>프로젝트21 홈페이지하루채움하루채움 국내산 무항생제 닭 (고양이 영양제 간식)하루채움=(무료배송)닭 1박스 + 가자미 1박스201207</v>
      </c>
    </row>
    <row r="1359" spans="2:14" x14ac:dyDescent="0.3">
      <c r="B1359" s="108">
        <v>44176</v>
      </c>
      <c r="C1359" s="5" t="str">
        <f t="shared" si="65"/>
        <v>금</v>
      </c>
      <c r="D1359" s="73"/>
      <c r="E1359" s="49" t="str">
        <f>VLOOKUP(G1359,매칭테이블!D:E,2,0)</f>
        <v>하루채움</v>
      </c>
      <c r="F1359" t="s">
        <v>0</v>
      </c>
      <c r="G1359" s="30" t="s">
        <v>465</v>
      </c>
      <c r="H1359" s="73">
        <f t="shared" si="63"/>
        <v>686</v>
      </c>
      <c r="I1359" s="5">
        <v>201207</v>
      </c>
      <c r="J1359" s="59"/>
      <c r="K1359" s="104">
        <f>VLOOKUP($N1359,매칭테이블!$G:$J,2,0)*H1359</f>
        <v>2744000</v>
      </c>
      <c r="L1359" s="104">
        <f>K1359-VLOOKUP($N1359,매칭테이블!$G:$J,3,0)*K1359</f>
        <v>2716560</v>
      </c>
      <c r="M1359" s="104">
        <f>VLOOKUP($N1359,매칭테이블!$G:$J,4,0)*H1359</f>
        <v>226380</v>
      </c>
      <c r="N1359" s="5" t="str">
        <f t="shared" si="64"/>
        <v>프로젝트21 홈페이지하루채움하루채움 국내산 무항생제 닭 (고양이 영양제 간식)하루채움=국내산 무항생제 닭 1박스201207</v>
      </c>
    </row>
    <row r="1360" spans="2:14" x14ac:dyDescent="0.3">
      <c r="B1360" s="108">
        <v>44176</v>
      </c>
      <c r="C1360" s="5" t="str">
        <f t="shared" si="65"/>
        <v>금</v>
      </c>
      <c r="D1360" s="73"/>
      <c r="E1360" s="49" t="str">
        <f>VLOOKUP(G1360,매칭테이블!D:E,2,0)</f>
        <v>하루채움</v>
      </c>
      <c r="F1360" t="s">
        <v>0</v>
      </c>
      <c r="G1360" s="30" t="s">
        <v>466</v>
      </c>
      <c r="H1360" s="73">
        <f t="shared" si="63"/>
        <v>687</v>
      </c>
      <c r="I1360" s="5">
        <v>201207</v>
      </c>
      <c r="J1360" s="59"/>
      <c r="K1360" s="104">
        <f>VLOOKUP($N1360,매칭테이블!$G:$J,2,0)*H1360</f>
        <v>2748000</v>
      </c>
      <c r="L1360" s="104">
        <f>K1360-VLOOKUP($N1360,매칭테이블!$G:$J,3,0)*K1360</f>
        <v>2720520</v>
      </c>
      <c r="M1360" s="104">
        <f>VLOOKUP($N1360,매칭테이블!$G:$J,4,0)*H1360</f>
        <v>254190</v>
      </c>
      <c r="N1360" s="5" t="str">
        <f t="shared" si="64"/>
        <v>프로젝트21 홈페이지하루채움하루채움 국내산 무항생제 닭 (고양이 영양제 간식)하루채움=(무료배송)국내산 무항생제 닭 2박스201207</v>
      </c>
    </row>
    <row r="1361" spans="2:14" x14ac:dyDescent="0.3">
      <c r="B1361" s="108">
        <v>44176</v>
      </c>
      <c r="C1361" s="5" t="str">
        <f t="shared" si="65"/>
        <v>금</v>
      </c>
      <c r="D1361" s="73"/>
      <c r="E1361" s="49" t="str">
        <f>VLOOKUP(G1361,매칭테이블!D:E,2,0)</f>
        <v>하루채움</v>
      </c>
      <c r="F1361" t="s">
        <v>0</v>
      </c>
      <c r="G1361" s="30" t="s">
        <v>467</v>
      </c>
      <c r="H1361" s="73">
        <f t="shared" si="63"/>
        <v>688</v>
      </c>
      <c r="I1361" s="5">
        <v>201207</v>
      </c>
      <c r="J1361" s="59"/>
      <c r="K1361" s="104">
        <f>VLOOKUP($N1361,매칭테이블!$G:$J,2,0)*H1361</f>
        <v>2064000</v>
      </c>
      <c r="L1361" s="104">
        <f>K1361-VLOOKUP($N1361,매칭테이블!$G:$J,3,0)*K1361</f>
        <v>2043360</v>
      </c>
      <c r="M1361" s="104">
        <f>VLOOKUP($N1361,매칭테이블!$G:$J,4,0)*H1361</f>
        <v>89440</v>
      </c>
      <c r="N1361" s="5" t="str">
        <f t="shared" si="64"/>
        <v>프로젝트21 홈페이지하루채움하루채움 국내산 무항생제 닭 (고양이 영양제 간식)샘플팩 추가 구매=닭 1스틱 + 가자미 1스틱201207</v>
      </c>
    </row>
    <row r="1362" spans="2:14" x14ac:dyDescent="0.3">
      <c r="B1362" s="108">
        <v>44176</v>
      </c>
      <c r="C1362" s="5" t="str">
        <f t="shared" si="65"/>
        <v>금</v>
      </c>
      <c r="D1362" s="73"/>
      <c r="E1362" s="49" t="str">
        <f>VLOOKUP(G1362,매칭테이블!D:E,2,0)</f>
        <v>하루채움</v>
      </c>
      <c r="F1362" t="s">
        <v>0</v>
      </c>
      <c r="G1362" s="30" t="s">
        <v>552</v>
      </c>
      <c r="H1362" s="73">
        <f t="shared" si="63"/>
        <v>689</v>
      </c>
      <c r="I1362" s="5">
        <v>201207</v>
      </c>
      <c r="J1362" s="59"/>
      <c r="K1362" s="104">
        <f>VLOOKUP($N1362,매칭테이블!$G:$J,2,0)*H1362</f>
        <v>2067000</v>
      </c>
      <c r="L1362" s="104">
        <f>K1362-VLOOKUP($N1362,매칭테이블!$G:$J,3,0)*K1362</f>
        <v>2046330</v>
      </c>
      <c r="M1362" s="104">
        <f>VLOOKUP($N1362,매칭테이블!$G:$J,4,0)*H1362</f>
        <v>89570</v>
      </c>
      <c r="N1362" s="5" t="str">
        <f t="shared" si="64"/>
        <v>프로젝트21 홈페이지하루채움하루채움 샘플팩 (고양이 영양제 간식)샘플팩=닭 1스틱 + 가자미 1스틱201207</v>
      </c>
    </row>
    <row r="1363" spans="2:14" x14ac:dyDescent="0.3">
      <c r="B1363" s="108">
        <v>44176</v>
      </c>
      <c r="C1363" s="5" t="str">
        <f t="shared" si="65"/>
        <v>금</v>
      </c>
      <c r="D1363" s="73"/>
      <c r="E1363" s="49" t="str">
        <f>VLOOKUP(G1363,매칭테이블!D:E,2,0)</f>
        <v>하루채움</v>
      </c>
      <c r="F1363" t="s">
        <v>0</v>
      </c>
      <c r="G1363" s="30" t="s">
        <v>553</v>
      </c>
      <c r="H1363" s="73">
        <f t="shared" si="63"/>
        <v>690</v>
      </c>
      <c r="I1363" s="5">
        <v>201207</v>
      </c>
      <c r="J1363" s="59"/>
      <c r="K1363" s="104">
        <f>VLOOKUP($N1363,매칭테이블!$G:$J,2,0)*H1363</f>
        <v>2760000</v>
      </c>
      <c r="L1363" s="104">
        <f>K1363-VLOOKUP($N1363,매칭테이블!$G:$J,3,0)*K1363</f>
        <v>2732400</v>
      </c>
      <c r="M1363" s="104">
        <f>VLOOKUP($N1363,매칭테이블!$G:$J,4,0)*H1363</f>
        <v>255300</v>
      </c>
      <c r="N1363" s="5" t="str">
        <f t="shared" si="64"/>
        <v>프로젝트21 홈페이지하루채움하루채움 자연산 가자미 (고양이 영양제 간식)하루채움=(무료배송)닭 1박스 + 가자미 1박스201207</v>
      </c>
    </row>
    <row r="1364" spans="2:14" x14ac:dyDescent="0.3">
      <c r="B1364" s="108">
        <v>44176</v>
      </c>
      <c r="C1364" s="5" t="str">
        <f t="shared" si="65"/>
        <v>금</v>
      </c>
      <c r="D1364" s="73"/>
      <c r="E1364" s="49" t="str">
        <f>VLOOKUP(G1364,매칭테이블!D:E,2,0)</f>
        <v>하루채움</v>
      </c>
      <c r="F1364" t="s">
        <v>0</v>
      </c>
      <c r="G1364" s="30" t="s">
        <v>468</v>
      </c>
      <c r="H1364" s="73">
        <f t="shared" si="63"/>
        <v>691</v>
      </c>
      <c r="I1364" s="5">
        <v>201207</v>
      </c>
      <c r="J1364" s="59"/>
      <c r="K1364" s="104">
        <f>VLOOKUP($N1364,매칭테이블!$G:$J,2,0)*H1364</f>
        <v>2764000</v>
      </c>
      <c r="L1364" s="104">
        <f>K1364-VLOOKUP($N1364,매칭테이블!$G:$J,3,0)*K1364</f>
        <v>2736360</v>
      </c>
      <c r="M1364" s="104">
        <f>VLOOKUP($N1364,매칭테이블!$G:$J,4,0)*H1364</f>
        <v>228030</v>
      </c>
      <c r="N1364" s="5" t="str">
        <f t="shared" si="64"/>
        <v>프로젝트21 홈페이지하루채움하루채움 자연산 가자미 (고양이 영양제 간식)하루채움=자연산 가자미 1박스201207</v>
      </c>
    </row>
    <row r="1365" spans="2:14" x14ac:dyDescent="0.3">
      <c r="B1365" s="108">
        <v>44176</v>
      </c>
      <c r="C1365" s="5" t="str">
        <f t="shared" si="65"/>
        <v>금</v>
      </c>
      <c r="D1365" s="73"/>
      <c r="E1365" s="49" t="str">
        <f>VLOOKUP(G1365,매칭테이블!D:E,2,0)</f>
        <v>하루채움</v>
      </c>
      <c r="F1365" t="s">
        <v>0</v>
      </c>
      <c r="G1365" s="30" t="s">
        <v>470</v>
      </c>
      <c r="H1365" s="73">
        <f t="shared" si="63"/>
        <v>692</v>
      </c>
      <c r="I1365" s="5">
        <v>201207</v>
      </c>
      <c r="J1365" s="59"/>
      <c r="K1365" s="104">
        <f>VLOOKUP($N1365,매칭테이블!$G:$J,2,0)*H1365</f>
        <v>2076000</v>
      </c>
      <c r="L1365" s="104">
        <f>K1365-VLOOKUP($N1365,매칭테이블!$G:$J,3,0)*K1365</f>
        <v>2055240</v>
      </c>
      <c r="M1365" s="104">
        <f>VLOOKUP($N1365,매칭테이블!$G:$J,4,0)*H1365</f>
        <v>89960</v>
      </c>
      <c r="N1365" s="5" t="str">
        <f t="shared" si="64"/>
        <v>프로젝트21 홈페이지하루채움하루채움 자연산 가자미 (고양이 영양제 간식)샘플팩 추가 구매=닭 1스틱 + 가자미 1스틱201207</v>
      </c>
    </row>
    <row r="1366" spans="2:14" x14ac:dyDescent="0.3">
      <c r="B1366" s="108">
        <v>44176</v>
      </c>
      <c r="C1366" s="5" t="str">
        <f t="shared" ref="C1366:C1389" si="66">TEXT(B1366,"aaa")</f>
        <v>금</v>
      </c>
      <c r="D1366" s="73"/>
      <c r="E1366" s="49" t="str">
        <f>VLOOKUP(G1366,매칭테이블!D:E,2,0)</f>
        <v>눕눕백</v>
      </c>
      <c r="F1366" s="73" t="s">
        <v>0</v>
      </c>
      <c r="G1366" s="30" t="s">
        <v>421</v>
      </c>
      <c r="H1366" s="73">
        <f t="shared" si="63"/>
        <v>693</v>
      </c>
      <c r="I1366" s="5">
        <v>201207</v>
      </c>
      <c r="J1366" s="59"/>
      <c r="K1366" s="104">
        <f>VLOOKUP($N1366,매칭테이블!$G:$J,2,0)*H1366</f>
        <v>4851000</v>
      </c>
      <c r="L1366" s="104">
        <f>K1366-VLOOKUP($N1366,매칭테이블!$G:$J,3,0)*K1366</f>
        <v>4802490</v>
      </c>
      <c r="M1366" s="104">
        <f>VLOOKUP($N1366,매칭테이블!$G:$J,4,0)*H1366</f>
        <v>270270</v>
      </c>
      <c r="N1366" s="5" t="str">
        <f t="shared" ref="N1366:N1389" si="67">F1366&amp;E1366&amp;G1366&amp;I1366</f>
        <v>프로젝트21 홈페이지눕눕백눕눕백(NEW)_(중형)_그레이(LG)201207</v>
      </c>
    </row>
    <row r="1367" spans="2:14" x14ac:dyDescent="0.3">
      <c r="B1367" s="108">
        <v>44176</v>
      </c>
      <c r="C1367" s="5" t="str">
        <f t="shared" si="66"/>
        <v>금</v>
      </c>
      <c r="D1367" s="73"/>
      <c r="E1367" s="49" t="str">
        <f>VLOOKUP(G1367,매칭테이블!D:E,2,0)</f>
        <v>눕눕백</v>
      </c>
      <c r="F1367" s="73" t="s">
        <v>0</v>
      </c>
      <c r="G1367" s="30" t="s">
        <v>44</v>
      </c>
      <c r="H1367" s="73">
        <f t="shared" si="63"/>
        <v>694</v>
      </c>
      <c r="I1367" s="5">
        <v>201207</v>
      </c>
      <c r="J1367" s="59"/>
      <c r="K1367" s="104">
        <f>VLOOKUP($N1367,매칭테이블!$G:$J,2,0)*H1367</f>
        <v>2082000</v>
      </c>
      <c r="L1367" s="104">
        <f>K1367-VLOOKUP($N1367,매칭테이블!$G:$J,3,0)*K1367</f>
        <v>2061180</v>
      </c>
      <c r="M1367" s="104">
        <f>VLOOKUP($N1367,매칭테이블!$G:$J,4,0)*H1367</f>
        <v>235960</v>
      </c>
      <c r="N1367" s="5" t="str">
        <f t="shared" si="67"/>
        <v>프로젝트21 홈페이지눕눕백눕눕백_패드(중형)_극세사201207</v>
      </c>
    </row>
    <row r="1368" spans="2:14" x14ac:dyDescent="0.3">
      <c r="B1368" s="108">
        <v>44176</v>
      </c>
      <c r="C1368" s="5" t="str">
        <f t="shared" si="66"/>
        <v>금</v>
      </c>
      <c r="D1368" s="73"/>
      <c r="E1368" s="49" t="str">
        <f>VLOOKUP(G1368,매칭테이블!D:E,2,0)</f>
        <v>눕눕백</v>
      </c>
      <c r="F1368" s="73" t="s">
        <v>0</v>
      </c>
      <c r="G1368" s="30" t="s">
        <v>424</v>
      </c>
      <c r="H1368" s="73">
        <f t="shared" si="63"/>
        <v>695</v>
      </c>
      <c r="I1368" s="5">
        <v>201207</v>
      </c>
      <c r="J1368" s="59"/>
      <c r="K1368" s="104">
        <f>VLOOKUP($N1368,매칭테이블!$G:$J,2,0)*H1368</f>
        <v>4865000</v>
      </c>
      <c r="L1368" s="104">
        <f>K1368-VLOOKUP($N1368,매칭테이블!$G:$J,3,0)*K1368</f>
        <v>4816350</v>
      </c>
      <c r="M1368" s="104">
        <f>VLOOKUP($N1368,매칭테이블!$G:$J,4,0)*H1368</f>
        <v>271050</v>
      </c>
      <c r="N1368" s="5" t="str">
        <f t="shared" si="67"/>
        <v>프로젝트21 홈페이지눕눕백눕눕백(NEW)_(대형)_네이비(DN)201207</v>
      </c>
    </row>
    <row r="1369" spans="2:14" x14ac:dyDescent="0.3">
      <c r="B1369" s="108">
        <v>44176</v>
      </c>
      <c r="C1369" s="5" t="str">
        <f t="shared" si="66"/>
        <v>금</v>
      </c>
      <c r="D1369" s="73"/>
      <c r="E1369" s="49" t="str">
        <f>VLOOKUP(G1369,매칭테이블!D:E,2,0)</f>
        <v>눕눕백</v>
      </c>
      <c r="F1369" s="73" t="s">
        <v>0</v>
      </c>
      <c r="G1369" s="30" t="s">
        <v>51</v>
      </c>
      <c r="H1369" s="73">
        <f t="shared" si="63"/>
        <v>696</v>
      </c>
      <c r="I1369" s="5">
        <v>201207</v>
      </c>
      <c r="J1369" s="59"/>
      <c r="K1369" s="104">
        <f>VLOOKUP($N1369,매칭테이블!$G:$J,2,0)*H1369</f>
        <v>2784000</v>
      </c>
      <c r="L1369" s="104">
        <f>K1369-VLOOKUP($N1369,매칭테이블!$G:$J,3,0)*K1369</f>
        <v>2756160</v>
      </c>
      <c r="M1369" s="104">
        <f>VLOOKUP($N1369,매칭테이블!$G:$J,4,0)*H1369</f>
        <v>243600</v>
      </c>
      <c r="N1369" s="5" t="str">
        <f t="shared" si="67"/>
        <v>프로젝트21 홈페이지눕눕백눕눕백_패드(대형)_극세사201207</v>
      </c>
    </row>
    <row r="1370" spans="2:14" x14ac:dyDescent="0.3">
      <c r="B1370" s="108">
        <v>44176</v>
      </c>
      <c r="C1370" s="5" t="str">
        <f t="shared" si="66"/>
        <v>금</v>
      </c>
      <c r="D1370" s="73"/>
      <c r="E1370" s="49" t="str">
        <f>VLOOKUP(G1370,매칭테이블!D:E,2,0)</f>
        <v>눕눕백</v>
      </c>
      <c r="F1370" s="73" t="s">
        <v>0</v>
      </c>
      <c r="G1370" s="30" t="s">
        <v>421</v>
      </c>
      <c r="H1370" s="73">
        <f t="shared" si="63"/>
        <v>697</v>
      </c>
      <c r="I1370" s="5">
        <v>201207</v>
      </c>
      <c r="J1370" s="59"/>
      <c r="K1370" s="104">
        <f>VLOOKUP($N1370,매칭테이블!$G:$J,2,0)*H1370</f>
        <v>4879000</v>
      </c>
      <c r="L1370" s="104">
        <f>K1370-VLOOKUP($N1370,매칭테이블!$G:$J,3,0)*K1370</f>
        <v>4830210</v>
      </c>
      <c r="M1370" s="104">
        <f>VLOOKUP($N1370,매칭테이블!$G:$J,4,0)*H1370</f>
        <v>271830</v>
      </c>
      <c r="N1370" s="5" t="str">
        <f t="shared" si="67"/>
        <v>프로젝트21 홈페이지눕눕백눕눕백(NEW)_(중형)_그레이(LG)201207</v>
      </c>
    </row>
    <row r="1371" spans="2:14" x14ac:dyDescent="0.3">
      <c r="B1371" s="108">
        <v>44176</v>
      </c>
      <c r="C1371" s="5" t="str">
        <f t="shared" si="66"/>
        <v>금</v>
      </c>
      <c r="D1371" s="73"/>
      <c r="E1371" s="49" t="str">
        <f>VLOOKUP(G1371,매칭테이블!D:E,2,0)</f>
        <v>눕눕백</v>
      </c>
      <c r="F1371" s="73" t="s">
        <v>0</v>
      </c>
      <c r="G1371" s="30" t="s">
        <v>43</v>
      </c>
      <c r="H1371" s="73">
        <f t="shared" si="63"/>
        <v>698</v>
      </c>
      <c r="I1371" s="5">
        <v>201207</v>
      </c>
      <c r="J1371" s="59"/>
      <c r="K1371" s="104">
        <f>VLOOKUP($N1371,매칭테이블!$G:$J,2,0)*H1371</f>
        <v>2094000</v>
      </c>
      <c r="L1371" s="104">
        <f>K1371-VLOOKUP($N1371,매칭테이블!$G:$J,3,0)*K1371</f>
        <v>2073060</v>
      </c>
      <c r="M1371" s="104">
        <f>VLOOKUP($N1371,매칭테이블!$G:$J,4,0)*H1371</f>
        <v>230340</v>
      </c>
      <c r="N1371" s="5" t="str">
        <f t="shared" si="67"/>
        <v>프로젝트21 홈페이지눕눕백눕눕백_패드(중형)_스크래쳐201207</v>
      </c>
    </row>
    <row r="1372" spans="2:14" x14ac:dyDescent="0.3">
      <c r="B1372" s="108">
        <v>44176</v>
      </c>
      <c r="C1372" s="5" t="str">
        <f t="shared" si="66"/>
        <v>금</v>
      </c>
      <c r="D1372" s="73"/>
      <c r="E1372" s="49" t="str">
        <f>VLOOKUP(G1372,매칭테이블!D:E,2,0)</f>
        <v>눕눕백</v>
      </c>
      <c r="F1372" s="73" t="s">
        <v>0</v>
      </c>
      <c r="G1372" s="30" t="s">
        <v>423</v>
      </c>
      <c r="H1372" s="73">
        <f t="shared" si="63"/>
        <v>699</v>
      </c>
      <c r="I1372" s="5">
        <v>201207</v>
      </c>
      <c r="J1372" s="59"/>
      <c r="K1372" s="104">
        <f>VLOOKUP($N1372,매칭테이블!$G:$J,2,0)*H1372</f>
        <v>4893000</v>
      </c>
      <c r="L1372" s="104">
        <f>K1372-VLOOKUP($N1372,매칭테이블!$G:$J,3,0)*K1372</f>
        <v>4844070</v>
      </c>
      <c r="M1372" s="104">
        <f>VLOOKUP($N1372,매칭테이블!$G:$J,4,0)*H1372</f>
        <v>272610</v>
      </c>
      <c r="N1372" s="5" t="str">
        <f t="shared" si="67"/>
        <v>프로젝트21 홈페이지눕눕백눕눕백(NEW)_(중형)_네이비(DN)201207</v>
      </c>
    </row>
    <row r="1373" spans="2:14" x14ac:dyDescent="0.3">
      <c r="B1373" s="108">
        <v>44176</v>
      </c>
      <c r="C1373" s="5" t="str">
        <f t="shared" si="66"/>
        <v>금</v>
      </c>
      <c r="D1373" s="73"/>
      <c r="E1373" s="49" t="str">
        <f>VLOOKUP(G1373,매칭테이블!D:E,2,0)</f>
        <v>눕눕백</v>
      </c>
      <c r="F1373" s="73" t="s">
        <v>0</v>
      </c>
      <c r="G1373" s="30" t="s">
        <v>45</v>
      </c>
      <c r="H1373" s="73">
        <f t="shared" si="63"/>
        <v>700</v>
      </c>
      <c r="I1373" s="5">
        <v>201207</v>
      </c>
      <c r="J1373" s="59"/>
      <c r="K1373" s="104">
        <f>VLOOKUP($N1373,매칭테이블!$G:$J,2,0)*H1373</f>
        <v>2100000</v>
      </c>
      <c r="L1373" s="104">
        <f>K1373-VLOOKUP($N1373,매칭테이블!$G:$J,3,0)*K1373</f>
        <v>2079000</v>
      </c>
      <c r="M1373" s="104">
        <f>VLOOKUP($N1373,매칭테이블!$G:$J,4,0)*H1373</f>
        <v>231000</v>
      </c>
      <c r="N1373" s="5" t="str">
        <f t="shared" si="67"/>
        <v>프로젝트21 홈페이지눕눕백눕눕백_패드(중형)_방수201207</v>
      </c>
    </row>
    <row r="1374" spans="2:14" x14ac:dyDescent="0.3">
      <c r="B1374" s="108">
        <v>44176</v>
      </c>
      <c r="C1374" s="5" t="str">
        <f t="shared" si="66"/>
        <v>금</v>
      </c>
      <c r="D1374" s="73"/>
      <c r="E1374" s="49" t="str">
        <f>VLOOKUP(G1374,매칭테이블!D:E,2,0)</f>
        <v>눕눕백</v>
      </c>
      <c r="F1374" s="73" t="s">
        <v>0</v>
      </c>
      <c r="G1374" s="30" t="s">
        <v>422</v>
      </c>
      <c r="H1374" s="73">
        <f t="shared" si="63"/>
        <v>701</v>
      </c>
      <c r="I1374" s="5">
        <v>201207</v>
      </c>
      <c r="J1374" s="59"/>
      <c r="K1374" s="104">
        <f>VLOOKUP($N1374,매칭테이블!$G:$J,2,0)*H1374</f>
        <v>4907000</v>
      </c>
      <c r="L1374" s="104">
        <f>K1374-VLOOKUP($N1374,매칭테이블!$G:$J,3,0)*K1374</f>
        <v>4857930</v>
      </c>
      <c r="M1374" s="104">
        <f>VLOOKUP($N1374,매칭테이블!$G:$J,4,0)*H1374</f>
        <v>273390</v>
      </c>
      <c r="N1374" s="5" t="str">
        <f t="shared" si="67"/>
        <v>프로젝트21 홈페이지눕눕백눕눕백(NEW)_(대형)_그레이(LG)201207</v>
      </c>
    </row>
    <row r="1375" spans="2:14" x14ac:dyDescent="0.3">
      <c r="B1375" s="108">
        <v>44176</v>
      </c>
      <c r="C1375" s="5" t="str">
        <f t="shared" si="66"/>
        <v>금</v>
      </c>
      <c r="D1375" s="73"/>
      <c r="E1375" s="49" t="str">
        <f>VLOOKUP(G1375,매칭테이블!D:E,2,0)</f>
        <v>눕눕백</v>
      </c>
      <c r="F1375" s="73" t="s">
        <v>0</v>
      </c>
      <c r="G1375" s="30" t="s">
        <v>50</v>
      </c>
      <c r="H1375" s="73">
        <f t="shared" si="63"/>
        <v>702</v>
      </c>
      <c r="I1375" s="5">
        <v>201207</v>
      </c>
      <c r="J1375" s="59"/>
      <c r="K1375" s="104">
        <f>VLOOKUP($N1375,매칭테이블!$G:$J,2,0)*H1375</f>
        <v>2106000</v>
      </c>
      <c r="L1375" s="104">
        <f>K1375-VLOOKUP($N1375,매칭테이블!$G:$J,3,0)*K1375</f>
        <v>2084940</v>
      </c>
      <c r="M1375" s="104">
        <f>VLOOKUP($N1375,매칭테이블!$G:$J,4,0)*H1375</f>
        <v>238680</v>
      </c>
      <c r="N1375" s="5" t="str">
        <f t="shared" si="67"/>
        <v>프로젝트21 홈페이지눕눕백눕눕백_패드(대형)_스크래쳐201207</v>
      </c>
    </row>
    <row r="1376" spans="2:14" x14ac:dyDescent="0.3">
      <c r="B1376" s="108">
        <v>44176</v>
      </c>
      <c r="C1376" s="5" t="str">
        <f t="shared" si="66"/>
        <v>금</v>
      </c>
      <c r="D1376" s="73"/>
      <c r="E1376" s="49" t="str">
        <f>VLOOKUP(G1376,매칭테이블!D:E,2,0)</f>
        <v>눕눕백</v>
      </c>
      <c r="F1376" s="73" t="s">
        <v>0</v>
      </c>
      <c r="G1376" s="30" t="s">
        <v>422</v>
      </c>
      <c r="H1376" s="73">
        <f t="shared" si="63"/>
        <v>703</v>
      </c>
      <c r="I1376" s="5">
        <v>201207</v>
      </c>
      <c r="J1376" s="59"/>
      <c r="K1376" s="104">
        <f>VLOOKUP($N1376,매칭테이블!$G:$J,2,0)*H1376</f>
        <v>4921000</v>
      </c>
      <c r="L1376" s="104">
        <f>K1376-VLOOKUP($N1376,매칭테이블!$G:$J,3,0)*K1376</f>
        <v>4871790</v>
      </c>
      <c r="M1376" s="104">
        <f>VLOOKUP($N1376,매칭테이블!$G:$J,4,0)*H1376</f>
        <v>274170</v>
      </c>
      <c r="N1376" s="5" t="str">
        <f t="shared" si="67"/>
        <v>프로젝트21 홈페이지눕눕백눕눕백(NEW)_(대형)_그레이(LG)201207</v>
      </c>
    </row>
    <row r="1377" spans="2:14" x14ac:dyDescent="0.3">
      <c r="B1377" s="108">
        <v>44176</v>
      </c>
      <c r="C1377" s="5" t="str">
        <f t="shared" si="66"/>
        <v>금</v>
      </c>
      <c r="D1377" s="73"/>
      <c r="E1377" s="49" t="str">
        <f>VLOOKUP(G1377,매칭테이블!D:E,2,0)</f>
        <v>눕눕백</v>
      </c>
      <c r="F1377" s="73" t="s">
        <v>0</v>
      </c>
      <c r="G1377" s="30" t="s">
        <v>52</v>
      </c>
      <c r="H1377" s="73">
        <f t="shared" si="63"/>
        <v>704</v>
      </c>
      <c r="I1377" s="5">
        <v>201207</v>
      </c>
      <c r="J1377" s="59"/>
      <c r="K1377" s="104">
        <f>VLOOKUP($N1377,매칭테이블!$G:$J,2,0)*H1377</f>
        <v>2112000</v>
      </c>
      <c r="L1377" s="104">
        <f>K1377-VLOOKUP($N1377,매칭테이블!$G:$J,3,0)*K1377</f>
        <v>2090880</v>
      </c>
      <c r="M1377" s="104">
        <f>VLOOKUP($N1377,매칭테이블!$G:$J,4,0)*H1377</f>
        <v>232320</v>
      </c>
      <c r="N1377" s="5" t="str">
        <f t="shared" si="67"/>
        <v>프로젝트21 홈페이지눕눕백눕눕백_패드(대형)_방수201207</v>
      </c>
    </row>
    <row r="1378" spans="2:14" x14ac:dyDescent="0.3">
      <c r="B1378" s="108">
        <v>44176</v>
      </c>
      <c r="C1378" s="5" t="str">
        <f t="shared" si="66"/>
        <v>금</v>
      </c>
      <c r="D1378" s="73"/>
      <c r="E1378" s="49" t="str">
        <f>VLOOKUP(G1378,매칭테이블!D:E,2,0)</f>
        <v>눕눕백</v>
      </c>
      <c r="F1378" s="73" t="s">
        <v>0</v>
      </c>
      <c r="G1378" s="30" t="s">
        <v>424</v>
      </c>
      <c r="H1378" s="73">
        <f t="shared" si="63"/>
        <v>705</v>
      </c>
      <c r="I1378" s="5">
        <v>201207</v>
      </c>
      <c r="J1378" s="59"/>
      <c r="K1378" s="104">
        <f>VLOOKUP($N1378,매칭테이블!$G:$J,2,0)*H1378</f>
        <v>4935000</v>
      </c>
      <c r="L1378" s="104">
        <f>K1378-VLOOKUP($N1378,매칭테이블!$G:$J,3,0)*K1378</f>
        <v>4885650</v>
      </c>
      <c r="M1378" s="104">
        <f>VLOOKUP($N1378,매칭테이블!$G:$J,4,0)*H1378</f>
        <v>274950</v>
      </c>
      <c r="N1378" s="5" t="str">
        <f t="shared" si="67"/>
        <v>프로젝트21 홈페이지눕눕백눕눕백(NEW)_(대형)_네이비(DN)201207</v>
      </c>
    </row>
    <row r="1379" spans="2:14" x14ac:dyDescent="0.3">
      <c r="B1379" s="108">
        <v>44176</v>
      </c>
      <c r="C1379" s="5" t="str">
        <f t="shared" si="66"/>
        <v>금</v>
      </c>
      <c r="D1379" s="73"/>
      <c r="E1379" s="49" t="str">
        <f>VLOOKUP(G1379,매칭테이블!D:E,2,0)</f>
        <v>눕눕백</v>
      </c>
      <c r="F1379" s="73" t="s">
        <v>0</v>
      </c>
      <c r="G1379" s="30" t="s">
        <v>50</v>
      </c>
      <c r="H1379" s="73">
        <f t="shared" si="63"/>
        <v>706</v>
      </c>
      <c r="I1379" s="5">
        <v>201207</v>
      </c>
      <c r="J1379" s="59"/>
      <c r="K1379" s="104">
        <f>VLOOKUP($N1379,매칭테이블!$G:$J,2,0)*H1379</f>
        <v>2118000</v>
      </c>
      <c r="L1379" s="104">
        <f>K1379-VLOOKUP($N1379,매칭테이블!$G:$J,3,0)*K1379</f>
        <v>2096820</v>
      </c>
      <c r="M1379" s="104">
        <f>VLOOKUP($N1379,매칭테이블!$G:$J,4,0)*H1379</f>
        <v>240040</v>
      </c>
      <c r="N1379" s="5" t="str">
        <f t="shared" si="67"/>
        <v>프로젝트21 홈페이지눕눕백눕눕백_패드(대형)_스크래쳐201207</v>
      </c>
    </row>
    <row r="1380" spans="2:14" x14ac:dyDescent="0.3">
      <c r="B1380" s="108">
        <v>44176</v>
      </c>
      <c r="C1380" s="5" t="str">
        <f t="shared" si="66"/>
        <v>금</v>
      </c>
      <c r="D1380" s="73"/>
      <c r="E1380" s="49" t="str">
        <f>VLOOKUP(G1380,매칭테이블!D:E,2,0)</f>
        <v>눕눕백</v>
      </c>
      <c r="F1380" s="73" t="s">
        <v>0</v>
      </c>
      <c r="G1380" s="30" t="s">
        <v>424</v>
      </c>
      <c r="H1380" s="73">
        <f t="shared" si="63"/>
        <v>707</v>
      </c>
      <c r="I1380" s="5">
        <v>201207</v>
      </c>
      <c r="J1380" s="59"/>
      <c r="K1380" s="104">
        <f>VLOOKUP($N1380,매칭테이블!$G:$J,2,0)*H1380</f>
        <v>4949000</v>
      </c>
      <c r="L1380" s="104">
        <f>K1380-VLOOKUP($N1380,매칭테이블!$G:$J,3,0)*K1380</f>
        <v>4899510</v>
      </c>
      <c r="M1380" s="104">
        <f>VLOOKUP($N1380,매칭테이블!$G:$J,4,0)*H1380</f>
        <v>275730</v>
      </c>
      <c r="N1380" s="5" t="str">
        <f t="shared" si="67"/>
        <v>프로젝트21 홈페이지눕눕백눕눕백(NEW)_(대형)_네이비(DN)201207</v>
      </c>
    </row>
    <row r="1381" spans="2:14" x14ac:dyDescent="0.3">
      <c r="B1381" s="108">
        <v>44176</v>
      </c>
      <c r="C1381" s="5" t="str">
        <f t="shared" si="66"/>
        <v>금</v>
      </c>
      <c r="D1381" s="73"/>
      <c r="E1381" s="49" t="str">
        <f>VLOOKUP(G1381,매칭테이블!D:E,2,0)</f>
        <v>눕눕백</v>
      </c>
      <c r="F1381" s="73" t="s">
        <v>0</v>
      </c>
      <c r="G1381" s="30" t="s">
        <v>51</v>
      </c>
      <c r="H1381" s="73">
        <f t="shared" si="63"/>
        <v>708</v>
      </c>
      <c r="I1381" s="5">
        <v>201207</v>
      </c>
      <c r="J1381" s="59"/>
      <c r="K1381" s="104">
        <f>VLOOKUP($N1381,매칭테이블!$G:$J,2,0)*H1381</f>
        <v>2832000</v>
      </c>
      <c r="L1381" s="104">
        <f>K1381-VLOOKUP($N1381,매칭테이블!$G:$J,3,0)*K1381</f>
        <v>2803680</v>
      </c>
      <c r="M1381" s="104">
        <f>VLOOKUP($N1381,매칭테이블!$G:$J,4,0)*H1381</f>
        <v>247800</v>
      </c>
      <c r="N1381" s="5" t="str">
        <f t="shared" si="67"/>
        <v>프로젝트21 홈페이지눕눕백눕눕백_패드(대형)_극세사201207</v>
      </c>
    </row>
    <row r="1382" spans="2:14" x14ac:dyDescent="0.3">
      <c r="B1382" s="108">
        <v>44176</v>
      </c>
      <c r="C1382" s="5" t="str">
        <f t="shared" si="66"/>
        <v>금</v>
      </c>
      <c r="D1382" s="73"/>
      <c r="E1382" s="49" t="str">
        <f>VLOOKUP(G1382,매칭테이블!D:E,2,0)</f>
        <v>눕눕백</v>
      </c>
      <c r="F1382" s="73" t="s">
        <v>0</v>
      </c>
      <c r="G1382" s="30" t="s">
        <v>424</v>
      </c>
      <c r="H1382" s="73">
        <f t="shared" si="63"/>
        <v>709</v>
      </c>
      <c r="I1382" s="5">
        <v>201207</v>
      </c>
      <c r="J1382" s="59"/>
      <c r="K1382" s="104">
        <f>VLOOKUP($N1382,매칭테이블!$G:$J,2,0)*H1382</f>
        <v>4963000</v>
      </c>
      <c r="L1382" s="104">
        <f>K1382-VLOOKUP($N1382,매칭테이블!$G:$J,3,0)*K1382</f>
        <v>4913370</v>
      </c>
      <c r="M1382" s="104">
        <f>VLOOKUP($N1382,매칭테이블!$G:$J,4,0)*H1382</f>
        <v>276510</v>
      </c>
      <c r="N1382" s="5" t="str">
        <f t="shared" si="67"/>
        <v>프로젝트21 홈페이지눕눕백눕눕백(NEW)_(대형)_네이비(DN)201207</v>
      </c>
    </row>
    <row r="1383" spans="2:14" x14ac:dyDescent="0.3">
      <c r="B1383" s="108">
        <v>44176</v>
      </c>
      <c r="C1383" s="5" t="str">
        <f t="shared" si="66"/>
        <v>금</v>
      </c>
      <c r="D1383" s="73"/>
      <c r="E1383" s="49" t="str">
        <f>VLOOKUP(G1383,매칭테이블!D:E,2,0)</f>
        <v>눕눕백</v>
      </c>
      <c r="F1383" s="73" t="s">
        <v>0</v>
      </c>
      <c r="G1383" s="30" t="s">
        <v>52</v>
      </c>
      <c r="H1383" s="73">
        <f t="shared" si="63"/>
        <v>710</v>
      </c>
      <c r="I1383" s="5">
        <v>201207</v>
      </c>
      <c r="J1383" s="59"/>
      <c r="K1383" s="104">
        <f>VLOOKUP($N1383,매칭테이블!$G:$J,2,0)*H1383</f>
        <v>2130000</v>
      </c>
      <c r="L1383" s="104">
        <f>K1383-VLOOKUP($N1383,매칭테이블!$G:$J,3,0)*K1383</f>
        <v>2108700</v>
      </c>
      <c r="M1383" s="104">
        <f>VLOOKUP($N1383,매칭테이블!$G:$J,4,0)*H1383</f>
        <v>234300</v>
      </c>
      <c r="N1383" s="5" t="str">
        <f t="shared" si="67"/>
        <v>프로젝트21 홈페이지눕눕백눕눕백_패드(대형)_방수201207</v>
      </c>
    </row>
    <row r="1384" spans="2:14" x14ac:dyDescent="0.3">
      <c r="B1384" s="108">
        <v>44176</v>
      </c>
      <c r="C1384" s="5" t="str">
        <f t="shared" si="66"/>
        <v>금</v>
      </c>
      <c r="D1384" s="73"/>
      <c r="E1384" s="49" t="str">
        <f>VLOOKUP(G1384,매칭테이블!D:E,2,0)</f>
        <v>눕눕백</v>
      </c>
      <c r="F1384" s="73" t="s">
        <v>0</v>
      </c>
      <c r="G1384" s="30" t="s">
        <v>106</v>
      </c>
      <c r="H1384" s="73">
        <f t="shared" ref="H1384:H1447" si="68">H1383+1</f>
        <v>711</v>
      </c>
      <c r="I1384" s="5">
        <v>201207</v>
      </c>
      <c r="J1384" s="59"/>
      <c r="K1384" s="104">
        <f>VLOOKUP($N1384,매칭테이블!$G:$J,2,0)*H1384</f>
        <v>2133000</v>
      </c>
      <c r="L1384" s="104">
        <f>K1384-VLOOKUP($N1384,매칭테이블!$G:$J,3,0)*K1384</f>
        <v>2111670</v>
      </c>
      <c r="M1384" s="104">
        <f>VLOOKUP($N1384,매칭테이블!$G:$J,4,0)*H1384</f>
        <v>227520</v>
      </c>
      <c r="N1384" s="5" t="str">
        <f t="shared" si="67"/>
        <v>프로젝트21 홈페이지눕눕백눕눕백_턱받침패드(중형)_극세사201207</v>
      </c>
    </row>
    <row r="1385" spans="2:14" x14ac:dyDescent="0.3">
      <c r="B1385" s="108">
        <v>44176</v>
      </c>
      <c r="C1385" s="5" t="str">
        <f t="shared" si="66"/>
        <v>금</v>
      </c>
      <c r="D1385" s="73"/>
      <c r="E1385" s="49" t="str">
        <f>VLOOKUP(G1385,매칭테이블!D:E,2,0)</f>
        <v>눕눕백</v>
      </c>
      <c r="F1385" s="73" t="s">
        <v>0</v>
      </c>
      <c r="G1385" s="30" t="s">
        <v>44</v>
      </c>
      <c r="H1385" s="73">
        <f t="shared" si="68"/>
        <v>712</v>
      </c>
      <c r="I1385" s="5">
        <v>201207</v>
      </c>
      <c r="J1385" s="59"/>
      <c r="K1385" s="104">
        <f>VLOOKUP($N1385,매칭테이블!$G:$J,2,0)*H1385</f>
        <v>2136000</v>
      </c>
      <c r="L1385" s="104">
        <f>K1385-VLOOKUP($N1385,매칭테이블!$G:$J,3,0)*K1385</f>
        <v>2114640</v>
      </c>
      <c r="M1385" s="104">
        <f>VLOOKUP($N1385,매칭테이블!$G:$J,4,0)*H1385</f>
        <v>242080</v>
      </c>
      <c r="N1385" s="5" t="str">
        <f t="shared" si="67"/>
        <v>프로젝트21 홈페이지눕눕백눕눕백_패드(중형)_극세사201207</v>
      </c>
    </row>
    <row r="1386" spans="2:14" x14ac:dyDescent="0.3">
      <c r="B1386" s="108">
        <v>44176</v>
      </c>
      <c r="C1386" s="5" t="str">
        <f t="shared" si="66"/>
        <v>금</v>
      </c>
      <c r="D1386" s="73"/>
      <c r="E1386" s="49" t="str">
        <f>VLOOKUP(G1386,매칭테이블!D:E,2,0)</f>
        <v>눕눕백</v>
      </c>
      <c r="F1386" s="73" t="s">
        <v>0</v>
      </c>
      <c r="G1386" s="30" t="s">
        <v>50</v>
      </c>
      <c r="H1386" s="73">
        <f t="shared" si="68"/>
        <v>713</v>
      </c>
      <c r="I1386" s="5">
        <v>201207</v>
      </c>
      <c r="J1386" s="59"/>
      <c r="K1386" s="104">
        <f>VLOOKUP($N1386,매칭테이블!$G:$J,2,0)*H1386</f>
        <v>2139000</v>
      </c>
      <c r="L1386" s="104">
        <f>K1386-VLOOKUP($N1386,매칭테이블!$G:$J,3,0)*K1386</f>
        <v>2117610</v>
      </c>
      <c r="M1386" s="104">
        <f>VLOOKUP($N1386,매칭테이블!$G:$J,4,0)*H1386</f>
        <v>242420</v>
      </c>
      <c r="N1386" s="5" t="str">
        <f t="shared" si="67"/>
        <v>프로젝트21 홈페이지눕눕백눕눕백_패드(대형)_스크래쳐201207</v>
      </c>
    </row>
    <row r="1387" spans="2:14" x14ac:dyDescent="0.3">
      <c r="B1387" s="108">
        <v>44176</v>
      </c>
      <c r="C1387" s="5" t="str">
        <f t="shared" si="66"/>
        <v>금</v>
      </c>
      <c r="D1387" s="73"/>
      <c r="E1387" s="49" t="str">
        <f>VLOOKUP(G1387,매칭테이블!D:E,2,0)</f>
        <v>눕눕백</v>
      </c>
      <c r="F1387" s="73" t="s">
        <v>0</v>
      </c>
      <c r="G1387" s="30" t="s">
        <v>567</v>
      </c>
      <c r="H1387" s="73">
        <f t="shared" si="68"/>
        <v>714</v>
      </c>
      <c r="I1387" s="5">
        <v>201207</v>
      </c>
      <c r="J1387" s="59"/>
      <c r="K1387" s="104">
        <f>VLOOKUP($N1387,매칭테이블!$G:$J,2,0)*H1387</f>
        <v>1428000</v>
      </c>
      <c r="L1387" s="104">
        <f>K1387-VLOOKUP($N1387,매칭테이블!$G:$J,3,0)*K1387</f>
        <v>1413720</v>
      </c>
      <c r="M1387" s="104">
        <f>VLOOKUP($N1387,매칭테이블!$G:$J,4,0)*H1387</f>
        <v>85680</v>
      </c>
      <c r="N1387" s="5" t="str">
        <f t="shared" si="67"/>
        <v>프로젝트21 홈페이지눕눕백눕눕백_가방길이 조절 버클201207</v>
      </c>
    </row>
    <row r="1388" spans="2:14" x14ac:dyDescent="0.3">
      <c r="B1388" s="108">
        <v>44176</v>
      </c>
      <c r="C1388" s="5" t="str">
        <f t="shared" si="66"/>
        <v>금</v>
      </c>
      <c r="D1388" s="73"/>
      <c r="E1388" s="49" t="str">
        <f>VLOOKUP(G1388,매칭테이블!D:E,2,0)</f>
        <v>눕눕백</v>
      </c>
      <c r="F1388" s="73" t="s">
        <v>0</v>
      </c>
      <c r="G1388" s="30" t="s">
        <v>46</v>
      </c>
      <c r="H1388" s="73">
        <f t="shared" si="68"/>
        <v>715</v>
      </c>
      <c r="I1388" s="5">
        <v>201207</v>
      </c>
      <c r="J1388" s="59"/>
      <c r="K1388" s="104">
        <f>VLOOKUP($N1388,매칭테이블!$G:$J,2,0)*H1388</f>
        <v>2145000</v>
      </c>
      <c r="L1388" s="104">
        <f>K1388-VLOOKUP($N1388,매칭테이블!$G:$J,3,0)*K1388</f>
        <v>2123550</v>
      </c>
      <c r="M1388" s="104">
        <f>VLOOKUP($N1388,매칭테이블!$G:$J,4,0)*H1388</f>
        <v>243100</v>
      </c>
      <c r="N1388" s="5" t="str">
        <f t="shared" si="67"/>
        <v>프로젝트21 홈페이지눕눕백눕눕백_패드(중형)_인견201207</v>
      </c>
    </row>
    <row r="1389" spans="2:14" x14ac:dyDescent="0.3">
      <c r="B1389" s="108">
        <v>44176</v>
      </c>
      <c r="C1389" s="5" t="str">
        <f t="shared" si="66"/>
        <v>금</v>
      </c>
      <c r="D1389" s="73"/>
      <c r="E1389" s="49" t="str">
        <f>VLOOKUP(G1389,매칭테이블!D:E,2,0)</f>
        <v>눕눕백</v>
      </c>
      <c r="F1389" s="73" t="s">
        <v>0</v>
      </c>
      <c r="G1389" s="30" t="s">
        <v>53</v>
      </c>
      <c r="H1389" s="73">
        <f t="shared" si="68"/>
        <v>716</v>
      </c>
      <c r="I1389" s="5">
        <v>201207</v>
      </c>
      <c r="J1389" s="59"/>
      <c r="K1389" s="104">
        <f>VLOOKUP($N1389,매칭테이블!$G:$J,2,0)*H1389</f>
        <v>2148000</v>
      </c>
      <c r="L1389" s="104">
        <f>K1389-VLOOKUP($N1389,매칭테이블!$G:$J,3,0)*K1389</f>
        <v>2126520</v>
      </c>
      <c r="M1389" s="104">
        <f>VLOOKUP($N1389,매칭테이블!$G:$J,4,0)*H1389</f>
        <v>250600</v>
      </c>
      <c r="N1389" s="5" t="str">
        <f t="shared" si="67"/>
        <v>프로젝트21 홈페이지눕눕백눕눕백_패드(대형)_인견201207</v>
      </c>
    </row>
    <row r="1390" spans="2:14" x14ac:dyDescent="0.3">
      <c r="B1390" s="108">
        <v>44179</v>
      </c>
      <c r="C1390" s="5" t="str">
        <f t="shared" ref="C1390:C1452" si="69">TEXT(B1390,"aaa")</f>
        <v>월</v>
      </c>
      <c r="D1390" s="73"/>
      <c r="E1390" s="49" t="str">
        <f>VLOOKUP(G1390,매칭테이블!D:E,2,0)</f>
        <v>눕눕백</v>
      </c>
      <c r="F1390" s="73" t="s">
        <v>0</v>
      </c>
      <c r="G1390" s="30" t="s">
        <v>423</v>
      </c>
      <c r="H1390" s="73">
        <f t="shared" si="68"/>
        <v>717</v>
      </c>
      <c r="I1390" s="5">
        <v>201207</v>
      </c>
      <c r="J1390" s="59"/>
      <c r="K1390" s="104">
        <f>VLOOKUP($N1390,매칭테이블!$G:$J,2,0)*H1390</f>
        <v>5019000</v>
      </c>
      <c r="L1390" s="104">
        <f>K1390-VLOOKUP($N1390,매칭테이블!$G:$J,3,0)*K1390</f>
        <v>4968810</v>
      </c>
      <c r="M1390" s="104">
        <f>VLOOKUP($N1390,매칭테이블!$G:$J,4,0)*H1390</f>
        <v>279630</v>
      </c>
      <c r="N1390" s="5" t="str">
        <f t="shared" ref="N1390:N1453" si="70">F1390&amp;E1390&amp;G1390&amp;I1390</f>
        <v>프로젝트21 홈페이지눕눕백눕눕백(NEW)_(중형)_네이비(DN)201207</v>
      </c>
    </row>
    <row r="1391" spans="2:14" x14ac:dyDescent="0.3">
      <c r="B1391" s="108">
        <v>44179</v>
      </c>
      <c r="C1391" s="5" t="str">
        <f t="shared" si="69"/>
        <v>월</v>
      </c>
      <c r="D1391" s="73"/>
      <c r="E1391" s="49" t="str">
        <f>VLOOKUP(G1391,매칭테이블!D:E,2,0)</f>
        <v>눕눕백</v>
      </c>
      <c r="F1391" s="73" t="s">
        <v>0</v>
      </c>
      <c r="G1391" s="30" t="s">
        <v>44</v>
      </c>
      <c r="H1391" s="73">
        <f t="shared" si="68"/>
        <v>718</v>
      </c>
      <c r="I1391" s="5">
        <v>201207</v>
      </c>
      <c r="J1391" s="59"/>
      <c r="K1391" s="104">
        <f>VLOOKUP($N1391,매칭테이블!$G:$J,2,0)*H1391</f>
        <v>2154000</v>
      </c>
      <c r="L1391" s="104">
        <f>K1391-VLOOKUP($N1391,매칭테이블!$G:$J,3,0)*K1391</f>
        <v>2132460</v>
      </c>
      <c r="M1391" s="104">
        <f>VLOOKUP($N1391,매칭테이블!$G:$J,4,0)*H1391</f>
        <v>244120</v>
      </c>
      <c r="N1391" s="5" t="str">
        <f t="shared" si="70"/>
        <v>프로젝트21 홈페이지눕눕백눕눕백_패드(중형)_극세사201207</v>
      </c>
    </row>
    <row r="1392" spans="2:14" x14ac:dyDescent="0.3">
      <c r="B1392" s="108">
        <v>44179</v>
      </c>
      <c r="C1392" s="5" t="str">
        <f t="shared" si="69"/>
        <v>월</v>
      </c>
      <c r="D1392" s="73"/>
      <c r="E1392" s="49" t="str">
        <f>VLOOKUP(G1392,매칭테이블!D:E,2,0)</f>
        <v>눕눕백</v>
      </c>
      <c r="F1392" s="73" t="s">
        <v>0</v>
      </c>
      <c r="G1392" s="30" t="s">
        <v>423</v>
      </c>
      <c r="H1392" s="73">
        <f t="shared" si="68"/>
        <v>719</v>
      </c>
      <c r="I1392" s="5">
        <v>201207</v>
      </c>
      <c r="J1392" s="59"/>
      <c r="K1392" s="104">
        <f>VLOOKUP($N1392,매칭테이블!$G:$J,2,0)*H1392</f>
        <v>5033000</v>
      </c>
      <c r="L1392" s="104">
        <f>K1392-VLOOKUP($N1392,매칭테이블!$G:$J,3,0)*K1392</f>
        <v>4982670</v>
      </c>
      <c r="M1392" s="104">
        <f>VLOOKUP($N1392,매칭테이블!$G:$J,4,0)*H1392</f>
        <v>280410</v>
      </c>
      <c r="N1392" s="5" t="str">
        <f t="shared" si="70"/>
        <v>프로젝트21 홈페이지눕눕백눕눕백(NEW)_(중형)_네이비(DN)201207</v>
      </c>
    </row>
    <row r="1393" spans="2:14" x14ac:dyDescent="0.3">
      <c r="B1393" s="108">
        <v>44179</v>
      </c>
      <c r="C1393" s="5" t="str">
        <f t="shared" si="69"/>
        <v>월</v>
      </c>
      <c r="D1393" s="73"/>
      <c r="E1393" s="49" t="str">
        <f>VLOOKUP(G1393,매칭테이블!D:E,2,0)</f>
        <v>눕눕백</v>
      </c>
      <c r="F1393" s="73" t="s">
        <v>0</v>
      </c>
      <c r="G1393" s="30" t="s">
        <v>45</v>
      </c>
      <c r="H1393" s="73">
        <f t="shared" si="68"/>
        <v>720</v>
      </c>
      <c r="I1393" s="5">
        <v>201207</v>
      </c>
      <c r="J1393" s="59"/>
      <c r="K1393" s="104">
        <f>VLOOKUP($N1393,매칭테이블!$G:$J,2,0)*H1393</f>
        <v>2160000</v>
      </c>
      <c r="L1393" s="104">
        <f>K1393-VLOOKUP($N1393,매칭테이블!$G:$J,3,0)*K1393</f>
        <v>2138400</v>
      </c>
      <c r="M1393" s="104">
        <f>VLOOKUP($N1393,매칭테이블!$G:$J,4,0)*H1393</f>
        <v>237600</v>
      </c>
      <c r="N1393" s="5" t="str">
        <f t="shared" si="70"/>
        <v>프로젝트21 홈페이지눕눕백눕눕백_패드(중형)_방수201207</v>
      </c>
    </row>
    <row r="1394" spans="2:14" x14ac:dyDescent="0.3">
      <c r="B1394" s="108">
        <v>44179</v>
      </c>
      <c r="C1394" s="5" t="str">
        <f t="shared" si="69"/>
        <v>월</v>
      </c>
      <c r="D1394" s="73"/>
      <c r="E1394" s="49" t="str">
        <f>VLOOKUP(G1394,매칭테이블!D:E,2,0)</f>
        <v>눕눕백</v>
      </c>
      <c r="F1394" s="73" t="s">
        <v>0</v>
      </c>
      <c r="G1394" s="30" t="s">
        <v>424</v>
      </c>
      <c r="H1394" s="73">
        <f t="shared" si="68"/>
        <v>721</v>
      </c>
      <c r="I1394" s="5">
        <v>201207</v>
      </c>
      <c r="J1394" s="59"/>
      <c r="K1394" s="104">
        <f>VLOOKUP($N1394,매칭테이블!$G:$J,2,0)*H1394</f>
        <v>5047000</v>
      </c>
      <c r="L1394" s="104">
        <f>K1394-VLOOKUP($N1394,매칭테이블!$G:$J,3,0)*K1394</f>
        <v>4996530</v>
      </c>
      <c r="M1394" s="104">
        <f>VLOOKUP($N1394,매칭테이블!$G:$J,4,0)*H1394</f>
        <v>281190</v>
      </c>
      <c r="N1394" s="5" t="str">
        <f t="shared" si="70"/>
        <v>프로젝트21 홈페이지눕눕백눕눕백(NEW)_(대형)_네이비(DN)201207</v>
      </c>
    </row>
    <row r="1395" spans="2:14" x14ac:dyDescent="0.3">
      <c r="B1395" s="108">
        <v>44179</v>
      </c>
      <c r="C1395" s="5" t="str">
        <f t="shared" si="69"/>
        <v>월</v>
      </c>
      <c r="D1395" s="73"/>
      <c r="E1395" s="49" t="str">
        <f>VLOOKUP(G1395,매칭테이블!D:E,2,0)</f>
        <v>눕눕백</v>
      </c>
      <c r="F1395" s="73" t="s">
        <v>0</v>
      </c>
      <c r="G1395" s="30" t="s">
        <v>51</v>
      </c>
      <c r="H1395" s="73">
        <f t="shared" si="68"/>
        <v>722</v>
      </c>
      <c r="I1395" s="5">
        <v>201207</v>
      </c>
      <c r="J1395" s="59"/>
      <c r="K1395" s="104">
        <f>VLOOKUP($N1395,매칭테이블!$G:$J,2,0)*H1395</f>
        <v>2888000</v>
      </c>
      <c r="L1395" s="104">
        <f>K1395-VLOOKUP($N1395,매칭테이블!$G:$J,3,0)*K1395</f>
        <v>2859120</v>
      </c>
      <c r="M1395" s="104">
        <f>VLOOKUP($N1395,매칭테이블!$G:$J,4,0)*H1395</f>
        <v>252700</v>
      </c>
      <c r="N1395" s="5" t="str">
        <f t="shared" si="70"/>
        <v>프로젝트21 홈페이지눕눕백눕눕백_패드(대형)_극세사201207</v>
      </c>
    </row>
    <row r="1396" spans="2:14" x14ac:dyDescent="0.3">
      <c r="B1396" s="108">
        <v>44179</v>
      </c>
      <c r="C1396" s="5" t="str">
        <f t="shared" si="69"/>
        <v>월</v>
      </c>
      <c r="D1396" s="73"/>
      <c r="E1396" s="49" t="str">
        <f>VLOOKUP(G1396,매칭테이블!D:E,2,0)</f>
        <v>눕눕백</v>
      </c>
      <c r="F1396" s="73" t="s">
        <v>0</v>
      </c>
      <c r="G1396" s="30" t="s">
        <v>421</v>
      </c>
      <c r="H1396" s="73">
        <f t="shared" si="68"/>
        <v>723</v>
      </c>
      <c r="I1396" s="5">
        <v>201207</v>
      </c>
      <c r="J1396" s="59"/>
      <c r="K1396" s="104">
        <f>VLOOKUP($N1396,매칭테이블!$G:$J,2,0)*H1396</f>
        <v>5061000</v>
      </c>
      <c r="L1396" s="104">
        <f>K1396-VLOOKUP($N1396,매칭테이블!$G:$J,3,0)*K1396</f>
        <v>5010390</v>
      </c>
      <c r="M1396" s="104">
        <f>VLOOKUP($N1396,매칭테이블!$G:$J,4,0)*H1396</f>
        <v>281970</v>
      </c>
      <c r="N1396" s="5" t="str">
        <f t="shared" si="70"/>
        <v>프로젝트21 홈페이지눕눕백눕눕백(NEW)_(중형)_그레이(LG)201207</v>
      </c>
    </row>
    <row r="1397" spans="2:14" x14ac:dyDescent="0.3">
      <c r="B1397" s="108">
        <v>44179</v>
      </c>
      <c r="C1397" s="5" t="str">
        <f t="shared" si="69"/>
        <v>월</v>
      </c>
      <c r="D1397" s="73"/>
      <c r="E1397" s="49" t="str">
        <f>VLOOKUP(G1397,매칭테이블!D:E,2,0)</f>
        <v>눕눕백</v>
      </c>
      <c r="F1397" s="73" t="s">
        <v>0</v>
      </c>
      <c r="G1397" s="30" t="s">
        <v>43</v>
      </c>
      <c r="H1397" s="73">
        <f t="shared" si="68"/>
        <v>724</v>
      </c>
      <c r="I1397" s="5">
        <v>201207</v>
      </c>
      <c r="J1397" s="59"/>
      <c r="K1397" s="104">
        <f>VLOOKUP($N1397,매칭테이블!$G:$J,2,0)*H1397</f>
        <v>2172000</v>
      </c>
      <c r="L1397" s="104">
        <f>K1397-VLOOKUP($N1397,매칭테이블!$G:$J,3,0)*K1397</f>
        <v>2150280</v>
      </c>
      <c r="M1397" s="104">
        <f>VLOOKUP($N1397,매칭테이블!$G:$J,4,0)*H1397</f>
        <v>238920</v>
      </c>
      <c r="N1397" s="5" t="str">
        <f t="shared" si="70"/>
        <v>프로젝트21 홈페이지눕눕백눕눕백_패드(중형)_스크래쳐201207</v>
      </c>
    </row>
    <row r="1398" spans="2:14" x14ac:dyDescent="0.3">
      <c r="B1398" s="108">
        <v>44179</v>
      </c>
      <c r="C1398" s="5" t="str">
        <f t="shared" si="69"/>
        <v>월</v>
      </c>
      <c r="D1398" s="73"/>
      <c r="E1398" s="49" t="str">
        <f>VLOOKUP(G1398,매칭테이블!D:E,2,0)</f>
        <v>눕눕백</v>
      </c>
      <c r="F1398" s="73" t="s">
        <v>0</v>
      </c>
      <c r="G1398" s="30" t="s">
        <v>421</v>
      </c>
      <c r="H1398" s="73">
        <f t="shared" si="68"/>
        <v>725</v>
      </c>
      <c r="I1398" s="5">
        <v>201207</v>
      </c>
      <c r="J1398" s="59"/>
      <c r="K1398" s="104">
        <f>VLOOKUP($N1398,매칭테이블!$G:$J,2,0)*H1398</f>
        <v>5075000</v>
      </c>
      <c r="L1398" s="104">
        <f>K1398-VLOOKUP($N1398,매칭테이블!$G:$J,3,0)*K1398</f>
        <v>5024250</v>
      </c>
      <c r="M1398" s="104">
        <f>VLOOKUP($N1398,매칭테이블!$G:$J,4,0)*H1398</f>
        <v>282750</v>
      </c>
      <c r="N1398" s="5" t="str">
        <f t="shared" si="70"/>
        <v>프로젝트21 홈페이지눕눕백눕눕백(NEW)_(중형)_그레이(LG)201207</v>
      </c>
    </row>
    <row r="1399" spans="2:14" x14ac:dyDescent="0.3">
      <c r="B1399" s="108">
        <v>44179</v>
      </c>
      <c r="C1399" s="5" t="str">
        <f t="shared" si="69"/>
        <v>월</v>
      </c>
      <c r="D1399" s="73"/>
      <c r="E1399" s="49" t="str">
        <f>VLOOKUP(G1399,매칭테이블!D:E,2,0)</f>
        <v>눕눕백</v>
      </c>
      <c r="F1399" s="73" t="s">
        <v>0</v>
      </c>
      <c r="G1399" s="30" t="s">
        <v>44</v>
      </c>
      <c r="H1399" s="73">
        <f t="shared" si="68"/>
        <v>726</v>
      </c>
      <c r="I1399" s="5">
        <v>201207</v>
      </c>
      <c r="J1399" s="59"/>
      <c r="K1399" s="104">
        <f>VLOOKUP($N1399,매칭테이블!$G:$J,2,0)*H1399</f>
        <v>2178000</v>
      </c>
      <c r="L1399" s="104">
        <f>K1399-VLOOKUP($N1399,매칭테이블!$G:$J,3,0)*K1399</f>
        <v>2156220</v>
      </c>
      <c r="M1399" s="104">
        <f>VLOOKUP($N1399,매칭테이블!$G:$J,4,0)*H1399</f>
        <v>246840</v>
      </c>
      <c r="N1399" s="5" t="str">
        <f t="shared" si="70"/>
        <v>프로젝트21 홈페이지눕눕백눕눕백_패드(중형)_극세사201207</v>
      </c>
    </row>
    <row r="1400" spans="2:14" x14ac:dyDescent="0.3">
      <c r="B1400" s="108">
        <v>44179</v>
      </c>
      <c r="C1400" s="5" t="str">
        <f t="shared" si="69"/>
        <v>월</v>
      </c>
      <c r="D1400" s="73"/>
      <c r="E1400" s="49" t="str">
        <f>VLOOKUP(G1400,매칭테이블!D:E,2,0)</f>
        <v>눕눕백</v>
      </c>
      <c r="F1400" s="73" t="s">
        <v>0</v>
      </c>
      <c r="G1400" s="30" t="s">
        <v>421</v>
      </c>
      <c r="H1400" s="73">
        <f t="shared" si="68"/>
        <v>727</v>
      </c>
      <c r="I1400" s="5">
        <v>201207</v>
      </c>
      <c r="J1400" s="59"/>
      <c r="K1400" s="104">
        <f>VLOOKUP($N1400,매칭테이블!$G:$J,2,0)*H1400</f>
        <v>5089000</v>
      </c>
      <c r="L1400" s="104">
        <f>K1400-VLOOKUP($N1400,매칭테이블!$G:$J,3,0)*K1400</f>
        <v>5038110</v>
      </c>
      <c r="M1400" s="104">
        <f>VLOOKUP($N1400,매칭테이블!$G:$J,4,0)*H1400</f>
        <v>283530</v>
      </c>
      <c r="N1400" s="5" t="str">
        <f t="shared" si="70"/>
        <v>프로젝트21 홈페이지눕눕백눕눕백(NEW)_(중형)_그레이(LG)201207</v>
      </c>
    </row>
    <row r="1401" spans="2:14" x14ac:dyDescent="0.3">
      <c r="B1401" s="108">
        <v>44179</v>
      </c>
      <c r="C1401" s="5" t="str">
        <f t="shared" si="69"/>
        <v>월</v>
      </c>
      <c r="D1401" s="73"/>
      <c r="E1401" s="49" t="str">
        <f>VLOOKUP(G1401,매칭테이블!D:E,2,0)</f>
        <v>눕눕백</v>
      </c>
      <c r="F1401" s="73" t="s">
        <v>0</v>
      </c>
      <c r="G1401" s="30" t="s">
        <v>45</v>
      </c>
      <c r="H1401" s="73">
        <f t="shared" si="68"/>
        <v>728</v>
      </c>
      <c r="I1401" s="5">
        <v>201207</v>
      </c>
      <c r="J1401" s="59"/>
      <c r="K1401" s="104">
        <f>VLOOKUP($N1401,매칭테이블!$G:$J,2,0)*H1401</f>
        <v>2184000</v>
      </c>
      <c r="L1401" s="104">
        <f>K1401-VLOOKUP($N1401,매칭테이블!$G:$J,3,0)*K1401</f>
        <v>2162160</v>
      </c>
      <c r="M1401" s="104">
        <f>VLOOKUP($N1401,매칭테이블!$G:$J,4,0)*H1401</f>
        <v>240240</v>
      </c>
      <c r="N1401" s="5" t="str">
        <f t="shared" si="70"/>
        <v>프로젝트21 홈페이지눕눕백눕눕백_패드(중형)_방수201207</v>
      </c>
    </row>
    <row r="1402" spans="2:14" x14ac:dyDescent="0.3">
      <c r="B1402" s="108">
        <v>44179</v>
      </c>
      <c r="C1402" s="5" t="str">
        <f t="shared" si="69"/>
        <v>월</v>
      </c>
      <c r="D1402" s="73"/>
      <c r="E1402" s="49" t="str">
        <f>VLOOKUP(G1402,매칭테이블!D:E,2,0)</f>
        <v>눕눕백</v>
      </c>
      <c r="F1402" s="73" t="s">
        <v>0</v>
      </c>
      <c r="G1402" s="30" t="s">
        <v>423</v>
      </c>
      <c r="H1402" s="73">
        <f t="shared" si="68"/>
        <v>729</v>
      </c>
      <c r="I1402" s="5">
        <v>201207</v>
      </c>
      <c r="J1402" s="59"/>
      <c r="K1402" s="104">
        <f>VLOOKUP($N1402,매칭테이블!$G:$J,2,0)*H1402</f>
        <v>5103000</v>
      </c>
      <c r="L1402" s="104">
        <f>K1402-VLOOKUP($N1402,매칭테이블!$G:$J,3,0)*K1402</f>
        <v>5051970</v>
      </c>
      <c r="M1402" s="104">
        <f>VLOOKUP($N1402,매칭테이블!$G:$J,4,0)*H1402</f>
        <v>284310</v>
      </c>
      <c r="N1402" s="5" t="str">
        <f t="shared" si="70"/>
        <v>프로젝트21 홈페이지눕눕백눕눕백(NEW)_(중형)_네이비(DN)201207</v>
      </c>
    </row>
    <row r="1403" spans="2:14" x14ac:dyDescent="0.3">
      <c r="B1403" s="108">
        <v>44179</v>
      </c>
      <c r="C1403" s="5" t="str">
        <f t="shared" si="69"/>
        <v>월</v>
      </c>
      <c r="D1403" s="73"/>
      <c r="E1403" s="49" t="str">
        <f>VLOOKUP(G1403,매칭테이블!D:E,2,0)</f>
        <v>눕눕백</v>
      </c>
      <c r="F1403" s="73" t="s">
        <v>0</v>
      </c>
      <c r="G1403" s="30" t="s">
        <v>43</v>
      </c>
      <c r="H1403" s="73">
        <f t="shared" si="68"/>
        <v>730</v>
      </c>
      <c r="I1403" s="5">
        <v>201207</v>
      </c>
      <c r="J1403" s="59"/>
      <c r="K1403" s="104">
        <f>VLOOKUP($N1403,매칭테이블!$G:$J,2,0)*H1403</f>
        <v>2190000</v>
      </c>
      <c r="L1403" s="104">
        <f>K1403-VLOOKUP($N1403,매칭테이블!$G:$J,3,0)*K1403</f>
        <v>2168100</v>
      </c>
      <c r="M1403" s="104">
        <f>VLOOKUP($N1403,매칭테이블!$G:$J,4,0)*H1403</f>
        <v>240900</v>
      </c>
      <c r="N1403" s="5" t="str">
        <f t="shared" si="70"/>
        <v>프로젝트21 홈페이지눕눕백눕눕백_패드(중형)_스크래쳐201207</v>
      </c>
    </row>
    <row r="1404" spans="2:14" x14ac:dyDescent="0.3">
      <c r="B1404" s="108">
        <v>44179</v>
      </c>
      <c r="C1404" s="5" t="str">
        <f t="shared" si="69"/>
        <v>월</v>
      </c>
      <c r="D1404" s="73"/>
      <c r="E1404" s="49" t="str">
        <f>VLOOKUP(G1404,매칭테이블!D:E,2,0)</f>
        <v>눕눕백</v>
      </c>
      <c r="F1404" s="73" t="s">
        <v>0</v>
      </c>
      <c r="G1404" s="30" t="s">
        <v>423</v>
      </c>
      <c r="H1404" s="73">
        <f t="shared" si="68"/>
        <v>731</v>
      </c>
      <c r="I1404" s="5">
        <v>201207</v>
      </c>
      <c r="J1404" s="59"/>
      <c r="K1404" s="104">
        <f>VLOOKUP($N1404,매칭테이블!$G:$J,2,0)*H1404</f>
        <v>5117000</v>
      </c>
      <c r="L1404" s="104">
        <f>K1404-VLOOKUP($N1404,매칭테이블!$G:$J,3,0)*K1404</f>
        <v>5065830</v>
      </c>
      <c r="M1404" s="104">
        <f>VLOOKUP($N1404,매칭테이블!$G:$J,4,0)*H1404</f>
        <v>285090</v>
      </c>
      <c r="N1404" s="5" t="str">
        <f t="shared" si="70"/>
        <v>프로젝트21 홈페이지눕눕백눕눕백(NEW)_(중형)_네이비(DN)201207</v>
      </c>
    </row>
    <row r="1405" spans="2:14" x14ac:dyDescent="0.3">
      <c r="B1405" s="108">
        <v>44179</v>
      </c>
      <c r="C1405" s="5" t="str">
        <f t="shared" si="69"/>
        <v>월</v>
      </c>
      <c r="D1405" s="73"/>
      <c r="E1405" s="49" t="str">
        <f>VLOOKUP(G1405,매칭테이블!D:E,2,0)</f>
        <v>눕눕백</v>
      </c>
      <c r="F1405" s="73" t="s">
        <v>0</v>
      </c>
      <c r="G1405" s="30" t="s">
        <v>44</v>
      </c>
      <c r="H1405" s="73">
        <f t="shared" si="68"/>
        <v>732</v>
      </c>
      <c r="I1405" s="5">
        <v>201207</v>
      </c>
      <c r="J1405" s="59"/>
      <c r="K1405" s="104">
        <f>VLOOKUP($N1405,매칭테이블!$G:$J,2,0)*H1405</f>
        <v>2196000</v>
      </c>
      <c r="L1405" s="104">
        <f>K1405-VLOOKUP($N1405,매칭테이블!$G:$J,3,0)*K1405</f>
        <v>2174040</v>
      </c>
      <c r="M1405" s="104">
        <f>VLOOKUP($N1405,매칭테이블!$G:$J,4,0)*H1405</f>
        <v>248880</v>
      </c>
      <c r="N1405" s="5" t="str">
        <f t="shared" si="70"/>
        <v>프로젝트21 홈페이지눕눕백눕눕백_패드(중형)_극세사201207</v>
      </c>
    </row>
    <row r="1406" spans="2:14" x14ac:dyDescent="0.3">
      <c r="B1406" s="108">
        <v>44179</v>
      </c>
      <c r="C1406" s="5" t="str">
        <f t="shared" si="69"/>
        <v>월</v>
      </c>
      <c r="D1406" s="73"/>
      <c r="E1406" s="49" t="str">
        <f>VLOOKUP(G1406,매칭테이블!D:E,2,0)</f>
        <v>눕눕백</v>
      </c>
      <c r="F1406" s="73" t="s">
        <v>0</v>
      </c>
      <c r="G1406" s="30" t="s">
        <v>422</v>
      </c>
      <c r="H1406" s="73">
        <f t="shared" si="68"/>
        <v>733</v>
      </c>
      <c r="I1406" s="5">
        <v>201207</v>
      </c>
      <c r="J1406" s="59"/>
      <c r="K1406" s="104">
        <f>VLOOKUP($N1406,매칭테이블!$G:$J,2,0)*H1406</f>
        <v>5131000</v>
      </c>
      <c r="L1406" s="104">
        <f>K1406-VLOOKUP($N1406,매칭테이블!$G:$J,3,0)*K1406</f>
        <v>5079690</v>
      </c>
      <c r="M1406" s="104">
        <f>VLOOKUP($N1406,매칭테이블!$G:$J,4,0)*H1406</f>
        <v>285870</v>
      </c>
      <c r="N1406" s="5" t="str">
        <f t="shared" si="70"/>
        <v>프로젝트21 홈페이지눕눕백눕눕백(NEW)_(대형)_그레이(LG)201207</v>
      </c>
    </row>
    <row r="1407" spans="2:14" x14ac:dyDescent="0.3">
      <c r="B1407" s="108">
        <v>44179</v>
      </c>
      <c r="C1407" s="5" t="str">
        <f t="shared" si="69"/>
        <v>월</v>
      </c>
      <c r="D1407" s="73"/>
      <c r="E1407" s="49" t="str">
        <f>VLOOKUP(G1407,매칭테이블!D:E,2,0)</f>
        <v>눕눕백</v>
      </c>
      <c r="F1407" s="73" t="s">
        <v>0</v>
      </c>
      <c r="G1407" s="30" t="s">
        <v>50</v>
      </c>
      <c r="H1407" s="73">
        <f t="shared" si="68"/>
        <v>734</v>
      </c>
      <c r="I1407" s="5">
        <v>201207</v>
      </c>
      <c r="J1407" s="59"/>
      <c r="K1407" s="104">
        <f>VLOOKUP($N1407,매칭테이블!$G:$J,2,0)*H1407</f>
        <v>2202000</v>
      </c>
      <c r="L1407" s="104">
        <f>K1407-VLOOKUP($N1407,매칭테이블!$G:$J,3,0)*K1407</f>
        <v>2179980</v>
      </c>
      <c r="M1407" s="104">
        <f>VLOOKUP($N1407,매칭테이블!$G:$J,4,0)*H1407</f>
        <v>249560</v>
      </c>
      <c r="N1407" s="5" t="str">
        <f t="shared" si="70"/>
        <v>프로젝트21 홈페이지눕눕백눕눕백_패드(대형)_스크래쳐201207</v>
      </c>
    </row>
    <row r="1408" spans="2:14" x14ac:dyDescent="0.3">
      <c r="B1408" s="108">
        <v>44179</v>
      </c>
      <c r="C1408" s="5" t="str">
        <f t="shared" si="69"/>
        <v>월</v>
      </c>
      <c r="D1408" s="73"/>
      <c r="E1408" s="49" t="str">
        <f>VLOOKUP(G1408,매칭테이블!D:E,2,0)</f>
        <v>눕눕백</v>
      </c>
      <c r="F1408" s="73" t="s">
        <v>0</v>
      </c>
      <c r="G1408" s="30" t="s">
        <v>422</v>
      </c>
      <c r="H1408" s="73">
        <f t="shared" si="68"/>
        <v>735</v>
      </c>
      <c r="I1408" s="5">
        <v>201207</v>
      </c>
      <c r="J1408" s="59"/>
      <c r="K1408" s="104">
        <f>VLOOKUP($N1408,매칭테이블!$G:$J,2,0)*H1408</f>
        <v>5145000</v>
      </c>
      <c r="L1408" s="104">
        <f>K1408-VLOOKUP($N1408,매칭테이블!$G:$J,3,0)*K1408</f>
        <v>5093550</v>
      </c>
      <c r="M1408" s="104">
        <f>VLOOKUP($N1408,매칭테이블!$G:$J,4,0)*H1408</f>
        <v>286650</v>
      </c>
      <c r="N1408" s="5" t="str">
        <f t="shared" si="70"/>
        <v>프로젝트21 홈페이지눕눕백눕눕백(NEW)_(대형)_그레이(LG)201207</v>
      </c>
    </row>
    <row r="1409" spans="2:14" x14ac:dyDescent="0.3">
      <c r="B1409" s="108">
        <v>44179</v>
      </c>
      <c r="C1409" s="5" t="str">
        <f t="shared" si="69"/>
        <v>월</v>
      </c>
      <c r="D1409" s="73"/>
      <c r="E1409" s="49" t="str">
        <f>VLOOKUP(G1409,매칭테이블!D:E,2,0)</f>
        <v>눕눕백</v>
      </c>
      <c r="F1409" s="73" t="s">
        <v>0</v>
      </c>
      <c r="G1409" s="30" t="s">
        <v>51</v>
      </c>
      <c r="H1409" s="73">
        <f t="shared" si="68"/>
        <v>736</v>
      </c>
      <c r="I1409" s="5">
        <v>201207</v>
      </c>
      <c r="J1409" s="59"/>
      <c r="K1409" s="104">
        <f>VLOOKUP($N1409,매칭테이블!$G:$J,2,0)*H1409</f>
        <v>2944000</v>
      </c>
      <c r="L1409" s="104">
        <f>K1409-VLOOKUP($N1409,매칭테이블!$G:$J,3,0)*K1409</f>
        <v>2914560</v>
      </c>
      <c r="M1409" s="104">
        <f>VLOOKUP($N1409,매칭테이블!$G:$J,4,0)*H1409</f>
        <v>257600</v>
      </c>
      <c r="N1409" s="5" t="str">
        <f t="shared" si="70"/>
        <v>프로젝트21 홈페이지눕눕백눕눕백_패드(대형)_극세사201207</v>
      </c>
    </row>
    <row r="1410" spans="2:14" x14ac:dyDescent="0.3">
      <c r="B1410" s="108">
        <v>44179</v>
      </c>
      <c r="C1410" s="5" t="str">
        <f t="shared" si="69"/>
        <v>월</v>
      </c>
      <c r="D1410" s="73"/>
      <c r="E1410" s="49" t="str">
        <f>VLOOKUP(G1410,매칭테이블!D:E,2,0)</f>
        <v>눕눕백</v>
      </c>
      <c r="F1410" s="73" t="s">
        <v>0</v>
      </c>
      <c r="G1410" s="30" t="s">
        <v>422</v>
      </c>
      <c r="H1410" s="73">
        <f t="shared" si="68"/>
        <v>737</v>
      </c>
      <c r="I1410" s="5">
        <v>201207</v>
      </c>
      <c r="J1410" s="59"/>
      <c r="K1410" s="104">
        <f>VLOOKUP($N1410,매칭테이블!$G:$J,2,0)*H1410</f>
        <v>5159000</v>
      </c>
      <c r="L1410" s="104">
        <f>K1410-VLOOKUP($N1410,매칭테이블!$G:$J,3,0)*K1410</f>
        <v>5107410</v>
      </c>
      <c r="M1410" s="104">
        <f>VLOOKUP($N1410,매칭테이블!$G:$J,4,0)*H1410</f>
        <v>287430</v>
      </c>
      <c r="N1410" s="5" t="str">
        <f t="shared" si="70"/>
        <v>프로젝트21 홈페이지눕눕백눕눕백(NEW)_(대형)_그레이(LG)201207</v>
      </c>
    </row>
    <row r="1411" spans="2:14" x14ac:dyDescent="0.3">
      <c r="B1411" s="108">
        <v>44179</v>
      </c>
      <c r="C1411" s="5" t="str">
        <f t="shared" si="69"/>
        <v>월</v>
      </c>
      <c r="D1411" s="73"/>
      <c r="E1411" s="49" t="str">
        <f>VLOOKUP(G1411,매칭테이블!D:E,2,0)</f>
        <v>눕눕백</v>
      </c>
      <c r="F1411" s="73" t="s">
        <v>0</v>
      </c>
      <c r="G1411" s="30" t="s">
        <v>52</v>
      </c>
      <c r="H1411" s="73">
        <f t="shared" si="68"/>
        <v>738</v>
      </c>
      <c r="I1411" s="5">
        <v>201207</v>
      </c>
      <c r="J1411" s="59"/>
      <c r="K1411" s="104">
        <f>VLOOKUP($N1411,매칭테이블!$G:$J,2,0)*H1411</f>
        <v>2214000</v>
      </c>
      <c r="L1411" s="104">
        <f>K1411-VLOOKUP($N1411,매칭테이블!$G:$J,3,0)*K1411</f>
        <v>2191860</v>
      </c>
      <c r="M1411" s="104">
        <f>VLOOKUP($N1411,매칭테이블!$G:$J,4,0)*H1411</f>
        <v>243540</v>
      </c>
      <c r="N1411" s="5" t="str">
        <f t="shared" si="70"/>
        <v>프로젝트21 홈페이지눕눕백눕눕백_패드(대형)_방수201207</v>
      </c>
    </row>
    <row r="1412" spans="2:14" x14ac:dyDescent="0.3">
      <c r="B1412" s="108">
        <v>44179</v>
      </c>
      <c r="C1412" s="5" t="str">
        <f t="shared" si="69"/>
        <v>월</v>
      </c>
      <c r="D1412" s="73"/>
      <c r="E1412" s="49" t="str">
        <f>VLOOKUP(G1412,매칭테이블!D:E,2,0)</f>
        <v>눕눕백</v>
      </c>
      <c r="F1412" s="73" t="s">
        <v>0</v>
      </c>
      <c r="G1412" s="30" t="s">
        <v>424</v>
      </c>
      <c r="H1412" s="73">
        <f t="shared" si="68"/>
        <v>739</v>
      </c>
      <c r="I1412" s="5">
        <v>201207</v>
      </c>
      <c r="J1412" s="59"/>
      <c r="K1412" s="104">
        <f>VLOOKUP($N1412,매칭테이블!$G:$J,2,0)*H1412</f>
        <v>5173000</v>
      </c>
      <c r="L1412" s="104">
        <f>K1412-VLOOKUP($N1412,매칭테이블!$G:$J,3,0)*K1412</f>
        <v>5121270</v>
      </c>
      <c r="M1412" s="104">
        <f>VLOOKUP($N1412,매칭테이블!$G:$J,4,0)*H1412</f>
        <v>288210</v>
      </c>
      <c r="N1412" s="5" t="str">
        <f t="shared" si="70"/>
        <v>프로젝트21 홈페이지눕눕백눕눕백(NEW)_(대형)_네이비(DN)201207</v>
      </c>
    </row>
    <row r="1413" spans="2:14" x14ac:dyDescent="0.3">
      <c r="B1413" s="108">
        <v>44179</v>
      </c>
      <c r="C1413" s="5" t="str">
        <f t="shared" si="69"/>
        <v>월</v>
      </c>
      <c r="D1413" s="73"/>
      <c r="E1413" s="49" t="str">
        <f>VLOOKUP(G1413,매칭테이블!D:E,2,0)</f>
        <v>눕눕백</v>
      </c>
      <c r="F1413" s="73" t="s">
        <v>0</v>
      </c>
      <c r="G1413" s="30" t="s">
        <v>51</v>
      </c>
      <c r="H1413" s="73">
        <f t="shared" si="68"/>
        <v>740</v>
      </c>
      <c r="I1413" s="5">
        <v>201207</v>
      </c>
      <c r="J1413" s="59"/>
      <c r="K1413" s="104">
        <f>VLOOKUP($N1413,매칭테이블!$G:$J,2,0)*H1413</f>
        <v>2960000</v>
      </c>
      <c r="L1413" s="104">
        <f>K1413-VLOOKUP($N1413,매칭테이블!$G:$J,3,0)*K1413</f>
        <v>2930400</v>
      </c>
      <c r="M1413" s="104">
        <f>VLOOKUP($N1413,매칭테이블!$G:$J,4,0)*H1413</f>
        <v>259000</v>
      </c>
      <c r="N1413" s="5" t="str">
        <f t="shared" si="70"/>
        <v>프로젝트21 홈페이지눕눕백눕눕백_패드(대형)_극세사201207</v>
      </c>
    </row>
    <row r="1414" spans="2:14" x14ac:dyDescent="0.3">
      <c r="B1414" s="108">
        <v>44179</v>
      </c>
      <c r="C1414" s="5" t="str">
        <f t="shared" si="69"/>
        <v>월</v>
      </c>
      <c r="D1414" s="73"/>
      <c r="E1414" s="49" t="str">
        <f>VLOOKUP(G1414,매칭테이블!D:E,2,0)</f>
        <v>눕눕백</v>
      </c>
      <c r="F1414" s="73" t="s">
        <v>0</v>
      </c>
      <c r="G1414" s="30" t="s">
        <v>51</v>
      </c>
      <c r="H1414" s="73">
        <f t="shared" si="68"/>
        <v>741</v>
      </c>
      <c r="I1414" s="5">
        <v>201207</v>
      </c>
      <c r="J1414" s="59"/>
      <c r="K1414" s="104">
        <f>VLOOKUP($N1414,매칭테이블!$G:$J,2,0)*H1414</f>
        <v>2964000</v>
      </c>
      <c r="L1414" s="104">
        <f>K1414-VLOOKUP($N1414,매칭테이블!$G:$J,3,0)*K1414</f>
        <v>2934360</v>
      </c>
      <c r="M1414" s="104">
        <f>VLOOKUP($N1414,매칭테이블!$G:$J,4,0)*H1414</f>
        <v>259350</v>
      </c>
      <c r="N1414" s="5" t="str">
        <f t="shared" si="70"/>
        <v>프로젝트21 홈페이지눕눕백눕눕백_패드(대형)_극세사201207</v>
      </c>
    </row>
    <row r="1415" spans="2:14" x14ac:dyDescent="0.3">
      <c r="B1415" s="108">
        <v>44179</v>
      </c>
      <c r="C1415" s="5" t="str">
        <f t="shared" si="69"/>
        <v>월</v>
      </c>
      <c r="D1415" s="73"/>
      <c r="E1415" s="49" t="str">
        <f>VLOOKUP(G1415,매칭테이블!D:E,2,0)</f>
        <v>눕눕백</v>
      </c>
      <c r="F1415" s="73" t="s">
        <v>0</v>
      </c>
      <c r="G1415" s="30" t="s">
        <v>45</v>
      </c>
      <c r="H1415" s="73">
        <f t="shared" si="68"/>
        <v>742</v>
      </c>
      <c r="I1415" s="5">
        <v>201207</v>
      </c>
      <c r="J1415" s="59"/>
      <c r="K1415" s="104">
        <f>VLOOKUP($N1415,매칭테이블!$G:$J,2,0)*H1415</f>
        <v>2226000</v>
      </c>
      <c r="L1415" s="104">
        <f>K1415-VLOOKUP($N1415,매칭테이블!$G:$J,3,0)*K1415</f>
        <v>2203740</v>
      </c>
      <c r="M1415" s="104">
        <f>VLOOKUP($N1415,매칭테이블!$G:$J,4,0)*H1415</f>
        <v>244860</v>
      </c>
      <c r="N1415" s="5" t="str">
        <f t="shared" si="70"/>
        <v>프로젝트21 홈페이지눕눕백눕눕백_패드(중형)_방수201207</v>
      </c>
    </row>
    <row r="1416" spans="2:14" x14ac:dyDescent="0.3">
      <c r="B1416" s="108">
        <v>44179</v>
      </c>
      <c r="C1416" s="5" t="str">
        <f t="shared" si="69"/>
        <v>월</v>
      </c>
      <c r="D1416" s="73"/>
      <c r="E1416" s="49" t="str">
        <f>VLOOKUP(G1416,매칭테이블!D:E,2,0)</f>
        <v>눕눕백</v>
      </c>
      <c r="F1416" s="73" t="s">
        <v>0</v>
      </c>
      <c r="G1416" s="30" t="s">
        <v>43</v>
      </c>
      <c r="H1416" s="73">
        <f t="shared" si="68"/>
        <v>743</v>
      </c>
      <c r="I1416" s="5">
        <v>201207</v>
      </c>
      <c r="J1416" s="59"/>
      <c r="K1416" s="104">
        <f>VLOOKUP($N1416,매칭테이블!$G:$J,2,0)*H1416</f>
        <v>2229000</v>
      </c>
      <c r="L1416" s="104">
        <f>K1416-VLOOKUP($N1416,매칭테이블!$G:$J,3,0)*K1416</f>
        <v>2206710</v>
      </c>
      <c r="M1416" s="104">
        <f>VLOOKUP($N1416,매칭테이블!$G:$J,4,0)*H1416</f>
        <v>245190</v>
      </c>
      <c r="N1416" s="5" t="str">
        <f t="shared" si="70"/>
        <v>프로젝트21 홈페이지눕눕백눕눕백_패드(중형)_스크래쳐201207</v>
      </c>
    </row>
    <row r="1417" spans="2:14" x14ac:dyDescent="0.3">
      <c r="B1417" s="108">
        <v>44179</v>
      </c>
      <c r="C1417" s="5" t="str">
        <f t="shared" si="69"/>
        <v>월</v>
      </c>
      <c r="D1417" s="73"/>
      <c r="E1417" s="49" t="str">
        <f>VLOOKUP(G1417,매칭테이블!D:E,2,0)</f>
        <v>눕눕백</v>
      </c>
      <c r="F1417" s="73" t="s">
        <v>0</v>
      </c>
      <c r="G1417" s="30" t="s">
        <v>50</v>
      </c>
      <c r="H1417" s="73">
        <f t="shared" si="68"/>
        <v>744</v>
      </c>
      <c r="I1417" s="5">
        <v>201207</v>
      </c>
      <c r="J1417" s="59"/>
      <c r="K1417" s="104">
        <f>VLOOKUP($N1417,매칭테이블!$G:$J,2,0)*H1417</f>
        <v>2232000</v>
      </c>
      <c r="L1417" s="104">
        <f>K1417-VLOOKUP($N1417,매칭테이블!$G:$J,3,0)*K1417</f>
        <v>2209680</v>
      </c>
      <c r="M1417" s="104">
        <f>VLOOKUP($N1417,매칭테이블!$G:$J,4,0)*H1417</f>
        <v>252960</v>
      </c>
      <c r="N1417" s="5" t="str">
        <f t="shared" si="70"/>
        <v>프로젝트21 홈페이지눕눕백눕눕백_패드(대형)_스크래쳐201207</v>
      </c>
    </row>
    <row r="1418" spans="2:14" x14ac:dyDescent="0.3">
      <c r="B1418" s="108">
        <v>44179</v>
      </c>
      <c r="C1418" s="5" t="str">
        <f t="shared" si="69"/>
        <v>월</v>
      </c>
      <c r="D1418" s="73"/>
      <c r="E1418" s="49" t="str">
        <f>VLOOKUP(G1418,매칭테이블!D:E,2,0)</f>
        <v>눕눕백</v>
      </c>
      <c r="F1418" s="73" t="s">
        <v>0</v>
      </c>
      <c r="G1418" s="30" t="s">
        <v>567</v>
      </c>
      <c r="H1418" s="73">
        <f t="shared" si="68"/>
        <v>745</v>
      </c>
      <c r="I1418" s="5">
        <v>201207</v>
      </c>
      <c r="J1418" s="59"/>
      <c r="K1418" s="104">
        <f>VLOOKUP($N1418,매칭테이블!$G:$J,2,0)*H1418</f>
        <v>1490000</v>
      </c>
      <c r="L1418" s="104">
        <f>K1418-VLOOKUP($N1418,매칭테이블!$G:$J,3,0)*K1418</f>
        <v>1475100</v>
      </c>
      <c r="M1418" s="104">
        <f>VLOOKUP($N1418,매칭테이블!$G:$J,4,0)*H1418</f>
        <v>89400</v>
      </c>
      <c r="N1418" s="5" t="str">
        <f t="shared" si="70"/>
        <v>프로젝트21 홈페이지눕눕백눕눕백_가방길이 조절 버클201207</v>
      </c>
    </row>
    <row r="1419" spans="2:14" x14ac:dyDescent="0.3">
      <c r="B1419" s="108">
        <v>44179</v>
      </c>
      <c r="C1419" s="5" t="str">
        <f t="shared" si="69"/>
        <v>월</v>
      </c>
      <c r="D1419" s="73"/>
      <c r="E1419" s="49" t="str">
        <f>VLOOKUP(G1419,매칭테이블!D:E,2,0)</f>
        <v>눕눕백</v>
      </c>
      <c r="F1419" s="73" t="s">
        <v>0</v>
      </c>
      <c r="G1419" s="30" t="s">
        <v>46</v>
      </c>
      <c r="H1419" s="73">
        <f t="shared" si="68"/>
        <v>746</v>
      </c>
      <c r="I1419" s="5">
        <v>201207</v>
      </c>
      <c r="J1419" s="59"/>
      <c r="K1419" s="104">
        <f>VLOOKUP($N1419,매칭테이블!$G:$J,2,0)*H1419</f>
        <v>2238000</v>
      </c>
      <c r="L1419" s="104">
        <f>K1419-VLOOKUP($N1419,매칭테이블!$G:$J,3,0)*K1419</f>
        <v>2215620</v>
      </c>
      <c r="M1419" s="104">
        <f>VLOOKUP($N1419,매칭테이블!$G:$J,4,0)*H1419</f>
        <v>253640</v>
      </c>
      <c r="N1419" s="5" t="str">
        <f t="shared" si="70"/>
        <v>프로젝트21 홈페이지눕눕백눕눕백_패드(중형)_인견201207</v>
      </c>
    </row>
    <row r="1420" spans="2:14" x14ac:dyDescent="0.3">
      <c r="B1420" s="108">
        <v>44179</v>
      </c>
      <c r="C1420" s="5" t="str">
        <f t="shared" si="69"/>
        <v>월</v>
      </c>
      <c r="D1420" s="73"/>
      <c r="E1420" s="49" t="str">
        <f>VLOOKUP(G1420,매칭테이블!D:E,2,0)</f>
        <v>벤토나이트</v>
      </c>
      <c r="F1420" t="s">
        <v>85</v>
      </c>
      <c r="G1420" s="30" t="s">
        <v>710</v>
      </c>
      <c r="H1420" s="73">
        <f t="shared" si="68"/>
        <v>747</v>
      </c>
      <c r="I1420" s="5">
        <v>201207</v>
      </c>
      <c r="J1420" s="59"/>
      <c r="K1420" s="104">
        <f>VLOOKUP($N1420,매칭테이블!$G:$J,2,0)*H1420</f>
        <v>0</v>
      </c>
      <c r="L1420" s="104">
        <f>K1420-VLOOKUP($N1420,매칭테이블!$G:$J,3,0)*K1420</f>
        <v>0</v>
      </c>
      <c r="M1420" s="104">
        <f>VLOOKUP($N1420,매칭테이블!$G:$J,4,0)*H1420</f>
        <v>253980</v>
      </c>
      <c r="N1420" s="5" t="str">
        <f t="shared" si="70"/>
        <v>프로젝트21 CS벤토나이트모래_벤토나이트 6KG201207</v>
      </c>
    </row>
    <row r="1421" spans="2:14" x14ac:dyDescent="0.3">
      <c r="B1421" s="108">
        <v>44179</v>
      </c>
      <c r="C1421" s="5" t="str">
        <f t="shared" si="69"/>
        <v>월</v>
      </c>
      <c r="D1421" s="73"/>
      <c r="E1421" s="49" t="str">
        <f>VLOOKUP(G1421,매칭테이블!D:E,2,0)</f>
        <v>하루채움</v>
      </c>
      <c r="F1421" t="s">
        <v>0</v>
      </c>
      <c r="G1421" s="30" t="s">
        <v>449</v>
      </c>
      <c r="H1421" s="73">
        <f t="shared" si="68"/>
        <v>748</v>
      </c>
      <c r="I1421" s="5">
        <v>201207</v>
      </c>
      <c r="J1421" s="59"/>
      <c r="K1421" s="104">
        <f>VLOOKUP($N1421,매칭테이블!$G:$J,2,0)*H1421</f>
        <v>2992000</v>
      </c>
      <c r="L1421" s="104">
        <f>K1421-VLOOKUP($N1421,매칭테이블!$G:$J,3,0)*K1421</f>
        <v>2962080</v>
      </c>
      <c r="M1421" s="104">
        <f>VLOOKUP($N1421,매칭테이블!$G:$J,4,0)*H1421</f>
        <v>276760</v>
      </c>
      <c r="N1421" s="5" t="str">
        <f t="shared" si="70"/>
        <v>프로젝트21 홈페이지하루채움(종료)★특별할인★[정기배송] 하루채움 (고양이 영양제 간식)옵션=(무료배송)국내산 무항생제 닭 2박스201207</v>
      </c>
    </row>
    <row r="1422" spans="2:14" x14ac:dyDescent="0.3">
      <c r="B1422" s="108">
        <v>44179</v>
      </c>
      <c r="C1422" s="5" t="str">
        <f t="shared" si="69"/>
        <v>월</v>
      </c>
      <c r="D1422" s="73"/>
      <c r="E1422" s="49" t="str">
        <f>VLOOKUP(G1422,매칭테이블!D:E,2,0)</f>
        <v>하루채움</v>
      </c>
      <c r="F1422" t="s">
        <v>0</v>
      </c>
      <c r="G1422" s="30" t="s">
        <v>450</v>
      </c>
      <c r="H1422" s="73">
        <f t="shared" si="68"/>
        <v>749</v>
      </c>
      <c r="I1422" s="5">
        <v>201207</v>
      </c>
      <c r="J1422" s="59"/>
      <c r="K1422" s="104">
        <f>VLOOKUP($N1422,매칭테이블!$G:$J,2,0)*H1422</f>
        <v>2996000</v>
      </c>
      <c r="L1422" s="104">
        <f>K1422-VLOOKUP($N1422,매칭테이블!$G:$J,3,0)*K1422</f>
        <v>2966040</v>
      </c>
      <c r="M1422" s="104">
        <f>VLOOKUP($N1422,매칭테이블!$G:$J,4,0)*H1422</f>
        <v>277130</v>
      </c>
      <c r="N1422" s="5" t="str">
        <f t="shared" si="70"/>
        <v>프로젝트21 홈페이지하루채움(종료)★특별할인★[정기배송] 하루채움 (고양이 영양제 간식)옵션=(무료배송)자연산 가자미 2박스201207</v>
      </c>
    </row>
    <row r="1423" spans="2:14" x14ac:dyDescent="0.3">
      <c r="B1423" s="108">
        <v>44179</v>
      </c>
      <c r="C1423" s="5" t="str">
        <f t="shared" si="69"/>
        <v>월</v>
      </c>
      <c r="D1423" s="73"/>
      <c r="E1423" s="49" t="str">
        <f>VLOOKUP(G1423,매칭테이블!D:E,2,0)</f>
        <v>하루채움</v>
      </c>
      <c r="F1423" t="s">
        <v>0</v>
      </c>
      <c r="G1423" s="30" t="s">
        <v>451</v>
      </c>
      <c r="H1423" s="73">
        <f t="shared" si="68"/>
        <v>750</v>
      </c>
      <c r="I1423" s="5">
        <v>201207</v>
      </c>
      <c r="J1423" s="59"/>
      <c r="K1423" s="104">
        <f>VLOOKUP($N1423,매칭테이블!$G:$J,2,0)*H1423</f>
        <v>3000000</v>
      </c>
      <c r="L1423" s="104">
        <f>K1423-VLOOKUP($N1423,매칭테이블!$G:$J,3,0)*K1423</f>
        <v>2970000</v>
      </c>
      <c r="M1423" s="104">
        <f>VLOOKUP($N1423,매칭테이블!$G:$J,4,0)*H1423</f>
        <v>277500</v>
      </c>
      <c r="N1423" s="5" t="str">
        <f t="shared" si="70"/>
        <v>프로젝트21 홈페이지하루채움(종료)★특별할인★[정기배송] 하루채움 (고양이 영양제 간식)옵션=(무료배송)국내산 닭 1박스 + 자연산 가자미 1박스201207</v>
      </c>
    </row>
    <row r="1424" spans="2:14" x14ac:dyDescent="0.3">
      <c r="B1424" s="108">
        <v>44179</v>
      </c>
      <c r="C1424" s="5" t="str">
        <f t="shared" si="69"/>
        <v>월</v>
      </c>
      <c r="D1424" s="73"/>
      <c r="E1424" s="49" t="str">
        <f>VLOOKUP(G1424,매칭테이블!D:E,2,0)</f>
        <v>리얼스틱</v>
      </c>
      <c r="F1424" t="s">
        <v>0</v>
      </c>
      <c r="G1424" s="30" t="s">
        <v>568</v>
      </c>
      <c r="H1424" s="73">
        <f t="shared" si="68"/>
        <v>751</v>
      </c>
      <c r="I1424" s="5">
        <v>201207</v>
      </c>
      <c r="J1424" s="59"/>
      <c r="K1424" s="104">
        <f>VLOOKUP($N1424,매칭테이블!$G:$J,2,0)*H1424</f>
        <v>3004000</v>
      </c>
      <c r="L1424" s="104">
        <f>K1424-VLOOKUP($N1424,매칭테이블!$G:$J,3,0)*K1424</f>
        <v>2973960</v>
      </c>
      <c r="M1424" s="104">
        <f>VLOOKUP($N1424,매칭테이블!$G:$J,4,0)*H1424</f>
        <v>277870</v>
      </c>
      <c r="N1424" s="5" t="str">
        <f t="shared" si="70"/>
        <v>프로젝트21 홈페이지리얼스틱[정기배송] 리얼스틱 (무료배송)(판매종료/프로모션 할인가)정기배송 옵션=6종세트(맛별1팩)(21%off)201207</v>
      </c>
    </row>
    <row r="1425" spans="2:14" x14ac:dyDescent="0.3">
      <c r="B1425" s="108">
        <v>44179</v>
      </c>
      <c r="C1425" s="5" t="str">
        <f t="shared" si="69"/>
        <v>월</v>
      </c>
      <c r="D1425" s="73"/>
      <c r="E1425" s="49" t="str">
        <f>VLOOKUP(G1425,매칭테이블!D:E,2,0)</f>
        <v>리얼스틱</v>
      </c>
      <c r="F1425" t="s">
        <v>0</v>
      </c>
      <c r="G1425" s="30" t="s">
        <v>569</v>
      </c>
      <c r="H1425" s="73">
        <f t="shared" si="68"/>
        <v>752</v>
      </c>
      <c r="I1425" s="5">
        <v>201207</v>
      </c>
      <c r="J1425" s="59"/>
      <c r="K1425" s="104">
        <f>VLOOKUP($N1425,매칭테이블!$G:$J,2,0)*H1425</f>
        <v>3008000</v>
      </c>
      <c r="L1425" s="104">
        <f>K1425-VLOOKUP($N1425,매칭테이블!$G:$J,3,0)*K1425</f>
        <v>2977920</v>
      </c>
      <c r="M1425" s="104">
        <f>VLOOKUP($N1425,매칭테이블!$G:$J,4,0)*H1425</f>
        <v>293280</v>
      </c>
      <c r="N1425" s="5" t="str">
        <f t="shared" si="70"/>
        <v>프로젝트21 홈페이지리얼스틱[정기배송] 리얼스틱 (무료배송)(판매종료/프로모션 할인가)정기배송 옵션=6종세트x2(맛별2팩)(30%off)201207</v>
      </c>
    </row>
    <row r="1426" spans="2:14" x14ac:dyDescent="0.3">
      <c r="B1426" s="108">
        <v>44179</v>
      </c>
      <c r="C1426" s="5" t="str">
        <f t="shared" si="69"/>
        <v>월</v>
      </c>
      <c r="D1426" s="73"/>
      <c r="E1426" s="49" t="str">
        <f>VLOOKUP(G1426,매칭테이블!D:E,2,0)</f>
        <v>리얼스틱</v>
      </c>
      <c r="F1426" t="s">
        <v>0</v>
      </c>
      <c r="G1426" s="30" t="s">
        <v>426</v>
      </c>
      <c r="H1426" s="73">
        <f t="shared" si="68"/>
        <v>753</v>
      </c>
      <c r="I1426" s="5">
        <v>201207</v>
      </c>
      <c r="J1426" s="59"/>
      <c r="K1426" s="104">
        <f>VLOOKUP($N1426,매칭테이블!$G:$J,2,0)*H1426</f>
        <v>3012000</v>
      </c>
      <c r="L1426" s="104">
        <f>K1426-VLOOKUP($N1426,매칭테이블!$G:$J,3,0)*K1426</f>
        <v>2981880</v>
      </c>
      <c r="M1426" s="104">
        <f>VLOOKUP($N1426,매칭테이블!$G:$J,4,0)*H1426</f>
        <v>293670</v>
      </c>
      <c r="N1426" s="5" t="str">
        <f t="shared" si="70"/>
        <v>프로젝트21 홈페이지리얼스틱[정기배송] 리얼스틱(무료배송)정기배송 옵션=6종세트x2(맛별2팩)(25%off)201207</v>
      </c>
    </row>
    <row r="1427" spans="2:14" x14ac:dyDescent="0.3">
      <c r="B1427" s="108">
        <v>44179</v>
      </c>
      <c r="C1427" s="5" t="str">
        <f t="shared" si="69"/>
        <v>월</v>
      </c>
      <c r="D1427" s="73"/>
      <c r="E1427" s="49" t="str">
        <f>VLOOKUP(G1427,매칭테이블!D:E,2,0)</f>
        <v>리얼스틱</v>
      </c>
      <c r="F1427" t="s">
        <v>0</v>
      </c>
      <c r="G1427" s="30" t="s">
        <v>427</v>
      </c>
      <c r="H1427" s="73">
        <f t="shared" si="68"/>
        <v>754</v>
      </c>
      <c r="I1427" s="5">
        <v>201207</v>
      </c>
      <c r="J1427" s="59"/>
      <c r="K1427" s="104">
        <f>VLOOKUP($N1427,매칭테이블!$G:$J,2,0)*H1427</f>
        <v>3016000</v>
      </c>
      <c r="L1427" s="104">
        <f>K1427-VLOOKUP($N1427,매칭테이블!$G:$J,3,0)*K1427</f>
        <v>2985840</v>
      </c>
      <c r="M1427" s="104">
        <f>VLOOKUP($N1427,매칭테이블!$G:$J,4,0)*H1427</f>
        <v>271440</v>
      </c>
      <c r="N1427" s="5" t="str">
        <f t="shared" si="70"/>
        <v>프로젝트21 홈페이지리얼스틱[정기배송] 리얼스틱(무료배송)정기배송 옵션=북태평양눈다랑어 6팩(15%off)201207</v>
      </c>
    </row>
    <row r="1428" spans="2:14" x14ac:dyDescent="0.3">
      <c r="B1428" s="108">
        <v>44179</v>
      </c>
      <c r="C1428" s="5" t="str">
        <f t="shared" si="69"/>
        <v>월</v>
      </c>
      <c r="D1428" s="73"/>
      <c r="E1428" s="49" t="str">
        <f>VLOOKUP(G1428,매칭테이블!D:E,2,0)</f>
        <v>리얼스틱</v>
      </c>
      <c r="F1428" t="s">
        <v>0</v>
      </c>
      <c r="G1428" s="30" t="s">
        <v>711</v>
      </c>
      <c r="H1428" s="73">
        <f t="shared" si="68"/>
        <v>755</v>
      </c>
      <c r="I1428" s="5">
        <v>201207</v>
      </c>
      <c r="J1428" s="59"/>
      <c r="K1428" s="104">
        <f>VLOOKUP($N1428,매칭테이블!$G:$J,2,0)*H1428</f>
        <v>3020000</v>
      </c>
      <c r="L1428" s="104">
        <f>K1428-VLOOKUP($N1428,매칭테이블!$G:$J,3,0)*K1428</f>
        <v>2989800</v>
      </c>
      <c r="M1428" s="104">
        <f>VLOOKUP($N1428,매칭테이블!$G:$J,4,0)*H1428</f>
        <v>294450</v>
      </c>
      <c r="N1428" s="5" t="str">
        <f t="shared" si="70"/>
        <v>프로젝트21 홈페이지리얼스틱[정기배송] 리얼스틱(무료배송) (개인결제창)정기배송 옵션=6종세트x2(맛별2팩)(25%off)201207</v>
      </c>
    </row>
    <row r="1429" spans="2:14" x14ac:dyDescent="0.3">
      <c r="B1429" s="108">
        <v>44179</v>
      </c>
      <c r="C1429" s="5" t="str">
        <f t="shared" si="69"/>
        <v>월</v>
      </c>
      <c r="D1429" s="73"/>
      <c r="E1429" s="49" t="str">
        <f>VLOOKUP(G1429,매칭테이블!D:E,2,0)</f>
        <v>선인장정수기 부속</v>
      </c>
      <c r="F1429" t="s">
        <v>0</v>
      </c>
      <c r="G1429" s="30" t="s">
        <v>507</v>
      </c>
      <c r="H1429" s="73">
        <f t="shared" si="68"/>
        <v>756</v>
      </c>
      <c r="I1429" s="5">
        <v>201207</v>
      </c>
      <c r="J1429" s="59"/>
      <c r="K1429" s="104">
        <f>VLOOKUP($N1429,매칭테이블!$G:$J,2,0)*H1429</f>
        <v>2268000</v>
      </c>
      <c r="L1429" s="104">
        <f>K1429-VLOOKUP($N1429,매칭테이블!$G:$J,3,0)*K1429</f>
        <v>2245320</v>
      </c>
      <c r="M1429" s="104">
        <f>VLOOKUP($N1429,매칭테이블!$G:$J,4,0)*H1429</f>
        <v>264600</v>
      </c>
      <c r="N1429" s="5" t="str">
        <f t="shared" si="70"/>
        <v>프로젝트21 홈페이지선인장정수기 부속[정기배송] 선인장정수기 필터 (30% 할인)정기배송 옵션=정수필터(3p) &amp; 폼필터(3p) - 30%off201207</v>
      </c>
    </row>
    <row r="1430" spans="2:14" x14ac:dyDescent="0.3">
      <c r="B1430" s="108">
        <v>44179</v>
      </c>
      <c r="C1430" s="5" t="str">
        <f t="shared" si="69"/>
        <v>월</v>
      </c>
      <c r="D1430" s="73"/>
      <c r="E1430" s="49" t="str">
        <f>VLOOKUP(G1430,매칭테이블!D:E,2,0)</f>
        <v>하루채움</v>
      </c>
      <c r="F1430" t="s">
        <v>0</v>
      </c>
      <c r="G1430" s="30" t="s">
        <v>452</v>
      </c>
      <c r="H1430" s="73">
        <f t="shared" si="68"/>
        <v>757</v>
      </c>
      <c r="I1430" s="5">
        <v>201207</v>
      </c>
      <c r="J1430" s="59"/>
      <c r="K1430" s="104">
        <f>VLOOKUP($N1430,매칭테이블!$G:$J,2,0)*H1430</f>
        <v>2271000</v>
      </c>
      <c r="L1430" s="104">
        <f>K1430-VLOOKUP($N1430,매칭테이블!$G:$J,3,0)*K1430</f>
        <v>2248290</v>
      </c>
      <c r="M1430" s="104">
        <f>VLOOKUP($N1430,매칭테이블!$G:$J,4,0)*H1430</f>
        <v>249810</v>
      </c>
      <c r="N1430" s="5" t="str">
        <f t="shared" si="70"/>
        <v>프로젝트21 홈페이지하루채움[정기배송] 하루채움 (고양이 영양제 간식)옵션=국내산 무항생제 닭 1박스201207</v>
      </c>
    </row>
    <row r="1431" spans="2:14" x14ac:dyDescent="0.3">
      <c r="B1431" s="108">
        <v>44179</v>
      </c>
      <c r="C1431" s="5" t="str">
        <f t="shared" si="69"/>
        <v>월</v>
      </c>
      <c r="D1431" s="73"/>
      <c r="E1431" s="49" t="str">
        <f>VLOOKUP(G1431,매칭테이블!D:E,2,0)</f>
        <v>하루채움</v>
      </c>
      <c r="F1431" t="s">
        <v>0</v>
      </c>
      <c r="G1431" s="30" t="s">
        <v>453</v>
      </c>
      <c r="H1431" s="73">
        <f t="shared" si="68"/>
        <v>758</v>
      </c>
      <c r="I1431" s="5">
        <v>201207</v>
      </c>
      <c r="J1431" s="59"/>
      <c r="K1431" s="104">
        <f>VLOOKUP($N1431,매칭테이블!$G:$J,2,0)*H1431</f>
        <v>3032000</v>
      </c>
      <c r="L1431" s="104">
        <f>K1431-VLOOKUP($N1431,매칭테이블!$G:$J,3,0)*K1431</f>
        <v>3001680</v>
      </c>
      <c r="M1431" s="104">
        <f>VLOOKUP($N1431,매칭테이블!$G:$J,4,0)*H1431</f>
        <v>280460</v>
      </c>
      <c r="N1431" s="5" t="str">
        <f t="shared" si="70"/>
        <v>프로젝트21 홈페이지하루채움[정기배송] 하루채움 (고양이 영양제 간식)옵션=(무료배송)국내산 무항생제 닭 2박스201207</v>
      </c>
    </row>
    <row r="1432" spans="2:14" x14ac:dyDescent="0.3">
      <c r="B1432" s="108">
        <v>44179</v>
      </c>
      <c r="C1432" s="5" t="str">
        <f t="shared" si="69"/>
        <v>월</v>
      </c>
      <c r="D1432" s="73"/>
      <c r="E1432" s="49" t="str">
        <f>VLOOKUP(G1432,매칭테이블!D:E,2,0)</f>
        <v>하루채움</v>
      </c>
      <c r="F1432" t="s">
        <v>0</v>
      </c>
      <c r="G1432" s="30" t="s">
        <v>454</v>
      </c>
      <c r="H1432" s="73">
        <f t="shared" si="68"/>
        <v>759</v>
      </c>
      <c r="I1432" s="5">
        <v>201207</v>
      </c>
      <c r="J1432" s="59"/>
      <c r="K1432" s="104">
        <f>VLOOKUP($N1432,매칭테이블!$G:$J,2,0)*H1432</f>
        <v>3036000</v>
      </c>
      <c r="L1432" s="104">
        <f>K1432-VLOOKUP($N1432,매칭테이블!$G:$J,3,0)*K1432</f>
        <v>3005640</v>
      </c>
      <c r="M1432" s="104">
        <f>VLOOKUP($N1432,매칭테이블!$G:$J,4,0)*H1432</f>
        <v>280830</v>
      </c>
      <c r="N1432" s="5" t="str">
        <f t="shared" si="70"/>
        <v>프로젝트21 홈페이지하루채움[정기배송] 하루채움 (고양이 영양제 간식)옵션=(무료배송)자연산 가자미 2박스201207</v>
      </c>
    </row>
    <row r="1433" spans="2:14" x14ac:dyDescent="0.3">
      <c r="B1433" s="108">
        <v>44179</v>
      </c>
      <c r="C1433" s="5" t="str">
        <f t="shared" si="69"/>
        <v>월</v>
      </c>
      <c r="D1433" s="73"/>
      <c r="E1433" s="49" t="str">
        <f>VLOOKUP(G1433,매칭테이블!D:E,2,0)</f>
        <v>하루채움</v>
      </c>
      <c r="F1433" t="s">
        <v>0</v>
      </c>
      <c r="G1433" s="30" t="s">
        <v>455</v>
      </c>
      <c r="H1433" s="73">
        <f t="shared" si="68"/>
        <v>760</v>
      </c>
      <c r="I1433" s="5">
        <v>201207</v>
      </c>
      <c r="J1433" s="59"/>
      <c r="K1433" s="104">
        <f>VLOOKUP($N1433,매칭테이블!$G:$J,2,0)*H1433</f>
        <v>3040000</v>
      </c>
      <c r="L1433" s="104">
        <f>K1433-VLOOKUP($N1433,매칭테이블!$G:$J,3,0)*K1433</f>
        <v>3009600</v>
      </c>
      <c r="M1433" s="104">
        <f>VLOOKUP($N1433,매칭테이블!$G:$J,4,0)*H1433</f>
        <v>281200</v>
      </c>
      <c r="N1433" s="5" t="str">
        <f t="shared" si="70"/>
        <v>프로젝트21 홈페이지하루채움[정기배송] 하루채움 (고양이 영양제 간식)옵션=(무료배송)국내산 닭 1박스 + 자연산 가자미 1박스201207</v>
      </c>
    </row>
    <row r="1434" spans="2:14" x14ac:dyDescent="0.3">
      <c r="B1434" s="108">
        <v>44179</v>
      </c>
      <c r="C1434" s="5" t="str">
        <f t="shared" si="69"/>
        <v>월</v>
      </c>
      <c r="D1434" s="73"/>
      <c r="E1434" s="49" t="str">
        <f>VLOOKUP(G1434,매칭테이블!D:E,2,0)</f>
        <v>벤토나이트</v>
      </c>
      <c r="F1434" t="s">
        <v>0</v>
      </c>
      <c r="G1434" s="30" t="s">
        <v>606</v>
      </c>
      <c r="H1434" s="73">
        <f t="shared" si="68"/>
        <v>761</v>
      </c>
      <c r="I1434" s="5">
        <v>201207</v>
      </c>
      <c r="J1434" s="59"/>
      <c r="K1434" s="104">
        <f>VLOOKUP($N1434,매칭테이블!$G:$J,2,0)*H1434</f>
        <v>2283000</v>
      </c>
      <c r="L1434" s="104">
        <f>K1434-VLOOKUP($N1434,매칭테이블!$G:$J,3,0)*K1434</f>
        <v>2260170</v>
      </c>
      <c r="M1434" s="104">
        <f>VLOOKUP($N1434,매칭테이블!$G:$J,4,0)*H1434</f>
        <v>258740</v>
      </c>
      <c r="N1434" s="5" t="str">
        <f t="shared" si="70"/>
        <v>프로젝트21 홈페이지벤토나이트[출시특가] 프리미엄 퓨어 벤토나이트옵션=프리미엄 퓨어 벤토나이트 1개-40% off201207</v>
      </c>
    </row>
    <row r="1435" spans="2:14" x14ac:dyDescent="0.3">
      <c r="B1435" s="108">
        <v>44179</v>
      </c>
      <c r="C1435" s="5" t="str">
        <f t="shared" si="69"/>
        <v>월</v>
      </c>
      <c r="D1435" s="73"/>
      <c r="E1435" s="49" t="str">
        <f>VLOOKUP(G1435,매칭테이블!D:E,2,0)</f>
        <v>벤토나이트</v>
      </c>
      <c r="F1435" t="s">
        <v>0</v>
      </c>
      <c r="G1435" s="30" t="s">
        <v>607</v>
      </c>
      <c r="H1435" s="73">
        <f t="shared" si="68"/>
        <v>762</v>
      </c>
      <c r="I1435" s="5">
        <v>201207</v>
      </c>
      <c r="J1435" s="59"/>
      <c r="K1435" s="104">
        <f>VLOOKUP($N1435,매칭테이블!$G:$J,2,0)*H1435</f>
        <v>3810000</v>
      </c>
      <c r="L1435" s="104">
        <f>K1435-VLOOKUP($N1435,매칭테이블!$G:$J,3,0)*K1435</f>
        <v>3771900</v>
      </c>
      <c r="M1435" s="104">
        <f>VLOOKUP($N1435,매칭테이블!$G:$J,4,0)*H1435</f>
        <v>297180</v>
      </c>
      <c r="N1435" s="5" t="str">
        <f t="shared" si="70"/>
        <v>프로젝트21 홈페이지벤토나이트[출시특가] 프리미엄 퓨어 벤토나이트옵션=프리미엄 퓨어 벤토나이트 3개-40%201207</v>
      </c>
    </row>
    <row r="1436" spans="2:14" x14ac:dyDescent="0.3">
      <c r="B1436" s="108">
        <v>44179</v>
      </c>
      <c r="C1436" s="5" t="str">
        <f t="shared" si="69"/>
        <v>월</v>
      </c>
      <c r="D1436" s="73"/>
      <c r="E1436" s="49" t="str">
        <f>VLOOKUP(G1436,매칭테이블!D:E,2,0)</f>
        <v>선인장정수기</v>
      </c>
      <c r="F1436" t="s">
        <v>0</v>
      </c>
      <c r="G1436" s="30" t="s">
        <v>519</v>
      </c>
      <c r="H1436" s="73">
        <f t="shared" si="68"/>
        <v>763</v>
      </c>
      <c r="I1436" s="5">
        <v>201207</v>
      </c>
      <c r="J1436" s="59"/>
      <c r="K1436" s="104">
        <f>VLOOKUP($N1436,매칭테이블!$G:$J,2,0)*H1436</f>
        <v>4578000</v>
      </c>
      <c r="L1436" s="104">
        <f>K1436-VLOOKUP($N1436,매칭테이블!$G:$J,3,0)*K1436</f>
        <v>4532220</v>
      </c>
      <c r="M1436" s="104">
        <f>VLOOKUP($N1436,매칭테이블!$G:$J,4,0)*H1436</f>
        <v>297570</v>
      </c>
      <c r="N1436" s="5" t="str">
        <f t="shared" si="70"/>
        <v>프로젝트21 홈페이지선인장정수기고양이 선인장정수기 젠에디션옵션=선인장정수기(20%off)201207</v>
      </c>
    </row>
    <row r="1437" spans="2:14" x14ac:dyDescent="0.3">
      <c r="B1437" s="108">
        <v>44179</v>
      </c>
      <c r="C1437" s="5" t="str">
        <f t="shared" si="69"/>
        <v>월</v>
      </c>
      <c r="D1437" s="73"/>
      <c r="E1437" s="49" t="str">
        <f>VLOOKUP(G1437,매칭테이블!D:E,2,0)</f>
        <v>선인장정수기</v>
      </c>
      <c r="F1437" t="s">
        <v>0</v>
      </c>
      <c r="G1437" s="30" t="s">
        <v>520</v>
      </c>
      <c r="H1437" s="73">
        <f t="shared" si="68"/>
        <v>764</v>
      </c>
      <c r="I1437" s="5">
        <v>201207</v>
      </c>
      <c r="J1437" s="59"/>
      <c r="K1437" s="104">
        <f>VLOOKUP($N1437,매칭테이블!$G:$J,2,0)*H1437</f>
        <v>5348000</v>
      </c>
      <c r="L1437" s="104">
        <f>K1437-VLOOKUP($N1437,매칭테이블!$G:$J,3,0)*K1437</f>
        <v>5294520</v>
      </c>
      <c r="M1437" s="104">
        <f>VLOOKUP($N1437,매칭테이블!$G:$J,4,0)*H1437</f>
        <v>297960</v>
      </c>
      <c r="N1437" s="5" t="str">
        <f t="shared" si="70"/>
        <v>프로젝트21 홈페이지선인장정수기고양이 선인장정수기 젠에디션옵션=선인장정수기+필터세트201207</v>
      </c>
    </row>
    <row r="1438" spans="2:14" x14ac:dyDescent="0.3">
      <c r="B1438" s="108">
        <v>44179</v>
      </c>
      <c r="C1438" s="5" t="str">
        <f t="shared" si="69"/>
        <v>월</v>
      </c>
      <c r="D1438" s="73"/>
      <c r="E1438" s="49" t="str">
        <f>VLOOKUP(G1438,매칭테이블!D:E,2,0)</f>
        <v>선인장정수기</v>
      </c>
      <c r="F1438" t="s">
        <v>0</v>
      </c>
      <c r="G1438" s="30" t="s">
        <v>565</v>
      </c>
      <c r="H1438" s="73">
        <f t="shared" si="68"/>
        <v>765</v>
      </c>
      <c r="I1438" s="5">
        <v>201207</v>
      </c>
      <c r="J1438" s="59"/>
      <c r="K1438" s="104">
        <f>VLOOKUP($N1438,매칭테이블!$G:$J,2,0)*H1438</f>
        <v>5355000</v>
      </c>
      <c r="L1438" s="104">
        <f>K1438-VLOOKUP($N1438,매칭테이블!$G:$J,3,0)*K1438</f>
        <v>5301450</v>
      </c>
      <c r="M1438" s="104">
        <f>VLOOKUP($N1438,매칭테이블!$G:$J,4,0)*H1438</f>
        <v>298350</v>
      </c>
      <c r="N1438" s="5" t="str">
        <f t="shared" si="70"/>
        <v>프로젝트21 홈페이지선인장정수기고양이 선인장정수기 젠에디션옵션=선인장정수기+드라이매트(별도배송)201207</v>
      </c>
    </row>
    <row r="1439" spans="2:14" x14ac:dyDescent="0.3">
      <c r="B1439" s="108">
        <v>44179</v>
      </c>
      <c r="C1439" s="5" t="str">
        <f t="shared" si="69"/>
        <v>월</v>
      </c>
      <c r="D1439" s="73"/>
      <c r="E1439" s="49" t="str">
        <f>VLOOKUP(G1439,매칭테이블!D:E,2,0)</f>
        <v>선인장정수기</v>
      </c>
      <c r="F1439" t="s">
        <v>0</v>
      </c>
      <c r="G1439" s="30" t="s">
        <v>521</v>
      </c>
      <c r="H1439" s="73">
        <f t="shared" si="68"/>
        <v>766</v>
      </c>
      <c r="I1439" s="5">
        <v>201207</v>
      </c>
      <c r="J1439" s="59"/>
      <c r="K1439" s="104">
        <f>VLOOKUP($N1439,매칭테이블!$G:$J,2,0)*H1439</f>
        <v>5362000</v>
      </c>
      <c r="L1439" s="104">
        <f>K1439-VLOOKUP($N1439,매칭테이블!$G:$J,3,0)*K1439</f>
        <v>5308380</v>
      </c>
      <c r="M1439" s="104">
        <f>VLOOKUP($N1439,매칭테이블!$G:$J,4,0)*H1439</f>
        <v>306400</v>
      </c>
      <c r="N1439" s="5" t="str">
        <f t="shared" si="70"/>
        <v>프로젝트21 홈페이지선인장정수기고양이 선인장정수기 젠에디션옵션=선인장정수기+필터세트+드라이매트(별도배송)201207</v>
      </c>
    </row>
    <row r="1440" spans="2:14" x14ac:dyDescent="0.3">
      <c r="B1440" s="108">
        <v>44179</v>
      </c>
      <c r="C1440" s="5" t="str">
        <f t="shared" si="69"/>
        <v>월</v>
      </c>
      <c r="D1440" s="73"/>
      <c r="E1440" s="49" t="str">
        <f>VLOOKUP(G1440,매칭테이블!D:E,2,0)</f>
        <v>리얼스틱</v>
      </c>
      <c r="F1440" t="s">
        <v>0</v>
      </c>
      <c r="G1440" s="30" t="s">
        <v>429</v>
      </c>
      <c r="H1440" s="73">
        <f t="shared" si="68"/>
        <v>767</v>
      </c>
      <c r="I1440" s="5">
        <v>201207</v>
      </c>
      <c r="J1440" s="59"/>
      <c r="K1440" s="104">
        <f>VLOOKUP($N1440,매칭테이블!$G:$J,2,0)*H1440</f>
        <v>2301000</v>
      </c>
      <c r="L1440" s="104">
        <f>K1440-VLOOKUP($N1440,매칭테이블!$G:$J,3,0)*K1440</f>
        <v>2277990</v>
      </c>
      <c r="M1440" s="104">
        <f>VLOOKUP($N1440,매칭테이블!$G:$J,4,0)*H1440</f>
        <v>207090</v>
      </c>
      <c r="N1440" s="5" t="str">
        <f t="shared" si="70"/>
        <v>프로젝트21 홈페이지리얼스틱리얼스틱 (종합) (고양이 강아지 츄르 간식)리얼스틱 옵션선택=6종 맛보기 세트 (맛별 1스틱)201207</v>
      </c>
    </row>
    <row r="1441" spans="2:14" x14ac:dyDescent="0.3">
      <c r="B1441" s="108">
        <v>44179</v>
      </c>
      <c r="C1441" s="5" t="str">
        <f t="shared" si="69"/>
        <v>월</v>
      </c>
      <c r="D1441" s="73"/>
      <c r="E1441" s="49" t="str">
        <f>VLOOKUP(G1441,매칭테이블!D:E,2,0)</f>
        <v>리얼스틱</v>
      </c>
      <c r="F1441" t="s">
        <v>0</v>
      </c>
      <c r="G1441" s="30" t="s">
        <v>430</v>
      </c>
      <c r="H1441" s="73">
        <f t="shared" si="68"/>
        <v>768</v>
      </c>
      <c r="I1441" s="5">
        <v>201207</v>
      </c>
      <c r="J1441" s="59"/>
      <c r="K1441" s="104">
        <f>VLOOKUP($N1441,매칭테이블!$G:$J,2,0)*H1441</f>
        <v>3072000</v>
      </c>
      <c r="L1441" s="104">
        <f>K1441-VLOOKUP($N1441,매칭테이블!$G:$J,3,0)*K1441</f>
        <v>3041280</v>
      </c>
      <c r="M1441" s="104">
        <f>VLOOKUP($N1441,매칭테이블!$G:$J,4,0)*H1441</f>
        <v>284160</v>
      </c>
      <c r="N1441" s="5" t="str">
        <f t="shared" si="70"/>
        <v>프로젝트21 홈페이지리얼스틱리얼스틱 (종합) (고양이 강아지 츄르 간식)리얼스틱 옵션선택=★BEST★ 6종세트(맛별1팩)(10%off)201207</v>
      </c>
    </row>
    <row r="1442" spans="2:14" x14ac:dyDescent="0.3">
      <c r="B1442" s="108">
        <v>44179</v>
      </c>
      <c r="C1442" s="5" t="str">
        <f t="shared" si="69"/>
        <v>월</v>
      </c>
      <c r="D1442" s="73"/>
      <c r="E1442" s="49" t="str">
        <f>VLOOKUP(G1442,매칭테이블!D:E,2,0)</f>
        <v>리얼스틱</v>
      </c>
      <c r="F1442" t="s">
        <v>0</v>
      </c>
      <c r="G1442" s="30" t="s">
        <v>431</v>
      </c>
      <c r="H1442" s="73">
        <f t="shared" si="68"/>
        <v>769</v>
      </c>
      <c r="I1442" s="5">
        <v>201207</v>
      </c>
      <c r="J1442" s="59"/>
      <c r="K1442" s="104">
        <f>VLOOKUP($N1442,매칭테이블!$G:$J,2,0)*H1442</f>
        <v>3845000</v>
      </c>
      <c r="L1442" s="104">
        <f>K1442-VLOOKUP($N1442,매칭테이블!$G:$J,3,0)*K1442</f>
        <v>3806550</v>
      </c>
      <c r="M1442" s="104">
        <f>VLOOKUP($N1442,매칭테이블!$G:$J,4,0)*H1442</f>
        <v>299910</v>
      </c>
      <c r="N1442" s="5" t="str">
        <f t="shared" si="70"/>
        <v>프로젝트21 홈페이지리얼스틱리얼스틱 (종합) (고양이 강아지 츄르 간식)리얼스틱 옵션선택=6종세트x2(맛별2팩)(20%off)201207</v>
      </c>
    </row>
    <row r="1443" spans="2:14" x14ac:dyDescent="0.3">
      <c r="B1443" s="108">
        <v>44179</v>
      </c>
      <c r="C1443" s="5" t="str">
        <f t="shared" si="69"/>
        <v>월</v>
      </c>
      <c r="D1443" s="73"/>
      <c r="E1443" s="49" t="str">
        <f>VLOOKUP(G1443,매칭테이블!D:E,2,0)</f>
        <v>리얼스틱</v>
      </c>
      <c r="F1443" t="s">
        <v>0</v>
      </c>
      <c r="G1443" s="30" t="s">
        <v>432</v>
      </c>
      <c r="H1443" s="73">
        <f t="shared" si="68"/>
        <v>770</v>
      </c>
      <c r="I1443" s="5">
        <v>201207</v>
      </c>
      <c r="J1443" s="59"/>
      <c r="K1443" s="104">
        <f>VLOOKUP($N1443,매칭테이블!$G:$J,2,0)*H1443</f>
        <v>2310000</v>
      </c>
      <c r="L1443" s="104">
        <f>K1443-VLOOKUP($N1443,매칭테이블!$G:$J,3,0)*K1443</f>
        <v>2286900</v>
      </c>
      <c r="M1443" s="104">
        <f>VLOOKUP($N1443,매칭테이블!$G:$J,4,0)*H1443</f>
        <v>138600</v>
      </c>
      <c r="N1443" s="5" t="str">
        <f t="shared" si="70"/>
        <v>프로젝트21 홈페이지리얼스틱리얼스틱 (종합) (고양이 강아지 츄르 간식)리얼스틱 옵션선택=제천자연황토닭 1팩(5개입)201207</v>
      </c>
    </row>
    <row r="1444" spans="2:14" x14ac:dyDescent="0.3">
      <c r="B1444" s="108">
        <v>44179</v>
      </c>
      <c r="C1444" s="5" t="str">
        <f t="shared" si="69"/>
        <v>월</v>
      </c>
      <c r="D1444" s="73"/>
      <c r="E1444" s="49" t="str">
        <f>VLOOKUP(G1444,매칭테이블!D:E,2,0)</f>
        <v>리얼스틱</v>
      </c>
      <c r="F1444" t="s">
        <v>0</v>
      </c>
      <c r="G1444" s="30" t="s">
        <v>433</v>
      </c>
      <c r="H1444" s="73">
        <f t="shared" si="68"/>
        <v>771</v>
      </c>
      <c r="I1444" s="5">
        <v>201207</v>
      </c>
      <c r="J1444" s="59"/>
      <c r="K1444" s="104">
        <f>VLOOKUP($N1444,매칭테이블!$G:$J,2,0)*H1444</f>
        <v>3084000</v>
      </c>
      <c r="L1444" s="104">
        <f>K1444-VLOOKUP($N1444,매칭테이블!$G:$J,3,0)*K1444</f>
        <v>3053160</v>
      </c>
      <c r="M1444" s="104">
        <f>VLOOKUP($N1444,매칭테이블!$G:$J,4,0)*H1444</f>
        <v>277560</v>
      </c>
      <c r="N1444" s="5" t="str">
        <f t="shared" si="70"/>
        <v>프로젝트21 홈페이지리얼스틱리얼스틱 (종합) (고양이 강아지 츄르 간식)리얼스틱 옵션선택=제천자연황토닭 6팩(10%off)201207</v>
      </c>
    </row>
    <row r="1445" spans="2:14" x14ac:dyDescent="0.3">
      <c r="B1445" s="108">
        <v>44179</v>
      </c>
      <c r="C1445" s="5" t="str">
        <f t="shared" si="69"/>
        <v>월</v>
      </c>
      <c r="D1445" s="73"/>
      <c r="E1445" s="49" t="str">
        <f>VLOOKUP(G1445,매칭테이블!D:E,2,0)</f>
        <v>리얼스틱</v>
      </c>
      <c r="F1445" t="s">
        <v>0</v>
      </c>
      <c r="G1445" s="30" t="s">
        <v>546</v>
      </c>
      <c r="H1445" s="73">
        <f t="shared" si="68"/>
        <v>772</v>
      </c>
      <c r="I1445" s="5">
        <v>201207</v>
      </c>
      <c r="J1445" s="59"/>
      <c r="K1445" s="104">
        <f>VLOOKUP($N1445,매칭테이블!$G:$J,2,0)*H1445</f>
        <v>3088000</v>
      </c>
      <c r="L1445" s="104">
        <f>K1445-VLOOKUP($N1445,매칭테이블!$G:$J,3,0)*K1445</f>
        <v>3057120</v>
      </c>
      <c r="M1445" s="104">
        <f>VLOOKUP($N1445,매칭테이블!$G:$J,4,0)*H1445</f>
        <v>293360</v>
      </c>
      <c r="N1445" s="5" t="str">
        <f t="shared" si="70"/>
        <v>프로젝트21 홈페이지리얼스틱리얼스틱 (종합) (고양이 강아지 츄르 간식)리얼스틱 옵션선택=제천자연황토닭 12팩(20%off)201207</v>
      </c>
    </row>
    <row r="1446" spans="2:14" x14ac:dyDescent="0.3">
      <c r="B1446" s="108">
        <v>44179</v>
      </c>
      <c r="C1446" s="5" t="str">
        <f t="shared" si="69"/>
        <v>월</v>
      </c>
      <c r="D1446" s="73"/>
      <c r="E1446" s="49" t="str">
        <f>VLOOKUP(G1446,매칭테이블!D:E,2,0)</f>
        <v>리얼스틱</v>
      </c>
      <c r="F1446" t="s">
        <v>0</v>
      </c>
      <c r="G1446" s="30" t="s">
        <v>434</v>
      </c>
      <c r="H1446" s="73">
        <f t="shared" si="68"/>
        <v>773</v>
      </c>
      <c r="I1446" s="5">
        <v>201207</v>
      </c>
      <c r="J1446" s="59"/>
      <c r="K1446" s="104">
        <f>VLOOKUP($N1446,매칭테이블!$G:$J,2,0)*H1446</f>
        <v>2319000</v>
      </c>
      <c r="L1446" s="104">
        <f>K1446-VLOOKUP($N1446,매칭테이블!$G:$J,3,0)*K1446</f>
        <v>2295810</v>
      </c>
      <c r="M1446" s="104">
        <f>VLOOKUP($N1446,매칭테이블!$G:$J,4,0)*H1446</f>
        <v>131410</v>
      </c>
      <c r="N1446" s="5" t="str">
        <f t="shared" si="70"/>
        <v>프로젝트21 홈페이지리얼스틱리얼스틱 (종합) (고양이 강아지 츄르 간식)리얼스틱 옵션선택=북태평양눈다랑어 1팩(5개입)201207</v>
      </c>
    </row>
    <row r="1447" spans="2:14" x14ac:dyDescent="0.3">
      <c r="B1447" s="108">
        <v>44179</v>
      </c>
      <c r="C1447" s="5" t="str">
        <f t="shared" si="69"/>
        <v>월</v>
      </c>
      <c r="D1447" s="73"/>
      <c r="E1447" s="49" t="str">
        <f>VLOOKUP(G1447,매칭테이블!D:E,2,0)</f>
        <v>리얼스틱</v>
      </c>
      <c r="F1447" t="s">
        <v>0</v>
      </c>
      <c r="G1447" s="30" t="s">
        <v>477</v>
      </c>
      <c r="H1447" s="73">
        <f t="shared" si="68"/>
        <v>774</v>
      </c>
      <c r="I1447" s="5">
        <v>201207</v>
      </c>
      <c r="J1447" s="59"/>
      <c r="K1447" s="104">
        <f>VLOOKUP($N1447,매칭테이블!$G:$J,2,0)*H1447</f>
        <v>3096000</v>
      </c>
      <c r="L1447" s="104">
        <f>K1447-VLOOKUP($N1447,매칭테이블!$G:$J,3,0)*K1447</f>
        <v>3065040</v>
      </c>
      <c r="M1447" s="104">
        <f>VLOOKUP($N1447,매칭테이블!$G:$J,4,0)*H1447</f>
        <v>278640</v>
      </c>
      <c r="N1447" s="5" t="str">
        <f t="shared" si="70"/>
        <v>프로젝트21 홈페이지리얼스틱리얼스틱 (종합) (고양이 강아지 츄르 간식)리얼스틱 옵션선택=북태평양눈다랑어 6팩(10%off)201207</v>
      </c>
    </row>
    <row r="1448" spans="2:14" x14ac:dyDescent="0.3">
      <c r="B1448" s="108">
        <v>44179</v>
      </c>
      <c r="C1448" s="5" t="str">
        <f t="shared" si="69"/>
        <v>월</v>
      </c>
      <c r="D1448" s="73"/>
      <c r="E1448" s="49" t="str">
        <f>VLOOKUP(G1448,매칭테이블!D:E,2,0)</f>
        <v>리얼스틱</v>
      </c>
      <c r="F1448" t="s">
        <v>0</v>
      </c>
      <c r="G1448" s="30" t="s">
        <v>571</v>
      </c>
      <c r="H1448" s="73">
        <f t="shared" ref="H1448:H1511" si="71">H1447+1</f>
        <v>775</v>
      </c>
      <c r="I1448" s="5">
        <v>201207</v>
      </c>
      <c r="J1448" s="59"/>
      <c r="K1448" s="104">
        <f>VLOOKUP($N1448,매칭테이블!$G:$J,2,0)*H1448</f>
        <v>2325000</v>
      </c>
      <c r="L1448" s="104">
        <f>K1448-VLOOKUP($N1448,매칭테이블!$G:$J,3,0)*K1448</f>
        <v>2301750</v>
      </c>
      <c r="M1448" s="104">
        <f>VLOOKUP($N1448,매칭테이블!$G:$J,4,0)*H1448</f>
        <v>139500</v>
      </c>
      <c r="N1448" s="5" t="str">
        <f t="shared" si="70"/>
        <v>프로젝트21 홈페이지리얼스틱리얼스틱 (종합) (고양이 강아지 츄르 간식)리얼스틱 옵션선택=지리산우리땅오리 1팩(5개입)201207</v>
      </c>
    </row>
    <row r="1449" spans="2:14" x14ac:dyDescent="0.3">
      <c r="B1449" s="108">
        <v>44179</v>
      </c>
      <c r="C1449" s="5" t="str">
        <f t="shared" si="69"/>
        <v>월</v>
      </c>
      <c r="D1449" s="73"/>
      <c r="E1449" s="49" t="str">
        <f>VLOOKUP(G1449,매칭테이블!D:E,2,0)</f>
        <v>리얼스틱</v>
      </c>
      <c r="F1449" t="s">
        <v>0</v>
      </c>
      <c r="G1449" s="30" t="s">
        <v>436</v>
      </c>
      <c r="H1449" s="73">
        <f t="shared" si="71"/>
        <v>776</v>
      </c>
      <c r="I1449" s="5">
        <v>201207</v>
      </c>
      <c r="J1449" s="59"/>
      <c r="K1449" s="104">
        <f>VLOOKUP($N1449,매칭테이블!$G:$J,2,0)*H1449</f>
        <v>2328000</v>
      </c>
      <c r="L1449" s="104">
        <f>K1449-VLOOKUP($N1449,매칭테이블!$G:$J,3,0)*K1449</f>
        <v>2304720</v>
      </c>
      <c r="M1449" s="104">
        <f>VLOOKUP($N1449,매칭테이블!$G:$J,4,0)*H1449</f>
        <v>194000</v>
      </c>
      <c r="N1449" s="5" t="str">
        <f t="shared" si="70"/>
        <v>프로젝트21 홈페이지리얼스틱리얼스틱 (종합) (고양이 강아지 츄르 간식)리얼스틱 옵션선택=오로라연어 1팩(5개입)201207</v>
      </c>
    </row>
    <row r="1450" spans="2:14" x14ac:dyDescent="0.3">
      <c r="B1450" s="108">
        <v>44179</v>
      </c>
      <c r="C1450" s="5" t="str">
        <f t="shared" si="69"/>
        <v>월</v>
      </c>
      <c r="D1450" s="73"/>
      <c r="E1450" s="49" t="str">
        <f>VLOOKUP(G1450,매칭테이블!D:E,2,0)</f>
        <v>리얼스틱</v>
      </c>
      <c r="F1450" t="s">
        <v>0</v>
      </c>
      <c r="G1450" s="30" t="s">
        <v>438</v>
      </c>
      <c r="H1450" s="73">
        <f t="shared" si="71"/>
        <v>777</v>
      </c>
      <c r="I1450" s="5">
        <v>201207</v>
      </c>
      <c r="J1450" s="59"/>
      <c r="K1450" s="104">
        <f>VLOOKUP($N1450,매칭테이블!$G:$J,2,0)*H1450</f>
        <v>3885000</v>
      </c>
      <c r="L1450" s="104">
        <f>K1450-VLOOKUP($N1450,매칭테이블!$G:$J,3,0)*K1450</f>
        <v>3846150</v>
      </c>
      <c r="M1450" s="104">
        <f>VLOOKUP($N1450,매칭테이블!$G:$J,4,0)*H1450</f>
        <v>303030</v>
      </c>
      <c r="N1450" s="5" t="str">
        <f t="shared" si="70"/>
        <v>프로젝트21 홈페이지리얼스틱리얼스틱 (종합) (고양이 강아지 츄르 간식)리얼스틱 옵션선택=오로라연어 12팩(20%off)201207</v>
      </c>
    </row>
    <row r="1451" spans="2:14" x14ac:dyDescent="0.3">
      <c r="B1451" s="108">
        <v>44179</v>
      </c>
      <c r="C1451" s="5" t="str">
        <f t="shared" si="69"/>
        <v>월</v>
      </c>
      <c r="D1451" s="73"/>
      <c r="E1451" s="49" t="str">
        <f>VLOOKUP(G1451,매칭테이블!D:E,2,0)</f>
        <v>리얼스틱</v>
      </c>
      <c r="F1451" t="s">
        <v>0</v>
      </c>
      <c r="G1451" s="30" t="s">
        <v>439</v>
      </c>
      <c r="H1451" s="73">
        <f t="shared" si="71"/>
        <v>778</v>
      </c>
      <c r="I1451" s="5">
        <v>201207</v>
      </c>
      <c r="J1451" s="59"/>
      <c r="K1451" s="104">
        <f>VLOOKUP($N1451,매칭테이블!$G:$J,2,0)*H1451</f>
        <v>2334000</v>
      </c>
      <c r="L1451" s="104">
        <f>K1451-VLOOKUP($N1451,매칭테이블!$G:$J,3,0)*K1451</f>
        <v>2310660</v>
      </c>
      <c r="M1451" s="104">
        <f>VLOOKUP($N1451,매칭테이블!$G:$J,4,0)*H1451</f>
        <v>186720</v>
      </c>
      <c r="N1451" s="5" t="str">
        <f t="shared" si="70"/>
        <v>프로젝트21 홈페이지리얼스틱리얼스틱 (종합) (고양이 강아지 츄르 간식)리얼스틱 옵션선택=뉴질랜드참돔 1팩(5개입)201207</v>
      </c>
    </row>
    <row r="1452" spans="2:14" x14ac:dyDescent="0.3">
      <c r="B1452" s="108">
        <v>44179</v>
      </c>
      <c r="C1452" s="5" t="str">
        <f t="shared" si="69"/>
        <v>월</v>
      </c>
      <c r="D1452" s="73"/>
      <c r="E1452" s="49" t="str">
        <f>VLOOKUP(G1452,매칭테이블!D:E,2,0)</f>
        <v>리얼스틱</v>
      </c>
      <c r="F1452" t="s">
        <v>0</v>
      </c>
      <c r="G1452" s="30" t="s">
        <v>479</v>
      </c>
      <c r="H1452" s="73">
        <f t="shared" si="71"/>
        <v>779</v>
      </c>
      <c r="I1452" s="5">
        <v>201207</v>
      </c>
      <c r="J1452" s="59"/>
      <c r="K1452" s="104">
        <f>VLOOKUP($N1452,매칭테이블!$G:$J,2,0)*H1452</f>
        <v>3895000</v>
      </c>
      <c r="L1452" s="104">
        <f>K1452-VLOOKUP($N1452,매칭테이블!$G:$J,3,0)*K1452</f>
        <v>3856050</v>
      </c>
      <c r="M1452" s="104">
        <f>VLOOKUP($N1452,매칭테이블!$G:$J,4,0)*H1452</f>
        <v>303810</v>
      </c>
      <c r="N1452" s="5" t="str">
        <f t="shared" si="70"/>
        <v>프로젝트21 홈페이지리얼스틱리얼스틱 (종합) (고양이 강아지 츄르 간식)리얼스틱 옵션선택=뉴질랜드참돔 12팩(20%off)201207</v>
      </c>
    </row>
    <row r="1453" spans="2:14" x14ac:dyDescent="0.3">
      <c r="B1453" s="108">
        <v>44179</v>
      </c>
      <c r="C1453" s="5" t="str">
        <f t="shared" ref="C1453:C1504" si="72">TEXT(B1453,"aaa")</f>
        <v>월</v>
      </c>
      <c r="D1453" s="73"/>
      <c r="E1453" s="49" t="str">
        <f>VLOOKUP(G1453,매칭테이블!D:E,2,0)</f>
        <v>리얼스틱</v>
      </c>
      <c r="F1453" t="s">
        <v>0</v>
      </c>
      <c r="G1453" s="30" t="s">
        <v>547</v>
      </c>
      <c r="H1453" s="73">
        <f t="shared" si="71"/>
        <v>780</v>
      </c>
      <c r="I1453" s="5">
        <v>201207</v>
      </c>
      <c r="J1453" s="59"/>
      <c r="K1453" s="104">
        <f>VLOOKUP($N1453,매칭테이블!$G:$J,2,0)*H1453</f>
        <v>2340000</v>
      </c>
      <c r="L1453" s="104">
        <f>K1453-VLOOKUP($N1453,매칭테이블!$G:$J,3,0)*K1453</f>
        <v>2316600</v>
      </c>
      <c r="M1453" s="104">
        <f>VLOOKUP($N1453,매칭테이블!$G:$J,4,0)*H1453</f>
        <v>202800</v>
      </c>
      <c r="N1453" s="5" t="str">
        <f t="shared" si="70"/>
        <v>프로젝트21 홈페이지리얼스틱리얼스틱 (종합) (고양이 강아지 츄르 간식)리얼스틱 옵션선택=서호주청정양 1팩(5개입)201207</v>
      </c>
    </row>
    <row r="1454" spans="2:14" x14ac:dyDescent="0.3">
      <c r="B1454" s="108">
        <v>44179</v>
      </c>
      <c r="C1454" s="5" t="str">
        <f t="shared" si="72"/>
        <v>월</v>
      </c>
      <c r="D1454" s="73"/>
      <c r="E1454" s="49" t="str">
        <f>VLOOKUP(G1454,매칭테이블!D:E,2,0)</f>
        <v>리얼스틱</v>
      </c>
      <c r="F1454" t="s">
        <v>0</v>
      </c>
      <c r="G1454" s="30" t="s">
        <v>443</v>
      </c>
      <c r="H1454" s="73">
        <f t="shared" si="71"/>
        <v>781</v>
      </c>
      <c r="I1454" s="5">
        <v>201207</v>
      </c>
      <c r="J1454" s="59"/>
      <c r="K1454" s="104">
        <f>VLOOKUP($N1454,매칭테이블!$G:$J,2,0)*H1454</f>
        <v>2343000</v>
      </c>
      <c r="L1454" s="104">
        <f>K1454-VLOOKUP($N1454,매칭테이블!$G:$J,3,0)*K1454</f>
        <v>2319570</v>
      </c>
      <c r="M1454" s="104">
        <f>VLOOKUP($N1454,매칭테이블!$G:$J,4,0)*H1454</f>
        <v>210870</v>
      </c>
      <c r="N1454" s="5" t="str">
        <f t="shared" ref="N1454:N1504" si="73">F1454&amp;E1454&amp;G1454&amp;I1454</f>
        <v>프로젝트21 홈페이지리얼스틱리얼스틱 6종 맛보기 세트 (맛별 1스틱)201207</v>
      </c>
    </row>
    <row r="1455" spans="2:14" x14ac:dyDescent="0.3">
      <c r="B1455" s="108">
        <v>44179</v>
      </c>
      <c r="C1455" s="5" t="str">
        <f t="shared" si="72"/>
        <v>월</v>
      </c>
      <c r="D1455" s="73"/>
      <c r="E1455" s="49" t="str">
        <f>VLOOKUP(G1455,매칭테이블!D:E,2,0)</f>
        <v>리얼스틱</v>
      </c>
      <c r="F1455" t="s">
        <v>0</v>
      </c>
      <c r="G1455" s="30" t="s">
        <v>548</v>
      </c>
      <c r="H1455" s="73">
        <f t="shared" si="71"/>
        <v>782</v>
      </c>
      <c r="I1455" s="5">
        <v>201207</v>
      </c>
      <c r="J1455" s="59"/>
      <c r="K1455" s="104">
        <f>VLOOKUP($N1455,매칭테이블!$G:$J,2,0)*H1455</f>
        <v>2346000</v>
      </c>
      <c r="L1455" s="104">
        <f>K1455-VLOOKUP($N1455,매칭테이블!$G:$J,3,0)*K1455</f>
        <v>2322540</v>
      </c>
      <c r="M1455" s="104">
        <f>VLOOKUP($N1455,매칭테이블!$G:$J,4,0)*H1455</f>
        <v>187680</v>
      </c>
      <c r="N1455" s="5" t="str">
        <f t="shared" si="73"/>
        <v>프로젝트21 홈페이지리얼스틱리얼스틱 뉴질랜드참돔묶음 선택=뉴질랜드참돔 1팩201207</v>
      </c>
    </row>
    <row r="1456" spans="2:14" x14ac:dyDescent="0.3">
      <c r="B1456" s="108">
        <v>44179</v>
      </c>
      <c r="C1456" s="5" t="str">
        <f t="shared" si="72"/>
        <v>월</v>
      </c>
      <c r="D1456" s="73"/>
      <c r="E1456" s="49" t="str">
        <f>VLOOKUP(G1456,매칭테이블!D:E,2,0)</f>
        <v>리얼스틱</v>
      </c>
      <c r="F1456" t="s">
        <v>0</v>
      </c>
      <c r="G1456" s="30" t="s">
        <v>444</v>
      </c>
      <c r="H1456" s="73">
        <f t="shared" si="71"/>
        <v>783</v>
      </c>
      <c r="I1456" s="5">
        <v>201207</v>
      </c>
      <c r="J1456" s="59"/>
      <c r="K1456" s="104">
        <f>VLOOKUP($N1456,매칭테이블!$G:$J,2,0)*H1456</f>
        <v>2349000</v>
      </c>
      <c r="L1456" s="104">
        <f>K1456-VLOOKUP($N1456,매칭테이블!$G:$J,3,0)*K1456</f>
        <v>2325510</v>
      </c>
      <c r="M1456" s="104">
        <f>VLOOKUP($N1456,매칭테이블!$G:$J,4,0)*H1456</f>
        <v>133110</v>
      </c>
      <c r="N1456" s="5" t="str">
        <f t="shared" si="73"/>
        <v>프로젝트21 홈페이지리얼스틱리얼스틱 북태평양눈다랑어묶음 선택=북태평양눈다랑어 1팩201207</v>
      </c>
    </row>
    <row r="1457" spans="2:14" x14ac:dyDescent="0.3">
      <c r="B1457" s="108">
        <v>44179</v>
      </c>
      <c r="C1457" s="5" t="str">
        <f t="shared" si="72"/>
        <v>월</v>
      </c>
      <c r="D1457" s="73"/>
      <c r="E1457" s="49" t="str">
        <f>VLOOKUP(G1457,매칭테이블!D:E,2,0)</f>
        <v>리얼스틱</v>
      </c>
      <c r="F1457" t="s">
        <v>0</v>
      </c>
      <c r="G1457" s="30" t="s">
        <v>549</v>
      </c>
      <c r="H1457" s="73">
        <f t="shared" si="71"/>
        <v>784</v>
      </c>
      <c r="I1457" s="5">
        <v>201207</v>
      </c>
      <c r="J1457" s="59"/>
      <c r="K1457" s="104">
        <f>VLOOKUP($N1457,매칭테이블!$G:$J,2,0)*H1457</f>
        <v>2352000</v>
      </c>
      <c r="L1457" s="104">
        <f>K1457-VLOOKUP($N1457,매칭테이블!$G:$J,3,0)*K1457</f>
        <v>2328480</v>
      </c>
      <c r="M1457" s="104">
        <f>VLOOKUP($N1457,매칭테이블!$G:$J,4,0)*H1457</f>
        <v>203840</v>
      </c>
      <c r="N1457" s="5" t="str">
        <f t="shared" si="73"/>
        <v>프로젝트21 홈페이지리얼스틱리얼스틱 서호주청정양묶음 선택=서호주청정양 1팩201207</v>
      </c>
    </row>
    <row r="1458" spans="2:14" x14ac:dyDescent="0.3">
      <c r="B1458" s="108">
        <v>44179</v>
      </c>
      <c r="C1458" s="5" t="str">
        <f t="shared" si="72"/>
        <v>월</v>
      </c>
      <c r="D1458" s="73"/>
      <c r="E1458" s="49" t="str">
        <f>VLOOKUP(G1458,매칭테이블!D:E,2,0)</f>
        <v>리얼스틱</v>
      </c>
      <c r="F1458" t="s">
        <v>0</v>
      </c>
      <c r="G1458" s="30" t="s">
        <v>550</v>
      </c>
      <c r="H1458" s="73">
        <f t="shared" si="71"/>
        <v>785</v>
      </c>
      <c r="I1458" s="5">
        <v>201207</v>
      </c>
      <c r="J1458" s="59"/>
      <c r="K1458" s="104">
        <f>VLOOKUP($N1458,매칭테이블!$G:$J,2,0)*H1458</f>
        <v>3140000</v>
      </c>
      <c r="L1458" s="104">
        <f>K1458-VLOOKUP($N1458,매칭테이블!$G:$J,3,0)*K1458</f>
        <v>3108600</v>
      </c>
      <c r="M1458" s="104">
        <f>VLOOKUP($N1458,매칭테이블!$G:$J,4,0)*H1458</f>
        <v>298300</v>
      </c>
      <c r="N1458" s="5" t="str">
        <f t="shared" si="73"/>
        <v>프로젝트21 홈페이지리얼스틱리얼스틱 서호주청정양묶음 선택=서호주청정양 6팩 (10%off)201207</v>
      </c>
    </row>
    <row r="1459" spans="2:14" x14ac:dyDescent="0.3">
      <c r="B1459" s="108">
        <v>44179</v>
      </c>
      <c r="C1459" s="5" t="str">
        <f t="shared" si="72"/>
        <v>월</v>
      </c>
      <c r="D1459" s="73"/>
      <c r="E1459" s="49" t="str">
        <f>VLOOKUP(G1459,매칭테이블!D:E,2,0)</f>
        <v>리얼스틱</v>
      </c>
      <c r="F1459" t="s">
        <v>0</v>
      </c>
      <c r="G1459" s="30" t="s">
        <v>445</v>
      </c>
      <c r="H1459" s="73">
        <f t="shared" si="71"/>
        <v>786</v>
      </c>
      <c r="I1459" s="5">
        <v>201207</v>
      </c>
      <c r="J1459" s="59"/>
      <c r="K1459" s="104">
        <f>VLOOKUP($N1459,매칭테이블!$G:$J,2,0)*H1459</f>
        <v>2358000</v>
      </c>
      <c r="L1459" s="104">
        <f>K1459-VLOOKUP($N1459,매칭테이블!$G:$J,3,0)*K1459</f>
        <v>2334420</v>
      </c>
      <c r="M1459" s="104">
        <f>VLOOKUP($N1459,매칭테이블!$G:$J,4,0)*H1459</f>
        <v>196500</v>
      </c>
      <c r="N1459" s="5" t="str">
        <f t="shared" si="73"/>
        <v>프로젝트21 홈페이지리얼스틱리얼스틱 오로라연어묶음 선택=오로라연어 1팩201207</v>
      </c>
    </row>
    <row r="1460" spans="2:14" x14ac:dyDescent="0.3">
      <c r="B1460" s="108">
        <v>44179</v>
      </c>
      <c r="C1460" s="5" t="str">
        <f t="shared" si="72"/>
        <v>월</v>
      </c>
      <c r="D1460" s="73"/>
      <c r="E1460" s="49" t="str">
        <f>VLOOKUP(G1460,매칭테이블!D:E,2,0)</f>
        <v>리얼스틱</v>
      </c>
      <c r="F1460" t="s">
        <v>0</v>
      </c>
      <c r="G1460" s="30" t="s">
        <v>446</v>
      </c>
      <c r="H1460" s="73">
        <f t="shared" si="71"/>
        <v>787</v>
      </c>
      <c r="I1460" s="5">
        <v>201207</v>
      </c>
      <c r="J1460" s="59"/>
      <c r="K1460" s="104">
        <f>VLOOKUP($N1460,매칭테이블!$G:$J,2,0)*H1460</f>
        <v>3148000</v>
      </c>
      <c r="L1460" s="104">
        <f>K1460-VLOOKUP($N1460,매칭테이블!$G:$J,3,0)*K1460</f>
        <v>3116520</v>
      </c>
      <c r="M1460" s="104">
        <f>VLOOKUP($N1460,매칭테이블!$G:$J,4,0)*H1460</f>
        <v>299060</v>
      </c>
      <c r="N1460" s="5" t="str">
        <f t="shared" si="73"/>
        <v>프로젝트21 홈페이지리얼스틱리얼스틱 오로라연어묶음 선택=오로라연어 6팩(10%off)201207</v>
      </c>
    </row>
    <row r="1461" spans="2:14" x14ac:dyDescent="0.3">
      <c r="B1461" s="108">
        <v>44179</v>
      </c>
      <c r="C1461" s="5" t="str">
        <f t="shared" si="72"/>
        <v>월</v>
      </c>
      <c r="D1461" s="73"/>
      <c r="E1461" s="49" t="str">
        <f>VLOOKUP(G1461,매칭테이블!D:E,2,0)</f>
        <v>리얼스틱</v>
      </c>
      <c r="F1461" t="s">
        <v>0</v>
      </c>
      <c r="G1461" s="30" t="s">
        <v>572</v>
      </c>
      <c r="H1461" s="73">
        <f t="shared" si="71"/>
        <v>788</v>
      </c>
      <c r="I1461" s="5">
        <v>201207</v>
      </c>
      <c r="J1461" s="59"/>
      <c r="K1461" s="104">
        <f>VLOOKUP($N1461,매칭테이블!$G:$J,2,0)*H1461</f>
        <v>3940000</v>
      </c>
      <c r="L1461" s="104">
        <f>K1461-VLOOKUP($N1461,매칭테이블!$G:$J,3,0)*K1461</f>
        <v>3900600</v>
      </c>
      <c r="M1461" s="104">
        <f>VLOOKUP($N1461,매칭테이블!$G:$J,4,0)*H1461</f>
        <v>307320</v>
      </c>
      <c r="N1461" s="5" t="str">
        <f t="shared" si="73"/>
        <v>프로젝트21 홈페이지리얼스틱리얼스틱 오로라연어묶음 선택=오로라연어 12팩(20% off)201207</v>
      </c>
    </row>
    <row r="1462" spans="2:14" x14ac:dyDescent="0.3">
      <c r="B1462" s="108">
        <v>44179</v>
      </c>
      <c r="C1462" s="5" t="str">
        <f t="shared" si="72"/>
        <v>월</v>
      </c>
      <c r="D1462" s="73"/>
      <c r="E1462" s="49" t="str">
        <f>VLOOKUP(G1462,매칭테이블!D:E,2,0)</f>
        <v>리얼스틱</v>
      </c>
      <c r="F1462" t="s">
        <v>0</v>
      </c>
      <c r="G1462" s="30" t="s">
        <v>447</v>
      </c>
      <c r="H1462" s="73">
        <f t="shared" si="71"/>
        <v>789</v>
      </c>
      <c r="I1462" s="5">
        <v>201207</v>
      </c>
      <c r="J1462" s="59"/>
      <c r="K1462" s="104">
        <f>VLOOKUP($N1462,매칭테이블!$G:$J,2,0)*H1462</f>
        <v>2367000</v>
      </c>
      <c r="L1462" s="104">
        <f>K1462-VLOOKUP($N1462,매칭테이블!$G:$J,3,0)*K1462</f>
        <v>2343330</v>
      </c>
      <c r="M1462" s="104">
        <f>VLOOKUP($N1462,매칭테이블!$G:$J,4,0)*H1462</f>
        <v>142020</v>
      </c>
      <c r="N1462" s="5" t="str">
        <f t="shared" si="73"/>
        <v>프로젝트21 홈페이지리얼스틱리얼스틱 제천자연황토닭묶음 선택=제천자연황토닭 1팩201207</v>
      </c>
    </row>
    <row r="1463" spans="2:14" x14ac:dyDescent="0.3">
      <c r="B1463" s="108">
        <v>44179</v>
      </c>
      <c r="C1463" s="5" t="str">
        <f t="shared" si="72"/>
        <v>월</v>
      </c>
      <c r="D1463" s="73"/>
      <c r="E1463" s="49" t="str">
        <f>VLOOKUP(G1463,매칭테이블!D:E,2,0)</f>
        <v>리얼스틱</v>
      </c>
      <c r="F1463" t="s">
        <v>0</v>
      </c>
      <c r="G1463" s="30" t="s">
        <v>582</v>
      </c>
      <c r="H1463" s="73">
        <f t="shared" si="71"/>
        <v>790</v>
      </c>
      <c r="I1463" s="5">
        <v>201207</v>
      </c>
      <c r="J1463" s="59"/>
      <c r="K1463" s="104">
        <f>VLOOKUP($N1463,매칭테이블!$G:$J,2,0)*H1463</f>
        <v>3160000</v>
      </c>
      <c r="L1463" s="104">
        <f>K1463-VLOOKUP($N1463,매칭테이블!$G:$J,3,0)*K1463</f>
        <v>3128400</v>
      </c>
      <c r="M1463" s="104">
        <f>VLOOKUP($N1463,매칭테이블!$G:$J,4,0)*H1463</f>
        <v>284400</v>
      </c>
      <c r="N1463" s="5" t="str">
        <f t="shared" si="73"/>
        <v>프로젝트21 홈페이지리얼스틱리얼스틱 제천자연황토닭묶음 선택=제천자연황토닭 6팩(10%off)201207</v>
      </c>
    </row>
    <row r="1464" spans="2:14" x14ac:dyDescent="0.3">
      <c r="B1464" s="108">
        <v>44179</v>
      </c>
      <c r="C1464" s="5" t="str">
        <f t="shared" si="72"/>
        <v>월</v>
      </c>
      <c r="D1464" s="73"/>
      <c r="E1464" s="49" t="str">
        <f>VLOOKUP(G1464,매칭테이블!D:E,2,0)</f>
        <v>리얼스틱</v>
      </c>
      <c r="F1464" t="s">
        <v>0</v>
      </c>
      <c r="G1464" s="30" t="s">
        <v>448</v>
      </c>
      <c r="H1464" s="73">
        <f t="shared" si="71"/>
        <v>791</v>
      </c>
      <c r="I1464" s="5">
        <v>201207</v>
      </c>
      <c r="J1464" s="59"/>
      <c r="K1464" s="104">
        <f>VLOOKUP($N1464,매칭테이블!$G:$J,2,0)*H1464</f>
        <v>2373000</v>
      </c>
      <c r="L1464" s="104">
        <f>K1464-VLOOKUP($N1464,매칭테이블!$G:$J,3,0)*K1464</f>
        <v>2349270</v>
      </c>
      <c r="M1464" s="104">
        <f>VLOOKUP($N1464,매칭테이블!$G:$J,4,0)*H1464</f>
        <v>142380</v>
      </c>
      <c r="N1464" s="5" t="str">
        <f t="shared" si="73"/>
        <v>프로젝트21 홈페이지리얼스틱리얼스틱 지리산우리땅오리묶음 선택=지리산우리땅오리 1팩201207</v>
      </c>
    </row>
    <row r="1465" spans="2:14" x14ac:dyDescent="0.3">
      <c r="B1465" s="108">
        <v>44179</v>
      </c>
      <c r="C1465" s="5" t="str">
        <f t="shared" si="72"/>
        <v>월</v>
      </c>
      <c r="D1465" s="73"/>
      <c r="E1465" s="49" t="str">
        <f>VLOOKUP(G1465,매칭테이블!D:E,2,0)</f>
        <v>선인장정수기 부속</v>
      </c>
      <c r="F1465" t="s">
        <v>0</v>
      </c>
      <c r="G1465" s="30" t="s">
        <v>509</v>
      </c>
      <c r="H1465" s="73">
        <f t="shared" si="71"/>
        <v>792</v>
      </c>
      <c r="I1465" s="5">
        <v>201207</v>
      </c>
      <c r="J1465" s="59"/>
      <c r="K1465" s="104">
        <f>VLOOKUP($N1465,매칭테이블!$G:$J,2,0)*H1465</f>
        <v>2376000</v>
      </c>
      <c r="L1465" s="104">
        <f>K1465-VLOOKUP($N1465,매칭테이블!$G:$J,3,0)*K1465</f>
        <v>2352240</v>
      </c>
      <c r="M1465" s="104">
        <f>VLOOKUP($N1465,매칭테이블!$G:$J,4,0)*H1465</f>
        <v>253440</v>
      </c>
      <c r="N1465" s="5" t="str">
        <f t="shared" si="73"/>
        <v>프로젝트21 홈페이지선인장정수기 부속생수 전용 호스 (2p)201207</v>
      </c>
    </row>
    <row r="1466" spans="2:14" x14ac:dyDescent="0.3">
      <c r="B1466" s="108">
        <v>44179</v>
      </c>
      <c r="C1466" s="5" t="str">
        <f t="shared" si="72"/>
        <v>월</v>
      </c>
      <c r="D1466" s="73"/>
      <c r="E1466" s="49" t="str">
        <f>VLOOKUP(G1466,매칭테이블!D:E,2,0)</f>
        <v>선인장정수기 부속</v>
      </c>
      <c r="F1466" t="s">
        <v>0</v>
      </c>
      <c r="G1466" s="30" t="s">
        <v>510</v>
      </c>
      <c r="H1466" s="73">
        <f t="shared" si="71"/>
        <v>793</v>
      </c>
      <c r="I1466" s="5">
        <v>201207</v>
      </c>
      <c r="J1466" s="59"/>
      <c r="K1466" s="104">
        <f>VLOOKUP($N1466,매칭테이블!$G:$J,2,0)*H1466</f>
        <v>1586000</v>
      </c>
      <c r="L1466" s="104">
        <f>K1466-VLOOKUP($N1466,매칭테이블!$G:$J,3,0)*K1466</f>
        <v>1570140</v>
      </c>
      <c r="M1466" s="104">
        <f>VLOOKUP($N1466,매칭테이블!$G:$J,4,0)*H1466</f>
        <v>87230</v>
      </c>
      <c r="N1466" s="5" t="str">
        <f t="shared" si="73"/>
        <v>프로젝트21 홈페이지선인장정수기 부속선인장정수기 가이드스틱201207</v>
      </c>
    </row>
    <row r="1467" spans="2:14" x14ac:dyDescent="0.3">
      <c r="B1467" s="108">
        <v>44179</v>
      </c>
      <c r="C1467" s="5" t="str">
        <f t="shared" si="72"/>
        <v>월</v>
      </c>
      <c r="D1467" s="73"/>
      <c r="E1467" s="49" t="str">
        <f>VLOOKUP(G1467,매칭테이블!D:E,2,0)</f>
        <v>선인장정수기 부속</v>
      </c>
      <c r="F1467" t="s">
        <v>0</v>
      </c>
      <c r="G1467" s="30" t="s">
        <v>511</v>
      </c>
      <c r="H1467" s="73">
        <f t="shared" si="71"/>
        <v>794</v>
      </c>
      <c r="I1467" s="5">
        <v>201207</v>
      </c>
      <c r="J1467" s="59"/>
      <c r="K1467" s="104">
        <f>VLOOKUP($N1467,매칭테이블!$G:$J,2,0)*H1467</f>
        <v>2382000</v>
      </c>
      <c r="L1467" s="104">
        <f>K1467-VLOOKUP($N1467,매칭테이블!$G:$J,3,0)*K1467</f>
        <v>2358180</v>
      </c>
      <c r="M1467" s="104">
        <f>VLOOKUP($N1467,매칭테이블!$G:$J,4,0)*H1467</f>
        <v>285840</v>
      </c>
      <c r="N1467" s="5" t="str">
        <f t="shared" si="73"/>
        <v>프로젝트21 홈페이지선인장정수기 부속선인장정수기 분리형 수중펌프구성 선택=분리형펌프+어댑터SET201207</v>
      </c>
    </row>
    <row r="1468" spans="2:14" x14ac:dyDescent="0.3">
      <c r="B1468" s="108">
        <v>44179</v>
      </c>
      <c r="C1468" s="5" t="str">
        <f t="shared" si="72"/>
        <v>월</v>
      </c>
      <c r="D1468" s="73"/>
      <c r="E1468" s="49" t="str">
        <f>VLOOKUP(G1468,매칭테이블!D:E,2,0)</f>
        <v>선인장정수기 부속</v>
      </c>
      <c r="F1468" t="s">
        <v>0</v>
      </c>
      <c r="G1468" s="30" t="s">
        <v>512</v>
      </c>
      <c r="H1468" s="73">
        <f t="shared" si="71"/>
        <v>795</v>
      </c>
      <c r="I1468" s="5">
        <v>201207</v>
      </c>
      <c r="J1468" s="59"/>
      <c r="K1468" s="104">
        <f>VLOOKUP($N1468,매칭테이블!$G:$J,2,0)*H1468</f>
        <v>2385000</v>
      </c>
      <c r="L1468" s="104">
        <f>K1468-VLOOKUP($N1468,매칭테이블!$G:$J,3,0)*K1468</f>
        <v>2361150</v>
      </c>
      <c r="M1468" s="104">
        <f>VLOOKUP($N1468,매칭테이블!$G:$J,4,0)*H1468</f>
        <v>262350</v>
      </c>
      <c r="N1468" s="5" t="str">
        <f t="shared" si="73"/>
        <v>프로젝트21 홈페이지선인장정수기 부속선인장정수기 분리형 수중펌프구성 선택=분리형펌프201207</v>
      </c>
    </row>
    <row r="1469" spans="2:14" x14ac:dyDescent="0.3">
      <c r="B1469" s="108">
        <v>44179</v>
      </c>
      <c r="C1469" s="5" t="str">
        <f t="shared" si="72"/>
        <v>월</v>
      </c>
      <c r="D1469" s="73"/>
      <c r="E1469" s="49" t="str">
        <f>VLOOKUP(G1469,매칭테이블!D:E,2,0)</f>
        <v>선인장정수기 부속</v>
      </c>
      <c r="F1469" t="s">
        <v>0</v>
      </c>
      <c r="G1469" s="30" t="s">
        <v>513</v>
      </c>
      <c r="H1469" s="73">
        <f t="shared" si="71"/>
        <v>796</v>
      </c>
      <c r="I1469" s="5">
        <v>201207</v>
      </c>
      <c r="J1469" s="59"/>
      <c r="K1469" s="104">
        <f>VLOOKUP($N1469,매칭테이블!$G:$J,2,0)*H1469</f>
        <v>2388000</v>
      </c>
      <c r="L1469" s="104">
        <f>K1469-VLOOKUP($N1469,매칭테이블!$G:$J,3,0)*K1469</f>
        <v>2364120</v>
      </c>
      <c r="M1469" s="104">
        <f>VLOOKUP($N1469,매칭테이블!$G:$J,4,0)*H1469</f>
        <v>246760</v>
      </c>
      <c r="N1469" s="5" t="str">
        <f t="shared" si="73"/>
        <v>프로젝트21 홈페이지선인장정수기 부속선인장정수기 분리형 수중펌프구성 선택=어댑터201207</v>
      </c>
    </row>
    <row r="1470" spans="2:14" x14ac:dyDescent="0.3">
      <c r="B1470" s="108">
        <v>44179</v>
      </c>
      <c r="C1470" s="5" t="str">
        <f t="shared" si="72"/>
        <v>월</v>
      </c>
      <c r="D1470" s="73"/>
      <c r="E1470" s="49" t="str">
        <f>VLOOKUP(G1470,매칭테이블!D:E,2,0)</f>
        <v>선인장정수기 부속</v>
      </c>
      <c r="F1470" t="s">
        <v>0</v>
      </c>
      <c r="G1470" s="30" t="s">
        <v>514</v>
      </c>
      <c r="H1470" s="73">
        <f t="shared" si="71"/>
        <v>797</v>
      </c>
      <c r="I1470" s="5">
        <v>201207</v>
      </c>
      <c r="J1470" s="59"/>
      <c r="K1470" s="104">
        <f>VLOOKUP($N1470,매칭테이블!$G:$J,2,0)*H1470</f>
        <v>2391000</v>
      </c>
      <c r="L1470" s="104">
        <f>K1470-VLOOKUP($N1470,매칭테이블!$G:$J,3,0)*K1470</f>
        <v>2367090</v>
      </c>
      <c r="M1470" s="104">
        <f>VLOOKUP($N1470,매칭테이블!$G:$J,4,0)*H1470</f>
        <v>231130</v>
      </c>
      <c r="N1470" s="5" t="str">
        <f t="shared" si="73"/>
        <v>프로젝트21 홈페이지선인장정수기 부속선인장정수기 실리콘호스 (3p)201207</v>
      </c>
    </row>
    <row r="1471" spans="2:14" x14ac:dyDescent="0.3">
      <c r="B1471" s="108">
        <v>44179</v>
      </c>
      <c r="C1471" s="5" t="str">
        <f t="shared" si="72"/>
        <v>월</v>
      </c>
      <c r="D1471" s="73"/>
      <c r="E1471" s="49" t="str">
        <f>VLOOKUP(G1471,매칭테이블!D:E,2,0)</f>
        <v>선인장정수기 부속</v>
      </c>
      <c r="F1471" t="s">
        <v>0</v>
      </c>
      <c r="G1471" s="30" t="s">
        <v>515</v>
      </c>
      <c r="H1471" s="73">
        <f t="shared" si="71"/>
        <v>798</v>
      </c>
      <c r="I1471" s="5">
        <v>201207</v>
      </c>
      <c r="J1471" s="59"/>
      <c r="K1471" s="104">
        <f>VLOOKUP($N1471,매칭테이블!$G:$J,2,0)*H1471</f>
        <v>3192000</v>
      </c>
      <c r="L1471" s="104">
        <f>K1471-VLOOKUP($N1471,매칭테이블!$G:$J,3,0)*K1471</f>
        <v>3160080</v>
      </c>
      <c r="M1471" s="104">
        <f>VLOOKUP($N1471,매칭테이블!$G:$J,4,0)*H1471</f>
        <v>295260</v>
      </c>
      <c r="N1471" s="5" t="str">
        <f t="shared" si="73"/>
        <v>프로젝트21 홈페이지선인장정수기 부속선인장정수기 전용 드라이 매트201207</v>
      </c>
    </row>
    <row r="1472" spans="2:14" x14ac:dyDescent="0.3">
      <c r="B1472" s="108">
        <v>44179</v>
      </c>
      <c r="C1472" s="5" t="str">
        <f t="shared" si="72"/>
        <v>월</v>
      </c>
      <c r="D1472" s="73"/>
      <c r="E1472" s="49" t="str">
        <f>VLOOKUP(G1472,매칭테이블!D:E,2,0)</f>
        <v>선인장정수기 부속</v>
      </c>
      <c r="F1472" t="s">
        <v>0</v>
      </c>
      <c r="G1472" s="30" t="s">
        <v>516</v>
      </c>
      <c r="H1472" s="73">
        <f t="shared" si="71"/>
        <v>799</v>
      </c>
      <c r="I1472" s="5">
        <v>201207</v>
      </c>
      <c r="J1472" s="59"/>
      <c r="K1472" s="104">
        <f>VLOOKUP($N1472,매칭테이블!$G:$J,2,0)*H1472</f>
        <v>2397000</v>
      </c>
      <c r="L1472" s="104">
        <f>K1472-VLOOKUP($N1472,매칭테이블!$G:$J,3,0)*K1472</f>
        <v>2373030</v>
      </c>
      <c r="M1472" s="104">
        <f>VLOOKUP($N1472,매칭테이블!$G:$J,4,0)*H1472</f>
        <v>271660</v>
      </c>
      <c r="N1472" s="5" t="str">
        <f t="shared" si="73"/>
        <v>프로젝트21 홈페이지선인장정수기 부속선인장정수기 정수필터 (3p)201207</v>
      </c>
    </row>
    <row r="1473" spans="2:14" x14ac:dyDescent="0.3">
      <c r="B1473" s="108">
        <v>44179</v>
      </c>
      <c r="C1473" s="5" t="str">
        <f t="shared" si="72"/>
        <v>월</v>
      </c>
      <c r="D1473" s="73"/>
      <c r="E1473" s="49" t="str">
        <f>VLOOKUP(G1473,매칭테이블!D:E,2,0)</f>
        <v>선인장정수기 부속</v>
      </c>
      <c r="F1473" t="s">
        <v>0</v>
      </c>
      <c r="G1473" s="30" t="s">
        <v>517</v>
      </c>
      <c r="H1473" s="73">
        <f t="shared" si="71"/>
        <v>800</v>
      </c>
      <c r="I1473" s="5">
        <v>201207</v>
      </c>
      <c r="J1473" s="59"/>
      <c r="K1473" s="104">
        <f>VLOOKUP($N1473,매칭테이블!$G:$J,2,0)*H1473</f>
        <v>2400000</v>
      </c>
      <c r="L1473" s="104">
        <f>K1473-VLOOKUP($N1473,매칭테이블!$G:$J,3,0)*K1473</f>
        <v>2376000</v>
      </c>
      <c r="M1473" s="104">
        <f>VLOOKUP($N1473,매칭테이블!$G:$J,4,0)*H1473</f>
        <v>120000</v>
      </c>
      <c r="N1473" s="5" t="str">
        <f t="shared" si="73"/>
        <v>프로젝트21 홈페이지선인장정수기 부속선인장정수기 클리닝 브러쉬201207</v>
      </c>
    </row>
    <row r="1474" spans="2:14" x14ac:dyDescent="0.3">
      <c r="B1474" s="108">
        <v>44179</v>
      </c>
      <c r="C1474" s="5" t="str">
        <f t="shared" si="72"/>
        <v>월</v>
      </c>
      <c r="D1474" s="73"/>
      <c r="E1474" s="49" t="str">
        <f>VLOOKUP(G1474,매칭테이블!D:E,2,0)</f>
        <v>선인장정수기 부속</v>
      </c>
      <c r="F1474" t="s">
        <v>0</v>
      </c>
      <c r="G1474" s="30" t="s">
        <v>518</v>
      </c>
      <c r="H1474" s="73">
        <f t="shared" si="71"/>
        <v>801</v>
      </c>
      <c r="I1474" s="5">
        <v>201207</v>
      </c>
      <c r="J1474" s="59"/>
      <c r="K1474" s="104">
        <f>VLOOKUP($N1474,매칭테이블!$G:$J,2,0)*H1474</f>
        <v>2403000</v>
      </c>
      <c r="L1474" s="104">
        <f>K1474-VLOOKUP($N1474,매칭테이블!$G:$J,3,0)*K1474</f>
        <v>2378970</v>
      </c>
      <c r="M1474" s="104">
        <f>VLOOKUP($N1474,매칭테이블!$G:$J,4,0)*H1474</f>
        <v>184230</v>
      </c>
      <c r="N1474" s="5" t="str">
        <f t="shared" si="73"/>
        <v>프로젝트21 홈페이지선인장정수기 부속선인장정수기 폼필터 (3p)201207</v>
      </c>
    </row>
    <row r="1475" spans="2:14" x14ac:dyDescent="0.3">
      <c r="B1475" s="108">
        <v>44179</v>
      </c>
      <c r="C1475" s="5" t="str">
        <f t="shared" si="72"/>
        <v>월</v>
      </c>
      <c r="D1475" s="73"/>
      <c r="E1475" s="49" t="str">
        <f>VLOOKUP(G1475,매칭테이블!D:E,2,0)</f>
        <v>선인장정수기 부속</v>
      </c>
      <c r="F1475" t="s">
        <v>0</v>
      </c>
      <c r="G1475" s="30" t="s">
        <v>56</v>
      </c>
      <c r="H1475" s="73">
        <f t="shared" si="71"/>
        <v>802</v>
      </c>
      <c r="I1475" s="5">
        <v>201207</v>
      </c>
      <c r="J1475" s="59"/>
      <c r="K1475" s="104">
        <f>VLOOKUP($N1475,매칭테이블!$G:$J,2,0)*H1475</f>
        <v>2406000</v>
      </c>
      <c r="L1475" s="104">
        <f>K1475-VLOOKUP($N1475,매칭테이블!$G:$J,3,0)*K1475</f>
        <v>2381940</v>
      </c>
      <c r="M1475" s="104">
        <f>VLOOKUP($N1475,매칭테이블!$G:$J,4,0)*H1475</f>
        <v>280700</v>
      </c>
      <c r="N1475" s="5" t="str">
        <f t="shared" si="73"/>
        <v>프로젝트21 홈페이지선인장정수기 부속정수필터 &amp; 폼필터 세트 (30% 할인)201207</v>
      </c>
    </row>
    <row r="1476" spans="2:14" x14ac:dyDescent="0.3">
      <c r="B1476" s="108">
        <v>44179</v>
      </c>
      <c r="C1476" s="5" t="str">
        <f t="shared" si="72"/>
        <v>월</v>
      </c>
      <c r="D1476" s="73"/>
      <c r="E1476" s="49" t="str">
        <f>VLOOKUP(G1476,매칭테이블!D:E,2,0)</f>
        <v>츄르짜개</v>
      </c>
      <c r="F1476" t="s">
        <v>0</v>
      </c>
      <c r="G1476" s="30" t="s">
        <v>522</v>
      </c>
      <c r="H1476" s="73">
        <f t="shared" si="71"/>
        <v>803</v>
      </c>
      <c r="I1476" s="5">
        <v>201207</v>
      </c>
      <c r="J1476" s="59"/>
      <c r="K1476" s="104">
        <f>VLOOKUP($N1476,매칭테이블!$G:$J,2,0)*H1476</f>
        <v>1606000</v>
      </c>
      <c r="L1476" s="104">
        <f>K1476-VLOOKUP($N1476,매칭테이블!$G:$J,3,0)*K1476</f>
        <v>1589940</v>
      </c>
      <c r="M1476" s="104">
        <f>VLOOKUP($N1476,매칭테이블!$G:$J,4,0)*H1476</f>
        <v>80300</v>
      </c>
      <c r="N1476" s="5" t="str">
        <f t="shared" si="73"/>
        <v>프로젝트21 홈페이지츄르짜개츄르짜개(2ea)201207</v>
      </c>
    </row>
    <row r="1477" spans="2:14" x14ac:dyDescent="0.3">
      <c r="B1477" s="108">
        <v>44179</v>
      </c>
      <c r="C1477" s="5" t="str">
        <f t="shared" si="72"/>
        <v>월</v>
      </c>
      <c r="D1477" s="73"/>
      <c r="E1477" s="49" t="str">
        <f>VLOOKUP(G1477,매칭테이블!D:E,2,0)</f>
        <v>태평양 수반</v>
      </c>
      <c r="F1477" t="s">
        <v>0</v>
      </c>
      <c r="G1477" s="30" t="s">
        <v>523</v>
      </c>
      <c r="H1477" s="73">
        <f t="shared" si="71"/>
        <v>804</v>
      </c>
      <c r="I1477" s="5">
        <v>201207</v>
      </c>
      <c r="J1477" s="59"/>
      <c r="K1477" s="104">
        <f>VLOOKUP($N1477,매칭테이블!$G:$J,2,0)*H1477</f>
        <v>3216000</v>
      </c>
      <c r="L1477" s="104">
        <f>K1477-VLOOKUP($N1477,매칭테이블!$G:$J,3,0)*K1477</f>
        <v>3183840</v>
      </c>
      <c r="M1477" s="104">
        <f>VLOOKUP($N1477,매칭테이블!$G:$J,4,0)*H1477</f>
        <v>305520</v>
      </c>
      <c r="N1477" s="5" t="str">
        <f t="shared" si="73"/>
        <v>프로젝트21 홈페이지태평양 수반태평양 수반 (고양이 강아지 물그릇 밥그릇 식기)옵션=[기본 세트] 태평양 수반 1개201207</v>
      </c>
    </row>
    <row r="1478" spans="2:14" x14ac:dyDescent="0.3">
      <c r="B1478" s="108">
        <v>44179</v>
      </c>
      <c r="C1478" s="5" t="str">
        <f t="shared" si="72"/>
        <v>월</v>
      </c>
      <c r="D1478" s="73"/>
      <c r="E1478" s="49" t="str">
        <f>VLOOKUP(G1478,매칭테이블!D:E,2,0)</f>
        <v>태평양 수반</v>
      </c>
      <c r="F1478" t="s">
        <v>0</v>
      </c>
      <c r="G1478" s="30" t="s">
        <v>524</v>
      </c>
      <c r="H1478" s="73">
        <f t="shared" si="71"/>
        <v>805</v>
      </c>
      <c r="I1478" s="5">
        <v>201207</v>
      </c>
      <c r="J1478" s="59"/>
      <c r="K1478" s="104">
        <f>VLOOKUP($N1478,매칭테이블!$G:$J,2,0)*H1478</f>
        <v>3220000</v>
      </c>
      <c r="L1478" s="104">
        <f>K1478-VLOOKUP($N1478,매칭테이블!$G:$J,3,0)*K1478</f>
        <v>3187800</v>
      </c>
      <c r="M1478" s="104">
        <f>VLOOKUP($N1478,매칭테이블!$G:$J,4,0)*H1478</f>
        <v>305900</v>
      </c>
      <c r="N1478" s="5" t="str">
        <f t="shared" si="73"/>
        <v>프로젝트21 홈페이지태평양 수반태평양 수반 (고양이 강아지 물그릇 밥그릇 식기)옵션=[실용 세트] 태평양 수반 1개 + 글라스 1개 추가-11% off201207</v>
      </c>
    </row>
    <row r="1479" spans="2:14" x14ac:dyDescent="0.3">
      <c r="B1479" s="108">
        <v>44179</v>
      </c>
      <c r="C1479" s="5" t="str">
        <f t="shared" si="72"/>
        <v>월</v>
      </c>
      <c r="D1479" s="73"/>
      <c r="E1479" s="49" t="str">
        <f>VLOOKUP(G1479,매칭테이블!D:E,2,0)</f>
        <v>태평양 수반</v>
      </c>
      <c r="F1479" t="s">
        <v>0</v>
      </c>
      <c r="G1479" s="30" t="s">
        <v>525</v>
      </c>
      <c r="H1479" s="73">
        <f t="shared" si="71"/>
        <v>806</v>
      </c>
      <c r="I1479" s="5">
        <v>201207</v>
      </c>
      <c r="J1479" s="59"/>
      <c r="K1479" s="104">
        <f>VLOOKUP($N1479,매칭테이블!$G:$J,2,0)*H1479</f>
        <v>3224000</v>
      </c>
      <c r="L1479" s="104">
        <f>K1479-VLOOKUP($N1479,매칭테이블!$G:$J,3,0)*K1479</f>
        <v>3191760</v>
      </c>
      <c r="M1479" s="104">
        <f>VLOOKUP($N1479,매칭테이블!$G:$J,4,0)*H1479</f>
        <v>314340</v>
      </c>
      <c r="N1479" s="5" t="str">
        <f t="shared" si="73"/>
        <v>프로젝트21 홈페이지태평양 수반태평양 수반 (고양이 강아지 물그릇 밥그릇 식기)옵션=[음수량 케어 세트] 태평양 수반 2개-13% off201207</v>
      </c>
    </row>
    <row r="1480" spans="2:14" x14ac:dyDescent="0.3">
      <c r="B1480" s="108">
        <v>44179</v>
      </c>
      <c r="C1480" s="5" t="str">
        <f t="shared" si="72"/>
        <v>월</v>
      </c>
      <c r="D1480" s="73"/>
      <c r="E1480" s="49" t="str">
        <f>VLOOKUP(G1480,매칭테이블!D:E,2,0)</f>
        <v>태평양 수반</v>
      </c>
      <c r="F1480" t="s">
        <v>0</v>
      </c>
      <c r="G1480" s="30" t="s">
        <v>566</v>
      </c>
      <c r="H1480" s="73">
        <f t="shared" si="71"/>
        <v>807</v>
      </c>
      <c r="I1480" s="5">
        <v>201207</v>
      </c>
      <c r="J1480" s="59"/>
      <c r="K1480" s="104">
        <f>VLOOKUP($N1480,매칭테이블!$G:$J,2,0)*H1480</f>
        <v>2421000</v>
      </c>
      <c r="L1480" s="104">
        <f>K1480-VLOOKUP($N1480,매칭테이블!$G:$J,3,0)*K1480</f>
        <v>2396790</v>
      </c>
      <c r="M1480" s="104">
        <f>VLOOKUP($N1480,매칭테이블!$G:$J,4,0)*H1480</f>
        <v>282450</v>
      </c>
      <c r="N1480" s="5" t="str">
        <f t="shared" si="73"/>
        <v>프로젝트21 홈페이지태평양 수반태평양 수반 (고양이 강아지 물그릇 밥그릇 식기)옵션=수반 바디만(바디+고무패드)201207</v>
      </c>
    </row>
    <row r="1481" spans="2:14" x14ac:dyDescent="0.3">
      <c r="B1481" s="108">
        <v>44179</v>
      </c>
      <c r="C1481" s="5" t="str">
        <f t="shared" si="72"/>
        <v>월</v>
      </c>
      <c r="D1481" s="73"/>
      <c r="E1481" s="49" t="str">
        <f>VLOOKUP(G1481,매칭테이블!D:E,2,0)</f>
        <v>하루채움</v>
      </c>
      <c r="F1481" t="s">
        <v>0</v>
      </c>
      <c r="G1481" s="30" t="s">
        <v>456</v>
      </c>
      <c r="H1481" s="73">
        <f t="shared" si="71"/>
        <v>808</v>
      </c>
      <c r="I1481" s="5">
        <v>201207</v>
      </c>
      <c r="J1481" s="59"/>
      <c r="K1481" s="104">
        <f>VLOOKUP($N1481,매칭테이블!$G:$J,2,0)*H1481</f>
        <v>3232000</v>
      </c>
      <c r="L1481" s="104">
        <f>K1481-VLOOKUP($N1481,매칭테이블!$G:$J,3,0)*K1481</f>
        <v>3199680</v>
      </c>
      <c r="M1481" s="104">
        <f>VLOOKUP($N1481,매칭테이블!$G:$J,4,0)*H1481</f>
        <v>298960</v>
      </c>
      <c r="N1481" s="5" t="str">
        <f t="shared" si="73"/>
        <v>프로젝트21 홈페이지하루채움하루채움 (고양이 영양제 간식)하루채움=(무료배송) 닭 1박스 + 가자미 1박스201207</v>
      </c>
    </row>
    <row r="1482" spans="2:14" x14ac:dyDescent="0.3">
      <c r="B1482" s="108">
        <v>44179</v>
      </c>
      <c r="C1482" s="5" t="str">
        <f t="shared" si="72"/>
        <v>월</v>
      </c>
      <c r="D1482" s="73"/>
      <c r="E1482" s="49" t="str">
        <f>VLOOKUP(G1482,매칭테이블!D:E,2,0)</f>
        <v>하루채움</v>
      </c>
      <c r="F1482" t="s">
        <v>0</v>
      </c>
      <c r="G1482" s="30" t="s">
        <v>457</v>
      </c>
      <c r="H1482" s="73">
        <f t="shared" si="71"/>
        <v>809</v>
      </c>
      <c r="I1482" s="5">
        <v>201207</v>
      </c>
      <c r="J1482" s="59"/>
      <c r="K1482" s="104">
        <f>VLOOKUP($N1482,매칭테이블!$G:$J,2,0)*H1482</f>
        <v>3236000</v>
      </c>
      <c r="L1482" s="104">
        <f>K1482-VLOOKUP($N1482,매칭테이블!$G:$J,3,0)*K1482</f>
        <v>3203640</v>
      </c>
      <c r="M1482" s="104">
        <f>VLOOKUP($N1482,매칭테이블!$G:$J,4,0)*H1482</f>
        <v>266970</v>
      </c>
      <c r="N1482" s="5" t="str">
        <f t="shared" si="73"/>
        <v>프로젝트21 홈페이지하루채움하루채움 (고양이 영양제 간식)하루채움=국내산 무항생제 닭 1박스201207</v>
      </c>
    </row>
    <row r="1483" spans="2:14" x14ac:dyDescent="0.3">
      <c r="B1483" s="108">
        <v>44179</v>
      </c>
      <c r="C1483" s="5" t="str">
        <f t="shared" si="72"/>
        <v>월</v>
      </c>
      <c r="D1483" s="73"/>
      <c r="E1483" s="49" t="str">
        <f>VLOOKUP(G1483,매칭테이블!D:E,2,0)</f>
        <v>하루채움</v>
      </c>
      <c r="F1483" t="s">
        <v>0</v>
      </c>
      <c r="G1483" s="30" t="s">
        <v>458</v>
      </c>
      <c r="H1483" s="73">
        <f t="shared" si="71"/>
        <v>810</v>
      </c>
      <c r="I1483" s="5">
        <v>201207</v>
      </c>
      <c r="J1483" s="59"/>
      <c r="K1483" s="104">
        <f>VLOOKUP($N1483,매칭테이블!$G:$J,2,0)*H1483</f>
        <v>3240000</v>
      </c>
      <c r="L1483" s="104">
        <f>K1483-VLOOKUP($N1483,매칭테이블!$G:$J,3,0)*K1483</f>
        <v>3207600</v>
      </c>
      <c r="M1483" s="104">
        <f>VLOOKUP($N1483,매칭테이블!$G:$J,4,0)*H1483</f>
        <v>299700</v>
      </c>
      <c r="N1483" s="5" t="str">
        <f t="shared" si="73"/>
        <v>프로젝트21 홈페이지하루채움하루채움 (고양이 영양제 간식)하루채움=국내산 무항생제 닭 2박스201207</v>
      </c>
    </row>
    <row r="1484" spans="2:14" x14ac:dyDescent="0.3">
      <c r="B1484" s="108">
        <v>44179</v>
      </c>
      <c r="C1484" s="5" t="str">
        <f t="shared" si="72"/>
        <v>월</v>
      </c>
      <c r="D1484" s="73"/>
      <c r="E1484" s="49" t="str">
        <f>VLOOKUP(G1484,매칭테이블!D:E,2,0)</f>
        <v>하루채움</v>
      </c>
      <c r="F1484" t="s">
        <v>0</v>
      </c>
      <c r="G1484" s="30" t="s">
        <v>459</v>
      </c>
      <c r="H1484" s="73">
        <f t="shared" si="71"/>
        <v>811</v>
      </c>
      <c r="I1484" s="5">
        <v>201207</v>
      </c>
      <c r="J1484" s="59"/>
      <c r="K1484" s="104">
        <f>VLOOKUP($N1484,매칭테이블!$G:$J,2,0)*H1484</f>
        <v>3244000</v>
      </c>
      <c r="L1484" s="104">
        <f>K1484-VLOOKUP($N1484,매칭테이블!$G:$J,3,0)*K1484</f>
        <v>3211560</v>
      </c>
      <c r="M1484" s="104">
        <f>VLOOKUP($N1484,매칭테이블!$G:$J,4,0)*H1484</f>
        <v>267630</v>
      </c>
      <c r="N1484" s="5" t="str">
        <f t="shared" si="73"/>
        <v>프로젝트21 홈페이지하루채움하루채움 (고양이 영양제 간식)하루채움=자연산 가자미 1박스201207</v>
      </c>
    </row>
    <row r="1485" spans="2:14" x14ac:dyDescent="0.3">
      <c r="B1485" s="108">
        <v>44179</v>
      </c>
      <c r="C1485" s="5" t="str">
        <f t="shared" si="72"/>
        <v>월</v>
      </c>
      <c r="D1485" s="73"/>
      <c r="E1485" s="49" t="str">
        <f>VLOOKUP(G1485,매칭테이블!D:E,2,0)</f>
        <v>하루채움</v>
      </c>
      <c r="F1485" t="s">
        <v>0</v>
      </c>
      <c r="G1485" s="30" t="s">
        <v>460</v>
      </c>
      <c r="H1485" s="73">
        <f t="shared" si="71"/>
        <v>812</v>
      </c>
      <c r="I1485" s="5">
        <v>201207</v>
      </c>
      <c r="J1485" s="59"/>
      <c r="K1485" s="104">
        <f>VLOOKUP($N1485,매칭테이블!$G:$J,2,0)*H1485</f>
        <v>3248000</v>
      </c>
      <c r="L1485" s="104">
        <f>K1485-VLOOKUP($N1485,매칭테이블!$G:$J,3,0)*K1485</f>
        <v>3215520</v>
      </c>
      <c r="M1485" s="104">
        <f>VLOOKUP($N1485,매칭테이블!$G:$J,4,0)*H1485</f>
        <v>300440</v>
      </c>
      <c r="N1485" s="5" t="str">
        <f t="shared" si="73"/>
        <v>프로젝트21 홈페이지하루채움하루채움 (고양이 영양제 간식)하루채움=자연산 가자미 2박스201207</v>
      </c>
    </row>
    <row r="1486" spans="2:14" x14ac:dyDescent="0.3">
      <c r="B1486" s="108">
        <v>44179</v>
      </c>
      <c r="C1486" s="5" t="str">
        <f t="shared" si="72"/>
        <v>월</v>
      </c>
      <c r="D1486" s="73"/>
      <c r="E1486" s="49" t="str">
        <f>VLOOKUP(G1486,매칭테이블!D:E,2,0)</f>
        <v>하루채움</v>
      </c>
      <c r="F1486" t="s">
        <v>0</v>
      </c>
      <c r="G1486" s="30" t="s">
        <v>461</v>
      </c>
      <c r="H1486" s="73">
        <f t="shared" si="71"/>
        <v>813</v>
      </c>
      <c r="I1486" s="5">
        <v>201207</v>
      </c>
      <c r="J1486" s="59"/>
      <c r="K1486" s="104">
        <f>VLOOKUP($N1486,매칭테이블!$G:$J,2,0)*H1486</f>
        <v>2439000</v>
      </c>
      <c r="L1486" s="104">
        <f>K1486-VLOOKUP($N1486,매칭테이블!$G:$J,3,0)*K1486</f>
        <v>2414610</v>
      </c>
      <c r="M1486" s="104">
        <f>VLOOKUP($N1486,매칭테이블!$G:$J,4,0)*H1486</f>
        <v>105690</v>
      </c>
      <c r="N1486" s="5" t="str">
        <f t="shared" si="73"/>
        <v>프로젝트21 홈페이지하루채움하루채움 (고양이 영양제 간식)샘플팩 추가 구매=닭 1스틱 + 가자미 1스틱201207</v>
      </c>
    </row>
    <row r="1487" spans="2:14" x14ac:dyDescent="0.3">
      <c r="B1487" s="108">
        <v>44179</v>
      </c>
      <c r="C1487" s="5" t="str">
        <f t="shared" si="72"/>
        <v>월</v>
      </c>
      <c r="D1487" s="73"/>
      <c r="E1487" s="49" t="str">
        <f>VLOOKUP(G1487,매칭테이블!D:E,2,0)</f>
        <v>하루채움</v>
      </c>
      <c r="F1487" t="s">
        <v>0</v>
      </c>
      <c r="G1487" s="30" t="s">
        <v>462</v>
      </c>
      <c r="H1487" s="73">
        <f t="shared" si="71"/>
        <v>814</v>
      </c>
      <c r="I1487" s="5">
        <v>201207</v>
      </c>
      <c r="J1487" s="59"/>
      <c r="K1487" s="104">
        <f>VLOOKUP($N1487,매칭테이블!$G:$J,2,0)*H1487</f>
        <v>3256000</v>
      </c>
      <c r="L1487" s="104">
        <f>K1487-VLOOKUP($N1487,매칭테이블!$G:$J,3,0)*K1487</f>
        <v>3223440</v>
      </c>
      <c r="M1487" s="104">
        <f>VLOOKUP($N1487,매칭테이블!$G:$J,4,0)*H1487</f>
        <v>301180</v>
      </c>
      <c r="N1487" s="5" t="str">
        <f t="shared" si="73"/>
        <v>프로젝트21 홈페이지하루채움하루채움 (고양이 영양제 간식)하루채움=(무료배송)닭 1박스 + 가자미 1박스201207</v>
      </c>
    </row>
    <row r="1488" spans="2:14" x14ac:dyDescent="0.3">
      <c r="B1488" s="108">
        <v>44179</v>
      </c>
      <c r="C1488" s="5" t="str">
        <f t="shared" si="72"/>
        <v>월</v>
      </c>
      <c r="D1488" s="73"/>
      <c r="E1488" s="49" t="str">
        <f>VLOOKUP(G1488,매칭테이블!D:E,2,0)</f>
        <v>하루채움</v>
      </c>
      <c r="F1488" t="s">
        <v>0</v>
      </c>
      <c r="G1488" s="30" t="s">
        <v>463</v>
      </c>
      <c r="H1488" s="73">
        <f t="shared" si="71"/>
        <v>815</v>
      </c>
      <c r="I1488" s="5">
        <v>201207</v>
      </c>
      <c r="J1488" s="59"/>
      <c r="K1488" s="104">
        <f>VLOOKUP($N1488,매칭테이블!$G:$J,2,0)*H1488</f>
        <v>3260000</v>
      </c>
      <c r="L1488" s="104">
        <f>K1488-VLOOKUP($N1488,매칭테이블!$G:$J,3,0)*K1488</f>
        <v>3227400</v>
      </c>
      <c r="M1488" s="104">
        <f>VLOOKUP($N1488,매칭테이블!$G:$J,4,0)*H1488</f>
        <v>301550</v>
      </c>
      <c r="N1488" s="5" t="str">
        <f t="shared" si="73"/>
        <v>프로젝트21 홈페이지하루채움하루채움 (고양이 영양제 간식)하루채움=(무료배송)국내산 무항생제 닭 2박스201207</v>
      </c>
    </row>
    <row r="1489" spans="2:14" x14ac:dyDescent="0.3">
      <c r="B1489" s="108">
        <v>44179</v>
      </c>
      <c r="C1489" s="5" t="str">
        <f t="shared" si="72"/>
        <v>월</v>
      </c>
      <c r="D1489" s="73"/>
      <c r="E1489" s="49" t="str">
        <f>VLOOKUP(G1489,매칭테이블!D:E,2,0)</f>
        <v>하루채움</v>
      </c>
      <c r="F1489" t="s">
        <v>0</v>
      </c>
      <c r="G1489" s="30" t="s">
        <v>461</v>
      </c>
      <c r="H1489" s="73">
        <f t="shared" si="71"/>
        <v>816</v>
      </c>
      <c r="I1489" s="5">
        <v>201207</v>
      </c>
      <c r="J1489" s="59"/>
      <c r="K1489" s="104">
        <f>VLOOKUP($N1489,매칭테이블!$G:$J,2,0)*H1489</f>
        <v>2448000</v>
      </c>
      <c r="L1489" s="104">
        <f>K1489-VLOOKUP($N1489,매칭테이블!$G:$J,3,0)*K1489</f>
        <v>2423520</v>
      </c>
      <c r="M1489" s="104">
        <f>VLOOKUP($N1489,매칭테이블!$G:$J,4,0)*H1489</f>
        <v>106080</v>
      </c>
      <c r="N1489" s="5" t="str">
        <f t="shared" si="73"/>
        <v>프로젝트21 홈페이지하루채움하루채움 (고양이 영양제 간식)샘플팩 추가 구매=닭 1스틱 + 가자미 1스틱201207</v>
      </c>
    </row>
    <row r="1490" spans="2:14" x14ac:dyDescent="0.3">
      <c r="B1490" s="108">
        <v>44179</v>
      </c>
      <c r="C1490" s="5" t="str">
        <f t="shared" si="72"/>
        <v>월</v>
      </c>
      <c r="D1490" s="73"/>
      <c r="E1490" s="49" t="str">
        <f>VLOOKUP(G1490,매칭테이블!D:E,2,0)</f>
        <v>하루채움</v>
      </c>
      <c r="F1490" t="s">
        <v>0</v>
      </c>
      <c r="G1490" s="30" t="s">
        <v>465</v>
      </c>
      <c r="H1490" s="73">
        <f t="shared" si="71"/>
        <v>817</v>
      </c>
      <c r="I1490" s="5">
        <v>201207</v>
      </c>
      <c r="J1490" s="59"/>
      <c r="K1490" s="104">
        <f>VLOOKUP($N1490,매칭테이블!$G:$J,2,0)*H1490</f>
        <v>3268000</v>
      </c>
      <c r="L1490" s="104">
        <f>K1490-VLOOKUP($N1490,매칭테이블!$G:$J,3,0)*K1490</f>
        <v>3235320</v>
      </c>
      <c r="M1490" s="104">
        <f>VLOOKUP($N1490,매칭테이블!$G:$J,4,0)*H1490</f>
        <v>269610</v>
      </c>
      <c r="N1490" s="5" t="str">
        <f t="shared" si="73"/>
        <v>프로젝트21 홈페이지하루채움하루채움 국내산 무항생제 닭 (고양이 영양제 간식)하루채움=국내산 무항생제 닭 1박스201207</v>
      </c>
    </row>
    <row r="1491" spans="2:14" x14ac:dyDescent="0.3">
      <c r="B1491" s="108">
        <v>44179</v>
      </c>
      <c r="C1491" s="5" t="str">
        <f t="shared" si="72"/>
        <v>월</v>
      </c>
      <c r="D1491" s="73"/>
      <c r="E1491" s="49" t="str">
        <f>VLOOKUP(G1491,매칭테이블!D:E,2,0)</f>
        <v>하루채움</v>
      </c>
      <c r="F1491" t="s">
        <v>0</v>
      </c>
      <c r="G1491" s="30" t="s">
        <v>466</v>
      </c>
      <c r="H1491" s="73">
        <f t="shared" si="71"/>
        <v>818</v>
      </c>
      <c r="I1491" s="5">
        <v>201207</v>
      </c>
      <c r="J1491" s="59"/>
      <c r="K1491" s="104">
        <f>VLOOKUP($N1491,매칭테이블!$G:$J,2,0)*H1491</f>
        <v>3272000</v>
      </c>
      <c r="L1491" s="104">
        <f>K1491-VLOOKUP($N1491,매칭테이블!$G:$J,3,0)*K1491</f>
        <v>3239280</v>
      </c>
      <c r="M1491" s="104">
        <f>VLOOKUP($N1491,매칭테이블!$G:$J,4,0)*H1491</f>
        <v>302660</v>
      </c>
      <c r="N1491" s="5" t="str">
        <f t="shared" si="73"/>
        <v>프로젝트21 홈페이지하루채움하루채움 국내산 무항생제 닭 (고양이 영양제 간식)하루채움=(무료배송)국내산 무항생제 닭 2박스201207</v>
      </c>
    </row>
    <row r="1492" spans="2:14" x14ac:dyDescent="0.3">
      <c r="B1492" s="108">
        <v>44179</v>
      </c>
      <c r="C1492" s="5" t="str">
        <f t="shared" si="72"/>
        <v>월</v>
      </c>
      <c r="D1492" s="73"/>
      <c r="E1492" s="49" t="str">
        <f>VLOOKUP(G1492,매칭테이블!D:E,2,0)</f>
        <v>하루채움</v>
      </c>
      <c r="F1492" t="s">
        <v>0</v>
      </c>
      <c r="G1492" s="30" t="s">
        <v>467</v>
      </c>
      <c r="H1492" s="73">
        <f t="shared" si="71"/>
        <v>819</v>
      </c>
      <c r="I1492" s="5">
        <v>201207</v>
      </c>
      <c r="J1492" s="59"/>
      <c r="K1492" s="104">
        <f>VLOOKUP($N1492,매칭테이블!$G:$J,2,0)*H1492</f>
        <v>2457000</v>
      </c>
      <c r="L1492" s="104">
        <f>K1492-VLOOKUP($N1492,매칭테이블!$G:$J,3,0)*K1492</f>
        <v>2432430</v>
      </c>
      <c r="M1492" s="104">
        <f>VLOOKUP($N1492,매칭테이블!$G:$J,4,0)*H1492</f>
        <v>106470</v>
      </c>
      <c r="N1492" s="5" t="str">
        <f t="shared" si="73"/>
        <v>프로젝트21 홈페이지하루채움하루채움 국내산 무항생제 닭 (고양이 영양제 간식)샘플팩 추가 구매=닭 1스틱 + 가자미 1스틱201207</v>
      </c>
    </row>
    <row r="1493" spans="2:14" x14ac:dyDescent="0.3">
      <c r="B1493" s="108">
        <v>44179</v>
      </c>
      <c r="C1493" s="5" t="str">
        <f t="shared" si="72"/>
        <v>월</v>
      </c>
      <c r="D1493" s="73"/>
      <c r="E1493" s="49" t="str">
        <f>VLOOKUP(G1493,매칭테이블!D:E,2,0)</f>
        <v>하루채움</v>
      </c>
      <c r="F1493" t="s">
        <v>0</v>
      </c>
      <c r="G1493" s="30" t="s">
        <v>552</v>
      </c>
      <c r="H1493" s="73">
        <f t="shared" si="71"/>
        <v>820</v>
      </c>
      <c r="I1493" s="5">
        <v>201207</v>
      </c>
      <c r="J1493" s="59"/>
      <c r="K1493" s="104">
        <f>VLOOKUP($N1493,매칭테이블!$G:$J,2,0)*H1493</f>
        <v>2460000</v>
      </c>
      <c r="L1493" s="104">
        <f>K1493-VLOOKUP($N1493,매칭테이블!$G:$J,3,0)*K1493</f>
        <v>2435400</v>
      </c>
      <c r="M1493" s="104">
        <f>VLOOKUP($N1493,매칭테이블!$G:$J,4,0)*H1493</f>
        <v>106600</v>
      </c>
      <c r="N1493" s="5" t="str">
        <f t="shared" si="73"/>
        <v>프로젝트21 홈페이지하루채움하루채움 샘플팩 (고양이 영양제 간식)샘플팩=닭 1스틱 + 가자미 1스틱201207</v>
      </c>
    </row>
    <row r="1494" spans="2:14" x14ac:dyDescent="0.3">
      <c r="B1494" s="108">
        <v>44179</v>
      </c>
      <c r="C1494" s="5" t="str">
        <f t="shared" si="72"/>
        <v>월</v>
      </c>
      <c r="D1494" s="73"/>
      <c r="E1494" s="49" t="str">
        <f>VLOOKUP(G1494,매칭테이블!D:E,2,0)</f>
        <v>하루채움</v>
      </c>
      <c r="F1494" t="s">
        <v>0</v>
      </c>
      <c r="G1494" s="30" t="s">
        <v>468</v>
      </c>
      <c r="H1494" s="73">
        <f t="shared" si="71"/>
        <v>821</v>
      </c>
      <c r="I1494" s="5">
        <v>201207</v>
      </c>
      <c r="J1494" s="59"/>
      <c r="K1494" s="104">
        <f>VLOOKUP($N1494,매칭테이블!$G:$J,2,0)*H1494</f>
        <v>3284000</v>
      </c>
      <c r="L1494" s="104">
        <f>K1494-VLOOKUP($N1494,매칭테이블!$G:$J,3,0)*K1494</f>
        <v>3251160</v>
      </c>
      <c r="M1494" s="104">
        <f>VLOOKUP($N1494,매칭테이블!$G:$J,4,0)*H1494</f>
        <v>270930</v>
      </c>
      <c r="N1494" s="5" t="str">
        <f t="shared" si="73"/>
        <v>프로젝트21 홈페이지하루채움하루채움 자연산 가자미 (고양이 영양제 간식)하루채움=자연산 가자미 1박스201207</v>
      </c>
    </row>
    <row r="1495" spans="2:14" x14ac:dyDescent="0.3">
      <c r="B1495" s="108">
        <v>44179</v>
      </c>
      <c r="C1495" s="5" t="str">
        <f t="shared" si="72"/>
        <v>월</v>
      </c>
      <c r="D1495" s="73"/>
      <c r="E1495" s="49" t="str">
        <f>VLOOKUP(G1495,매칭테이블!D:E,2,0)</f>
        <v>하루채움</v>
      </c>
      <c r="F1495" t="s">
        <v>0</v>
      </c>
      <c r="G1495" s="30" t="s">
        <v>469</v>
      </c>
      <c r="H1495" s="73">
        <f t="shared" si="71"/>
        <v>822</v>
      </c>
      <c r="I1495" s="5">
        <v>201207</v>
      </c>
      <c r="J1495" s="59"/>
      <c r="K1495" s="104">
        <f>VLOOKUP($N1495,매칭테이블!$G:$J,2,0)*H1495</f>
        <v>3288000</v>
      </c>
      <c r="L1495" s="104">
        <f>K1495-VLOOKUP($N1495,매칭테이블!$G:$J,3,0)*K1495</f>
        <v>3255120</v>
      </c>
      <c r="M1495" s="104">
        <f>VLOOKUP($N1495,매칭테이블!$G:$J,4,0)*H1495</f>
        <v>304140</v>
      </c>
      <c r="N1495" s="5" t="str">
        <f t="shared" si="73"/>
        <v>프로젝트21 홈페이지하루채움하루채움 자연산 가자미 (고양이 영양제 간식)하루채움=(무료배송)자연산 가자미 2박스201207</v>
      </c>
    </row>
    <row r="1496" spans="2:14" s="73" customFormat="1" x14ac:dyDescent="0.3">
      <c r="B1496" s="108">
        <v>44179</v>
      </c>
      <c r="C1496" s="5" t="str">
        <f t="shared" si="72"/>
        <v>월</v>
      </c>
      <c r="E1496" s="49" t="str">
        <f>VLOOKUP(G1496,매칭테이블!D:E,2,0)</f>
        <v>고양이 유산균</v>
      </c>
      <c r="F1496" s="73" t="s">
        <v>0</v>
      </c>
      <c r="G1496" s="30" t="s">
        <v>213</v>
      </c>
      <c r="H1496" s="73">
        <f t="shared" si="71"/>
        <v>823</v>
      </c>
      <c r="I1496" s="5">
        <v>201207</v>
      </c>
      <c r="J1496" s="59"/>
      <c r="K1496" s="104">
        <f>VLOOKUP($N1496,매칭테이블!$G:$J,2,0)*H1496</f>
        <v>3292000</v>
      </c>
      <c r="L1496" s="104">
        <f>K1496-VLOOKUP($N1496,매칭테이블!$G:$J,3,0)*K1496</f>
        <v>3259080</v>
      </c>
      <c r="M1496" s="104">
        <f>VLOOKUP($N1496,매칭테이블!$G:$J,4,0)*H1496</f>
        <v>304510</v>
      </c>
      <c r="N1496" s="5" t="str">
        <f t="shared" si="73"/>
        <v>프로젝트21 홈페이지고양이 유산균유산균1박스201207</v>
      </c>
    </row>
    <row r="1497" spans="2:14" s="73" customFormat="1" x14ac:dyDescent="0.3">
      <c r="B1497" s="108">
        <v>44179</v>
      </c>
      <c r="C1497" s="5" t="str">
        <f t="shared" si="72"/>
        <v>월</v>
      </c>
      <c r="E1497" s="49" t="str">
        <f>VLOOKUP(G1497,매칭테이블!D:E,2,0)</f>
        <v>고양이 유산균</v>
      </c>
      <c r="F1497" s="73" t="s">
        <v>0</v>
      </c>
      <c r="G1497" s="30" t="s">
        <v>411</v>
      </c>
      <c r="H1497" s="73">
        <f t="shared" si="71"/>
        <v>824</v>
      </c>
      <c r="I1497" s="5">
        <v>201207</v>
      </c>
      <c r="J1497" s="59"/>
      <c r="K1497" s="104">
        <f>VLOOKUP($N1497,매칭테이블!$G:$J,2,0)*H1497</f>
        <v>4120000</v>
      </c>
      <c r="L1497" s="104">
        <f>K1497-VLOOKUP($N1497,매칭테이블!$G:$J,3,0)*K1497</f>
        <v>4078800</v>
      </c>
      <c r="M1497" s="104">
        <f>VLOOKUP($N1497,매칭테이블!$G:$J,4,0)*H1497</f>
        <v>321360</v>
      </c>
      <c r="N1497" s="5" t="str">
        <f t="shared" si="73"/>
        <v>프로젝트21 홈페이지고양이 유산균유산균2박스201207</v>
      </c>
    </row>
    <row r="1498" spans="2:14" s="73" customFormat="1" x14ac:dyDescent="0.3">
      <c r="B1498" s="108">
        <v>44179</v>
      </c>
      <c r="C1498" s="5" t="str">
        <f t="shared" si="72"/>
        <v>월</v>
      </c>
      <c r="E1498" s="49" t="str">
        <f>VLOOKUP(G1498,매칭테이블!D:E,2,0)</f>
        <v>고양이 유산균</v>
      </c>
      <c r="F1498" s="73" t="s">
        <v>0</v>
      </c>
      <c r="G1498" s="30" t="s">
        <v>412</v>
      </c>
      <c r="H1498" s="73">
        <f t="shared" si="71"/>
        <v>825</v>
      </c>
      <c r="I1498" s="5">
        <v>201207</v>
      </c>
      <c r="J1498" s="59"/>
      <c r="K1498" s="104">
        <f>VLOOKUP($N1498,매칭테이블!$G:$J,2,0)*H1498</f>
        <v>4950000</v>
      </c>
      <c r="L1498" s="104">
        <f>K1498-VLOOKUP($N1498,매칭테이블!$G:$J,3,0)*K1498</f>
        <v>4900500</v>
      </c>
      <c r="M1498" s="104">
        <f>VLOOKUP($N1498,매칭테이블!$G:$J,4,0)*H1498</f>
        <v>321750</v>
      </c>
      <c r="N1498" s="5" t="str">
        <f t="shared" si="73"/>
        <v>프로젝트21 홈페이지고양이 유산균유산균3박스201207</v>
      </c>
    </row>
    <row r="1499" spans="2:14" s="73" customFormat="1" x14ac:dyDescent="0.3">
      <c r="B1499" s="108">
        <v>44179</v>
      </c>
      <c r="C1499" s="5" t="str">
        <f t="shared" si="72"/>
        <v>월</v>
      </c>
      <c r="E1499" s="49" t="str">
        <f>VLOOKUP(G1499,매칭테이블!D:E,2,0)</f>
        <v>고양이 유산균</v>
      </c>
      <c r="F1499" s="73" t="s">
        <v>0</v>
      </c>
      <c r="G1499" s="30" t="s">
        <v>418</v>
      </c>
      <c r="H1499" s="73">
        <f t="shared" si="71"/>
        <v>826</v>
      </c>
      <c r="I1499" s="5">
        <v>201207</v>
      </c>
      <c r="J1499" s="59"/>
      <c r="K1499" s="104">
        <f>VLOOKUP($N1499,매칭테이블!$G:$J,2,0)*H1499</f>
        <v>3304000</v>
      </c>
      <c r="L1499" s="104">
        <f>K1499-VLOOKUP($N1499,매칭테이블!$G:$J,3,0)*K1499</f>
        <v>3270960</v>
      </c>
      <c r="M1499" s="104">
        <f>VLOOKUP($N1499,매칭테이블!$G:$J,4,0)*H1499</f>
        <v>305620</v>
      </c>
      <c r="N1499" s="5" t="str">
        <f t="shared" si="73"/>
        <v>프로젝트21 홈페이지고양이 유산균유산균1박스(최저가)201207</v>
      </c>
    </row>
    <row r="1500" spans="2:14" s="73" customFormat="1" x14ac:dyDescent="0.3">
      <c r="B1500" s="108">
        <v>44179</v>
      </c>
      <c r="C1500" s="5" t="str">
        <f t="shared" si="72"/>
        <v>월</v>
      </c>
      <c r="E1500" s="49" t="str">
        <f>VLOOKUP(G1500,매칭테이블!D:E,2,0)</f>
        <v>고양이 유산균</v>
      </c>
      <c r="F1500" s="73" t="s">
        <v>0</v>
      </c>
      <c r="G1500" s="30" t="s">
        <v>177</v>
      </c>
      <c r="H1500" s="73">
        <f t="shared" si="71"/>
        <v>827</v>
      </c>
      <c r="I1500" s="5">
        <v>201207</v>
      </c>
      <c r="J1500" s="59"/>
      <c r="K1500" s="104">
        <f>VLOOKUP($N1500,매칭테이블!$G:$J,2,0)*H1500</f>
        <v>4135000</v>
      </c>
      <c r="L1500" s="104">
        <f>K1500-VLOOKUP($N1500,매칭테이블!$G:$J,3,0)*K1500</f>
        <v>4093650</v>
      </c>
      <c r="M1500" s="104">
        <f>VLOOKUP($N1500,매칭테이블!$G:$J,4,0)*H1500</f>
        <v>322530</v>
      </c>
      <c r="N1500" s="5" t="str">
        <f t="shared" si="73"/>
        <v>프로젝트21 홈페이지고양이 유산균유산균2박스(최저가)201207</v>
      </c>
    </row>
    <row r="1501" spans="2:14" s="73" customFormat="1" x14ac:dyDescent="0.3">
      <c r="B1501" s="108">
        <v>44179</v>
      </c>
      <c r="C1501" s="5" t="str">
        <f t="shared" si="72"/>
        <v>월</v>
      </c>
      <c r="E1501" s="49" t="str">
        <f>VLOOKUP(G1501,매칭테이블!D:E,2,0)</f>
        <v>고양이 유산균</v>
      </c>
      <c r="F1501" s="73" t="s">
        <v>0</v>
      </c>
      <c r="G1501" s="30" t="s">
        <v>417</v>
      </c>
      <c r="H1501" s="73">
        <f t="shared" si="71"/>
        <v>828</v>
      </c>
      <c r="I1501" s="5">
        <v>201207</v>
      </c>
      <c r="J1501" s="59"/>
      <c r="K1501" s="104">
        <f>VLOOKUP($N1501,매칭테이블!$G:$J,2,0)*H1501</f>
        <v>4968000</v>
      </c>
      <c r="L1501" s="104">
        <f>K1501-VLOOKUP($N1501,매칭테이블!$G:$J,3,0)*K1501</f>
        <v>4918320</v>
      </c>
      <c r="M1501" s="104">
        <f>VLOOKUP($N1501,매칭테이블!$G:$J,4,0)*H1501</f>
        <v>322920</v>
      </c>
      <c r="N1501" s="5" t="str">
        <f t="shared" si="73"/>
        <v>프로젝트21 홈페이지고양이 유산균유산균3박스(최저가)201207</v>
      </c>
    </row>
    <row r="1502" spans="2:14" s="73" customFormat="1" x14ac:dyDescent="0.3">
      <c r="B1502" s="108">
        <v>44179</v>
      </c>
      <c r="C1502" s="5" t="str">
        <f t="shared" si="72"/>
        <v>월</v>
      </c>
      <c r="E1502" s="49" t="str">
        <f>VLOOKUP(G1502,매칭테이블!D:E,2,0)</f>
        <v>고양이 유산균</v>
      </c>
      <c r="F1502" s="73" t="s">
        <v>0</v>
      </c>
      <c r="G1502" s="30" t="s">
        <v>414</v>
      </c>
      <c r="H1502" s="73">
        <f t="shared" si="71"/>
        <v>829</v>
      </c>
      <c r="I1502" s="5">
        <v>201207</v>
      </c>
      <c r="J1502" s="59"/>
      <c r="K1502" s="104">
        <f>VLOOKUP($N1502,매칭테이블!$G:$J,2,0)*H1502</f>
        <v>3316000</v>
      </c>
      <c r="L1502" s="104">
        <f>K1502-VLOOKUP($N1502,매칭테이블!$G:$J,3,0)*K1502</f>
        <v>3282840</v>
      </c>
      <c r="M1502" s="104">
        <f>VLOOKUP($N1502,매칭테이블!$G:$J,4,0)*H1502</f>
        <v>306730</v>
      </c>
      <c r="N1502" s="5" t="str">
        <f t="shared" si="73"/>
        <v>프로젝트21 홈페이지고양이 유산균유산균1박스(정기배송)201207</v>
      </c>
    </row>
    <row r="1503" spans="2:14" s="73" customFormat="1" x14ac:dyDescent="0.3">
      <c r="B1503" s="108">
        <v>44179</v>
      </c>
      <c r="C1503" s="5" t="str">
        <f t="shared" si="72"/>
        <v>월</v>
      </c>
      <c r="E1503" s="49" t="str">
        <f>VLOOKUP(G1503,매칭테이블!D:E,2,0)</f>
        <v>고양이 유산균</v>
      </c>
      <c r="F1503" s="73" t="s">
        <v>0</v>
      </c>
      <c r="G1503" s="30" t="s">
        <v>415</v>
      </c>
      <c r="H1503" s="73">
        <f t="shared" si="71"/>
        <v>830</v>
      </c>
      <c r="I1503" s="5">
        <v>201207</v>
      </c>
      <c r="J1503" s="59"/>
      <c r="K1503" s="104">
        <f>VLOOKUP($N1503,매칭테이블!$G:$J,2,0)*H1503</f>
        <v>4150000</v>
      </c>
      <c r="L1503" s="104">
        <f>K1503-VLOOKUP($N1503,매칭테이블!$G:$J,3,0)*K1503</f>
        <v>4108500</v>
      </c>
      <c r="M1503" s="104">
        <f>VLOOKUP($N1503,매칭테이블!$G:$J,4,0)*H1503</f>
        <v>323700</v>
      </c>
      <c r="N1503" s="5" t="str">
        <f t="shared" si="73"/>
        <v>프로젝트21 홈페이지고양이 유산균유산균2박스(정기배송)201207</v>
      </c>
    </row>
    <row r="1504" spans="2:14" s="73" customFormat="1" x14ac:dyDescent="0.3">
      <c r="B1504" s="108">
        <v>44179</v>
      </c>
      <c r="C1504" s="5" t="str">
        <f t="shared" si="72"/>
        <v>월</v>
      </c>
      <c r="E1504" s="49" t="str">
        <f>VLOOKUP(G1504,매칭테이블!D:E,2,0)</f>
        <v>고양이 유산균</v>
      </c>
      <c r="F1504" s="73" t="s">
        <v>0</v>
      </c>
      <c r="G1504" s="30" t="s">
        <v>416</v>
      </c>
      <c r="H1504" s="73">
        <f t="shared" si="71"/>
        <v>831</v>
      </c>
      <c r="I1504" s="5">
        <v>201207</v>
      </c>
      <c r="J1504" s="59"/>
      <c r="K1504" s="104">
        <f>VLOOKUP($N1504,매칭테이블!$G:$J,2,0)*H1504</f>
        <v>4986000</v>
      </c>
      <c r="L1504" s="104">
        <f>K1504-VLOOKUP($N1504,매칭테이블!$G:$J,3,0)*K1504</f>
        <v>4936140</v>
      </c>
      <c r="M1504" s="104">
        <f>VLOOKUP($N1504,매칭테이블!$G:$J,4,0)*H1504</f>
        <v>324090</v>
      </c>
      <c r="N1504" s="5" t="str">
        <f t="shared" si="73"/>
        <v>프로젝트21 홈페이지고양이 유산균유산균3박스(정기배송)201207</v>
      </c>
    </row>
    <row r="1505" spans="2:14" x14ac:dyDescent="0.3">
      <c r="B1505" s="108">
        <v>44180</v>
      </c>
      <c r="C1505" s="5" t="str">
        <f t="shared" ref="C1505" si="74">TEXT(B1505,"aaa")</f>
        <v>화</v>
      </c>
      <c r="D1505" s="73"/>
      <c r="E1505" s="49" t="str">
        <f>VLOOKUP(G1505,매칭테이블!D:E,2,0)</f>
        <v>눕눕백</v>
      </c>
      <c r="F1505" s="73" t="s">
        <v>0</v>
      </c>
      <c r="G1505" s="30" t="s">
        <v>421</v>
      </c>
      <c r="H1505" s="73">
        <f t="shared" si="71"/>
        <v>832</v>
      </c>
      <c r="I1505" s="5">
        <v>201207</v>
      </c>
      <c r="J1505" s="59"/>
      <c r="K1505" s="104">
        <f>VLOOKUP($N1505,매칭테이블!$G:$J,2,0)*H1505</f>
        <v>5824000</v>
      </c>
      <c r="L1505" s="104">
        <f>K1505-VLOOKUP($N1505,매칭테이블!$G:$J,3,0)*K1505</f>
        <v>5765760</v>
      </c>
      <c r="M1505" s="104">
        <f>VLOOKUP($N1505,매칭테이블!$G:$J,4,0)*H1505</f>
        <v>324480</v>
      </c>
      <c r="N1505" s="5" t="str">
        <f t="shared" ref="N1505" si="75">F1505&amp;E1505&amp;G1505&amp;I1505</f>
        <v>프로젝트21 홈페이지눕눕백눕눕백(NEW)_(중형)_그레이(LG)201207</v>
      </c>
    </row>
    <row r="1506" spans="2:14" x14ac:dyDescent="0.3">
      <c r="B1506" s="108">
        <v>44180</v>
      </c>
      <c r="C1506" s="5" t="str">
        <f t="shared" ref="C1506:C1569" si="76">TEXT(B1506,"aaa")</f>
        <v>화</v>
      </c>
      <c r="D1506" s="73"/>
      <c r="E1506" s="49" t="str">
        <f>VLOOKUP(G1506,매칭테이블!D:E,2,0)</f>
        <v>눕눕백</v>
      </c>
      <c r="F1506" s="73" t="s">
        <v>0</v>
      </c>
      <c r="G1506" s="30" t="s">
        <v>43</v>
      </c>
      <c r="H1506" s="73">
        <f t="shared" si="71"/>
        <v>833</v>
      </c>
      <c r="I1506" s="5">
        <v>201207</v>
      </c>
      <c r="J1506" s="59"/>
      <c r="K1506" s="104">
        <f>VLOOKUP($N1506,매칭테이블!$G:$J,2,0)*H1506</f>
        <v>2499000</v>
      </c>
      <c r="L1506" s="104">
        <f>K1506-VLOOKUP($N1506,매칭테이블!$G:$J,3,0)*K1506</f>
        <v>2474010</v>
      </c>
      <c r="M1506" s="104">
        <f>VLOOKUP($N1506,매칭테이블!$G:$J,4,0)*H1506</f>
        <v>274890</v>
      </c>
      <c r="N1506" s="5" t="str">
        <f t="shared" ref="N1506:N1569" si="77">F1506&amp;E1506&amp;G1506&amp;I1506</f>
        <v>프로젝트21 홈페이지눕눕백눕눕백_패드(중형)_스크래쳐201207</v>
      </c>
    </row>
    <row r="1507" spans="2:14" x14ac:dyDescent="0.3">
      <c r="B1507" s="108">
        <v>44180</v>
      </c>
      <c r="C1507" s="5" t="str">
        <f t="shared" si="76"/>
        <v>화</v>
      </c>
      <c r="D1507" s="73"/>
      <c r="E1507" s="49" t="str">
        <f>VLOOKUP(G1507,매칭테이블!D:E,2,0)</f>
        <v>눕눕백</v>
      </c>
      <c r="F1507" s="73" t="s">
        <v>0</v>
      </c>
      <c r="G1507" s="30" t="s">
        <v>421</v>
      </c>
      <c r="H1507" s="73">
        <f t="shared" si="71"/>
        <v>834</v>
      </c>
      <c r="I1507" s="5">
        <v>201207</v>
      </c>
      <c r="J1507" s="59"/>
      <c r="K1507" s="104">
        <f>VLOOKUP($N1507,매칭테이블!$G:$J,2,0)*H1507</f>
        <v>5838000</v>
      </c>
      <c r="L1507" s="104">
        <f>K1507-VLOOKUP($N1507,매칭테이블!$G:$J,3,0)*K1507</f>
        <v>5779620</v>
      </c>
      <c r="M1507" s="104">
        <f>VLOOKUP($N1507,매칭테이블!$G:$J,4,0)*H1507</f>
        <v>325260</v>
      </c>
      <c r="N1507" s="5" t="str">
        <f t="shared" si="77"/>
        <v>프로젝트21 홈페이지눕눕백눕눕백(NEW)_(중형)_그레이(LG)201207</v>
      </c>
    </row>
    <row r="1508" spans="2:14" x14ac:dyDescent="0.3">
      <c r="B1508" s="108">
        <v>44180</v>
      </c>
      <c r="C1508" s="5" t="str">
        <f t="shared" si="76"/>
        <v>화</v>
      </c>
      <c r="D1508" s="73"/>
      <c r="E1508" s="49" t="str">
        <f>VLOOKUP(G1508,매칭테이블!D:E,2,0)</f>
        <v>눕눕백</v>
      </c>
      <c r="F1508" s="73" t="s">
        <v>0</v>
      </c>
      <c r="G1508" s="30" t="s">
        <v>45</v>
      </c>
      <c r="H1508" s="73">
        <f t="shared" si="71"/>
        <v>835</v>
      </c>
      <c r="I1508" s="5">
        <v>201207</v>
      </c>
      <c r="J1508" s="59"/>
      <c r="K1508" s="104">
        <f>VLOOKUP($N1508,매칭테이블!$G:$J,2,0)*H1508</f>
        <v>2505000</v>
      </c>
      <c r="L1508" s="104">
        <f>K1508-VLOOKUP($N1508,매칭테이블!$G:$J,3,0)*K1508</f>
        <v>2479950</v>
      </c>
      <c r="M1508" s="104">
        <f>VLOOKUP($N1508,매칭테이블!$G:$J,4,0)*H1508</f>
        <v>275550</v>
      </c>
      <c r="N1508" s="5" t="str">
        <f t="shared" si="77"/>
        <v>프로젝트21 홈페이지눕눕백눕눕백_패드(중형)_방수201207</v>
      </c>
    </row>
    <row r="1509" spans="2:14" x14ac:dyDescent="0.3">
      <c r="B1509" s="108">
        <v>44180</v>
      </c>
      <c r="C1509" s="5" t="str">
        <f t="shared" si="76"/>
        <v>화</v>
      </c>
      <c r="D1509" s="73"/>
      <c r="E1509" s="49" t="str">
        <f>VLOOKUP(G1509,매칭테이블!D:E,2,0)</f>
        <v>눕눕백</v>
      </c>
      <c r="F1509" s="73" t="s">
        <v>0</v>
      </c>
      <c r="G1509" s="30" t="s">
        <v>423</v>
      </c>
      <c r="H1509" s="73">
        <f t="shared" si="71"/>
        <v>836</v>
      </c>
      <c r="I1509" s="5">
        <v>201207</v>
      </c>
      <c r="J1509" s="59"/>
      <c r="K1509" s="104">
        <f>VLOOKUP($N1509,매칭테이블!$G:$J,2,0)*H1509</f>
        <v>5852000</v>
      </c>
      <c r="L1509" s="104">
        <f>K1509-VLOOKUP($N1509,매칭테이블!$G:$J,3,0)*K1509</f>
        <v>5793480</v>
      </c>
      <c r="M1509" s="104">
        <f>VLOOKUP($N1509,매칭테이블!$G:$J,4,0)*H1509</f>
        <v>326040</v>
      </c>
      <c r="N1509" s="5" t="str">
        <f t="shared" si="77"/>
        <v>프로젝트21 홈페이지눕눕백눕눕백(NEW)_(중형)_네이비(DN)201207</v>
      </c>
    </row>
    <row r="1510" spans="2:14" x14ac:dyDescent="0.3">
      <c r="B1510" s="108">
        <v>44180</v>
      </c>
      <c r="C1510" s="5" t="str">
        <f t="shared" si="76"/>
        <v>화</v>
      </c>
      <c r="D1510" s="73"/>
      <c r="E1510" s="49" t="str">
        <f>VLOOKUP(G1510,매칭테이블!D:E,2,0)</f>
        <v>눕눕백</v>
      </c>
      <c r="F1510" s="73" t="s">
        <v>0</v>
      </c>
      <c r="G1510" s="30" t="s">
        <v>44</v>
      </c>
      <c r="H1510" s="73">
        <f t="shared" si="71"/>
        <v>837</v>
      </c>
      <c r="I1510" s="5">
        <v>201207</v>
      </c>
      <c r="J1510" s="59"/>
      <c r="K1510" s="104">
        <f>VLOOKUP($N1510,매칭테이블!$G:$J,2,0)*H1510</f>
        <v>2511000</v>
      </c>
      <c r="L1510" s="104">
        <f>K1510-VLOOKUP($N1510,매칭테이블!$G:$J,3,0)*K1510</f>
        <v>2485890</v>
      </c>
      <c r="M1510" s="104">
        <f>VLOOKUP($N1510,매칭테이블!$G:$J,4,0)*H1510</f>
        <v>284580</v>
      </c>
      <c r="N1510" s="5" t="str">
        <f t="shared" si="77"/>
        <v>프로젝트21 홈페이지눕눕백눕눕백_패드(중형)_극세사201207</v>
      </c>
    </row>
    <row r="1511" spans="2:14" x14ac:dyDescent="0.3">
      <c r="B1511" s="108">
        <v>44180</v>
      </c>
      <c r="C1511" s="5" t="str">
        <f t="shared" si="76"/>
        <v>화</v>
      </c>
      <c r="D1511" s="73"/>
      <c r="E1511" s="49" t="str">
        <f>VLOOKUP(G1511,매칭테이블!D:E,2,0)</f>
        <v>눕눕백</v>
      </c>
      <c r="F1511" s="73" t="s">
        <v>0</v>
      </c>
      <c r="G1511" s="30" t="s">
        <v>422</v>
      </c>
      <c r="H1511" s="73">
        <f t="shared" si="71"/>
        <v>838</v>
      </c>
      <c r="I1511" s="5">
        <v>201207</v>
      </c>
      <c r="J1511" s="59"/>
      <c r="K1511" s="104">
        <f>VLOOKUP($N1511,매칭테이블!$G:$J,2,0)*H1511</f>
        <v>5866000</v>
      </c>
      <c r="L1511" s="104">
        <f>K1511-VLOOKUP($N1511,매칭테이블!$G:$J,3,0)*K1511</f>
        <v>5807340</v>
      </c>
      <c r="M1511" s="104">
        <f>VLOOKUP($N1511,매칭테이블!$G:$J,4,0)*H1511</f>
        <v>326820</v>
      </c>
      <c r="N1511" s="5" t="str">
        <f t="shared" si="77"/>
        <v>프로젝트21 홈페이지눕눕백눕눕백(NEW)_(대형)_그레이(LG)201207</v>
      </c>
    </row>
    <row r="1512" spans="2:14" x14ac:dyDescent="0.3">
      <c r="B1512" s="108">
        <v>44180</v>
      </c>
      <c r="C1512" s="5" t="str">
        <f t="shared" si="76"/>
        <v>화</v>
      </c>
      <c r="D1512" s="73"/>
      <c r="E1512" s="49" t="str">
        <f>VLOOKUP(G1512,매칭테이블!D:E,2,0)</f>
        <v>눕눕백</v>
      </c>
      <c r="F1512" s="73" t="s">
        <v>0</v>
      </c>
      <c r="G1512" s="30" t="s">
        <v>50</v>
      </c>
      <c r="H1512" s="73">
        <f t="shared" ref="H1512:H1575" si="78">H1511+1</f>
        <v>839</v>
      </c>
      <c r="I1512" s="5">
        <v>201207</v>
      </c>
      <c r="J1512" s="59"/>
      <c r="K1512" s="104">
        <f>VLOOKUP($N1512,매칭테이블!$G:$J,2,0)*H1512</f>
        <v>2517000</v>
      </c>
      <c r="L1512" s="104">
        <f>K1512-VLOOKUP($N1512,매칭테이블!$G:$J,3,0)*K1512</f>
        <v>2491830</v>
      </c>
      <c r="M1512" s="104">
        <f>VLOOKUP($N1512,매칭테이블!$G:$J,4,0)*H1512</f>
        <v>285260</v>
      </c>
      <c r="N1512" s="5" t="str">
        <f t="shared" si="77"/>
        <v>프로젝트21 홈페이지눕눕백눕눕백_패드(대형)_스크래쳐201207</v>
      </c>
    </row>
    <row r="1513" spans="2:14" x14ac:dyDescent="0.3">
      <c r="B1513" s="108">
        <v>44180</v>
      </c>
      <c r="C1513" s="5" t="str">
        <f t="shared" si="76"/>
        <v>화</v>
      </c>
      <c r="D1513" s="73"/>
      <c r="E1513" s="49" t="str">
        <f>VLOOKUP(G1513,매칭테이블!D:E,2,0)</f>
        <v>눕눕백</v>
      </c>
      <c r="F1513" s="73" t="s">
        <v>0</v>
      </c>
      <c r="G1513" s="30" t="s">
        <v>422</v>
      </c>
      <c r="H1513" s="73">
        <f t="shared" si="78"/>
        <v>840</v>
      </c>
      <c r="I1513" s="5">
        <v>201207</v>
      </c>
      <c r="J1513" s="59"/>
      <c r="K1513" s="104">
        <f>VLOOKUP($N1513,매칭테이블!$G:$J,2,0)*H1513</f>
        <v>5880000</v>
      </c>
      <c r="L1513" s="104">
        <f>K1513-VLOOKUP($N1513,매칭테이블!$G:$J,3,0)*K1513</f>
        <v>5821200</v>
      </c>
      <c r="M1513" s="104">
        <f>VLOOKUP($N1513,매칭테이블!$G:$J,4,0)*H1513</f>
        <v>327600</v>
      </c>
      <c r="N1513" s="5" t="str">
        <f t="shared" si="77"/>
        <v>프로젝트21 홈페이지눕눕백눕눕백(NEW)_(대형)_그레이(LG)201207</v>
      </c>
    </row>
    <row r="1514" spans="2:14" x14ac:dyDescent="0.3">
      <c r="B1514" s="108">
        <v>44180</v>
      </c>
      <c r="C1514" s="5" t="str">
        <f t="shared" si="76"/>
        <v>화</v>
      </c>
      <c r="D1514" s="73"/>
      <c r="E1514" s="49" t="str">
        <f>VLOOKUP(G1514,매칭테이블!D:E,2,0)</f>
        <v>눕눕백</v>
      </c>
      <c r="F1514" s="73" t="s">
        <v>0</v>
      </c>
      <c r="G1514" s="30" t="s">
        <v>51</v>
      </c>
      <c r="H1514" s="73">
        <f t="shared" si="78"/>
        <v>841</v>
      </c>
      <c r="I1514" s="5">
        <v>201207</v>
      </c>
      <c r="J1514" s="59"/>
      <c r="K1514" s="104">
        <f>VLOOKUP($N1514,매칭테이블!$G:$J,2,0)*H1514</f>
        <v>3364000</v>
      </c>
      <c r="L1514" s="104">
        <f>K1514-VLOOKUP($N1514,매칭테이블!$G:$J,3,0)*K1514</f>
        <v>3330360</v>
      </c>
      <c r="M1514" s="104">
        <f>VLOOKUP($N1514,매칭테이블!$G:$J,4,0)*H1514</f>
        <v>294350</v>
      </c>
      <c r="N1514" s="5" t="str">
        <f t="shared" si="77"/>
        <v>프로젝트21 홈페이지눕눕백눕눕백_패드(대형)_극세사201207</v>
      </c>
    </row>
    <row r="1515" spans="2:14" x14ac:dyDescent="0.3">
      <c r="B1515" s="108">
        <v>44180</v>
      </c>
      <c r="C1515" s="5" t="str">
        <f t="shared" si="76"/>
        <v>화</v>
      </c>
      <c r="D1515" s="73"/>
      <c r="E1515" s="49" t="str">
        <f>VLOOKUP(G1515,매칭테이블!D:E,2,0)</f>
        <v>눕눕백</v>
      </c>
      <c r="F1515" s="73" t="s">
        <v>0</v>
      </c>
      <c r="G1515" s="30" t="s">
        <v>421</v>
      </c>
      <c r="H1515" s="73">
        <f t="shared" si="78"/>
        <v>842</v>
      </c>
      <c r="I1515" s="5">
        <v>201207</v>
      </c>
      <c r="J1515" s="59"/>
      <c r="K1515" s="104">
        <f>VLOOKUP($N1515,매칭테이블!$G:$J,2,0)*H1515</f>
        <v>5894000</v>
      </c>
      <c r="L1515" s="104">
        <f>K1515-VLOOKUP($N1515,매칭테이블!$G:$J,3,0)*K1515</f>
        <v>5835060</v>
      </c>
      <c r="M1515" s="104">
        <f>VLOOKUP($N1515,매칭테이블!$G:$J,4,0)*H1515</f>
        <v>328380</v>
      </c>
      <c r="N1515" s="5" t="str">
        <f t="shared" si="77"/>
        <v>프로젝트21 홈페이지눕눕백눕눕백(NEW)_(중형)_그레이(LG)201207</v>
      </c>
    </row>
    <row r="1516" spans="2:14" x14ac:dyDescent="0.3">
      <c r="B1516" s="108">
        <v>44180</v>
      </c>
      <c r="C1516" s="5" t="str">
        <f t="shared" si="76"/>
        <v>화</v>
      </c>
      <c r="D1516" s="73"/>
      <c r="E1516" s="49" t="str">
        <f>VLOOKUP(G1516,매칭테이블!D:E,2,0)</f>
        <v>눕눕백</v>
      </c>
      <c r="F1516" s="73" t="s">
        <v>0</v>
      </c>
      <c r="G1516" s="30" t="s">
        <v>43</v>
      </c>
      <c r="H1516" s="73">
        <f t="shared" si="78"/>
        <v>843</v>
      </c>
      <c r="I1516" s="5">
        <v>201207</v>
      </c>
      <c r="J1516" s="59"/>
      <c r="K1516" s="104">
        <f>VLOOKUP($N1516,매칭테이블!$G:$J,2,0)*H1516</f>
        <v>2529000</v>
      </c>
      <c r="L1516" s="104">
        <f>K1516-VLOOKUP($N1516,매칭테이블!$G:$J,3,0)*K1516</f>
        <v>2503710</v>
      </c>
      <c r="M1516" s="104">
        <f>VLOOKUP($N1516,매칭테이블!$G:$J,4,0)*H1516</f>
        <v>278190</v>
      </c>
      <c r="N1516" s="5" t="str">
        <f t="shared" si="77"/>
        <v>프로젝트21 홈페이지눕눕백눕눕백_패드(중형)_스크래쳐201207</v>
      </c>
    </row>
    <row r="1517" spans="2:14" x14ac:dyDescent="0.3">
      <c r="B1517" s="108">
        <v>44180</v>
      </c>
      <c r="C1517" s="5" t="str">
        <f t="shared" si="76"/>
        <v>화</v>
      </c>
      <c r="D1517" s="73"/>
      <c r="E1517" s="49" t="str">
        <f>VLOOKUP(G1517,매칭테이블!D:E,2,0)</f>
        <v>눕눕백</v>
      </c>
      <c r="F1517" s="73" t="s">
        <v>0</v>
      </c>
      <c r="G1517" s="30" t="s">
        <v>421</v>
      </c>
      <c r="H1517" s="73">
        <f t="shared" si="78"/>
        <v>844</v>
      </c>
      <c r="I1517" s="5">
        <v>201207</v>
      </c>
      <c r="J1517" s="59"/>
      <c r="K1517" s="104">
        <f>VLOOKUP($N1517,매칭테이블!$G:$J,2,0)*H1517</f>
        <v>5908000</v>
      </c>
      <c r="L1517" s="104">
        <f>K1517-VLOOKUP($N1517,매칭테이블!$G:$J,3,0)*K1517</f>
        <v>5848920</v>
      </c>
      <c r="M1517" s="104">
        <f>VLOOKUP($N1517,매칭테이블!$G:$J,4,0)*H1517</f>
        <v>329160</v>
      </c>
      <c r="N1517" s="5" t="str">
        <f t="shared" si="77"/>
        <v>프로젝트21 홈페이지눕눕백눕눕백(NEW)_(중형)_그레이(LG)201207</v>
      </c>
    </row>
    <row r="1518" spans="2:14" x14ac:dyDescent="0.3">
      <c r="B1518" s="108">
        <v>44180</v>
      </c>
      <c r="C1518" s="5" t="str">
        <f t="shared" si="76"/>
        <v>화</v>
      </c>
      <c r="D1518" s="73"/>
      <c r="E1518" s="49" t="str">
        <f>VLOOKUP(G1518,매칭테이블!D:E,2,0)</f>
        <v>눕눕백</v>
      </c>
      <c r="F1518" s="73" t="s">
        <v>0</v>
      </c>
      <c r="G1518" s="30" t="s">
        <v>44</v>
      </c>
      <c r="H1518" s="73">
        <f t="shared" si="78"/>
        <v>845</v>
      </c>
      <c r="I1518" s="5">
        <v>201207</v>
      </c>
      <c r="J1518" s="59"/>
      <c r="K1518" s="104">
        <f>VLOOKUP($N1518,매칭테이블!$G:$J,2,0)*H1518</f>
        <v>2535000</v>
      </c>
      <c r="L1518" s="104">
        <f>K1518-VLOOKUP($N1518,매칭테이블!$G:$J,3,0)*K1518</f>
        <v>2509650</v>
      </c>
      <c r="M1518" s="104">
        <f>VLOOKUP($N1518,매칭테이블!$G:$J,4,0)*H1518</f>
        <v>287300</v>
      </c>
      <c r="N1518" s="5" t="str">
        <f t="shared" si="77"/>
        <v>프로젝트21 홈페이지눕눕백눕눕백_패드(중형)_극세사201207</v>
      </c>
    </row>
    <row r="1519" spans="2:14" x14ac:dyDescent="0.3">
      <c r="B1519" s="108">
        <v>44180</v>
      </c>
      <c r="C1519" s="5" t="str">
        <f t="shared" si="76"/>
        <v>화</v>
      </c>
      <c r="D1519" s="73"/>
      <c r="E1519" s="49" t="str">
        <f>VLOOKUP(G1519,매칭테이블!D:E,2,0)</f>
        <v>눕눕백</v>
      </c>
      <c r="F1519" s="73" t="s">
        <v>0</v>
      </c>
      <c r="G1519" s="30" t="s">
        <v>423</v>
      </c>
      <c r="H1519" s="73">
        <f t="shared" si="78"/>
        <v>846</v>
      </c>
      <c r="I1519" s="5">
        <v>201207</v>
      </c>
      <c r="J1519" s="59"/>
      <c r="K1519" s="104">
        <f>VLOOKUP($N1519,매칭테이블!$G:$J,2,0)*H1519</f>
        <v>5922000</v>
      </c>
      <c r="L1519" s="104">
        <f>K1519-VLOOKUP($N1519,매칭테이블!$G:$J,3,0)*K1519</f>
        <v>5862780</v>
      </c>
      <c r="M1519" s="104">
        <f>VLOOKUP($N1519,매칭테이블!$G:$J,4,0)*H1519</f>
        <v>329940</v>
      </c>
      <c r="N1519" s="5" t="str">
        <f t="shared" si="77"/>
        <v>프로젝트21 홈페이지눕눕백눕눕백(NEW)_(중형)_네이비(DN)201207</v>
      </c>
    </row>
    <row r="1520" spans="2:14" x14ac:dyDescent="0.3">
      <c r="B1520" s="108">
        <v>44180</v>
      </c>
      <c r="C1520" s="5" t="str">
        <f t="shared" si="76"/>
        <v>화</v>
      </c>
      <c r="D1520" s="73"/>
      <c r="E1520" s="49" t="str">
        <f>VLOOKUP(G1520,매칭테이블!D:E,2,0)</f>
        <v>눕눕백</v>
      </c>
      <c r="F1520" s="73" t="s">
        <v>0</v>
      </c>
      <c r="G1520" s="30" t="s">
        <v>43</v>
      </c>
      <c r="H1520" s="73">
        <f t="shared" si="78"/>
        <v>847</v>
      </c>
      <c r="I1520" s="5">
        <v>201207</v>
      </c>
      <c r="J1520" s="59"/>
      <c r="K1520" s="104">
        <f>VLOOKUP($N1520,매칭테이블!$G:$J,2,0)*H1520</f>
        <v>2541000</v>
      </c>
      <c r="L1520" s="104">
        <f>K1520-VLOOKUP($N1520,매칭테이블!$G:$J,3,0)*K1520</f>
        <v>2515590</v>
      </c>
      <c r="M1520" s="104">
        <f>VLOOKUP($N1520,매칭테이블!$G:$J,4,0)*H1520</f>
        <v>279510</v>
      </c>
      <c r="N1520" s="5" t="str">
        <f t="shared" si="77"/>
        <v>프로젝트21 홈페이지눕눕백눕눕백_패드(중형)_스크래쳐201207</v>
      </c>
    </row>
    <row r="1521" spans="2:14" x14ac:dyDescent="0.3">
      <c r="B1521" s="108">
        <v>44180</v>
      </c>
      <c r="C1521" s="5" t="str">
        <f t="shared" si="76"/>
        <v>화</v>
      </c>
      <c r="D1521" s="73"/>
      <c r="E1521" s="49" t="str">
        <f>VLOOKUP(G1521,매칭테이블!D:E,2,0)</f>
        <v>눕눕백</v>
      </c>
      <c r="F1521" s="73" t="s">
        <v>0</v>
      </c>
      <c r="G1521" s="30" t="s">
        <v>422</v>
      </c>
      <c r="H1521" s="73">
        <f t="shared" si="78"/>
        <v>848</v>
      </c>
      <c r="I1521" s="5">
        <v>201207</v>
      </c>
      <c r="J1521" s="59"/>
      <c r="K1521" s="104">
        <f>VLOOKUP($N1521,매칭테이블!$G:$J,2,0)*H1521</f>
        <v>5936000</v>
      </c>
      <c r="L1521" s="104">
        <f>K1521-VLOOKUP($N1521,매칭테이블!$G:$J,3,0)*K1521</f>
        <v>5876640</v>
      </c>
      <c r="M1521" s="104">
        <f>VLOOKUP($N1521,매칭테이블!$G:$J,4,0)*H1521</f>
        <v>330720</v>
      </c>
      <c r="N1521" s="5" t="str">
        <f t="shared" si="77"/>
        <v>프로젝트21 홈페이지눕눕백눕눕백(NEW)_(대형)_그레이(LG)201207</v>
      </c>
    </row>
    <row r="1522" spans="2:14" x14ac:dyDescent="0.3">
      <c r="B1522" s="108">
        <v>44180</v>
      </c>
      <c r="C1522" s="5" t="str">
        <f t="shared" si="76"/>
        <v>화</v>
      </c>
      <c r="D1522" s="73"/>
      <c r="E1522" s="49" t="str">
        <f>VLOOKUP(G1522,매칭테이블!D:E,2,0)</f>
        <v>눕눕백</v>
      </c>
      <c r="F1522" s="73" t="s">
        <v>0</v>
      </c>
      <c r="G1522" s="30" t="s">
        <v>50</v>
      </c>
      <c r="H1522" s="73">
        <f t="shared" si="78"/>
        <v>849</v>
      </c>
      <c r="I1522" s="5">
        <v>201207</v>
      </c>
      <c r="J1522" s="59"/>
      <c r="K1522" s="104">
        <f>VLOOKUP($N1522,매칭테이블!$G:$J,2,0)*H1522</f>
        <v>2547000</v>
      </c>
      <c r="L1522" s="104">
        <f>K1522-VLOOKUP($N1522,매칭테이블!$G:$J,3,0)*K1522</f>
        <v>2521530</v>
      </c>
      <c r="M1522" s="104">
        <f>VLOOKUP($N1522,매칭테이블!$G:$J,4,0)*H1522</f>
        <v>288660</v>
      </c>
      <c r="N1522" s="5" t="str">
        <f t="shared" si="77"/>
        <v>프로젝트21 홈페이지눕눕백눕눕백_패드(대형)_스크래쳐201207</v>
      </c>
    </row>
    <row r="1523" spans="2:14" x14ac:dyDescent="0.3">
      <c r="B1523" s="108">
        <v>44180</v>
      </c>
      <c r="C1523" s="5" t="str">
        <f t="shared" si="76"/>
        <v>화</v>
      </c>
      <c r="D1523" s="73"/>
      <c r="E1523" s="49" t="str">
        <f>VLOOKUP(G1523,매칭테이블!D:E,2,0)</f>
        <v>눕눕백</v>
      </c>
      <c r="F1523" s="73" t="s">
        <v>0</v>
      </c>
      <c r="G1523" s="30" t="s">
        <v>422</v>
      </c>
      <c r="H1523" s="73">
        <f t="shared" si="78"/>
        <v>850</v>
      </c>
      <c r="I1523" s="5">
        <v>201207</v>
      </c>
      <c r="J1523" s="59"/>
      <c r="K1523" s="104">
        <f>VLOOKUP($N1523,매칭테이블!$G:$J,2,0)*H1523</f>
        <v>5950000</v>
      </c>
      <c r="L1523" s="104">
        <f>K1523-VLOOKUP($N1523,매칭테이블!$G:$J,3,0)*K1523</f>
        <v>5890500</v>
      </c>
      <c r="M1523" s="104">
        <f>VLOOKUP($N1523,매칭테이블!$G:$J,4,0)*H1523</f>
        <v>331500</v>
      </c>
      <c r="N1523" s="5" t="str">
        <f t="shared" si="77"/>
        <v>프로젝트21 홈페이지눕눕백눕눕백(NEW)_(대형)_그레이(LG)201207</v>
      </c>
    </row>
    <row r="1524" spans="2:14" x14ac:dyDescent="0.3">
      <c r="B1524" s="108">
        <v>44180</v>
      </c>
      <c r="C1524" s="5" t="str">
        <f t="shared" si="76"/>
        <v>화</v>
      </c>
      <c r="D1524" s="73"/>
      <c r="E1524" s="49" t="str">
        <f>VLOOKUP(G1524,매칭테이블!D:E,2,0)</f>
        <v>눕눕백</v>
      </c>
      <c r="F1524" s="73" t="s">
        <v>0</v>
      </c>
      <c r="G1524" s="30" t="s">
        <v>51</v>
      </c>
      <c r="H1524" s="73">
        <f t="shared" si="78"/>
        <v>851</v>
      </c>
      <c r="I1524" s="5">
        <v>201207</v>
      </c>
      <c r="J1524" s="59"/>
      <c r="K1524" s="104">
        <f>VLOOKUP($N1524,매칭테이블!$G:$J,2,0)*H1524</f>
        <v>3404000</v>
      </c>
      <c r="L1524" s="104">
        <f>K1524-VLOOKUP($N1524,매칭테이블!$G:$J,3,0)*K1524</f>
        <v>3369960</v>
      </c>
      <c r="M1524" s="104">
        <f>VLOOKUP($N1524,매칭테이블!$G:$J,4,0)*H1524</f>
        <v>297850</v>
      </c>
      <c r="N1524" s="5" t="str">
        <f t="shared" si="77"/>
        <v>프로젝트21 홈페이지눕눕백눕눕백_패드(대형)_극세사201207</v>
      </c>
    </row>
    <row r="1525" spans="2:14" x14ac:dyDescent="0.3">
      <c r="B1525" s="108">
        <v>44180</v>
      </c>
      <c r="C1525" s="5" t="str">
        <f t="shared" si="76"/>
        <v>화</v>
      </c>
      <c r="D1525" s="73"/>
      <c r="E1525" s="49" t="str">
        <f>VLOOKUP(G1525,매칭테이블!D:E,2,0)</f>
        <v>눕눕백</v>
      </c>
      <c r="F1525" s="73" t="s">
        <v>0</v>
      </c>
      <c r="G1525" s="30" t="s">
        <v>422</v>
      </c>
      <c r="H1525" s="73">
        <f t="shared" si="78"/>
        <v>852</v>
      </c>
      <c r="I1525" s="5">
        <v>201207</v>
      </c>
      <c r="J1525" s="59"/>
      <c r="K1525" s="104">
        <f>VLOOKUP($N1525,매칭테이블!$G:$J,2,0)*H1525</f>
        <v>5964000</v>
      </c>
      <c r="L1525" s="104">
        <f>K1525-VLOOKUP($N1525,매칭테이블!$G:$J,3,0)*K1525</f>
        <v>5904360</v>
      </c>
      <c r="M1525" s="104">
        <f>VLOOKUP($N1525,매칭테이블!$G:$J,4,0)*H1525</f>
        <v>332280</v>
      </c>
      <c r="N1525" s="5" t="str">
        <f t="shared" si="77"/>
        <v>프로젝트21 홈페이지눕눕백눕눕백(NEW)_(대형)_그레이(LG)201207</v>
      </c>
    </row>
    <row r="1526" spans="2:14" x14ac:dyDescent="0.3">
      <c r="B1526" s="108">
        <v>44180</v>
      </c>
      <c r="C1526" s="5" t="str">
        <f t="shared" si="76"/>
        <v>화</v>
      </c>
      <c r="D1526" s="73"/>
      <c r="E1526" s="49" t="str">
        <f>VLOOKUP(G1526,매칭테이블!D:E,2,0)</f>
        <v>눕눕백</v>
      </c>
      <c r="F1526" s="73" t="s">
        <v>0</v>
      </c>
      <c r="G1526" s="30" t="s">
        <v>52</v>
      </c>
      <c r="H1526" s="73">
        <f t="shared" si="78"/>
        <v>853</v>
      </c>
      <c r="I1526" s="5">
        <v>201207</v>
      </c>
      <c r="J1526" s="59"/>
      <c r="K1526" s="104">
        <f>VLOOKUP($N1526,매칭테이블!$G:$J,2,0)*H1526</f>
        <v>2559000</v>
      </c>
      <c r="L1526" s="104">
        <f>K1526-VLOOKUP($N1526,매칭테이블!$G:$J,3,0)*K1526</f>
        <v>2533410</v>
      </c>
      <c r="M1526" s="104">
        <f>VLOOKUP($N1526,매칭테이블!$G:$J,4,0)*H1526</f>
        <v>281490</v>
      </c>
      <c r="N1526" s="5" t="str">
        <f t="shared" si="77"/>
        <v>프로젝트21 홈페이지눕눕백눕눕백_패드(대형)_방수201207</v>
      </c>
    </row>
    <row r="1527" spans="2:14" x14ac:dyDescent="0.3">
      <c r="B1527" s="108">
        <v>44180</v>
      </c>
      <c r="C1527" s="5" t="str">
        <f t="shared" si="76"/>
        <v>화</v>
      </c>
      <c r="D1527" s="73"/>
      <c r="E1527" s="49" t="str">
        <f>VLOOKUP(G1527,매칭테이블!D:E,2,0)</f>
        <v>눕눕백</v>
      </c>
      <c r="F1527" s="73" t="s">
        <v>0</v>
      </c>
      <c r="G1527" s="30" t="s">
        <v>424</v>
      </c>
      <c r="H1527" s="73">
        <f t="shared" si="78"/>
        <v>854</v>
      </c>
      <c r="I1527" s="5">
        <v>201207</v>
      </c>
      <c r="J1527" s="59"/>
      <c r="K1527" s="104">
        <f>VLOOKUP($N1527,매칭테이블!$G:$J,2,0)*H1527</f>
        <v>5978000</v>
      </c>
      <c r="L1527" s="104">
        <f>K1527-VLOOKUP($N1527,매칭테이블!$G:$J,3,0)*K1527</f>
        <v>5918220</v>
      </c>
      <c r="M1527" s="104">
        <f>VLOOKUP($N1527,매칭테이블!$G:$J,4,0)*H1527</f>
        <v>333060</v>
      </c>
      <c r="N1527" s="5" t="str">
        <f t="shared" si="77"/>
        <v>프로젝트21 홈페이지눕눕백눕눕백(NEW)_(대형)_네이비(DN)201207</v>
      </c>
    </row>
    <row r="1528" spans="2:14" x14ac:dyDescent="0.3">
      <c r="B1528" s="108">
        <v>44180</v>
      </c>
      <c r="C1528" s="5" t="str">
        <f t="shared" si="76"/>
        <v>화</v>
      </c>
      <c r="D1528" s="73"/>
      <c r="E1528" s="49" t="str">
        <f>VLOOKUP(G1528,매칭테이블!D:E,2,0)</f>
        <v>눕눕백</v>
      </c>
      <c r="F1528" s="73" t="s">
        <v>0</v>
      </c>
      <c r="G1528" s="30" t="s">
        <v>52</v>
      </c>
      <c r="H1528" s="73">
        <f t="shared" si="78"/>
        <v>855</v>
      </c>
      <c r="I1528" s="5">
        <v>201207</v>
      </c>
      <c r="J1528" s="59"/>
      <c r="K1528" s="104">
        <f>VLOOKUP($N1528,매칭테이블!$G:$J,2,0)*H1528</f>
        <v>2565000</v>
      </c>
      <c r="L1528" s="104">
        <f>K1528-VLOOKUP($N1528,매칭테이블!$G:$J,3,0)*K1528</f>
        <v>2539350</v>
      </c>
      <c r="M1528" s="104">
        <f>VLOOKUP($N1528,매칭테이블!$G:$J,4,0)*H1528</f>
        <v>282150</v>
      </c>
      <c r="N1528" s="5" t="str">
        <f t="shared" si="77"/>
        <v>프로젝트21 홈페이지눕눕백눕눕백_패드(대형)_방수201207</v>
      </c>
    </row>
    <row r="1529" spans="2:14" x14ac:dyDescent="0.3">
      <c r="B1529" s="108">
        <v>44180</v>
      </c>
      <c r="C1529" s="5" t="str">
        <f t="shared" si="76"/>
        <v>화</v>
      </c>
      <c r="D1529" s="73"/>
      <c r="E1529" s="49" t="str">
        <f>VLOOKUP(G1529,매칭테이블!D:E,2,0)</f>
        <v>눕눕백</v>
      </c>
      <c r="F1529" s="73" t="s">
        <v>0</v>
      </c>
      <c r="G1529" s="30" t="s">
        <v>51</v>
      </c>
      <c r="H1529" s="73">
        <f t="shared" si="78"/>
        <v>856</v>
      </c>
      <c r="I1529" s="5">
        <v>201207</v>
      </c>
      <c r="J1529" s="59"/>
      <c r="K1529" s="104">
        <f>VLOOKUP($N1529,매칭테이블!$G:$J,2,0)*H1529</f>
        <v>3424000</v>
      </c>
      <c r="L1529" s="104">
        <f>K1529-VLOOKUP($N1529,매칭테이블!$G:$J,3,0)*K1529</f>
        <v>3389760</v>
      </c>
      <c r="M1529" s="104">
        <f>VLOOKUP($N1529,매칭테이블!$G:$J,4,0)*H1529</f>
        <v>299600</v>
      </c>
      <c r="N1529" s="5" t="str">
        <f t="shared" si="77"/>
        <v>프로젝트21 홈페이지눕눕백눕눕백_패드(대형)_극세사201207</v>
      </c>
    </row>
    <row r="1530" spans="2:14" x14ac:dyDescent="0.3">
      <c r="B1530" s="108">
        <v>44180</v>
      </c>
      <c r="C1530" s="5" t="str">
        <f t="shared" si="76"/>
        <v>화</v>
      </c>
      <c r="D1530" s="73"/>
      <c r="E1530" s="49" t="str">
        <f>VLOOKUP(G1530,매칭테이블!D:E,2,0)</f>
        <v>눕눕백</v>
      </c>
      <c r="F1530" s="73" t="s">
        <v>0</v>
      </c>
      <c r="G1530" s="30" t="s">
        <v>45</v>
      </c>
      <c r="H1530" s="73">
        <f t="shared" si="78"/>
        <v>857</v>
      </c>
      <c r="I1530" s="5">
        <v>201207</v>
      </c>
      <c r="J1530" s="59"/>
      <c r="K1530" s="104">
        <f>VLOOKUP($N1530,매칭테이블!$G:$J,2,0)*H1530</f>
        <v>2571000</v>
      </c>
      <c r="L1530" s="104">
        <f>K1530-VLOOKUP($N1530,매칭테이블!$G:$J,3,0)*K1530</f>
        <v>2545290</v>
      </c>
      <c r="M1530" s="104">
        <f>VLOOKUP($N1530,매칭테이블!$G:$J,4,0)*H1530</f>
        <v>282810</v>
      </c>
      <c r="N1530" s="5" t="str">
        <f t="shared" si="77"/>
        <v>프로젝트21 홈페이지눕눕백눕눕백_패드(중형)_방수201207</v>
      </c>
    </row>
    <row r="1531" spans="2:14" x14ac:dyDescent="0.3">
      <c r="B1531" s="108">
        <v>44180</v>
      </c>
      <c r="C1531" s="5" t="str">
        <f t="shared" si="76"/>
        <v>화</v>
      </c>
      <c r="D1531" s="73"/>
      <c r="E1531" s="49" t="str">
        <f>VLOOKUP(G1531,매칭테이블!D:E,2,0)</f>
        <v>눕눕백</v>
      </c>
      <c r="F1531" s="73" t="s">
        <v>0</v>
      </c>
      <c r="G1531" s="30" t="s">
        <v>43</v>
      </c>
      <c r="H1531" s="73">
        <f t="shared" si="78"/>
        <v>858</v>
      </c>
      <c r="I1531" s="5">
        <v>201207</v>
      </c>
      <c r="J1531" s="59"/>
      <c r="K1531" s="104">
        <f>VLOOKUP($N1531,매칭테이블!$G:$J,2,0)*H1531</f>
        <v>2574000</v>
      </c>
      <c r="L1531" s="104">
        <f>K1531-VLOOKUP($N1531,매칭테이블!$G:$J,3,0)*K1531</f>
        <v>2548260</v>
      </c>
      <c r="M1531" s="104">
        <f>VLOOKUP($N1531,매칭테이블!$G:$J,4,0)*H1531</f>
        <v>283140</v>
      </c>
      <c r="N1531" s="5" t="str">
        <f t="shared" si="77"/>
        <v>프로젝트21 홈페이지눕눕백눕눕백_패드(중형)_스크래쳐201207</v>
      </c>
    </row>
    <row r="1532" spans="2:14" x14ac:dyDescent="0.3">
      <c r="B1532" s="108">
        <v>44180</v>
      </c>
      <c r="C1532" s="5" t="str">
        <f t="shared" si="76"/>
        <v>화</v>
      </c>
      <c r="D1532" s="73"/>
      <c r="E1532" s="49" t="str">
        <f>VLOOKUP(G1532,매칭테이블!D:E,2,0)</f>
        <v>눕눕백</v>
      </c>
      <c r="F1532" s="73" t="s">
        <v>0</v>
      </c>
      <c r="G1532" s="30" t="s">
        <v>567</v>
      </c>
      <c r="H1532" s="73">
        <f t="shared" si="78"/>
        <v>859</v>
      </c>
      <c r="I1532" s="5">
        <v>201207</v>
      </c>
      <c r="J1532" s="59"/>
      <c r="K1532" s="104">
        <f>VLOOKUP($N1532,매칭테이블!$G:$J,2,0)*H1532</f>
        <v>1718000</v>
      </c>
      <c r="L1532" s="104">
        <f>K1532-VLOOKUP($N1532,매칭테이블!$G:$J,3,0)*K1532</f>
        <v>1700820</v>
      </c>
      <c r="M1532" s="104">
        <f>VLOOKUP($N1532,매칭테이블!$G:$J,4,0)*H1532</f>
        <v>103080</v>
      </c>
      <c r="N1532" s="5" t="str">
        <f t="shared" si="77"/>
        <v>프로젝트21 홈페이지눕눕백눕눕백_가방길이 조절 버클201207</v>
      </c>
    </row>
    <row r="1533" spans="2:14" x14ac:dyDescent="0.3">
      <c r="B1533" s="108">
        <v>44180</v>
      </c>
      <c r="C1533" s="5" t="str">
        <f t="shared" si="76"/>
        <v>화</v>
      </c>
      <c r="D1533" s="73"/>
      <c r="E1533" s="49" t="str">
        <f>VLOOKUP(G1533,매칭테이블!D:E,2,0)</f>
        <v>눕눕백</v>
      </c>
      <c r="F1533" s="73" t="s">
        <v>0</v>
      </c>
      <c r="G1533" s="30" t="s">
        <v>46</v>
      </c>
      <c r="H1533" s="73">
        <f t="shared" si="78"/>
        <v>860</v>
      </c>
      <c r="I1533" s="5">
        <v>201207</v>
      </c>
      <c r="J1533" s="59"/>
      <c r="K1533" s="104">
        <f>VLOOKUP($N1533,매칭테이블!$G:$J,2,0)*H1533</f>
        <v>2580000</v>
      </c>
      <c r="L1533" s="104">
        <f>K1533-VLOOKUP($N1533,매칭테이블!$G:$J,3,0)*K1533</f>
        <v>2554200</v>
      </c>
      <c r="M1533" s="104">
        <f>VLOOKUP($N1533,매칭테이블!$G:$J,4,0)*H1533</f>
        <v>292400</v>
      </c>
      <c r="N1533" s="5" t="str">
        <f t="shared" si="77"/>
        <v>프로젝트21 홈페이지눕눕백눕눕백_패드(중형)_인견201207</v>
      </c>
    </row>
    <row r="1534" spans="2:14" x14ac:dyDescent="0.3">
      <c r="B1534" s="108">
        <v>44180</v>
      </c>
      <c r="C1534" s="5" t="str">
        <f t="shared" si="76"/>
        <v>화</v>
      </c>
      <c r="D1534" s="73"/>
      <c r="E1534" s="49" t="str">
        <f>VLOOKUP(G1534,매칭테이블!D:E,2,0)</f>
        <v>선인장정수기 부속</v>
      </c>
      <c r="F1534" t="s">
        <v>85</v>
      </c>
      <c r="G1534" s="30" t="s">
        <v>120</v>
      </c>
      <c r="H1534" s="73">
        <f t="shared" si="78"/>
        <v>861</v>
      </c>
      <c r="I1534" s="5">
        <v>201207</v>
      </c>
      <c r="J1534" s="59"/>
      <c r="K1534" s="104">
        <f>VLOOKUP($N1534,매칭테이블!$G:$J,2,0)*H1534</f>
        <v>4305000</v>
      </c>
      <c r="L1534" s="104">
        <f>K1534-VLOOKUP($N1534,매칭테이블!$G:$J,3,0)*K1534</f>
        <v>4261950</v>
      </c>
      <c r="M1534" s="104">
        <f>VLOOKUP($N1534,매칭테이블!$G:$J,4,0)*H1534</f>
        <v>335790</v>
      </c>
      <c r="N1534" s="5" t="str">
        <f t="shared" si="77"/>
        <v>프로젝트21 CS선인장정수기 부속도자기 별도판매(선인장정수기)201207</v>
      </c>
    </row>
    <row r="1535" spans="2:14" x14ac:dyDescent="0.3">
      <c r="B1535" s="108">
        <v>44180</v>
      </c>
      <c r="C1535" s="5" t="str">
        <f t="shared" si="76"/>
        <v>화</v>
      </c>
      <c r="D1535" s="73"/>
      <c r="E1535" s="49" t="str">
        <f>VLOOKUP(G1535,매칭테이블!D:E,2,0)</f>
        <v>벤토나이트</v>
      </c>
      <c r="F1535" t="s">
        <v>85</v>
      </c>
      <c r="G1535" s="30" t="s">
        <v>580</v>
      </c>
      <c r="H1535" s="73">
        <f t="shared" si="78"/>
        <v>862</v>
      </c>
      <c r="I1535" s="5">
        <v>201207</v>
      </c>
      <c r="J1535" s="59"/>
      <c r="K1535" s="104">
        <f>VLOOKUP($N1535,매칭테이블!$G:$J,2,0)*H1535</f>
        <v>0</v>
      </c>
      <c r="L1535" s="104">
        <f>K1535-VLOOKUP($N1535,매칭테이블!$G:$J,3,0)*K1535</f>
        <v>0</v>
      </c>
      <c r="M1535" s="104">
        <f>VLOOKUP($N1535,매칭테이블!$G:$J,4,0)*H1535</f>
        <v>336180</v>
      </c>
      <c r="N1535" s="5" t="str">
        <f t="shared" si="77"/>
        <v>프로젝트21 CS벤토나이트모래_벤토나이트 6KG*3201207</v>
      </c>
    </row>
    <row r="1536" spans="2:14" x14ac:dyDescent="0.3">
      <c r="B1536" s="108">
        <v>44180</v>
      </c>
      <c r="C1536" s="5" t="str">
        <f t="shared" si="76"/>
        <v>화</v>
      </c>
      <c r="D1536" s="73"/>
      <c r="E1536" s="49" t="str">
        <f>VLOOKUP(G1536,매칭테이블!D:E,2,0)</f>
        <v>하루채움</v>
      </c>
      <c r="F1536" t="s">
        <v>0</v>
      </c>
      <c r="G1536" s="30" t="s">
        <v>449</v>
      </c>
      <c r="H1536" s="73">
        <f t="shared" si="78"/>
        <v>863</v>
      </c>
      <c r="I1536" s="5">
        <v>201207</v>
      </c>
      <c r="J1536" s="59"/>
      <c r="K1536" s="104">
        <f>VLOOKUP($N1536,매칭테이블!$G:$J,2,0)*H1536</f>
        <v>3452000</v>
      </c>
      <c r="L1536" s="104">
        <f>K1536-VLOOKUP($N1536,매칭테이블!$G:$J,3,0)*K1536</f>
        <v>3417480</v>
      </c>
      <c r="M1536" s="104">
        <f>VLOOKUP($N1536,매칭테이블!$G:$J,4,0)*H1536</f>
        <v>319310</v>
      </c>
      <c r="N1536" s="5" t="str">
        <f t="shared" si="77"/>
        <v>프로젝트21 홈페이지하루채움(종료)★특별할인★[정기배송] 하루채움 (고양이 영양제 간식)옵션=(무료배송)국내산 무항생제 닭 2박스201207</v>
      </c>
    </row>
    <row r="1537" spans="2:14" x14ac:dyDescent="0.3">
      <c r="B1537" s="108">
        <v>44180</v>
      </c>
      <c r="C1537" s="5" t="str">
        <f t="shared" si="76"/>
        <v>화</v>
      </c>
      <c r="D1537" s="73"/>
      <c r="E1537" s="49" t="str">
        <f>VLOOKUP(G1537,매칭테이블!D:E,2,0)</f>
        <v>하루채움</v>
      </c>
      <c r="F1537" t="s">
        <v>0</v>
      </c>
      <c r="G1537" s="30" t="s">
        <v>451</v>
      </c>
      <c r="H1537" s="73">
        <f t="shared" si="78"/>
        <v>864</v>
      </c>
      <c r="I1537" s="5">
        <v>201207</v>
      </c>
      <c r="J1537" s="59"/>
      <c r="K1537" s="104">
        <f>VLOOKUP($N1537,매칭테이블!$G:$J,2,0)*H1537</f>
        <v>3456000</v>
      </c>
      <c r="L1537" s="104">
        <f>K1537-VLOOKUP($N1537,매칭테이블!$G:$J,3,0)*K1537</f>
        <v>3421440</v>
      </c>
      <c r="M1537" s="104">
        <f>VLOOKUP($N1537,매칭테이블!$G:$J,4,0)*H1537</f>
        <v>319680</v>
      </c>
      <c r="N1537" s="5" t="str">
        <f t="shared" si="77"/>
        <v>프로젝트21 홈페이지하루채움(종료)★특별할인★[정기배송] 하루채움 (고양이 영양제 간식)옵션=(무료배송)국내산 닭 1박스 + 자연산 가자미 1박스201207</v>
      </c>
    </row>
    <row r="1538" spans="2:14" x14ac:dyDescent="0.3">
      <c r="B1538" s="108">
        <v>44180</v>
      </c>
      <c r="C1538" s="5" t="str">
        <f t="shared" si="76"/>
        <v>화</v>
      </c>
      <c r="D1538" s="73"/>
      <c r="E1538" s="49" t="str">
        <f>VLOOKUP(G1538,매칭테이블!D:E,2,0)</f>
        <v>리얼스틱</v>
      </c>
      <c r="F1538" t="s">
        <v>0</v>
      </c>
      <c r="G1538" s="30" t="s">
        <v>425</v>
      </c>
      <c r="H1538" s="73">
        <f t="shared" si="78"/>
        <v>865</v>
      </c>
      <c r="I1538" s="5">
        <v>201207</v>
      </c>
      <c r="J1538" s="59"/>
      <c r="K1538" s="104">
        <f>VLOOKUP($N1538,매칭테이블!$G:$J,2,0)*H1538</f>
        <v>3460000</v>
      </c>
      <c r="L1538" s="104">
        <f>K1538-VLOOKUP($N1538,매칭테이블!$G:$J,3,0)*K1538</f>
        <v>3425400</v>
      </c>
      <c r="M1538" s="104">
        <f>VLOOKUP($N1538,매칭테이블!$G:$J,4,0)*H1538</f>
        <v>320050</v>
      </c>
      <c r="N1538" s="5" t="str">
        <f t="shared" si="77"/>
        <v>프로젝트21 홈페이지리얼스틱[정기배송] 리얼스틱(무료배송)정기배송 옵션=6종세트(맛별1팩)(15%off)201207</v>
      </c>
    </row>
    <row r="1539" spans="2:14" x14ac:dyDescent="0.3">
      <c r="B1539" s="108">
        <v>44180</v>
      </c>
      <c r="C1539" s="5" t="str">
        <f t="shared" si="76"/>
        <v>화</v>
      </c>
      <c r="D1539" s="73"/>
      <c r="E1539" s="49" t="str">
        <f>VLOOKUP(G1539,매칭테이블!D:E,2,0)</f>
        <v>리얼스틱</v>
      </c>
      <c r="F1539" t="s">
        <v>0</v>
      </c>
      <c r="G1539" s="30" t="s">
        <v>426</v>
      </c>
      <c r="H1539" s="73">
        <f t="shared" si="78"/>
        <v>866</v>
      </c>
      <c r="I1539" s="5">
        <v>201207</v>
      </c>
      <c r="J1539" s="59"/>
      <c r="K1539" s="104">
        <f>VLOOKUP($N1539,매칭테이블!$G:$J,2,0)*H1539</f>
        <v>3464000</v>
      </c>
      <c r="L1539" s="104">
        <f>K1539-VLOOKUP($N1539,매칭테이블!$G:$J,3,0)*K1539</f>
        <v>3429360</v>
      </c>
      <c r="M1539" s="104">
        <f>VLOOKUP($N1539,매칭테이블!$G:$J,4,0)*H1539</f>
        <v>337740</v>
      </c>
      <c r="N1539" s="5" t="str">
        <f t="shared" si="77"/>
        <v>프로젝트21 홈페이지리얼스틱[정기배송] 리얼스틱(무료배송)정기배송 옵션=6종세트x2(맛별2팩)(25%off)201207</v>
      </c>
    </row>
    <row r="1540" spans="2:14" x14ac:dyDescent="0.3">
      <c r="B1540" s="108">
        <v>44180</v>
      </c>
      <c r="C1540" s="5" t="str">
        <f t="shared" si="76"/>
        <v>화</v>
      </c>
      <c r="D1540" s="73"/>
      <c r="E1540" s="49" t="str">
        <f>VLOOKUP(G1540,매칭테이블!D:E,2,0)</f>
        <v>리얼스틱</v>
      </c>
      <c r="F1540" t="s">
        <v>0</v>
      </c>
      <c r="G1540" s="30" t="s">
        <v>482</v>
      </c>
      <c r="H1540" s="73">
        <f t="shared" si="78"/>
        <v>867</v>
      </c>
      <c r="I1540" s="5">
        <v>201207</v>
      </c>
      <c r="J1540" s="59"/>
      <c r="K1540" s="104">
        <f>VLOOKUP($N1540,매칭테이블!$G:$J,2,0)*H1540</f>
        <v>3468000</v>
      </c>
      <c r="L1540" s="104">
        <f>K1540-VLOOKUP($N1540,매칭테이블!$G:$J,3,0)*K1540</f>
        <v>3433320</v>
      </c>
      <c r="M1540" s="104">
        <f>VLOOKUP($N1540,매칭테이블!$G:$J,4,0)*H1540</f>
        <v>312120</v>
      </c>
      <c r="N1540" s="5" t="str">
        <f t="shared" si="77"/>
        <v>프로젝트21 홈페이지리얼스틱[정기배송] 리얼스틱(무료배송)정기배송 옵션=우리땅오리 6팩(15%off)201207</v>
      </c>
    </row>
    <row r="1541" spans="2:14" x14ac:dyDescent="0.3">
      <c r="B1541" s="108">
        <v>44180</v>
      </c>
      <c r="C1541" s="5" t="str">
        <f t="shared" si="76"/>
        <v>화</v>
      </c>
      <c r="D1541" s="73"/>
      <c r="E1541" s="49" t="str">
        <f>VLOOKUP(G1541,매칭테이블!D:E,2,0)</f>
        <v>리얼스틱</v>
      </c>
      <c r="F1541" t="s">
        <v>0</v>
      </c>
      <c r="G1541" s="30" t="s">
        <v>483</v>
      </c>
      <c r="H1541" s="73">
        <f t="shared" si="78"/>
        <v>868</v>
      </c>
      <c r="I1541" s="5">
        <v>201207</v>
      </c>
      <c r="J1541" s="59"/>
      <c r="K1541" s="104">
        <f>VLOOKUP($N1541,매칭테이블!$G:$J,2,0)*H1541</f>
        <v>3472000</v>
      </c>
      <c r="L1541" s="104">
        <f>K1541-VLOOKUP($N1541,매칭테이블!$G:$J,3,0)*K1541</f>
        <v>3437280</v>
      </c>
      <c r="M1541" s="104">
        <f>VLOOKUP($N1541,매칭테이블!$G:$J,4,0)*H1541</f>
        <v>329840</v>
      </c>
      <c r="N1541" s="5" t="str">
        <f t="shared" si="77"/>
        <v>프로젝트21 홈페이지리얼스틱[정기배송] 리얼스틱(무료배송)정기배송 옵션=서호주청정양 6팩(15%off)201207</v>
      </c>
    </row>
    <row r="1542" spans="2:14" x14ac:dyDescent="0.3">
      <c r="B1542" s="108">
        <v>44180</v>
      </c>
      <c r="C1542" s="5" t="str">
        <f t="shared" si="76"/>
        <v>화</v>
      </c>
      <c r="D1542" s="73"/>
      <c r="E1542" s="49" t="str">
        <f>VLOOKUP(G1542,매칭테이블!D:E,2,0)</f>
        <v>선인장정수기 부속</v>
      </c>
      <c r="F1542" t="s">
        <v>0</v>
      </c>
      <c r="G1542" s="30" t="s">
        <v>507</v>
      </c>
      <c r="H1542" s="73">
        <f t="shared" si="78"/>
        <v>869</v>
      </c>
      <c r="I1542" s="5">
        <v>201207</v>
      </c>
      <c r="J1542" s="59"/>
      <c r="K1542" s="104">
        <f>VLOOKUP($N1542,매칭테이블!$G:$J,2,0)*H1542</f>
        <v>2607000</v>
      </c>
      <c r="L1542" s="104">
        <f>K1542-VLOOKUP($N1542,매칭테이블!$G:$J,3,0)*K1542</f>
        <v>2580930</v>
      </c>
      <c r="M1542" s="104">
        <f>VLOOKUP($N1542,매칭테이블!$G:$J,4,0)*H1542</f>
        <v>304150</v>
      </c>
      <c r="N1542" s="5" t="str">
        <f t="shared" si="77"/>
        <v>프로젝트21 홈페이지선인장정수기 부속[정기배송] 선인장정수기 필터 (30% 할인)정기배송 옵션=정수필터(3p) &amp; 폼필터(3p) - 30%off201207</v>
      </c>
    </row>
    <row r="1543" spans="2:14" x14ac:dyDescent="0.3">
      <c r="B1543" s="108">
        <v>44180</v>
      </c>
      <c r="C1543" s="5" t="str">
        <f t="shared" si="76"/>
        <v>화</v>
      </c>
      <c r="D1543" s="73"/>
      <c r="E1543" s="49" t="str">
        <f>VLOOKUP(G1543,매칭테이블!D:E,2,0)</f>
        <v>선인장정수기 부속</v>
      </c>
      <c r="F1543" t="s">
        <v>0</v>
      </c>
      <c r="G1543" s="30" t="s">
        <v>508</v>
      </c>
      <c r="H1543" s="73">
        <f t="shared" si="78"/>
        <v>870</v>
      </c>
      <c r="I1543" s="5">
        <v>201207</v>
      </c>
      <c r="J1543" s="59"/>
      <c r="K1543" s="104">
        <f>VLOOKUP($N1543,매칭테이블!$G:$J,2,0)*H1543</f>
        <v>2610000</v>
      </c>
      <c r="L1543" s="104">
        <f>K1543-VLOOKUP($N1543,매칭테이블!$G:$J,3,0)*K1543</f>
        <v>2583900</v>
      </c>
      <c r="M1543" s="104">
        <f>VLOOKUP($N1543,매칭테이블!$G:$J,4,0)*H1543</f>
        <v>200100</v>
      </c>
      <c r="N1543" s="5" t="str">
        <f t="shared" si="77"/>
        <v>프로젝트21 홈페이지선인장정수기 부속[정기배송] 선인장정수기 필터 (30% 할인)정기배송 옵션=폼필터(3p) - 25%off201207</v>
      </c>
    </row>
    <row r="1544" spans="2:14" x14ac:dyDescent="0.3">
      <c r="B1544" s="108">
        <v>44180</v>
      </c>
      <c r="C1544" s="5" t="str">
        <f t="shared" si="76"/>
        <v>화</v>
      </c>
      <c r="D1544" s="73"/>
      <c r="E1544" s="49" t="str">
        <f>VLOOKUP(G1544,매칭테이블!D:E,2,0)</f>
        <v>하루채움</v>
      </c>
      <c r="F1544" t="s">
        <v>0</v>
      </c>
      <c r="G1544" s="30" t="s">
        <v>452</v>
      </c>
      <c r="H1544" s="73">
        <f t="shared" si="78"/>
        <v>871</v>
      </c>
      <c r="I1544" s="5">
        <v>201207</v>
      </c>
      <c r="J1544" s="59"/>
      <c r="K1544" s="104">
        <f>VLOOKUP($N1544,매칭테이블!$G:$J,2,0)*H1544</f>
        <v>2613000</v>
      </c>
      <c r="L1544" s="104">
        <f>K1544-VLOOKUP($N1544,매칭테이블!$G:$J,3,0)*K1544</f>
        <v>2586870</v>
      </c>
      <c r="M1544" s="104">
        <f>VLOOKUP($N1544,매칭테이블!$G:$J,4,0)*H1544</f>
        <v>287430</v>
      </c>
      <c r="N1544" s="5" t="str">
        <f t="shared" si="77"/>
        <v>프로젝트21 홈페이지하루채움[정기배송] 하루채움 (고양이 영양제 간식)옵션=국내산 무항생제 닭 1박스201207</v>
      </c>
    </row>
    <row r="1545" spans="2:14" x14ac:dyDescent="0.3">
      <c r="B1545" s="108">
        <v>44180</v>
      </c>
      <c r="C1545" s="5" t="str">
        <f t="shared" si="76"/>
        <v>화</v>
      </c>
      <c r="D1545" s="73"/>
      <c r="E1545" s="49" t="str">
        <f>VLOOKUP(G1545,매칭테이블!D:E,2,0)</f>
        <v>하루채움</v>
      </c>
      <c r="F1545" t="s">
        <v>0</v>
      </c>
      <c r="G1545" s="30" t="s">
        <v>453</v>
      </c>
      <c r="H1545" s="73">
        <f t="shared" si="78"/>
        <v>872</v>
      </c>
      <c r="I1545" s="5">
        <v>201207</v>
      </c>
      <c r="J1545" s="59"/>
      <c r="K1545" s="104">
        <f>VLOOKUP($N1545,매칭테이블!$G:$J,2,0)*H1545</f>
        <v>3488000</v>
      </c>
      <c r="L1545" s="104">
        <f>K1545-VLOOKUP($N1545,매칭테이블!$G:$J,3,0)*K1545</f>
        <v>3453120</v>
      </c>
      <c r="M1545" s="104">
        <f>VLOOKUP($N1545,매칭테이블!$G:$J,4,0)*H1545</f>
        <v>322640</v>
      </c>
      <c r="N1545" s="5" t="str">
        <f t="shared" si="77"/>
        <v>프로젝트21 홈페이지하루채움[정기배송] 하루채움 (고양이 영양제 간식)옵션=(무료배송)국내산 무항생제 닭 2박스201207</v>
      </c>
    </row>
    <row r="1546" spans="2:14" x14ac:dyDescent="0.3">
      <c r="B1546" s="108">
        <v>44180</v>
      </c>
      <c r="C1546" s="5" t="str">
        <f t="shared" si="76"/>
        <v>화</v>
      </c>
      <c r="D1546" s="73"/>
      <c r="E1546" s="49" t="str">
        <f>VLOOKUP(G1546,매칭테이블!D:E,2,0)</f>
        <v>하루채움</v>
      </c>
      <c r="F1546" t="s">
        <v>0</v>
      </c>
      <c r="G1546" s="30" t="s">
        <v>454</v>
      </c>
      <c r="H1546" s="73">
        <f t="shared" si="78"/>
        <v>873</v>
      </c>
      <c r="I1546" s="5">
        <v>201207</v>
      </c>
      <c r="J1546" s="59"/>
      <c r="K1546" s="104">
        <f>VLOOKUP($N1546,매칭테이블!$G:$J,2,0)*H1546</f>
        <v>3492000</v>
      </c>
      <c r="L1546" s="104">
        <f>K1546-VLOOKUP($N1546,매칭테이블!$G:$J,3,0)*K1546</f>
        <v>3457080</v>
      </c>
      <c r="M1546" s="104">
        <f>VLOOKUP($N1546,매칭테이블!$G:$J,4,0)*H1546</f>
        <v>323010</v>
      </c>
      <c r="N1546" s="5" t="str">
        <f t="shared" si="77"/>
        <v>프로젝트21 홈페이지하루채움[정기배송] 하루채움 (고양이 영양제 간식)옵션=(무료배송)자연산 가자미 2박스201207</v>
      </c>
    </row>
    <row r="1547" spans="2:14" x14ac:dyDescent="0.3">
      <c r="B1547" s="108">
        <v>44180</v>
      </c>
      <c r="C1547" s="5" t="str">
        <f t="shared" si="76"/>
        <v>화</v>
      </c>
      <c r="D1547" s="73"/>
      <c r="E1547" s="49" t="str">
        <f>VLOOKUP(G1547,매칭테이블!D:E,2,0)</f>
        <v>하루채움</v>
      </c>
      <c r="F1547" t="s">
        <v>0</v>
      </c>
      <c r="G1547" s="30" t="s">
        <v>455</v>
      </c>
      <c r="H1547" s="73">
        <f t="shared" si="78"/>
        <v>874</v>
      </c>
      <c r="I1547" s="5">
        <v>201207</v>
      </c>
      <c r="J1547" s="59"/>
      <c r="K1547" s="104">
        <f>VLOOKUP($N1547,매칭테이블!$G:$J,2,0)*H1547</f>
        <v>3496000</v>
      </c>
      <c r="L1547" s="104">
        <f>K1547-VLOOKUP($N1547,매칭테이블!$G:$J,3,0)*K1547</f>
        <v>3461040</v>
      </c>
      <c r="M1547" s="104">
        <f>VLOOKUP($N1547,매칭테이블!$G:$J,4,0)*H1547</f>
        <v>323380</v>
      </c>
      <c r="N1547" s="5" t="str">
        <f t="shared" si="77"/>
        <v>프로젝트21 홈페이지하루채움[정기배송] 하루채움 (고양이 영양제 간식)옵션=(무료배송)국내산 닭 1박스 + 자연산 가자미 1박스201207</v>
      </c>
    </row>
    <row r="1548" spans="2:14" x14ac:dyDescent="0.3">
      <c r="B1548" s="108">
        <v>44180</v>
      </c>
      <c r="C1548" s="5" t="str">
        <f t="shared" si="76"/>
        <v>화</v>
      </c>
      <c r="D1548" s="73"/>
      <c r="E1548" s="49" t="str">
        <f>VLOOKUP(G1548,매칭테이블!D:E,2,0)</f>
        <v>벤토나이트</v>
      </c>
      <c r="F1548" t="s">
        <v>0</v>
      </c>
      <c r="G1548" s="30" t="s">
        <v>606</v>
      </c>
      <c r="H1548" s="73">
        <f t="shared" si="78"/>
        <v>875</v>
      </c>
      <c r="I1548" s="5">
        <v>201207</v>
      </c>
      <c r="J1548" s="59"/>
      <c r="K1548" s="104">
        <f>VLOOKUP($N1548,매칭테이블!$G:$J,2,0)*H1548</f>
        <v>2625000</v>
      </c>
      <c r="L1548" s="104">
        <f>K1548-VLOOKUP($N1548,매칭테이블!$G:$J,3,0)*K1548</f>
        <v>2598750</v>
      </c>
      <c r="M1548" s="104">
        <f>VLOOKUP($N1548,매칭테이블!$G:$J,4,0)*H1548</f>
        <v>297500</v>
      </c>
      <c r="N1548" s="5" t="str">
        <f t="shared" si="77"/>
        <v>프로젝트21 홈페이지벤토나이트[출시특가] 프리미엄 퓨어 벤토나이트옵션=프리미엄 퓨어 벤토나이트 1개-40% off201207</v>
      </c>
    </row>
    <row r="1549" spans="2:14" x14ac:dyDescent="0.3">
      <c r="B1549" s="108">
        <v>44180</v>
      </c>
      <c r="C1549" s="5" t="str">
        <f t="shared" si="76"/>
        <v>화</v>
      </c>
      <c r="D1549" s="73"/>
      <c r="E1549" s="49" t="str">
        <f>VLOOKUP(G1549,매칭테이블!D:E,2,0)</f>
        <v>벤토나이트</v>
      </c>
      <c r="F1549" t="s">
        <v>0</v>
      </c>
      <c r="G1549" s="30" t="s">
        <v>607</v>
      </c>
      <c r="H1549" s="73">
        <f t="shared" si="78"/>
        <v>876</v>
      </c>
      <c r="I1549" s="5">
        <v>201207</v>
      </c>
      <c r="J1549" s="59"/>
      <c r="K1549" s="104">
        <f>VLOOKUP($N1549,매칭테이블!$G:$J,2,0)*H1549</f>
        <v>4380000</v>
      </c>
      <c r="L1549" s="104">
        <f>K1549-VLOOKUP($N1549,매칭테이블!$G:$J,3,0)*K1549</f>
        <v>4336200</v>
      </c>
      <c r="M1549" s="104">
        <f>VLOOKUP($N1549,매칭테이블!$G:$J,4,0)*H1549</f>
        <v>341640</v>
      </c>
      <c r="N1549" s="5" t="str">
        <f t="shared" si="77"/>
        <v>프로젝트21 홈페이지벤토나이트[출시특가] 프리미엄 퓨어 벤토나이트옵션=프리미엄 퓨어 벤토나이트 3개-40%201207</v>
      </c>
    </row>
    <row r="1550" spans="2:14" x14ac:dyDescent="0.3">
      <c r="B1550" s="108">
        <v>44180</v>
      </c>
      <c r="C1550" s="5" t="str">
        <f t="shared" si="76"/>
        <v>화</v>
      </c>
      <c r="D1550" s="73"/>
      <c r="E1550" s="49" t="str">
        <f>VLOOKUP(G1550,매칭테이블!D:E,2,0)</f>
        <v>선인장정수기</v>
      </c>
      <c r="F1550" t="s">
        <v>0</v>
      </c>
      <c r="G1550" s="30" t="s">
        <v>519</v>
      </c>
      <c r="H1550" s="73">
        <f t="shared" si="78"/>
        <v>877</v>
      </c>
      <c r="I1550" s="5">
        <v>201207</v>
      </c>
      <c r="J1550" s="59"/>
      <c r="K1550" s="104">
        <f>VLOOKUP($N1550,매칭테이블!$G:$J,2,0)*H1550</f>
        <v>5262000</v>
      </c>
      <c r="L1550" s="104">
        <f>K1550-VLOOKUP($N1550,매칭테이블!$G:$J,3,0)*K1550</f>
        <v>5209380</v>
      </c>
      <c r="M1550" s="104">
        <f>VLOOKUP($N1550,매칭테이블!$G:$J,4,0)*H1550</f>
        <v>342030</v>
      </c>
      <c r="N1550" s="5" t="str">
        <f t="shared" si="77"/>
        <v>프로젝트21 홈페이지선인장정수기고양이 선인장정수기 젠에디션옵션=선인장정수기(20%off)201207</v>
      </c>
    </row>
    <row r="1551" spans="2:14" x14ac:dyDescent="0.3">
      <c r="B1551" s="108">
        <v>44180</v>
      </c>
      <c r="C1551" s="5" t="str">
        <f t="shared" si="76"/>
        <v>화</v>
      </c>
      <c r="D1551" s="73"/>
      <c r="E1551" s="49" t="str">
        <f>VLOOKUP(G1551,매칭테이블!D:E,2,0)</f>
        <v>선인장정수기</v>
      </c>
      <c r="F1551" t="s">
        <v>0</v>
      </c>
      <c r="G1551" s="30" t="s">
        <v>520</v>
      </c>
      <c r="H1551" s="73">
        <f t="shared" si="78"/>
        <v>878</v>
      </c>
      <c r="I1551" s="5">
        <v>201207</v>
      </c>
      <c r="J1551" s="59"/>
      <c r="K1551" s="104">
        <f>VLOOKUP($N1551,매칭테이블!$G:$J,2,0)*H1551</f>
        <v>6146000</v>
      </c>
      <c r="L1551" s="104">
        <f>K1551-VLOOKUP($N1551,매칭테이블!$G:$J,3,0)*K1551</f>
        <v>6084540</v>
      </c>
      <c r="M1551" s="104">
        <f>VLOOKUP($N1551,매칭테이블!$G:$J,4,0)*H1551</f>
        <v>342420</v>
      </c>
      <c r="N1551" s="5" t="str">
        <f t="shared" si="77"/>
        <v>프로젝트21 홈페이지선인장정수기고양이 선인장정수기 젠에디션옵션=선인장정수기+필터세트201207</v>
      </c>
    </row>
    <row r="1552" spans="2:14" x14ac:dyDescent="0.3">
      <c r="B1552" s="108">
        <v>44180</v>
      </c>
      <c r="C1552" s="5" t="str">
        <f t="shared" si="76"/>
        <v>화</v>
      </c>
      <c r="D1552" s="73"/>
      <c r="E1552" s="49" t="str">
        <f>VLOOKUP(G1552,매칭테이블!D:E,2,0)</f>
        <v>선인장정수기</v>
      </c>
      <c r="F1552" t="s">
        <v>0</v>
      </c>
      <c r="G1552" s="30" t="s">
        <v>521</v>
      </c>
      <c r="H1552" s="73">
        <f t="shared" si="78"/>
        <v>879</v>
      </c>
      <c r="I1552" s="5">
        <v>201207</v>
      </c>
      <c r="J1552" s="59"/>
      <c r="K1552" s="104">
        <f>VLOOKUP($N1552,매칭테이블!$G:$J,2,0)*H1552</f>
        <v>6153000</v>
      </c>
      <c r="L1552" s="104">
        <f>K1552-VLOOKUP($N1552,매칭테이블!$G:$J,3,0)*K1552</f>
        <v>6091470</v>
      </c>
      <c r="M1552" s="104">
        <f>VLOOKUP($N1552,매칭테이블!$G:$J,4,0)*H1552</f>
        <v>351600</v>
      </c>
      <c r="N1552" s="5" t="str">
        <f t="shared" si="77"/>
        <v>프로젝트21 홈페이지선인장정수기고양이 선인장정수기 젠에디션옵션=선인장정수기+필터세트+드라이매트(별도배송)201207</v>
      </c>
    </row>
    <row r="1553" spans="2:14" x14ac:dyDescent="0.3">
      <c r="B1553" s="108">
        <v>44180</v>
      </c>
      <c r="C1553" s="5" t="str">
        <f t="shared" si="76"/>
        <v>화</v>
      </c>
      <c r="D1553" s="73"/>
      <c r="E1553" s="49" t="str">
        <f>VLOOKUP(G1553,매칭테이블!D:E,2,0)</f>
        <v>리얼스틱</v>
      </c>
      <c r="F1553" t="s">
        <v>0</v>
      </c>
      <c r="G1553" s="30" t="s">
        <v>429</v>
      </c>
      <c r="H1553" s="73">
        <f t="shared" si="78"/>
        <v>880</v>
      </c>
      <c r="I1553" s="5">
        <v>201207</v>
      </c>
      <c r="J1553" s="59"/>
      <c r="K1553" s="104">
        <f>VLOOKUP($N1553,매칭테이블!$G:$J,2,0)*H1553</f>
        <v>2640000</v>
      </c>
      <c r="L1553" s="104">
        <f>K1553-VLOOKUP($N1553,매칭테이블!$G:$J,3,0)*K1553</f>
        <v>2613600</v>
      </c>
      <c r="M1553" s="104">
        <f>VLOOKUP($N1553,매칭테이블!$G:$J,4,0)*H1553</f>
        <v>237600</v>
      </c>
      <c r="N1553" s="5" t="str">
        <f t="shared" si="77"/>
        <v>프로젝트21 홈페이지리얼스틱리얼스틱 (종합) (고양이 강아지 츄르 간식)리얼스틱 옵션선택=6종 맛보기 세트 (맛별 1스틱)201207</v>
      </c>
    </row>
    <row r="1554" spans="2:14" x14ac:dyDescent="0.3">
      <c r="B1554" s="108">
        <v>44180</v>
      </c>
      <c r="C1554" s="5" t="str">
        <f t="shared" si="76"/>
        <v>화</v>
      </c>
      <c r="D1554" s="73"/>
      <c r="E1554" s="49" t="str">
        <f>VLOOKUP(G1554,매칭테이블!D:E,2,0)</f>
        <v>리얼스틱</v>
      </c>
      <c r="F1554" t="s">
        <v>0</v>
      </c>
      <c r="G1554" s="30" t="s">
        <v>430</v>
      </c>
      <c r="H1554" s="73">
        <f t="shared" si="78"/>
        <v>881</v>
      </c>
      <c r="I1554" s="5">
        <v>201207</v>
      </c>
      <c r="J1554" s="59"/>
      <c r="K1554" s="104">
        <f>VLOOKUP($N1554,매칭테이블!$G:$J,2,0)*H1554</f>
        <v>3524000</v>
      </c>
      <c r="L1554" s="104">
        <f>K1554-VLOOKUP($N1554,매칭테이블!$G:$J,3,0)*K1554</f>
        <v>3488760</v>
      </c>
      <c r="M1554" s="104">
        <f>VLOOKUP($N1554,매칭테이블!$G:$J,4,0)*H1554</f>
        <v>325970</v>
      </c>
      <c r="N1554" s="5" t="str">
        <f t="shared" si="77"/>
        <v>프로젝트21 홈페이지리얼스틱리얼스틱 (종합) (고양이 강아지 츄르 간식)리얼스틱 옵션선택=★BEST★ 6종세트(맛별1팩)(10%off)201207</v>
      </c>
    </row>
    <row r="1555" spans="2:14" x14ac:dyDescent="0.3">
      <c r="B1555" s="108">
        <v>44180</v>
      </c>
      <c r="C1555" s="5" t="str">
        <f t="shared" si="76"/>
        <v>화</v>
      </c>
      <c r="D1555" s="73"/>
      <c r="E1555" s="49" t="str">
        <f>VLOOKUP(G1555,매칭테이블!D:E,2,0)</f>
        <v>리얼스틱</v>
      </c>
      <c r="F1555" t="s">
        <v>0</v>
      </c>
      <c r="G1555" s="30" t="s">
        <v>431</v>
      </c>
      <c r="H1555" s="73">
        <f t="shared" si="78"/>
        <v>882</v>
      </c>
      <c r="I1555" s="5">
        <v>201207</v>
      </c>
      <c r="J1555" s="59"/>
      <c r="K1555" s="104">
        <f>VLOOKUP($N1555,매칭테이블!$G:$J,2,0)*H1555</f>
        <v>4410000</v>
      </c>
      <c r="L1555" s="104">
        <f>K1555-VLOOKUP($N1555,매칭테이블!$G:$J,3,0)*K1555</f>
        <v>4365900</v>
      </c>
      <c r="M1555" s="104">
        <f>VLOOKUP($N1555,매칭테이블!$G:$J,4,0)*H1555</f>
        <v>343980</v>
      </c>
      <c r="N1555" s="5" t="str">
        <f t="shared" si="77"/>
        <v>프로젝트21 홈페이지리얼스틱리얼스틱 (종합) (고양이 강아지 츄르 간식)리얼스틱 옵션선택=6종세트x2(맛별2팩)(20%off)201207</v>
      </c>
    </row>
    <row r="1556" spans="2:14" x14ac:dyDescent="0.3">
      <c r="B1556" s="108">
        <v>44180</v>
      </c>
      <c r="C1556" s="5" t="str">
        <f t="shared" si="76"/>
        <v>화</v>
      </c>
      <c r="D1556" s="73"/>
      <c r="E1556" s="49" t="str">
        <f>VLOOKUP(G1556,매칭테이블!D:E,2,0)</f>
        <v>리얼스틱</v>
      </c>
      <c r="F1556" t="s">
        <v>0</v>
      </c>
      <c r="G1556" s="30" t="s">
        <v>432</v>
      </c>
      <c r="H1556" s="73">
        <f t="shared" si="78"/>
        <v>883</v>
      </c>
      <c r="I1556" s="5">
        <v>201207</v>
      </c>
      <c r="J1556" s="59"/>
      <c r="K1556" s="104">
        <f>VLOOKUP($N1556,매칭테이블!$G:$J,2,0)*H1556</f>
        <v>2649000</v>
      </c>
      <c r="L1556" s="104">
        <f>K1556-VLOOKUP($N1556,매칭테이블!$G:$J,3,0)*K1556</f>
        <v>2622510</v>
      </c>
      <c r="M1556" s="104">
        <f>VLOOKUP($N1556,매칭테이블!$G:$J,4,0)*H1556</f>
        <v>158940</v>
      </c>
      <c r="N1556" s="5" t="str">
        <f t="shared" si="77"/>
        <v>프로젝트21 홈페이지리얼스틱리얼스틱 (종합) (고양이 강아지 츄르 간식)리얼스틱 옵션선택=제천자연황토닭 1팩(5개입)201207</v>
      </c>
    </row>
    <row r="1557" spans="2:14" x14ac:dyDescent="0.3">
      <c r="B1557" s="108">
        <v>44180</v>
      </c>
      <c r="C1557" s="5" t="str">
        <f t="shared" si="76"/>
        <v>화</v>
      </c>
      <c r="D1557" s="73"/>
      <c r="E1557" s="49" t="str">
        <f>VLOOKUP(G1557,매칭테이블!D:E,2,0)</f>
        <v>리얼스틱</v>
      </c>
      <c r="F1557" t="s">
        <v>0</v>
      </c>
      <c r="G1557" s="30" t="s">
        <v>433</v>
      </c>
      <c r="H1557" s="73">
        <f t="shared" si="78"/>
        <v>884</v>
      </c>
      <c r="I1557" s="5">
        <v>201207</v>
      </c>
      <c r="J1557" s="59"/>
      <c r="K1557" s="104">
        <f>VLOOKUP($N1557,매칭테이블!$G:$J,2,0)*H1557</f>
        <v>3536000</v>
      </c>
      <c r="L1557" s="104">
        <f>K1557-VLOOKUP($N1557,매칭테이블!$G:$J,3,0)*K1557</f>
        <v>3500640</v>
      </c>
      <c r="M1557" s="104">
        <f>VLOOKUP($N1557,매칭테이블!$G:$J,4,0)*H1557</f>
        <v>318240</v>
      </c>
      <c r="N1557" s="5" t="str">
        <f t="shared" si="77"/>
        <v>프로젝트21 홈페이지리얼스틱리얼스틱 (종합) (고양이 강아지 츄르 간식)리얼스틱 옵션선택=제천자연황토닭 6팩(10%off)201207</v>
      </c>
    </row>
    <row r="1558" spans="2:14" x14ac:dyDescent="0.3">
      <c r="B1558" s="108">
        <v>44180</v>
      </c>
      <c r="C1558" s="5" t="str">
        <f t="shared" si="76"/>
        <v>화</v>
      </c>
      <c r="D1558" s="73"/>
      <c r="E1558" s="49" t="str">
        <f>VLOOKUP(G1558,매칭테이블!D:E,2,0)</f>
        <v>리얼스틱</v>
      </c>
      <c r="F1558" t="s">
        <v>0</v>
      </c>
      <c r="G1558" s="30" t="s">
        <v>434</v>
      </c>
      <c r="H1558" s="73">
        <f t="shared" si="78"/>
        <v>885</v>
      </c>
      <c r="I1558" s="5">
        <v>201207</v>
      </c>
      <c r="J1558" s="59"/>
      <c r="K1558" s="104">
        <f>VLOOKUP($N1558,매칭테이블!$G:$J,2,0)*H1558</f>
        <v>2655000</v>
      </c>
      <c r="L1558" s="104">
        <f>K1558-VLOOKUP($N1558,매칭테이블!$G:$J,3,0)*K1558</f>
        <v>2628450</v>
      </c>
      <c r="M1558" s="104">
        <f>VLOOKUP($N1558,매칭테이블!$G:$J,4,0)*H1558</f>
        <v>150450</v>
      </c>
      <c r="N1558" s="5" t="str">
        <f t="shared" si="77"/>
        <v>프로젝트21 홈페이지리얼스틱리얼스틱 (종합) (고양이 강아지 츄르 간식)리얼스틱 옵션선택=북태평양눈다랑어 1팩(5개입)201207</v>
      </c>
    </row>
    <row r="1559" spans="2:14" x14ac:dyDescent="0.3">
      <c r="B1559" s="108">
        <v>44180</v>
      </c>
      <c r="C1559" s="5" t="str">
        <f t="shared" si="76"/>
        <v>화</v>
      </c>
      <c r="D1559" s="73"/>
      <c r="E1559" s="49" t="str">
        <f>VLOOKUP(G1559,매칭테이블!D:E,2,0)</f>
        <v>리얼스틱</v>
      </c>
      <c r="F1559" t="s">
        <v>0</v>
      </c>
      <c r="G1559" s="30" t="s">
        <v>477</v>
      </c>
      <c r="H1559" s="73">
        <f t="shared" si="78"/>
        <v>886</v>
      </c>
      <c r="I1559" s="5">
        <v>201207</v>
      </c>
      <c r="J1559" s="59"/>
      <c r="K1559" s="104">
        <f>VLOOKUP($N1559,매칭테이블!$G:$J,2,0)*H1559</f>
        <v>3544000</v>
      </c>
      <c r="L1559" s="104">
        <f>K1559-VLOOKUP($N1559,매칭테이블!$G:$J,3,0)*K1559</f>
        <v>3508560</v>
      </c>
      <c r="M1559" s="104">
        <f>VLOOKUP($N1559,매칭테이블!$G:$J,4,0)*H1559</f>
        <v>318960</v>
      </c>
      <c r="N1559" s="5" t="str">
        <f t="shared" si="77"/>
        <v>프로젝트21 홈페이지리얼스틱리얼스틱 (종합) (고양이 강아지 츄르 간식)리얼스틱 옵션선택=북태평양눈다랑어 6팩(10%off)201207</v>
      </c>
    </row>
    <row r="1560" spans="2:14" x14ac:dyDescent="0.3">
      <c r="B1560" s="108">
        <v>44180</v>
      </c>
      <c r="C1560" s="5" t="str">
        <f t="shared" si="76"/>
        <v>화</v>
      </c>
      <c r="D1560" s="73"/>
      <c r="E1560" s="49" t="str">
        <f>VLOOKUP(G1560,매칭테이블!D:E,2,0)</f>
        <v>리얼스틱</v>
      </c>
      <c r="F1560" t="s">
        <v>0</v>
      </c>
      <c r="G1560" s="30" t="s">
        <v>480</v>
      </c>
      <c r="H1560" s="73">
        <f t="shared" si="78"/>
        <v>887</v>
      </c>
      <c r="I1560" s="5">
        <v>201207</v>
      </c>
      <c r="J1560" s="59"/>
      <c r="K1560" s="104">
        <f>VLOOKUP($N1560,매칭테이블!$G:$J,2,0)*H1560</f>
        <v>3548000</v>
      </c>
      <c r="L1560" s="104">
        <f>K1560-VLOOKUP($N1560,매칭테이블!$G:$J,3,0)*K1560</f>
        <v>3512520</v>
      </c>
      <c r="M1560" s="104">
        <f>VLOOKUP($N1560,매칭테이블!$G:$J,4,0)*H1560</f>
        <v>337060</v>
      </c>
      <c r="N1560" s="5" t="str">
        <f t="shared" si="77"/>
        <v>프로젝트21 홈페이지리얼스틱리얼스틱 (종합) (고양이 강아지 츄르 간식)리얼스틱 옵션선택=북태평양눈다랑어 12팩(20%off)201207</v>
      </c>
    </row>
    <row r="1561" spans="2:14" x14ac:dyDescent="0.3">
      <c r="B1561" s="108">
        <v>44180</v>
      </c>
      <c r="C1561" s="5" t="str">
        <f t="shared" si="76"/>
        <v>화</v>
      </c>
      <c r="D1561" s="73"/>
      <c r="E1561" s="49" t="str">
        <f>VLOOKUP(G1561,매칭테이블!D:E,2,0)</f>
        <v>리얼스틱</v>
      </c>
      <c r="F1561" t="s">
        <v>0</v>
      </c>
      <c r="G1561" s="30" t="s">
        <v>571</v>
      </c>
      <c r="H1561" s="73">
        <f t="shared" si="78"/>
        <v>888</v>
      </c>
      <c r="I1561" s="5">
        <v>201207</v>
      </c>
      <c r="J1561" s="59"/>
      <c r="K1561" s="104">
        <f>VLOOKUP($N1561,매칭테이블!$G:$J,2,0)*H1561</f>
        <v>2664000</v>
      </c>
      <c r="L1561" s="104">
        <f>K1561-VLOOKUP($N1561,매칭테이블!$G:$J,3,0)*K1561</f>
        <v>2637360</v>
      </c>
      <c r="M1561" s="104">
        <f>VLOOKUP($N1561,매칭테이블!$G:$J,4,0)*H1561</f>
        <v>159840</v>
      </c>
      <c r="N1561" s="5" t="str">
        <f t="shared" si="77"/>
        <v>프로젝트21 홈페이지리얼스틱리얼스틱 (종합) (고양이 강아지 츄르 간식)리얼스틱 옵션선택=지리산우리땅오리 1팩(5개입)201207</v>
      </c>
    </row>
    <row r="1562" spans="2:14" x14ac:dyDescent="0.3">
      <c r="B1562" s="108">
        <v>44180</v>
      </c>
      <c r="C1562" s="5" t="str">
        <f t="shared" si="76"/>
        <v>화</v>
      </c>
      <c r="D1562" s="73"/>
      <c r="E1562" s="49" t="str">
        <f>VLOOKUP(G1562,매칭테이블!D:E,2,0)</f>
        <v>리얼스틱</v>
      </c>
      <c r="F1562" t="s">
        <v>0</v>
      </c>
      <c r="G1562" s="30" t="s">
        <v>436</v>
      </c>
      <c r="H1562" s="73">
        <f t="shared" si="78"/>
        <v>889</v>
      </c>
      <c r="I1562" s="5">
        <v>201207</v>
      </c>
      <c r="J1562" s="59"/>
      <c r="K1562" s="104">
        <f>VLOOKUP($N1562,매칭테이블!$G:$J,2,0)*H1562</f>
        <v>2667000</v>
      </c>
      <c r="L1562" s="104">
        <f>K1562-VLOOKUP($N1562,매칭테이블!$G:$J,3,0)*K1562</f>
        <v>2640330</v>
      </c>
      <c r="M1562" s="104">
        <f>VLOOKUP($N1562,매칭테이블!$G:$J,4,0)*H1562</f>
        <v>222250</v>
      </c>
      <c r="N1562" s="5" t="str">
        <f t="shared" si="77"/>
        <v>프로젝트21 홈페이지리얼스틱리얼스틱 (종합) (고양이 강아지 츄르 간식)리얼스틱 옵션선택=오로라연어 1팩(5개입)201207</v>
      </c>
    </row>
    <row r="1563" spans="2:14" x14ac:dyDescent="0.3">
      <c r="B1563" s="108">
        <v>44180</v>
      </c>
      <c r="C1563" s="5" t="str">
        <f t="shared" si="76"/>
        <v>화</v>
      </c>
      <c r="D1563" s="73"/>
      <c r="E1563" s="49" t="str">
        <f>VLOOKUP(G1563,매칭테이블!D:E,2,0)</f>
        <v>리얼스틱</v>
      </c>
      <c r="F1563" t="s">
        <v>0</v>
      </c>
      <c r="G1563" s="30" t="s">
        <v>437</v>
      </c>
      <c r="H1563" s="73">
        <f t="shared" si="78"/>
        <v>890</v>
      </c>
      <c r="I1563" s="5">
        <v>201207</v>
      </c>
      <c r="J1563" s="59"/>
      <c r="K1563" s="104">
        <f>VLOOKUP($N1563,매칭테이블!$G:$J,2,0)*H1563</f>
        <v>3560000</v>
      </c>
      <c r="L1563" s="104">
        <f>K1563-VLOOKUP($N1563,매칭테이블!$G:$J,3,0)*K1563</f>
        <v>3524400</v>
      </c>
      <c r="M1563" s="104">
        <f>VLOOKUP($N1563,매칭테이블!$G:$J,4,0)*H1563</f>
        <v>338200</v>
      </c>
      <c r="N1563" s="5" t="str">
        <f t="shared" si="77"/>
        <v>프로젝트21 홈페이지리얼스틱리얼스틱 (종합) (고양이 강아지 츄르 간식)리얼스틱 옵션선택=오로라연어 6팩(10%off)201207</v>
      </c>
    </row>
    <row r="1564" spans="2:14" x14ac:dyDescent="0.3">
      <c r="B1564" s="108">
        <v>44180</v>
      </c>
      <c r="C1564" s="5" t="str">
        <f t="shared" si="76"/>
        <v>화</v>
      </c>
      <c r="D1564" s="73"/>
      <c r="E1564" s="49" t="str">
        <f>VLOOKUP(G1564,매칭테이블!D:E,2,0)</f>
        <v>리얼스틱</v>
      </c>
      <c r="F1564" t="s">
        <v>0</v>
      </c>
      <c r="G1564" s="30" t="s">
        <v>438</v>
      </c>
      <c r="H1564" s="73">
        <f t="shared" si="78"/>
        <v>891</v>
      </c>
      <c r="I1564" s="5">
        <v>201207</v>
      </c>
      <c r="J1564" s="59"/>
      <c r="K1564" s="104">
        <f>VLOOKUP($N1564,매칭테이블!$G:$J,2,0)*H1564</f>
        <v>4455000</v>
      </c>
      <c r="L1564" s="104">
        <f>K1564-VLOOKUP($N1564,매칭테이블!$G:$J,3,0)*K1564</f>
        <v>4410450</v>
      </c>
      <c r="M1564" s="104">
        <f>VLOOKUP($N1564,매칭테이블!$G:$J,4,0)*H1564</f>
        <v>347490</v>
      </c>
      <c r="N1564" s="5" t="str">
        <f t="shared" si="77"/>
        <v>프로젝트21 홈페이지리얼스틱리얼스틱 (종합) (고양이 강아지 츄르 간식)리얼스틱 옵션선택=오로라연어 12팩(20%off)201207</v>
      </c>
    </row>
    <row r="1565" spans="2:14" x14ac:dyDescent="0.3">
      <c r="B1565" s="108">
        <v>44180</v>
      </c>
      <c r="C1565" s="5" t="str">
        <f t="shared" si="76"/>
        <v>화</v>
      </c>
      <c r="D1565" s="73"/>
      <c r="E1565" s="49" t="str">
        <f>VLOOKUP(G1565,매칭테이블!D:E,2,0)</f>
        <v>리얼스틱</v>
      </c>
      <c r="F1565" t="s">
        <v>0</v>
      </c>
      <c r="G1565" s="30" t="s">
        <v>439</v>
      </c>
      <c r="H1565" s="73">
        <f t="shared" si="78"/>
        <v>892</v>
      </c>
      <c r="I1565" s="5">
        <v>201207</v>
      </c>
      <c r="J1565" s="59"/>
      <c r="K1565" s="104">
        <f>VLOOKUP($N1565,매칭테이블!$G:$J,2,0)*H1565</f>
        <v>2676000</v>
      </c>
      <c r="L1565" s="104">
        <f>K1565-VLOOKUP($N1565,매칭테이블!$G:$J,3,0)*K1565</f>
        <v>2649240</v>
      </c>
      <c r="M1565" s="104">
        <f>VLOOKUP($N1565,매칭테이블!$G:$J,4,0)*H1565</f>
        <v>214080</v>
      </c>
      <c r="N1565" s="5" t="str">
        <f t="shared" si="77"/>
        <v>프로젝트21 홈페이지리얼스틱리얼스틱 (종합) (고양이 강아지 츄르 간식)리얼스틱 옵션선택=뉴질랜드참돔 1팩(5개입)201207</v>
      </c>
    </row>
    <row r="1566" spans="2:14" x14ac:dyDescent="0.3">
      <c r="B1566" s="108">
        <v>44180</v>
      </c>
      <c r="C1566" s="5" t="str">
        <f t="shared" si="76"/>
        <v>화</v>
      </c>
      <c r="D1566" s="73"/>
      <c r="E1566" s="49" t="str">
        <f>VLOOKUP(G1566,매칭테이블!D:E,2,0)</f>
        <v>리얼스틱</v>
      </c>
      <c r="F1566" t="s">
        <v>0</v>
      </c>
      <c r="G1566" s="30" t="s">
        <v>443</v>
      </c>
      <c r="H1566" s="73">
        <f t="shared" si="78"/>
        <v>893</v>
      </c>
      <c r="I1566" s="5">
        <v>201207</v>
      </c>
      <c r="J1566" s="59"/>
      <c r="K1566" s="104">
        <f>VLOOKUP($N1566,매칭테이블!$G:$J,2,0)*H1566</f>
        <v>2679000</v>
      </c>
      <c r="L1566" s="104">
        <f>K1566-VLOOKUP($N1566,매칭테이블!$G:$J,3,0)*K1566</f>
        <v>2652210</v>
      </c>
      <c r="M1566" s="104">
        <f>VLOOKUP($N1566,매칭테이블!$G:$J,4,0)*H1566</f>
        <v>241110</v>
      </c>
      <c r="N1566" s="5" t="str">
        <f t="shared" si="77"/>
        <v>프로젝트21 홈페이지리얼스틱리얼스틱 6종 맛보기 세트 (맛별 1스틱)201207</v>
      </c>
    </row>
    <row r="1567" spans="2:14" x14ac:dyDescent="0.3">
      <c r="B1567" s="108">
        <v>44180</v>
      </c>
      <c r="C1567" s="5" t="str">
        <f t="shared" si="76"/>
        <v>화</v>
      </c>
      <c r="D1567" s="73"/>
      <c r="E1567" s="49" t="str">
        <f>VLOOKUP(G1567,매칭테이블!D:E,2,0)</f>
        <v>리얼스틱</v>
      </c>
      <c r="F1567" t="s">
        <v>0</v>
      </c>
      <c r="G1567" s="30" t="s">
        <v>548</v>
      </c>
      <c r="H1567" s="73">
        <f t="shared" si="78"/>
        <v>894</v>
      </c>
      <c r="I1567" s="5">
        <v>201207</v>
      </c>
      <c r="J1567" s="59"/>
      <c r="K1567" s="104">
        <f>VLOOKUP($N1567,매칭테이블!$G:$J,2,0)*H1567</f>
        <v>2682000</v>
      </c>
      <c r="L1567" s="104">
        <f>K1567-VLOOKUP($N1567,매칭테이블!$G:$J,3,0)*K1567</f>
        <v>2655180</v>
      </c>
      <c r="M1567" s="104">
        <f>VLOOKUP($N1567,매칭테이블!$G:$J,4,0)*H1567</f>
        <v>214560</v>
      </c>
      <c r="N1567" s="5" t="str">
        <f t="shared" si="77"/>
        <v>프로젝트21 홈페이지리얼스틱리얼스틱 뉴질랜드참돔묶음 선택=뉴질랜드참돔 1팩201207</v>
      </c>
    </row>
    <row r="1568" spans="2:14" x14ac:dyDescent="0.3">
      <c r="B1568" s="108">
        <v>44180</v>
      </c>
      <c r="C1568" s="5" t="str">
        <f t="shared" si="76"/>
        <v>화</v>
      </c>
      <c r="D1568" s="73"/>
      <c r="E1568" s="49" t="str">
        <f>VLOOKUP(G1568,매칭테이블!D:E,2,0)</f>
        <v>리얼스틱</v>
      </c>
      <c r="F1568" t="s">
        <v>0</v>
      </c>
      <c r="G1568" s="30" t="s">
        <v>444</v>
      </c>
      <c r="H1568" s="73">
        <f t="shared" si="78"/>
        <v>895</v>
      </c>
      <c r="I1568" s="5">
        <v>201207</v>
      </c>
      <c r="J1568" s="59"/>
      <c r="K1568" s="104">
        <f>VLOOKUP($N1568,매칭테이블!$G:$J,2,0)*H1568</f>
        <v>2685000</v>
      </c>
      <c r="L1568" s="104">
        <f>K1568-VLOOKUP($N1568,매칭테이블!$G:$J,3,0)*K1568</f>
        <v>2658150</v>
      </c>
      <c r="M1568" s="104">
        <f>VLOOKUP($N1568,매칭테이블!$G:$J,4,0)*H1568</f>
        <v>152150</v>
      </c>
      <c r="N1568" s="5" t="str">
        <f t="shared" si="77"/>
        <v>프로젝트21 홈페이지리얼스틱리얼스틱 북태평양눈다랑어묶음 선택=북태평양눈다랑어 1팩201207</v>
      </c>
    </row>
    <row r="1569" spans="2:14" x14ac:dyDescent="0.3">
      <c r="B1569" s="108">
        <v>44180</v>
      </c>
      <c r="C1569" s="5" t="str">
        <f t="shared" si="76"/>
        <v>화</v>
      </c>
      <c r="D1569" s="73"/>
      <c r="E1569" s="49" t="str">
        <f>VLOOKUP(G1569,매칭테이블!D:E,2,0)</f>
        <v>리얼스틱</v>
      </c>
      <c r="F1569" t="s">
        <v>0</v>
      </c>
      <c r="G1569" s="30" t="s">
        <v>587</v>
      </c>
      <c r="H1569" s="73">
        <f t="shared" si="78"/>
        <v>896</v>
      </c>
      <c r="I1569" s="5">
        <v>201207</v>
      </c>
      <c r="J1569" s="59"/>
      <c r="K1569" s="104">
        <f>VLOOKUP($N1569,매칭테이블!$G:$J,2,0)*H1569</f>
        <v>3584000</v>
      </c>
      <c r="L1569" s="104">
        <f>K1569-VLOOKUP($N1569,매칭테이블!$G:$J,3,0)*K1569</f>
        <v>3548160</v>
      </c>
      <c r="M1569" s="104">
        <f>VLOOKUP($N1569,매칭테이블!$G:$J,4,0)*H1569</f>
        <v>340480</v>
      </c>
      <c r="N1569" s="5" t="str">
        <f t="shared" si="77"/>
        <v>프로젝트21 홈페이지리얼스틱리얼스틱 북태평양눈다랑어묶음 선택=북태평양눈다랑어 12팩(20% off)201207</v>
      </c>
    </row>
    <row r="1570" spans="2:14" x14ac:dyDescent="0.3">
      <c r="B1570" s="108">
        <v>44180</v>
      </c>
      <c r="C1570" s="5" t="str">
        <f t="shared" ref="C1570:C1619" si="79">TEXT(B1570,"aaa")</f>
        <v>화</v>
      </c>
      <c r="D1570" s="73"/>
      <c r="E1570" s="49" t="str">
        <f>VLOOKUP(G1570,매칭테이블!D:E,2,0)</f>
        <v>리얼스틱</v>
      </c>
      <c r="F1570" t="s">
        <v>0</v>
      </c>
      <c r="G1570" s="30" t="s">
        <v>549</v>
      </c>
      <c r="H1570" s="73">
        <f t="shared" si="78"/>
        <v>897</v>
      </c>
      <c r="I1570" s="5">
        <v>201207</v>
      </c>
      <c r="J1570" s="59"/>
      <c r="K1570" s="104">
        <f>VLOOKUP($N1570,매칭테이블!$G:$J,2,0)*H1570</f>
        <v>2691000</v>
      </c>
      <c r="L1570" s="104">
        <f>K1570-VLOOKUP($N1570,매칭테이블!$G:$J,3,0)*K1570</f>
        <v>2664090</v>
      </c>
      <c r="M1570" s="104">
        <f>VLOOKUP($N1570,매칭테이블!$G:$J,4,0)*H1570</f>
        <v>233220</v>
      </c>
      <c r="N1570" s="5" t="str">
        <f t="shared" ref="N1570:N1611" si="80">F1570&amp;E1570&amp;G1570&amp;I1570</f>
        <v>프로젝트21 홈페이지리얼스틱리얼스틱 서호주청정양묶음 선택=서호주청정양 1팩201207</v>
      </c>
    </row>
    <row r="1571" spans="2:14" x14ac:dyDescent="0.3">
      <c r="B1571" s="108">
        <v>44180</v>
      </c>
      <c r="C1571" s="5" t="str">
        <f t="shared" si="79"/>
        <v>화</v>
      </c>
      <c r="D1571" s="73"/>
      <c r="E1571" s="49" t="str">
        <f>VLOOKUP(G1571,매칭테이블!D:E,2,0)</f>
        <v>리얼스틱</v>
      </c>
      <c r="F1571" t="s">
        <v>0</v>
      </c>
      <c r="G1571" s="30" t="s">
        <v>445</v>
      </c>
      <c r="H1571" s="73">
        <f t="shared" si="78"/>
        <v>898</v>
      </c>
      <c r="I1571" s="5">
        <v>201207</v>
      </c>
      <c r="J1571" s="59"/>
      <c r="K1571" s="104">
        <f>VLOOKUP($N1571,매칭테이블!$G:$J,2,0)*H1571</f>
        <v>2694000</v>
      </c>
      <c r="L1571" s="104">
        <f>K1571-VLOOKUP($N1571,매칭테이블!$G:$J,3,0)*K1571</f>
        <v>2667060</v>
      </c>
      <c r="M1571" s="104">
        <f>VLOOKUP($N1571,매칭테이블!$G:$J,4,0)*H1571</f>
        <v>224500</v>
      </c>
      <c r="N1571" s="5" t="str">
        <f t="shared" si="80"/>
        <v>프로젝트21 홈페이지리얼스틱리얼스틱 오로라연어묶음 선택=오로라연어 1팩201207</v>
      </c>
    </row>
    <row r="1572" spans="2:14" x14ac:dyDescent="0.3">
      <c r="B1572" s="108">
        <v>44180</v>
      </c>
      <c r="C1572" s="5" t="str">
        <f t="shared" si="79"/>
        <v>화</v>
      </c>
      <c r="D1572" s="73"/>
      <c r="E1572" s="49" t="str">
        <f>VLOOKUP(G1572,매칭테이블!D:E,2,0)</f>
        <v>리얼스틱</v>
      </c>
      <c r="F1572" t="s">
        <v>0</v>
      </c>
      <c r="G1572" s="30" t="s">
        <v>446</v>
      </c>
      <c r="H1572" s="73">
        <f t="shared" si="78"/>
        <v>899</v>
      </c>
      <c r="I1572" s="5">
        <v>201207</v>
      </c>
      <c r="J1572" s="59"/>
      <c r="K1572" s="104">
        <f>VLOOKUP($N1572,매칭테이블!$G:$J,2,0)*H1572</f>
        <v>3596000</v>
      </c>
      <c r="L1572" s="104">
        <f>K1572-VLOOKUP($N1572,매칭테이블!$G:$J,3,0)*K1572</f>
        <v>3560040</v>
      </c>
      <c r="M1572" s="104">
        <f>VLOOKUP($N1572,매칭테이블!$G:$J,4,0)*H1572</f>
        <v>341620</v>
      </c>
      <c r="N1572" s="5" t="str">
        <f t="shared" si="80"/>
        <v>프로젝트21 홈페이지리얼스틱리얼스틱 오로라연어묶음 선택=오로라연어 6팩(10%off)201207</v>
      </c>
    </row>
    <row r="1573" spans="2:14" x14ac:dyDescent="0.3">
      <c r="B1573" s="108">
        <v>44180</v>
      </c>
      <c r="C1573" s="5" t="str">
        <f t="shared" si="79"/>
        <v>화</v>
      </c>
      <c r="D1573" s="73"/>
      <c r="E1573" s="49" t="str">
        <f>VLOOKUP(G1573,매칭테이블!D:E,2,0)</f>
        <v>리얼스틱</v>
      </c>
      <c r="F1573" t="s">
        <v>0</v>
      </c>
      <c r="G1573" s="30" t="s">
        <v>447</v>
      </c>
      <c r="H1573" s="73">
        <f t="shared" si="78"/>
        <v>900</v>
      </c>
      <c r="I1573" s="5">
        <v>201207</v>
      </c>
      <c r="J1573" s="59"/>
      <c r="K1573" s="104">
        <f>VLOOKUP($N1573,매칭테이블!$G:$J,2,0)*H1573</f>
        <v>2700000</v>
      </c>
      <c r="L1573" s="104">
        <f>K1573-VLOOKUP($N1573,매칭테이블!$G:$J,3,0)*K1573</f>
        <v>2673000</v>
      </c>
      <c r="M1573" s="104">
        <f>VLOOKUP($N1573,매칭테이블!$G:$J,4,0)*H1573</f>
        <v>162000</v>
      </c>
      <c r="N1573" s="5" t="str">
        <f t="shared" si="80"/>
        <v>프로젝트21 홈페이지리얼스틱리얼스틱 제천자연황토닭묶음 선택=제천자연황토닭 1팩201207</v>
      </c>
    </row>
    <row r="1574" spans="2:14" x14ac:dyDescent="0.3">
      <c r="B1574" s="108">
        <v>44180</v>
      </c>
      <c r="C1574" s="5" t="str">
        <f t="shared" si="79"/>
        <v>화</v>
      </c>
      <c r="D1574" s="73"/>
      <c r="E1574" s="49" t="str">
        <f>VLOOKUP(G1574,매칭테이블!D:E,2,0)</f>
        <v>리얼스틱</v>
      </c>
      <c r="F1574" t="s">
        <v>0</v>
      </c>
      <c r="G1574" s="30" t="s">
        <v>582</v>
      </c>
      <c r="H1574" s="73">
        <f t="shared" si="78"/>
        <v>901</v>
      </c>
      <c r="I1574" s="5">
        <v>201207</v>
      </c>
      <c r="J1574" s="59"/>
      <c r="K1574" s="104">
        <f>VLOOKUP($N1574,매칭테이블!$G:$J,2,0)*H1574</f>
        <v>3604000</v>
      </c>
      <c r="L1574" s="104">
        <f>K1574-VLOOKUP($N1574,매칭테이블!$G:$J,3,0)*K1574</f>
        <v>3567960</v>
      </c>
      <c r="M1574" s="104">
        <f>VLOOKUP($N1574,매칭테이블!$G:$J,4,0)*H1574</f>
        <v>324360</v>
      </c>
      <c r="N1574" s="5" t="str">
        <f t="shared" si="80"/>
        <v>프로젝트21 홈페이지리얼스틱리얼스틱 제천자연황토닭묶음 선택=제천자연황토닭 6팩(10%off)201207</v>
      </c>
    </row>
    <row r="1575" spans="2:14" x14ac:dyDescent="0.3">
      <c r="B1575" s="108">
        <v>44180</v>
      </c>
      <c r="C1575" s="5" t="str">
        <f t="shared" si="79"/>
        <v>화</v>
      </c>
      <c r="D1575" s="73"/>
      <c r="E1575" s="49" t="str">
        <f>VLOOKUP(G1575,매칭테이블!D:E,2,0)</f>
        <v>리얼스틱</v>
      </c>
      <c r="F1575" t="s">
        <v>0</v>
      </c>
      <c r="G1575" s="30" t="s">
        <v>448</v>
      </c>
      <c r="H1575" s="73">
        <f t="shared" si="78"/>
        <v>902</v>
      </c>
      <c r="I1575" s="5">
        <v>201207</v>
      </c>
      <c r="J1575" s="59"/>
      <c r="K1575" s="104">
        <f>VLOOKUP($N1575,매칭테이블!$G:$J,2,0)*H1575</f>
        <v>2706000</v>
      </c>
      <c r="L1575" s="104">
        <f>K1575-VLOOKUP($N1575,매칭테이블!$G:$J,3,0)*K1575</f>
        <v>2678940</v>
      </c>
      <c r="M1575" s="104">
        <f>VLOOKUP($N1575,매칭테이블!$G:$J,4,0)*H1575</f>
        <v>162360</v>
      </c>
      <c r="N1575" s="5" t="str">
        <f t="shared" si="80"/>
        <v>프로젝트21 홈페이지리얼스틱리얼스틱 지리산우리땅오리묶음 선택=지리산우리땅오리 1팩201207</v>
      </c>
    </row>
    <row r="1576" spans="2:14" x14ac:dyDescent="0.3">
      <c r="B1576" s="108">
        <v>44180</v>
      </c>
      <c r="C1576" s="5" t="str">
        <f t="shared" si="79"/>
        <v>화</v>
      </c>
      <c r="D1576" s="73"/>
      <c r="E1576" s="49" t="str">
        <f>VLOOKUP(G1576,매칭테이블!D:E,2,0)</f>
        <v>리얼스틱</v>
      </c>
      <c r="F1576" t="s">
        <v>0</v>
      </c>
      <c r="G1576" s="30" t="s">
        <v>697</v>
      </c>
      <c r="H1576" s="73">
        <f t="shared" ref="H1576:H1639" si="81">H1575+1</f>
        <v>903</v>
      </c>
      <c r="I1576" s="5">
        <v>201207</v>
      </c>
      <c r="J1576" s="59"/>
      <c r="K1576" s="104">
        <f>VLOOKUP($N1576,매칭테이블!$G:$J,2,0)*H1576</f>
        <v>3612000</v>
      </c>
      <c r="L1576" s="104">
        <f>K1576-VLOOKUP($N1576,매칭테이블!$G:$J,3,0)*K1576</f>
        <v>3575880</v>
      </c>
      <c r="M1576" s="104">
        <f>VLOOKUP($N1576,매칭테이블!$G:$J,4,0)*H1576</f>
        <v>325080</v>
      </c>
      <c r="N1576" s="5" t="str">
        <f t="shared" si="80"/>
        <v>프로젝트21 홈페이지리얼스틱리얼스틱 지리산우리땅오리묶음 선택=지리산우리땅오리 6팩(10%off)201207</v>
      </c>
    </row>
    <row r="1577" spans="2:14" x14ac:dyDescent="0.3">
      <c r="B1577" s="108">
        <v>44180</v>
      </c>
      <c r="C1577" s="5" t="str">
        <f t="shared" si="79"/>
        <v>화</v>
      </c>
      <c r="D1577" s="73"/>
      <c r="E1577" s="49" t="str">
        <f>VLOOKUP(G1577,매칭테이블!D:E,2,0)</f>
        <v>선인장정수기 부속</v>
      </c>
      <c r="F1577" t="s">
        <v>0</v>
      </c>
      <c r="G1577" s="30" t="s">
        <v>509</v>
      </c>
      <c r="H1577" s="73">
        <f t="shared" si="81"/>
        <v>904</v>
      </c>
      <c r="I1577" s="5">
        <v>201207</v>
      </c>
      <c r="J1577" s="59"/>
      <c r="K1577" s="104">
        <f>VLOOKUP($N1577,매칭테이블!$G:$J,2,0)*H1577</f>
        <v>2712000</v>
      </c>
      <c r="L1577" s="104">
        <f>K1577-VLOOKUP($N1577,매칭테이블!$G:$J,3,0)*K1577</f>
        <v>2684880</v>
      </c>
      <c r="M1577" s="104">
        <f>VLOOKUP($N1577,매칭테이블!$G:$J,4,0)*H1577</f>
        <v>289280</v>
      </c>
      <c r="N1577" s="5" t="str">
        <f t="shared" si="80"/>
        <v>프로젝트21 홈페이지선인장정수기 부속생수 전용 호스 (2p)201207</v>
      </c>
    </row>
    <row r="1578" spans="2:14" x14ac:dyDescent="0.3">
      <c r="B1578" s="108">
        <v>44180</v>
      </c>
      <c r="C1578" s="5" t="str">
        <f t="shared" si="79"/>
        <v>화</v>
      </c>
      <c r="D1578" s="73"/>
      <c r="E1578" s="49" t="str">
        <f>VLOOKUP(G1578,매칭테이블!D:E,2,0)</f>
        <v>선인장정수기 부속</v>
      </c>
      <c r="F1578" t="s">
        <v>0</v>
      </c>
      <c r="G1578" s="30" t="s">
        <v>511</v>
      </c>
      <c r="H1578" s="73">
        <f t="shared" si="81"/>
        <v>905</v>
      </c>
      <c r="I1578" s="5">
        <v>201207</v>
      </c>
      <c r="J1578" s="59"/>
      <c r="K1578" s="104">
        <f>VLOOKUP($N1578,매칭테이블!$G:$J,2,0)*H1578</f>
        <v>2715000</v>
      </c>
      <c r="L1578" s="104">
        <f>K1578-VLOOKUP($N1578,매칭테이블!$G:$J,3,0)*K1578</f>
        <v>2687850</v>
      </c>
      <c r="M1578" s="104">
        <f>VLOOKUP($N1578,매칭테이블!$G:$J,4,0)*H1578</f>
        <v>325800</v>
      </c>
      <c r="N1578" s="5" t="str">
        <f t="shared" si="80"/>
        <v>프로젝트21 홈페이지선인장정수기 부속선인장정수기 분리형 수중펌프구성 선택=분리형펌프+어댑터SET201207</v>
      </c>
    </row>
    <row r="1579" spans="2:14" x14ac:dyDescent="0.3">
      <c r="B1579" s="108">
        <v>44180</v>
      </c>
      <c r="C1579" s="5" t="str">
        <f t="shared" si="79"/>
        <v>화</v>
      </c>
      <c r="D1579" s="73"/>
      <c r="E1579" s="49" t="str">
        <f>VLOOKUP(G1579,매칭테이블!D:E,2,0)</f>
        <v>선인장정수기 부속</v>
      </c>
      <c r="F1579" t="s">
        <v>0</v>
      </c>
      <c r="G1579" s="30" t="s">
        <v>512</v>
      </c>
      <c r="H1579" s="73">
        <f t="shared" si="81"/>
        <v>906</v>
      </c>
      <c r="I1579" s="5">
        <v>201207</v>
      </c>
      <c r="J1579" s="59"/>
      <c r="K1579" s="104">
        <f>VLOOKUP($N1579,매칭테이블!$G:$J,2,0)*H1579</f>
        <v>2718000</v>
      </c>
      <c r="L1579" s="104">
        <f>K1579-VLOOKUP($N1579,매칭테이블!$G:$J,3,0)*K1579</f>
        <v>2690820</v>
      </c>
      <c r="M1579" s="104">
        <f>VLOOKUP($N1579,매칭테이블!$G:$J,4,0)*H1579</f>
        <v>298980</v>
      </c>
      <c r="N1579" s="5" t="str">
        <f t="shared" si="80"/>
        <v>프로젝트21 홈페이지선인장정수기 부속선인장정수기 분리형 수중펌프구성 선택=분리형펌프201207</v>
      </c>
    </row>
    <row r="1580" spans="2:14" x14ac:dyDescent="0.3">
      <c r="B1580" s="108">
        <v>44180</v>
      </c>
      <c r="C1580" s="5" t="str">
        <f t="shared" si="79"/>
        <v>화</v>
      </c>
      <c r="D1580" s="73"/>
      <c r="E1580" s="49" t="str">
        <f>VLOOKUP(G1580,매칭테이블!D:E,2,0)</f>
        <v>선인장정수기 부속</v>
      </c>
      <c r="F1580" t="s">
        <v>0</v>
      </c>
      <c r="G1580" s="30" t="s">
        <v>513</v>
      </c>
      <c r="H1580" s="73">
        <f t="shared" si="81"/>
        <v>907</v>
      </c>
      <c r="I1580" s="5">
        <v>201207</v>
      </c>
      <c r="J1580" s="59"/>
      <c r="K1580" s="104">
        <f>VLOOKUP($N1580,매칭테이블!$G:$J,2,0)*H1580</f>
        <v>2721000</v>
      </c>
      <c r="L1580" s="104">
        <f>K1580-VLOOKUP($N1580,매칭테이블!$G:$J,3,0)*K1580</f>
        <v>2693790</v>
      </c>
      <c r="M1580" s="104">
        <f>VLOOKUP($N1580,매칭테이블!$G:$J,4,0)*H1580</f>
        <v>281170</v>
      </c>
      <c r="N1580" s="5" t="str">
        <f t="shared" si="80"/>
        <v>프로젝트21 홈페이지선인장정수기 부속선인장정수기 분리형 수중펌프구성 선택=어댑터201207</v>
      </c>
    </row>
    <row r="1581" spans="2:14" x14ac:dyDescent="0.3">
      <c r="B1581" s="108">
        <v>44180</v>
      </c>
      <c r="C1581" s="5" t="str">
        <f t="shared" si="79"/>
        <v>화</v>
      </c>
      <c r="D1581" s="73"/>
      <c r="E1581" s="49" t="str">
        <f>VLOOKUP(G1581,매칭테이블!D:E,2,0)</f>
        <v>선인장정수기 부속</v>
      </c>
      <c r="F1581" t="s">
        <v>0</v>
      </c>
      <c r="G1581" s="30" t="s">
        <v>514</v>
      </c>
      <c r="H1581" s="73">
        <f t="shared" si="81"/>
        <v>908</v>
      </c>
      <c r="I1581" s="5">
        <v>201207</v>
      </c>
      <c r="J1581" s="59"/>
      <c r="K1581" s="104">
        <f>VLOOKUP($N1581,매칭테이블!$G:$J,2,0)*H1581</f>
        <v>2724000</v>
      </c>
      <c r="L1581" s="104">
        <f>K1581-VLOOKUP($N1581,매칭테이블!$G:$J,3,0)*K1581</f>
        <v>2696760</v>
      </c>
      <c r="M1581" s="104">
        <f>VLOOKUP($N1581,매칭테이블!$G:$J,4,0)*H1581</f>
        <v>263320</v>
      </c>
      <c r="N1581" s="5" t="str">
        <f t="shared" si="80"/>
        <v>프로젝트21 홈페이지선인장정수기 부속선인장정수기 실리콘호스 (3p)201207</v>
      </c>
    </row>
    <row r="1582" spans="2:14" x14ac:dyDescent="0.3">
      <c r="B1582" s="108">
        <v>44180</v>
      </c>
      <c r="C1582" s="5" t="str">
        <f t="shared" si="79"/>
        <v>화</v>
      </c>
      <c r="D1582" s="73"/>
      <c r="E1582" s="49" t="str">
        <f>VLOOKUP(G1582,매칭테이블!D:E,2,0)</f>
        <v>선인장정수기 부속</v>
      </c>
      <c r="F1582" t="s">
        <v>0</v>
      </c>
      <c r="G1582" s="30" t="s">
        <v>515</v>
      </c>
      <c r="H1582" s="73">
        <f t="shared" si="81"/>
        <v>909</v>
      </c>
      <c r="I1582" s="5">
        <v>201207</v>
      </c>
      <c r="J1582" s="59"/>
      <c r="K1582" s="104">
        <f>VLOOKUP($N1582,매칭테이블!$G:$J,2,0)*H1582</f>
        <v>3636000</v>
      </c>
      <c r="L1582" s="104">
        <f>K1582-VLOOKUP($N1582,매칭테이블!$G:$J,3,0)*K1582</f>
        <v>3599640</v>
      </c>
      <c r="M1582" s="104">
        <f>VLOOKUP($N1582,매칭테이블!$G:$J,4,0)*H1582</f>
        <v>336330</v>
      </c>
      <c r="N1582" s="5" t="str">
        <f t="shared" si="80"/>
        <v>프로젝트21 홈페이지선인장정수기 부속선인장정수기 전용 드라이 매트201207</v>
      </c>
    </row>
    <row r="1583" spans="2:14" x14ac:dyDescent="0.3">
      <c r="B1583" s="108">
        <v>44180</v>
      </c>
      <c r="C1583" s="5" t="str">
        <f t="shared" si="79"/>
        <v>화</v>
      </c>
      <c r="D1583" s="73"/>
      <c r="E1583" s="49" t="str">
        <f>VLOOKUP(G1583,매칭테이블!D:E,2,0)</f>
        <v>선인장정수기 부속</v>
      </c>
      <c r="F1583" t="s">
        <v>0</v>
      </c>
      <c r="G1583" s="30" t="s">
        <v>516</v>
      </c>
      <c r="H1583" s="73">
        <f t="shared" si="81"/>
        <v>910</v>
      </c>
      <c r="I1583" s="5">
        <v>201207</v>
      </c>
      <c r="J1583" s="59"/>
      <c r="K1583" s="104">
        <f>VLOOKUP($N1583,매칭테이블!$G:$J,2,0)*H1583</f>
        <v>2730000</v>
      </c>
      <c r="L1583" s="104">
        <f>K1583-VLOOKUP($N1583,매칭테이블!$G:$J,3,0)*K1583</f>
        <v>2702700</v>
      </c>
      <c r="M1583" s="104">
        <f>VLOOKUP($N1583,매칭테이블!$G:$J,4,0)*H1583</f>
        <v>309400</v>
      </c>
      <c r="N1583" s="5" t="str">
        <f t="shared" si="80"/>
        <v>프로젝트21 홈페이지선인장정수기 부속선인장정수기 정수필터 (3p)201207</v>
      </c>
    </row>
    <row r="1584" spans="2:14" x14ac:dyDescent="0.3">
      <c r="B1584" s="108">
        <v>44180</v>
      </c>
      <c r="C1584" s="5" t="str">
        <f t="shared" si="79"/>
        <v>화</v>
      </c>
      <c r="D1584" s="73"/>
      <c r="E1584" s="49" t="str">
        <f>VLOOKUP(G1584,매칭테이블!D:E,2,0)</f>
        <v>선인장정수기 부속</v>
      </c>
      <c r="F1584" t="s">
        <v>0</v>
      </c>
      <c r="G1584" s="30" t="s">
        <v>517</v>
      </c>
      <c r="H1584" s="73">
        <f t="shared" si="81"/>
        <v>911</v>
      </c>
      <c r="I1584" s="5">
        <v>201207</v>
      </c>
      <c r="J1584" s="59"/>
      <c r="K1584" s="104">
        <f>VLOOKUP($N1584,매칭테이블!$G:$J,2,0)*H1584</f>
        <v>2733000</v>
      </c>
      <c r="L1584" s="104">
        <f>K1584-VLOOKUP($N1584,매칭테이블!$G:$J,3,0)*K1584</f>
        <v>2705670</v>
      </c>
      <c r="M1584" s="104">
        <f>VLOOKUP($N1584,매칭테이블!$G:$J,4,0)*H1584</f>
        <v>136650</v>
      </c>
      <c r="N1584" s="5" t="str">
        <f t="shared" si="80"/>
        <v>프로젝트21 홈페이지선인장정수기 부속선인장정수기 클리닝 브러쉬201207</v>
      </c>
    </row>
    <row r="1585" spans="2:14" x14ac:dyDescent="0.3">
      <c r="B1585" s="108">
        <v>44180</v>
      </c>
      <c r="C1585" s="5" t="str">
        <f t="shared" si="79"/>
        <v>화</v>
      </c>
      <c r="D1585" s="73"/>
      <c r="E1585" s="49" t="str">
        <f>VLOOKUP(G1585,매칭테이블!D:E,2,0)</f>
        <v>선인장정수기 부속</v>
      </c>
      <c r="F1585" t="s">
        <v>0</v>
      </c>
      <c r="G1585" s="30" t="s">
        <v>518</v>
      </c>
      <c r="H1585" s="73">
        <f t="shared" si="81"/>
        <v>912</v>
      </c>
      <c r="I1585" s="5">
        <v>201207</v>
      </c>
      <c r="J1585" s="59"/>
      <c r="K1585" s="104">
        <f>VLOOKUP($N1585,매칭테이블!$G:$J,2,0)*H1585</f>
        <v>2736000</v>
      </c>
      <c r="L1585" s="104">
        <f>K1585-VLOOKUP($N1585,매칭테이블!$G:$J,3,0)*K1585</f>
        <v>2708640</v>
      </c>
      <c r="M1585" s="104">
        <f>VLOOKUP($N1585,매칭테이블!$G:$J,4,0)*H1585</f>
        <v>209760</v>
      </c>
      <c r="N1585" s="5" t="str">
        <f t="shared" si="80"/>
        <v>프로젝트21 홈페이지선인장정수기 부속선인장정수기 폼필터 (3p)201207</v>
      </c>
    </row>
    <row r="1586" spans="2:14" x14ac:dyDescent="0.3">
      <c r="B1586" s="108">
        <v>44180</v>
      </c>
      <c r="C1586" s="5" t="str">
        <f t="shared" si="79"/>
        <v>화</v>
      </c>
      <c r="D1586" s="73"/>
      <c r="E1586" s="49" t="str">
        <f>VLOOKUP(G1586,매칭테이블!D:E,2,0)</f>
        <v>리얼스틱</v>
      </c>
      <c r="F1586" t="s">
        <v>0</v>
      </c>
      <c r="G1586" s="30" t="s">
        <v>476</v>
      </c>
      <c r="H1586" s="73">
        <f t="shared" si="81"/>
        <v>913</v>
      </c>
      <c r="I1586" s="5">
        <v>201207</v>
      </c>
      <c r="J1586" s="59"/>
      <c r="K1586" s="104">
        <f>VLOOKUP($N1586,매칭테이블!$G:$J,2,0)*H1586</f>
        <v>3652000</v>
      </c>
      <c r="L1586" s="104">
        <f>K1586-VLOOKUP($N1586,매칭테이블!$G:$J,3,0)*K1586</f>
        <v>3615480</v>
      </c>
      <c r="M1586" s="104">
        <f>VLOOKUP($N1586,매칭테이블!$G:$J,4,0)*H1586</f>
        <v>328680</v>
      </c>
      <c r="N1586" s="5" t="str">
        <f t="shared" si="80"/>
        <v>프로젝트21 홈페이지리얼스틱리얼스틱 (종합) (고양이 강아지 츄르 간식)리얼스틱 옵션선택=조선토종닭 6팩(10%off)201207</v>
      </c>
    </row>
    <row r="1587" spans="2:14" x14ac:dyDescent="0.3">
      <c r="B1587" s="108">
        <v>44180</v>
      </c>
      <c r="C1587" s="5" t="str">
        <f t="shared" si="79"/>
        <v>화</v>
      </c>
      <c r="D1587" s="73"/>
      <c r="E1587" s="49" t="str">
        <f>VLOOKUP(G1587,매칭테이블!D:E,2,0)</f>
        <v>하루채움</v>
      </c>
      <c r="F1587" t="s">
        <v>0</v>
      </c>
      <c r="G1587" s="30" t="s">
        <v>454</v>
      </c>
      <c r="H1587" s="73">
        <f t="shared" si="81"/>
        <v>914</v>
      </c>
      <c r="I1587" s="5">
        <v>201207</v>
      </c>
      <c r="J1587" s="59"/>
      <c r="K1587" s="104">
        <f>VLOOKUP($N1587,매칭테이블!$G:$J,2,0)*H1587</f>
        <v>3656000</v>
      </c>
      <c r="L1587" s="104">
        <f>K1587-VLOOKUP($N1587,매칭테이블!$G:$J,3,0)*K1587</f>
        <v>3619440</v>
      </c>
      <c r="M1587" s="104">
        <f>VLOOKUP($N1587,매칭테이블!$G:$J,4,0)*H1587</f>
        <v>338180</v>
      </c>
      <c r="N1587" s="5" t="str">
        <f t="shared" si="80"/>
        <v>프로젝트21 홈페이지하루채움[정기배송] 하루채움 (고양이 영양제 간식)옵션=(무료배송)자연산 가자미 2박스201207</v>
      </c>
    </row>
    <row r="1588" spans="2:14" x14ac:dyDescent="0.3">
      <c r="B1588" s="108">
        <v>44180</v>
      </c>
      <c r="C1588" s="5" t="str">
        <f t="shared" si="79"/>
        <v>화</v>
      </c>
      <c r="D1588" s="73"/>
      <c r="E1588" s="49" t="str">
        <f>VLOOKUP(G1588,매칭테이블!D:E,2,0)</f>
        <v>선인장정수기 부속</v>
      </c>
      <c r="F1588" t="s">
        <v>0</v>
      </c>
      <c r="G1588" s="30" t="s">
        <v>56</v>
      </c>
      <c r="H1588" s="73">
        <f t="shared" si="81"/>
        <v>915</v>
      </c>
      <c r="I1588" s="5">
        <v>201207</v>
      </c>
      <c r="J1588" s="59"/>
      <c r="K1588" s="104">
        <f>VLOOKUP($N1588,매칭테이블!$G:$J,2,0)*H1588</f>
        <v>2745000</v>
      </c>
      <c r="L1588" s="104">
        <f>K1588-VLOOKUP($N1588,매칭테이블!$G:$J,3,0)*K1588</f>
        <v>2717550</v>
      </c>
      <c r="M1588" s="104">
        <f>VLOOKUP($N1588,매칭테이블!$G:$J,4,0)*H1588</f>
        <v>320250</v>
      </c>
      <c r="N1588" s="5" t="str">
        <f t="shared" si="80"/>
        <v>프로젝트21 홈페이지선인장정수기 부속정수필터 &amp; 폼필터 세트 (30% 할인)201207</v>
      </c>
    </row>
    <row r="1589" spans="2:14" x14ac:dyDescent="0.3">
      <c r="B1589" s="108">
        <v>44180</v>
      </c>
      <c r="C1589" s="5" t="str">
        <f t="shared" si="79"/>
        <v>화</v>
      </c>
      <c r="D1589" s="73"/>
      <c r="E1589" s="49" t="str">
        <f>VLOOKUP(G1589,매칭테이블!D:E,2,0)</f>
        <v>츄르짜개</v>
      </c>
      <c r="F1589" t="s">
        <v>0</v>
      </c>
      <c r="G1589" s="30" t="s">
        <v>522</v>
      </c>
      <c r="H1589" s="73">
        <f t="shared" si="81"/>
        <v>916</v>
      </c>
      <c r="I1589" s="5">
        <v>201207</v>
      </c>
      <c r="J1589" s="59"/>
      <c r="K1589" s="104">
        <f>VLOOKUP($N1589,매칭테이블!$G:$J,2,0)*H1589</f>
        <v>1832000</v>
      </c>
      <c r="L1589" s="104">
        <f>K1589-VLOOKUP($N1589,매칭테이블!$G:$J,3,0)*K1589</f>
        <v>1813680</v>
      </c>
      <c r="M1589" s="104">
        <f>VLOOKUP($N1589,매칭테이블!$G:$J,4,0)*H1589</f>
        <v>91600</v>
      </c>
      <c r="N1589" s="5" t="str">
        <f t="shared" si="80"/>
        <v>프로젝트21 홈페이지츄르짜개츄르짜개(2ea)201207</v>
      </c>
    </row>
    <row r="1590" spans="2:14" x14ac:dyDescent="0.3">
      <c r="B1590" s="108">
        <v>44180</v>
      </c>
      <c r="C1590" s="5" t="str">
        <f t="shared" si="79"/>
        <v>화</v>
      </c>
      <c r="D1590" s="73"/>
      <c r="E1590" s="49" t="str">
        <f>VLOOKUP(G1590,매칭테이블!D:E,2,0)</f>
        <v>태평양 수반</v>
      </c>
      <c r="F1590" t="s">
        <v>0</v>
      </c>
      <c r="G1590" s="30" t="s">
        <v>523</v>
      </c>
      <c r="H1590" s="73">
        <f t="shared" si="81"/>
        <v>917</v>
      </c>
      <c r="I1590" s="5">
        <v>201207</v>
      </c>
      <c r="J1590" s="59"/>
      <c r="K1590" s="104">
        <f>VLOOKUP($N1590,매칭테이블!$G:$J,2,0)*H1590</f>
        <v>3668000</v>
      </c>
      <c r="L1590" s="104">
        <f>K1590-VLOOKUP($N1590,매칭테이블!$G:$J,3,0)*K1590</f>
        <v>3631320</v>
      </c>
      <c r="M1590" s="104">
        <f>VLOOKUP($N1590,매칭테이블!$G:$J,4,0)*H1590</f>
        <v>348460</v>
      </c>
      <c r="N1590" s="5" t="str">
        <f t="shared" si="80"/>
        <v>프로젝트21 홈페이지태평양 수반태평양 수반 (고양이 강아지 물그릇 밥그릇 식기)옵션=[기본 세트] 태평양 수반 1개201207</v>
      </c>
    </row>
    <row r="1591" spans="2:14" x14ac:dyDescent="0.3">
      <c r="B1591" s="108">
        <v>44180</v>
      </c>
      <c r="C1591" s="5" t="str">
        <f t="shared" si="79"/>
        <v>화</v>
      </c>
      <c r="D1591" s="73"/>
      <c r="E1591" s="49" t="str">
        <f>VLOOKUP(G1591,매칭테이블!D:E,2,0)</f>
        <v>태평양 수반</v>
      </c>
      <c r="F1591" t="s">
        <v>0</v>
      </c>
      <c r="G1591" s="30" t="s">
        <v>524</v>
      </c>
      <c r="H1591" s="73">
        <f t="shared" si="81"/>
        <v>918</v>
      </c>
      <c r="I1591" s="5">
        <v>201207</v>
      </c>
      <c r="J1591" s="59"/>
      <c r="K1591" s="104">
        <f>VLOOKUP($N1591,매칭테이블!$G:$J,2,0)*H1591</f>
        <v>3672000</v>
      </c>
      <c r="L1591" s="104">
        <f>K1591-VLOOKUP($N1591,매칭테이블!$G:$J,3,0)*K1591</f>
        <v>3635280</v>
      </c>
      <c r="M1591" s="104">
        <f>VLOOKUP($N1591,매칭테이블!$G:$J,4,0)*H1591</f>
        <v>348840</v>
      </c>
      <c r="N1591" s="5" t="str">
        <f t="shared" si="80"/>
        <v>프로젝트21 홈페이지태평양 수반태평양 수반 (고양이 강아지 물그릇 밥그릇 식기)옵션=[실용 세트] 태평양 수반 1개 + 글라스 1개 추가-11% off201207</v>
      </c>
    </row>
    <row r="1592" spans="2:14" x14ac:dyDescent="0.3">
      <c r="B1592" s="108">
        <v>44180</v>
      </c>
      <c r="C1592" s="5" t="str">
        <f t="shared" si="79"/>
        <v>화</v>
      </c>
      <c r="D1592" s="73"/>
      <c r="E1592" s="49" t="str">
        <f>VLOOKUP(G1592,매칭테이블!D:E,2,0)</f>
        <v>태평양 수반</v>
      </c>
      <c r="F1592" t="s">
        <v>0</v>
      </c>
      <c r="G1592" s="30" t="s">
        <v>525</v>
      </c>
      <c r="H1592" s="73">
        <f t="shared" si="81"/>
        <v>919</v>
      </c>
      <c r="I1592" s="5">
        <v>201207</v>
      </c>
      <c r="J1592" s="59"/>
      <c r="K1592" s="104">
        <f>VLOOKUP($N1592,매칭테이블!$G:$J,2,0)*H1592</f>
        <v>3676000</v>
      </c>
      <c r="L1592" s="104">
        <f>K1592-VLOOKUP($N1592,매칭테이블!$G:$J,3,0)*K1592</f>
        <v>3639240</v>
      </c>
      <c r="M1592" s="104">
        <f>VLOOKUP($N1592,매칭테이블!$G:$J,4,0)*H1592</f>
        <v>358410</v>
      </c>
      <c r="N1592" s="5" t="str">
        <f t="shared" si="80"/>
        <v>프로젝트21 홈페이지태평양 수반태평양 수반 (고양이 강아지 물그릇 밥그릇 식기)옵션=[음수량 케어 세트] 태평양 수반 2개-13% off201207</v>
      </c>
    </row>
    <row r="1593" spans="2:14" x14ac:dyDescent="0.3">
      <c r="B1593" s="108">
        <v>44180</v>
      </c>
      <c r="C1593" s="5" t="str">
        <f t="shared" si="79"/>
        <v>화</v>
      </c>
      <c r="D1593" s="73"/>
      <c r="E1593" s="49" t="str">
        <f>VLOOKUP(G1593,매칭테이블!D:E,2,0)</f>
        <v>하루채움</v>
      </c>
      <c r="F1593" t="s">
        <v>0</v>
      </c>
      <c r="G1593" s="30" t="s">
        <v>456</v>
      </c>
      <c r="H1593" s="73">
        <f t="shared" si="81"/>
        <v>920</v>
      </c>
      <c r="I1593" s="5">
        <v>201207</v>
      </c>
      <c r="J1593" s="59"/>
      <c r="K1593" s="104">
        <f>VLOOKUP($N1593,매칭테이블!$G:$J,2,0)*H1593</f>
        <v>3680000</v>
      </c>
      <c r="L1593" s="104">
        <f>K1593-VLOOKUP($N1593,매칭테이블!$G:$J,3,0)*K1593</f>
        <v>3643200</v>
      </c>
      <c r="M1593" s="104">
        <f>VLOOKUP($N1593,매칭테이블!$G:$J,4,0)*H1593</f>
        <v>340400</v>
      </c>
      <c r="N1593" s="5" t="str">
        <f t="shared" si="80"/>
        <v>프로젝트21 홈페이지하루채움하루채움 (고양이 영양제 간식)하루채움=(무료배송) 닭 1박스 + 가자미 1박스201207</v>
      </c>
    </row>
    <row r="1594" spans="2:14" x14ac:dyDescent="0.3">
      <c r="B1594" s="108">
        <v>44180</v>
      </c>
      <c r="C1594" s="5" t="str">
        <f t="shared" si="79"/>
        <v>화</v>
      </c>
      <c r="D1594" s="73"/>
      <c r="E1594" s="49" t="str">
        <f>VLOOKUP(G1594,매칭테이블!D:E,2,0)</f>
        <v>하루채움</v>
      </c>
      <c r="F1594" t="s">
        <v>0</v>
      </c>
      <c r="G1594" s="30" t="s">
        <v>457</v>
      </c>
      <c r="H1594" s="73">
        <f t="shared" si="81"/>
        <v>921</v>
      </c>
      <c r="I1594" s="5">
        <v>201207</v>
      </c>
      <c r="J1594" s="59"/>
      <c r="K1594" s="104">
        <f>VLOOKUP($N1594,매칭테이블!$G:$J,2,0)*H1594</f>
        <v>3684000</v>
      </c>
      <c r="L1594" s="104">
        <f>K1594-VLOOKUP($N1594,매칭테이블!$G:$J,3,0)*K1594</f>
        <v>3647160</v>
      </c>
      <c r="M1594" s="104">
        <f>VLOOKUP($N1594,매칭테이블!$G:$J,4,0)*H1594</f>
        <v>303930</v>
      </c>
      <c r="N1594" s="5" t="str">
        <f t="shared" si="80"/>
        <v>프로젝트21 홈페이지하루채움하루채움 (고양이 영양제 간식)하루채움=국내산 무항생제 닭 1박스201207</v>
      </c>
    </row>
    <row r="1595" spans="2:14" x14ac:dyDescent="0.3">
      <c r="B1595" s="108">
        <v>44180</v>
      </c>
      <c r="C1595" s="5" t="str">
        <f t="shared" si="79"/>
        <v>화</v>
      </c>
      <c r="D1595" s="73"/>
      <c r="E1595" s="49" t="str">
        <f>VLOOKUP(G1595,매칭테이블!D:E,2,0)</f>
        <v>하루채움</v>
      </c>
      <c r="F1595" t="s">
        <v>0</v>
      </c>
      <c r="G1595" s="30" t="s">
        <v>458</v>
      </c>
      <c r="H1595" s="73">
        <f t="shared" si="81"/>
        <v>922</v>
      </c>
      <c r="I1595" s="5">
        <v>201207</v>
      </c>
      <c r="J1595" s="59"/>
      <c r="K1595" s="104">
        <f>VLOOKUP($N1595,매칭테이블!$G:$J,2,0)*H1595</f>
        <v>3688000</v>
      </c>
      <c r="L1595" s="104">
        <f>K1595-VLOOKUP($N1595,매칭테이블!$G:$J,3,0)*K1595</f>
        <v>3651120</v>
      </c>
      <c r="M1595" s="104">
        <f>VLOOKUP($N1595,매칭테이블!$G:$J,4,0)*H1595</f>
        <v>341140</v>
      </c>
      <c r="N1595" s="5" t="str">
        <f t="shared" si="80"/>
        <v>프로젝트21 홈페이지하루채움하루채움 (고양이 영양제 간식)하루채움=국내산 무항생제 닭 2박스201207</v>
      </c>
    </row>
    <row r="1596" spans="2:14" x14ac:dyDescent="0.3">
      <c r="B1596" s="108">
        <v>44180</v>
      </c>
      <c r="C1596" s="5" t="str">
        <f t="shared" si="79"/>
        <v>화</v>
      </c>
      <c r="D1596" s="73"/>
      <c r="E1596" s="49" t="str">
        <f>VLOOKUP(G1596,매칭테이블!D:E,2,0)</f>
        <v>하루채움</v>
      </c>
      <c r="F1596" t="s">
        <v>0</v>
      </c>
      <c r="G1596" s="30" t="s">
        <v>459</v>
      </c>
      <c r="H1596" s="73">
        <f t="shared" si="81"/>
        <v>923</v>
      </c>
      <c r="I1596" s="5">
        <v>201207</v>
      </c>
      <c r="J1596" s="59"/>
      <c r="K1596" s="104">
        <f>VLOOKUP($N1596,매칭테이블!$G:$J,2,0)*H1596</f>
        <v>3692000</v>
      </c>
      <c r="L1596" s="104">
        <f>K1596-VLOOKUP($N1596,매칭테이블!$G:$J,3,0)*K1596</f>
        <v>3655080</v>
      </c>
      <c r="M1596" s="104">
        <f>VLOOKUP($N1596,매칭테이블!$G:$J,4,0)*H1596</f>
        <v>304590</v>
      </c>
      <c r="N1596" s="5" t="str">
        <f t="shared" si="80"/>
        <v>프로젝트21 홈페이지하루채움하루채움 (고양이 영양제 간식)하루채움=자연산 가자미 1박스201207</v>
      </c>
    </row>
    <row r="1597" spans="2:14" x14ac:dyDescent="0.3">
      <c r="B1597" s="108">
        <v>44180</v>
      </c>
      <c r="C1597" s="5" t="str">
        <f t="shared" si="79"/>
        <v>화</v>
      </c>
      <c r="D1597" s="73"/>
      <c r="E1597" s="49" t="str">
        <f>VLOOKUP(G1597,매칭테이블!D:E,2,0)</f>
        <v>하루채움</v>
      </c>
      <c r="F1597" t="s">
        <v>0</v>
      </c>
      <c r="G1597" s="30" t="s">
        <v>460</v>
      </c>
      <c r="H1597" s="73">
        <f t="shared" si="81"/>
        <v>924</v>
      </c>
      <c r="I1597" s="5">
        <v>201207</v>
      </c>
      <c r="J1597" s="59"/>
      <c r="K1597" s="104">
        <f>VLOOKUP($N1597,매칭테이블!$G:$J,2,0)*H1597</f>
        <v>3696000</v>
      </c>
      <c r="L1597" s="104">
        <f>K1597-VLOOKUP($N1597,매칭테이블!$G:$J,3,0)*K1597</f>
        <v>3659040</v>
      </c>
      <c r="M1597" s="104">
        <f>VLOOKUP($N1597,매칭테이블!$G:$J,4,0)*H1597</f>
        <v>341880</v>
      </c>
      <c r="N1597" s="5" t="str">
        <f t="shared" si="80"/>
        <v>프로젝트21 홈페이지하루채움하루채움 (고양이 영양제 간식)하루채움=자연산 가자미 2박스201207</v>
      </c>
    </row>
    <row r="1598" spans="2:14" x14ac:dyDescent="0.3">
      <c r="B1598" s="108">
        <v>44180</v>
      </c>
      <c r="C1598" s="5" t="str">
        <f t="shared" si="79"/>
        <v>화</v>
      </c>
      <c r="D1598" s="73"/>
      <c r="E1598" s="49" t="str">
        <f>VLOOKUP(G1598,매칭테이블!D:E,2,0)</f>
        <v>하루채움</v>
      </c>
      <c r="F1598" t="s">
        <v>0</v>
      </c>
      <c r="G1598" s="30" t="s">
        <v>461</v>
      </c>
      <c r="H1598" s="73">
        <f t="shared" si="81"/>
        <v>925</v>
      </c>
      <c r="I1598" s="5">
        <v>201207</v>
      </c>
      <c r="J1598" s="59"/>
      <c r="K1598" s="104">
        <f>VLOOKUP($N1598,매칭테이블!$G:$J,2,0)*H1598</f>
        <v>2775000</v>
      </c>
      <c r="L1598" s="104">
        <f>K1598-VLOOKUP($N1598,매칭테이블!$G:$J,3,0)*K1598</f>
        <v>2747250</v>
      </c>
      <c r="M1598" s="104">
        <f>VLOOKUP($N1598,매칭테이블!$G:$J,4,0)*H1598</f>
        <v>120250</v>
      </c>
      <c r="N1598" s="5" t="str">
        <f t="shared" si="80"/>
        <v>프로젝트21 홈페이지하루채움하루채움 (고양이 영양제 간식)샘플팩 추가 구매=닭 1스틱 + 가자미 1스틱201207</v>
      </c>
    </row>
    <row r="1599" spans="2:14" x14ac:dyDescent="0.3">
      <c r="B1599" s="108">
        <v>44180</v>
      </c>
      <c r="C1599" s="5" t="str">
        <f t="shared" si="79"/>
        <v>화</v>
      </c>
      <c r="D1599" s="73"/>
      <c r="E1599" s="49" t="str">
        <f>VLOOKUP(G1599,매칭테이블!D:E,2,0)</f>
        <v>하루채움</v>
      </c>
      <c r="F1599" t="s">
        <v>0</v>
      </c>
      <c r="G1599" s="30" t="s">
        <v>462</v>
      </c>
      <c r="H1599" s="73">
        <f t="shared" si="81"/>
        <v>926</v>
      </c>
      <c r="I1599" s="5">
        <v>201207</v>
      </c>
      <c r="J1599" s="59"/>
      <c r="K1599" s="104">
        <f>VLOOKUP($N1599,매칭테이블!$G:$J,2,0)*H1599</f>
        <v>3704000</v>
      </c>
      <c r="L1599" s="104">
        <f>K1599-VLOOKUP($N1599,매칭테이블!$G:$J,3,0)*K1599</f>
        <v>3666960</v>
      </c>
      <c r="M1599" s="104">
        <f>VLOOKUP($N1599,매칭테이블!$G:$J,4,0)*H1599</f>
        <v>342620</v>
      </c>
      <c r="N1599" s="5" t="str">
        <f t="shared" si="80"/>
        <v>프로젝트21 홈페이지하루채움하루채움 (고양이 영양제 간식)하루채움=(무료배송)닭 1박스 + 가자미 1박스201207</v>
      </c>
    </row>
    <row r="1600" spans="2:14" x14ac:dyDescent="0.3">
      <c r="B1600" s="108">
        <v>44180</v>
      </c>
      <c r="C1600" s="5" t="str">
        <f t="shared" si="79"/>
        <v>화</v>
      </c>
      <c r="D1600" s="73"/>
      <c r="E1600" s="49" t="str">
        <f>VLOOKUP(G1600,매칭테이블!D:E,2,0)</f>
        <v>하루채움</v>
      </c>
      <c r="F1600" t="s">
        <v>0</v>
      </c>
      <c r="G1600" s="30" t="s">
        <v>457</v>
      </c>
      <c r="H1600" s="73">
        <f t="shared" si="81"/>
        <v>927</v>
      </c>
      <c r="I1600" s="5">
        <v>201207</v>
      </c>
      <c r="J1600" s="59"/>
      <c r="K1600" s="104">
        <f>VLOOKUP($N1600,매칭테이블!$G:$J,2,0)*H1600</f>
        <v>3708000</v>
      </c>
      <c r="L1600" s="104">
        <f>K1600-VLOOKUP($N1600,매칭테이블!$G:$J,3,0)*K1600</f>
        <v>3670920</v>
      </c>
      <c r="M1600" s="104">
        <f>VLOOKUP($N1600,매칭테이블!$G:$J,4,0)*H1600</f>
        <v>305910</v>
      </c>
      <c r="N1600" s="5" t="str">
        <f t="shared" si="80"/>
        <v>프로젝트21 홈페이지하루채움하루채움 (고양이 영양제 간식)하루채움=국내산 무항생제 닭 1박스201207</v>
      </c>
    </row>
    <row r="1601" spans="2:14" x14ac:dyDescent="0.3">
      <c r="B1601" s="108">
        <v>44180</v>
      </c>
      <c r="C1601" s="5" t="str">
        <f t="shared" si="79"/>
        <v>화</v>
      </c>
      <c r="D1601" s="73"/>
      <c r="E1601" s="49" t="str">
        <f>VLOOKUP(G1601,매칭테이블!D:E,2,0)</f>
        <v>하루채움</v>
      </c>
      <c r="F1601" t="s">
        <v>0</v>
      </c>
      <c r="G1601" s="30" t="s">
        <v>463</v>
      </c>
      <c r="H1601" s="73">
        <f t="shared" si="81"/>
        <v>928</v>
      </c>
      <c r="I1601" s="5">
        <v>201207</v>
      </c>
      <c r="J1601" s="59"/>
      <c r="K1601" s="104">
        <f>VLOOKUP($N1601,매칭테이블!$G:$J,2,0)*H1601</f>
        <v>3712000</v>
      </c>
      <c r="L1601" s="104">
        <f>K1601-VLOOKUP($N1601,매칭테이블!$G:$J,3,0)*K1601</f>
        <v>3674880</v>
      </c>
      <c r="M1601" s="104">
        <f>VLOOKUP($N1601,매칭테이블!$G:$J,4,0)*H1601</f>
        <v>343360</v>
      </c>
      <c r="N1601" s="5" t="str">
        <f t="shared" si="80"/>
        <v>프로젝트21 홈페이지하루채움하루채움 (고양이 영양제 간식)하루채움=(무료배송)국내산 무항생제 닭 2박스201207</v>
      </c>
    </row>
    <row r="1602" spans="2:14" x14ac:dyDescent="0.3">
      <c r="B1602" s="108">
        <v>44180</v>
      </c>
      <c r="C1602" s="5" t="str">
        <f t="shared" si="79"/>
        <v>화</v>
      </c>
      <c r="D1602" s="73"/>
      <c r="E1602" s="49" t="str">
        <f>VLOOKUP(G1602,매칭테이블!D:E,2,0)</f>
        <v>하루채움</v>
      </c>
      <c r="F1602" t="s">
        <v>0</v>
      </c>
      <c r="G1602" s="30" t="s">
        <v>459</v>
      </c>
      <c r="H1602" s="73">
        <f t="shared" si="81"/>
        <v>929</v>
      </c>
      <c r="I1602" s="5">
        <v>201207</v>
      </c>
      <c r="J1602" s="59"/>
      <c r="K1602" s="104">
        <f>VLOOKUP($N1602,매칭테이블!$G:$J,2,0)*H1602</f>
        <v>3716000</v>
      </c>
      <c r="L1602" s="104">
        <f>K1602-VLOOKUP($N1602,매칭테이블!$G:$J,3,0)*K1602</f>
        <v>3678840</v>
      </c>
      <c r="M1602" s="104">
        <f>VLOOKUP($N1602,매칭테이블!$G:$J,4,0)*H1602</f>
        <v>306570</v>
      </c>
      <c r="N1602" s="5" t="str">
        <f t="shared" si="80"/>
        <v>프로젝트21 홈페이지하루채움하루채움 (고양이 영양제 간식)하루채움=자연산 가자미 1박스201207</v>
      </c>
    </row>
    <row r="1603" spans="2:14" x14ac:dyDescent="0.3">
      <c r="B1603" s="108">
        <v>44180</v>
      </c>
      <c r="C1603" s="5" t="str">
        <f t="shared" si="79"/>
        <v>화</v>
      </c>
      <c r="D1603" s="73"/>
      <c r="E1603" s="49" t="str">
        <f>VLOOKUP(G1603,매칭테이블!D:E,2,0)</f>
        <v>하루채움</v>
      </c>
      <c r="F1603" t="s">
        <v>0</v>
      </c>
      <c r="G1603" s="30" t="s">
        <v>464</v>
      </c>
      <c r="H1603" s="73">
        <f t="shared" si="81"/>
        <v>930</v>
      </c>
      <c r="I1603" s="5">
        <v>201207</v>
      </c>
      <c r="J1603" s="59"/>
      <c r="K1603" s="104">
        <f>VLOOKUP($N1603,매칭테이블!$G:$J,2,0)*H1603</f>
        <v>3720000</v>
      </c>
      <c r="L1603" s="104">
        <f>K1603-VLOOKUP($N1603,매칭테이블!$G:$J,3,0)*K1603</f>
        <v>3682800</v>
      </c>
      <c r="M1603" s="104">
        <f>VLOOKUP($N1603,매칭테이블!$G:$J,4,0)*H1603</f>
        <v>344100</v>
      </c>
      <c r="N1603" s="5" t="str">
        <f t="shared" si="80"/>
        <v>프로젝트21 홈페이지하루채움하루채움 (고양이 영양제 간식)하루채움=(무료배송)자연산 가자미 2박스201207</v>
      </c>
    </row>
    <row r="1604" spans="2:14" x14ac:dyDescent="0.3">
      <c r="B1604" s="108">
        <v>44180</v>
      </c>
      <c r="C1604" s="5" t="str">
        <f t="shared" si="79"/>
        <v>화</v>
      </c>
      <c r="D1604" s="73"/>
      <c r="E1604" s="49" t="str">
        <f>VLOOKUP(G1604,매칭테이블!D:E,2,0)</f>
        <v>하루채움</v>
      </c>
      <c r="F1604" t="s">
        <v>0</v>
      </c>
      <c r="G1604" s="30" t="s">
        <v>461</v>
      </c>
      <c r="H1604" s="73">
        <f t="shared" si="81"/>
        <v>931</v>
      </c>
      <c r="I1604" s="5">
        <v>201207</v>
      </c>
      <c r="J1604" s="59"/>
      <c r="K1604" s="104">
        <f>VLOOKUP($N1604,매칭테이블!$G:$J,2,0)*H1604</f>
        <v>2793000</v>
      </c>
      <c r="L1604" s="104">
        <f>K1604-VLOOKUP($N1604,매칭테이블!$G:$J,3,0)*K1604</f>
        <v>2765070</v>
      </c>
      <c r="M1604" s="104">
        <f>VLOOKUP($N1604,매칭테이블!$G:$J,4,0)*H1604</f>
        <v>121030</v>
      </c>
      <c r="N1604" s="5" t="str">
        <f t="shared" si="80"/>
        <v>프로젝트21 홈페이지하루채움하루채움 (고양이 영양제 간식)샘플팩 추가 구매=닭 1스틱 + 가자미 1스틱201207</v>
      </c>
    </row>
    <row r="1605" spans="2:14" x14ac:dyDescent="0.3">
      <c r="B1605" s="108">
        <v>44180</v>
      </c>
      <c r="C1605" s="5" t="str">
        <f t="shared" si="79"/>
        <v>화</v>
      </c>
      <c r="D1605" s="73"/>
      <c r="E1605" s="49" t="str">
        <f>VLOOKUP(G1605,매칭테이블!D:E,2,0)</f>
        <v>하루채움</v>
      </c>
      <c r="F1605" t="s">
        <v>0</v>
      </c>
      <c r="G1605" s="30" t="s">
        <v>563</v>
      </c>
      <c r="H1605" s="73">
        <f t="shared" si="81"/>
        <v>932</v>
      </c>
      <c r="I1605" s="5">
        <v>201207</v>
      </c>
      <c r="J1605" s="59"/>
      <c r="K1605" s="104">
        <f>VLOOKUP($N1605,매칭테이블!$G:$J,2,0)*H1605</f>
        <v>3728000</v>
      </c>
      <c r="L1605" s="104">
        <f>K1605-VLOOKUP($N1605,매칭테이블!$G:$J,3,0)*K1605</f>
        <v>3690720</v>
      </c>
      <c r="M1605" s="104">
        <f>VLOOKUP($N1605,매칭테이블!$G:$J,4,0)*H1605</f>
        <v>344840</v>
      </c>
      <c r="N1605" s="5" t="str">
        <f t="shared" si="80"/>
        <v>프로젝트21 홈페이지하루채움하루채움 국내산 무항생제 닭 (고양이 영양제 간식)하루채움=(무료배송)닭 1박스 + 가자미 1박스201207</v>
      </c>
    </row>
    <row r="1606" spans="2:14" x14ac:dyDescent="0.3">
      <c r="B1606" s="108">
        <v>44180</v>
      </c>
      <c r="C1606" s="5" t="str">
        <f t="shared" si="79"/>
        <v>화</v>
      </c>
      <c r="D1606" s="73"/>
      <c r="E1606" s="49" t="str">
        <f>VLOOKUP(G1606,매칭테이블!D:E,2,0)</f>
        <v>하루채움</v>
      </c>
      <c r="F1606" t="s">
        <v>0</v>
      </c>
      <c r="G1606" s="30" t="s">
        <v>465</v>
      </c>
      <c r="H1606" s="73">
        <f t="shared" si="81"/>
        <v>933</v>
      </c>
      <c r="I1606" s="5">
        <v>201207</v>
      </c>
      <c r="J1606" s="59"/>
      <c r="K1606" s="104">
        <f>VLOOKUP($N1606,매칭테이블!$G:$J,2,0)*H1606</f>
        <v>3732000</v>
      </c>
      <c r="L1606" s="104">
        <f>K1606-VLOOKUP($N1606,매칭테이블!$G:$J,3,0)*K1606</f>
        <v>3694680</v>
      </c>
      <c r="M1606" s="104">
        <f>VLOOKUP($N1606,매칭테이블!$G:$J,4,0)*H1606</f>
        <v>307890</v>
      </c>
      <c r="N1606" s="5" t="str">
        <f t="shared" si="80"/>
        <v>프로젝트21 홈페이지하루채움하루채움 국내산 무항생제 닭 (고양이 영양제 간식)하루채움=국내산 무항생제 닭 1박스201207</v>
      </c>
    </row>
    <row r="1607" spans="2:14" x14ac:dyDescent="0.3">
      <c r="B1607" s="108">
        <v>44180</v>
      </c>
      <c r="C1607" s="5" t="str">
        <f t="shared" si="79"/>
        <v>화</v>
      </c>
      <c r="D1607" s="73"/>
      <c r="E1607" s="49" t="str">
        <f>VLOOKUP(G1607,매칭테이블!D:E,2,0)</f>
        <v>하루채움</v>
      </c>
      <c r="F1607" t="s">
        <v>0</v>
      </c>
      <c r="G1607" s="30" t="s">
        <v>466</v>
      </c>
      <c r="H1607" s="73">
        <f t="shared" si="81"/>
        <v>934</v>
      </c>
      <c r="I1607" s="5">
        <v>201207</v>
      </c>
      <c r="J1607" s="59"/>
      <c r="K1607" s="104">
        <f>VLOOKUP($N1607,매칭테이블!$G:$J,2,0)*H1607</f>
        <v>3736000</v>
      </c>
      <c r="L1607" s="104">
        <f>K1607-VLOOKUP($N1607,매칭테이블!$G:$J,3,0)*K1607</f>
        <v>3698640</v>
      </c>
      <c r="M1607" s="104">
        <f>VLOOKUP($N1607,매칭테이블!$G:$J,4,0)*H1607</f>
        <v>345580</v>
      </c>
      <c r="N1607" s="5" t="str">
        <f t="shared" si="80"/>
        <v>프로젝트21 홈페이지하루채움하루채움 국내산 무항생제 닭 (고양이 영양제 간식)하루채움=(무료배송)국내산 무항생제 닭 2박스201207</v>
      </c>
    </row>
    <row r="1608" spans="2:14" x14ac:dyDescent="0.3">
      <c r="B1608" s="108">
        <v>44180</v>
      </c>
      <c r="C1608" s="5" t="str">
        <f t="shared" si="79"/>
        <v>화</v>
      </c>
      <c r="D1608" s="73"/>
      <c r="E1608" s="49" t="str">
        <f>VLOOKUP(G1608,매칭테이블!D:E,2,0)</f>
        <v>하루채움</v>
      </c>
      <c r="F1608" t="s">
        <v>0</v>
      </c>
      <c r="G1608" s="30" t="s">
        <v>552</v>
      </c>
      <c r="H1608" s="73">
        <f t="shared" si="81"/>
        <v>935</v>
      </c>
      <c r="I1608" s="5">
        <v>201207</v>
      </c>
      <c r="J1608" s="59"/>
      <c r="K1608" s="104">
        <f>VLOOKUP($N1608,매칭테이블!$G:$J,2,0)*H1608</f>
        <v>2805000</v>
      </c>
      <c r="L1608" s="104">
        <f>K1608-VLOOKUP($N1608,매칭테이블!$G:$J,3,0)*K1608</f>
        <v>2776950</v>
      </c>
      <c r="M1608" s="104">
        <f>VLOOKUP($N1608,매칭테이블!$G:$J,4,0)*H1608</f>
        <v>121550</v>
      </c>
      <c r="N1608" s="5" t="str">
        <f t="shared" si="80"/>
        <v>프로젝트21 홈페이지하루채움하루채움 샘플팩 (고양이 영양제 간식)샘플팩=닭 1스틱 + 가자미 1스틱201207</v>
      </c>
    </row>
    <row r="1609" spans="2:14" x14ac:dyDescent="0.3">
      <c r="B1609" s="108">
        <v>44180</v>
      </c>
      <c r="C1609" s="5" t="str">
        <f t="shared" si="79"/>
        <v>화</v>
      </c>
      <c r="D1609" s="73"/>
      <c r="E1609" s="49" t="str">
        <f>VLOOKUP(G1609,매칭테이블!D:E,2,0)</f>
        <v>하루채움</v>
      </c>
      <c r="F1609" t="s">
        <v>0</v>
      </c>
      <c r="G1609" s="30" t="s">
        <v>553</v>
      </c>
      <c r="H1609" s="73">
        <f t="shared" si="81"/>
        <v>936</v>
      </c>
      <c r="I1609" s="5">
        <v>201207</v>
      </c>
      <c r="J1609" s="59"/>
      <c r="K1609" s="104">
        <f>VLOOKUP($N1609,매칭테이블!$G:$J,2,0)*H1609</f>
        <v>3744000</v>
      </c>
      <c r="L1609" s="104">
        <f>K1609-VLOOKUP($N1609,매칭테이블!$G:$J,3,0)*K1609</f>
        <v>3706560</v>
      </c>
      <c r="M1609" s="104">
        <f>VLOOKUP($N1609,매칭테이블!$G:$J,4,0)*H1609</f>
        <v>346320</v>
      </c>
      <c r="N1609" s="5" t="str">
        <f t="shared" si="80"/>
        <v>프로젝트21 홈페이지하루채움하루채움 자연산 가자미 (고양이 영양제 간식)하루채움=(무료배송)닭 1박스 + 가자미 1박스201207</v>
      </c>
    </row>
    <row r="1610" spans="2:14" x14ac:dyDescent="0.3">
      <c r="B1610" s="108">
        <v>44180</v>
      </c>
      <c r="C1610" s="5" t="str">
        <f t="shared" si="79"/>
        <v>화</v>
      </c>
      <c r="D1610" s="73"/>
      <c r="E1610" s="49" t="str">
        <f>VLOOKUP(G1610,매칭테이블!D:E,2,0)</f>
        <v>하루채움</v>
      </c>
      <c r="F1610" t="s">
        <v>0</v>
      </c>
      <c r="G1610" s="30" t="s">
        <v>469</v>
      </c>
      <c r="H1610" s="73">
        <f t="shared" si="81"/>
        <v>937</v>
      </c>
      <c r="I1610" s="5">
        <v>201207</v>
      </c>
      <c r="J1610" s="59"/>
      <c r="K1610" s="104">
        <f>VLOOKUP($N1610,매칭테이블!$G:$J,2,0)*H1610</f>
        <v>3748000</v>
      </c>
      <c r="L1610" s="104">
        <f>K1610-VLOOKUP($N1610,매칭테이블!$G:$J,3,0)*K1610</f>
        <v>3710520</v>
      </c>
      <c r="M1610" s="104">
        <f>VLOOKUP($N1610,매칭테이블!$G:$J,4,0)*H1610</f>
        <v>346690</v>
      </c>
      <c r="N1610" s="5" t="str">
        <f t="shared" si="80"/>
        <v>프로젝트21 홈페이지하루채움하루채움 자연산 가자미 (고양이 영양제 간식)하루채움=(무료배송)자연산 가자미 2박스201207</v>
      </c>
    </row>
    <row r="1611" spans="2:14" s="73" customFormat="1" x14ac:dyDescent="0.3">
      <c r="B1611" s="108">
        <v>44180</v>
      </c>
      <c r="C1611" s="5" t="str">
        <f t="shared" si="79"/>
        <v>화</v>
      </c>
      <c r="E1611" s="49" t="str">
        <f>VLOOKUP(G1611,매칭테이블!D:E,2,0)</f>
        <v>고양이 유산균</v>
      </c>
      <c r="F1611" s="73" t="s">
        <v>0</v>
      </c>
      <c r="G1611" s="30" t="s">
        <v>213</v>
      </c>
      <c r="H1611" s="73">
        <f t="shared" si="81"/>
        <v>938</v>
      </c>
      <c r="I1611" s="5">
        <v>201207</v>
      </c>
      <c r="J1611" s="59"/>
      <c r="K1611" s="104">
        <f>VLOOKUP($N1611,매칭테이블!$G:$J,2,0)*H1611</f>
        <v>3752000</v>
      </c>
      <c r="L1611" s="104">
        <f>K1611-VLOOKUP($N1611,매칭테이블!$G:$J,3,0)*K1611</f>
        <v>3714480</v>
      </c>
      <c r="M1611" s="104">
        <f>VLOOKUP($N1611,매칭테이블!$G:$J,4,0)*H1611</f>
        <v>347060</v>
      </c>
      <c r="N1611" s="5" t="str">
        <f t="shared" si="80"/>
        <v>프로젝트21 홈페이지고양이 유산균유산균1박스201207</v>
      </c>
    </row>
    <row r="1612" spans="2:14" s="73" customFormat="1" x14ac:dyDescent="0.3">
      <c r="B1612" s="108">
        <v>44180</v>
      </c>
      <c r="C1612" s="5" t="str">
        <f t="shared" si="79"/>
        <v>화</v>
      </c>
      <c r="E1612" s="49" t="str">
        <f>VLOOKUP(G1612,매칭테이블!D:E,2,0)</f>
        <v>고양이 유산균</v>
      </c>
      <c r="F1612" s="73" t="s">
        <v>0</v>
      </c>
      <c r="G1612" s="30" t="s">
        <v>411</v>
      </c>
      <c r="H1612" s="73">
        <f t="shared" si="81"/>
        <v>939</v>
      </c>
      <c r="I1612" s="5">
        <v>201207</v>
      </c>
      <c r="J1612" s="59"/>
      <c r="K1612" s="104">
        <f>VLOOKUP($N1612,매칭테이블!$G:$J,2,0)*H1612</f>
        <v>4695000</v>
      </c>
      <c r="L1612" s="104">
        <f>K1612-VLOOKUP($N1612,매칭테이블!$G:$J,3,0)*K1612</f>
        <v>4648050</v>
      </c>
      <c r="M1612" s="104">
        <f>VLOOKUP($N1612,매칭테이블!$G:$J,4,0)*H1612</f>
        <v>366210</v>
      </c>
      <c r="N1612" s="5" t="str">
        <f t="shared" ref="N1612:N1619" si="82">F1612&amp;E1612&amp;G1612&amp;I1612</f>
        <v>프로젝트21 홈페이지고양이 유산균유산균2박스201207</v>
      </c>
    </row>
    <row r="1613" spans="2:14" s="73" customFormat="1" x14ac:dyDescent="0.3">
      <c r="B1613" s="108">
        <v>44180</v>
      </c>
      <c r="C1613" s="5" t="str">
        <f t="shared" si="79"/>
        <v>화</v>
      </c>
      <c r="E1613" s="49" t="str">
        <f>VLOOKUP(G1613,매칭테이블!D:E,2,0)</f>
        <v>고양이 유산균</v>
      </c>
      <c r="F1613" s="73" t="s">
        <v>0</v>
      </c>
      <c r="G1613" s="30" t="s">
        <v>412</v>
      </c>
      <c r="H1613" s="73">
        <f t="shared" si="81"/>
        <v>940</v>
      </c>
      <c r="I1613" s="5">
        <v>201207</v>
      </c>
      <c r="J1613" s="59"/>
      <c r="K1613" s="104">
        <f>VLOOKUP($N1613,매칭테이블!$G:$J,2,0)*H1613</f>
        <v>5640000</v>
      </c>
      <c r="L1613" s="104">
        <f>K1613-VLOOKUP($N1613,매칭테이블!$G:$J,3,0)*K1613</f>
        <v>5583600</v>
      </c>
      <c r="M1613" s="104">
        <f>VLOOKUP($N1613,매칭테이블!$G:$J,4,0)*H1613</f>
        <v>366600</v>
      </c>
      <c r="N1613" s="5" t="str">
        <f t="shared" si="82"/>
        <v>프로젝트21 홈페이지고양이 유산균유산균3박스201207</v>
      </c>
    </row>
    <row r="1614" spans="2:14" s="73" customFormat="1" x14ac:dyDescent="0.3">
      <c r="B1614" s="108">
        <v>44180</v>
      </c>
      <c r="C1614" s="5" t="str">
        <f t="shared" si="79"/>
        <v>화</v>
      </c>
      <c r="E1614" s="49" t="str">
        <f>VLOOKUP(G1614,매칭테이블!D:E,2,0)</f>
        <v>고양이 유산균</v>
      </c>
      <c r="F1614" s="73" t="s">
        <v>0</v>
      </c>
      <c r="G1614" s="30" t="s">
        <v>418</v>
      </c>
      <c r="H1614" s="73">
        <f t="shared" si="81"/>
        <v>941</v>
      </c>
      <c r="I1614" s="5">
        <v>201207</v>
      </c>
      <c r="J1614" s="59"/>
      <c r="K1614" s="104">
        <f>VLOOKUP($N1614,매칭테이블!$G:$J,2,0)*H1614</f>
        <v>3764000</v>
      </c>
      <c r="L1614" s="104">
        <f>K1614-VLOOKUP($N1614,매칭테이블!$G:$J,3,0)*K1614</f>
        <v>3726360</v>
      </c>
      <c r="M1614" s="104">
        <f>VLOOKUP($N1614,매칭테이블!$G:$J,4,0)*H1614</f>
        <v>348170</v>
      </c>
      <c r="N1614" s="5" t="str">
        <f t="shared" si="82"/>
        <v>프로젝트21 홈페이지고양이 유산균유산균1박스(최저가)201207</v>
      </c>
    </row>
    <row r="1615" spans="2:14" s="73" customFormat="1" x14ac:dyDescent="0.3">
      <c r="B1615" s="108">
        <v>44180</v>
      </c>
      <c r="C1615" s="5" t="str">
        <f t="shared" si="79"/>
        <v>화</v>
      </c>
      <c r="E1615" s="49" t="str">
        <f>VLOOKUP(G1615,매칭테이블!D:E,2,0)</f>
        <v>고양이 유산균</v>
      </c>
      <c r="F1615" s="73" t="s">
        <v>0</v>
      </c>
      <c r="G1615" s="30" t="s">
        <v>177</v>
      </c>
      <c r="H1615" s="73">
        <f t="shared" si="81"/>
        <v>942</v>
      </c>
      <c r="I1615" s="5">
        <v>201207</v>
      </c>
      <c r="J1615" s="59"/>
      <c r="K1615" s="104">
        <f>VLOOKUP($N1615,매칭테이블!$G:$J,2,0)*H1615</f>
        <v>4710000</v>
      </c>
      <c r="L1615" s="104">
        <f>K1615-VLOOKUP($N1615,매칭테이블!$G:$J,3,0)*K1615</f>
        <v>4662900</v>
      </c>
      <c r="M1615" s="104">
        <f>VLOOKUP($N1615,매칭테이블!$G:$J,4,0)*H1615</f>
        <v>367380</v>
      </c>
      <c r="N1615" s="5" t="str">
        <f t="shared" si="82"/>
        <v>프로젝트21 홈페이지고양이 유산균유산균2박스(최저가)201207</v>
      </c>
    </row>
    <row r="1616" spans="2:14" s="73" customFormat="1" x14ac:dyDescent="0.3">
      <c r="B1616" s="108">
        <v>44180</v>
      </c>
      <c r="C1616" s="5" t="str">
        <f t="shared" si="79"/>
        <v>화</v>
      </c>
      <c r="E1616" s="49" t="str">
        <f>VLOOKUP(G1616,매칭테이블!D:E,2,0)</f>
        <v>고양이 유산균</v>
      </c>
      <c r="F1616" s="73" t="s">
        <v>0</v>
      </c>
      <c r="G1616" s="30" t="s">
        <v>417</v>
      </c>
      <c r="H1616" s="73">
        <f t="shared" si="81"/>
        <v>943</v>
      </c>
      <c r="I1616" s="5">
        <v>201207</v>
      </c>
      <c r="J1616" s="59"/>
      <c r="K1616" s="104">
        <f>VLOOKUP($N1616,매칭테이블!$G:$J,2,0)*H1616</f>
        <v>5658000</v>
      </c>
      <c r="L1616" s="104">
        <f>K1616-VLOOKUP($N1616,매칭테이블!$G:$J,3,0)*K1616</f>
        <v>5601420</v>
      </c>
      <c r="M1616" s="104">
        <f>VLOOKUP($N1616,매칭테이블!$G:$J,4,0)*H1616</f>
        <v>367770</v>
      </c>
      <c r="N1616" s="5" t="str">
        <f t="shared" si="82"/>
        <v>프로젝트21 홈페이지고양이 유산균유산균3박스(최저가)201207</v>
      </c>
    </row>
    <row r="1617" spans="2:14" s="73" customFormat="1" x14ac:dyDescent="0.3">
      <c r="B1617" s="108">
        <v>44180</v>
      </c>
      <c r="C1617" s="5" t="str">
        <f t="shared" si="79"/>
        <v>화</v>
      </c>
      <c r="E1617" s="49" t="str">
        <f>VLOOKUP(G1617,매칭테이블!D:E,2,0)</f>
        <v>고양이 유산균</v>
      </c>
      <c r="F1617" s="73" t="s">
        <v>0</v>
      </c>
      <c r="G1617" s="30" t="s">
        <v>414</v>
      </c>
      <c r="H1617" s="73">
        <f t="shared" si="81"/>
        <v>944</v>
      </c>
      <c r="I1617" s="5">
        <v>201207</v>
      </c>
      <c r="J1617" s="59"/>
      <c r="K1617" s="104">
        <f>VLOOKUP($N1617,매칭테이블!$G:$J,2,0)*H1617</f>
        <v>3776000</v>
      </c>
      <c r="L1617" s="104">
        <f>K1617-VLOOKUP($N1617,매칭테이블!$G:$J,3,0)*K1617</f>
        <v>3738240</v>
      </c>
      <c r="M1617" s="104">
        <f>VLOOKUP($N1617,매칭테이블!$G:$J,4,0)*H1617</f>
        <v>349280</v>
      </c>
      <c r="N1617" s="5" t="str">
        <f t="shared" si="82"/>
        <v>프로젝트21 홈페이지고양이 유산균유산균1박스(정기배송)201207</v>
      </c>
    </row>
    <row r="1618" spans="2:14" s="73" customFormat="1" x14ac:dyDescent="0.3">
      <c r="B1618" s="108">
        <v>44180</v>
      </c>
      <c r="C1618" s="5" t="str">
        <f t="shared" si="79"/>
        <v>화</v>
      </c>
      <c r="E1618" s="49" t="str">
        <f>VLOOKUP(G1618,매칭테이블!D:E,2,0)</f>
        <v>고양이 유산균</v>
      </c>
      <c r="F1618" s="73" t="s">
        <v>0</v>
      </c>
      <c r="G1618" s="30" t="s">
        <v>415</v>
      </c>
      <c r="H1618" s="73">
        <f t="shared" si="81"/>
        <v>945</v>
      </c>
      <c r="I1618" s="5">
        <v>201207</v>
      </c>
      <c r="J1618" s="59"/>
      <c r="K1618" s="104">
        <f>VLOOKUP($N1618,매칭테이블!$G:$J,2,0)*H1618</f>
        <v>4725000</v>
      </c>
      <c r="L1618" s="104">
        <f>K1618-VLOOKUP($N1618,매칭테이블!$G:$J,3,0)*K1618</f>
        <v>4677750</v>
      </c>
      <c r="M1618" s="104">
        <f>VLOOKUP($N1618,매칭테이블!$G:$J,4,0)*H1618</f>
        <v>368550</v>
      </c>
      <c r="N1618" s="5" t="str">
        <f t="shared" si="82"/>
        <v>프로젝트21 홈페이지고양이 유산균유산균2박스(정기배송)201207</v>
      </c>
    </row>
    <row r="1619" spans="2:14" s="73" customFormat="1" x14ac:dyDescent="0.3">
      <c r="B1619" s="108">
        <v>44180</v>
      </c>
      <c r="C1619" s="5" t="str">
        <f t="shared" si="79"/>
        <v>화</v>
      </c>
      <c r="E1619" s="49" t="str">
        <f>VLOOKUP(G1619,매칭테이블!D:E,2,0)</f>
        <v>고양이 유산균</v>
      </c>
      <c r="F1619" s="73" t="s">
        <v>0</v>
      </c>
      <c r="G1619" s="30" t="s">
        <v>416</v>
      </c>
      <c r="H1619" s="73">
        <f t="shared" si="81"/>
        <v>946</v>
      </c>
      <c r="I1619" s="5">
        <v>201207</v>
      </c>
      <c r="J1619" s="59"/>
      <c r="K1619" s="104">
        <f>VLOOKUP($N1619,매칭테이블!$G:$J,2,0)*H1619</f>
        <v>5676000</v>
      </c>
      <c r="L1619" s="104">
        <f>K1619-VLOOKUP($N1619,매칭테이블!$G:$J,3,0)*K1619</f>
        <v>5619240</v>
      </c>
      <c r="M1619" s="104">
        <f>VLOOKUP($N1619,매칭테이블!$G:$J,4,0)*H1619</f>
        <v>368940</v>
      </c>
      <c r="N1619" s="5" t="str">
        <f t="shared" si="82"/>
        <v>프로젝트21 홈페이지고양이 유산균유산균3박스(정기배송)201207</v>
      </c>
    </row>
    <row r="1620" spans="2:14" x14ac:dyDescent="0.3">
      <c r="B1620" s="108">
        <v>44181</v>
      </c>
      <c r="C1620" s="5" t="str">
        <f t="shared" ref="C1620" si="83">TEXT(B1620,"aaa")</f>
        <v>수</v>
      </c>
      <c r="D1620" s="73"/>
      <c r="E1620" s="49" t="str">
        <f>VLOOKUP(G1620,매칭테이블!D:E,2,0)</f>
        <v>눕눕백</v>
      </c>
      <c r="F1620" s="73" t="s">
        <v>0</v>
      </c>
      <c r="G1620" s="30" t="s">
        <v>421</v>
      </c>
      <c r="H1620" s="73">
        <f t="shared" si="81"/>
        <v>947</v>
      </c>
      <c r="I1620" s="5">
        <v>201207</v>
      </c>
      <c r="J1620" s="59"/>
      <c r="K1620" s="104">
        <f>VLOOKUP($N1620,매칭테이블!$G:$J,2,0)*H1620</f>
        <v>6629000</v>
      </c>
      <c r="L1620" s="104">
        <f>K1620-VLOOKUP($N1620,매칭테이블!$G:$J,3,0)*K1620</f>
        <v>6562710</v>
      </c>
      <c r="M1620" s="104">
        <f>VLOOKUP($N1620,매칭테이블!$G:$J,4,0)*H1620</f>
        <v>369330</v>
      </c>
      <c r="N1620" s="5" t="str">
        <f t="shared" ref="N1620:N1683" si="84">F1620&amp;E1620&amp;G1620&amp;I1620</f>
        <v>프로젝트21 홈페이지눕눕백눕눕백(NEW)_(중형)_그레이(LG)201207</v>
      </c>
    </row>
    <row r="1621" spans="2:14" x14ac:dyDescent="0.3">
      <c r="B1621" s="108">
        <v>44181</v>
      </c>
      <c r="C1621" s="5" t="str">
        <f t="shared" ref="C1621:C1684" si="85">TEXT(B1621,"aaa")</f>
        <v>수</v>
      </c>
      <c r="D1621" s="73"/>
      <c r="E1621" s="49" t="str">
        <f>VLOOKUP(G1621,매칭테이블!D:E,2,0)</f>
        <v>눕눕백</v>
      </c>
      <c r="F1621" s="73" t="s">
        <v>0</v>
      </c>
      <c r="G1621" s="30" t="s">
        <v>44</v>
      </c>
      <c r="H1621" s="73">
        <f t="shared" si="81"/>
        <v>948</v>
      </c>
      <c r="I1621" s="5">
        <v>201207</v>
      </c>
      <c r="J1621" s="59"/>
      <c r="K1621" s="104">
        <f>VLOOKUP($N1621,매칭테이블!$G:$J,2,0)*H1621</f>
        <v>2844000</v>
      </c>
      <c r="L1621" s="104">
        <f>K1621-VLOOKUP($N1621,매칭테이블!$G:$J,3,0)*K1621</f>
        <v>2815560</v>
      </c>
      <c r="M1621" s="104">
        <f>VLOOKUP($N1621,매칭테이블!$G:$J,4,0)*H1621</f>
        <v>322320</v>
      </c>
      <c r="N1621" s="5" t="str">
        <f t="shared" si="84"/>
        <v>프로젝트21 홈페이지눕눕백눕눕백_패드(중형)_극세사201207</v>
      </c>
    </row>
    <row r="1622" spans="2:14" x14ac:dyDescent="0.3">
      <c r="B1622" s="108">
        <v>44181</v>
      </c>
      <c r="C1622" s="5" t="str">
        <f t="shared" si="85"/>
        <v>수</v>
      </c>
      <c r="D1622" s="73"/>
      <c r="E1622" s="49" t="str">
        <f>VLOOKUP(G1622,매칭테이블!D:E,2,0)</f>
        <v>눕눕백</v>
      </c>
      <c r="F1622" s="73" t="s">
        <v>0</v>
      </c>
      <c r="G1622" s="30" t="s">
        <v>422</v>
      </c>
      <c r="H1622" s="73">
        <f t="shared" si="81"/>
        <v>949</v>
      </c>
      <c r="I1622" s="5">
        <v>201207</v>
      </c>
      <c r="J1622" s="59"/>
      <c r="K1622" s="104">
        <f>VLOOKUP($N1622,매칭테이블!$G:$J,2,0)*H1622</f>
        <v>6643000</v>
      </c>
      <c r="L1622" s="104">
        <f>K1622-VLOOKUP($N1622,매칭테이블!$G:$J,3,0)*K1622</f>
        <v>6576570</v>
      </c>
      <c r="M1622" s="104">
        <f>VLOOKUP($N1622,매칭테이블!$G:$J,4,0)*H1622</f>
        <v>370110</v>
      </c>
      <c r="N1622" s="5" t="str">
        <f t="shared" si="84"/>
        <v>프로젝트21 홈페이지눕눕백눕눕백(NEW)_(대형)_그레이(LG)201207</v>
      </c>
    </row>
    <row r="1623" spans="2:14" x14ac:dyDescent="0.3">
      <c r="B1623" s="108">
        <v>44181</v>
      </c>
      <c r="C1623" s="5" t="str">
        <f t="shared" si="85"/>
        <v>수</v>
      </c>
      <c r="D1623" s="73"/>
      <c r="E1623" s="49" t="str">
        <f>VLOOKUP(G1623,매칭테이블!D:E,2,0)</f>
        <v>눕눕백</v>
      </c>
      <c r="F1623" s="73" t="s">
        <v>0</v>
      </c>
      <c r="G1623" s="30" t="s">
        <v>51</v>
      </c>
      <c r="H1623" s="73">
        <f t="shared" si="81"/>
        <v>950</v>
      </c>
      <c r="I1623" s="5">
        <v>201207</v>
      </c>
      <c r="J1623" s="59"/>
      <c r="K1623" s="104">
        <f>VLOOKUP($N1623,매칭테이블!$G:$J,2,0)*H1623</f>
        <v>3800000</v>
      </c>
      <c r="L1623" s="104">
        <f>K1623-VLOOKUP($N1623,매칭테이블!$G:$J,3,0)*K1623</f>
        <v>3762000</v>
      </c>
      <c r="M1623" s="104">
        <f>VLOOKUP($N1623,매칭테이블!$G:$J,4,0)*H1623</f>
        <v>332500</v>
      </c>
      <c r="N1623" s="5" t="str">
        <f t="shared" si="84"/>
        <v>프로젝트21 홈페이지눕눕백눕눕백_패드(대형)_극세사201207</v>
      </c>
    </row>
    <row r="1624" spans="2:14" x14ac:dyDescent="0.3">
      <c r="B1624" s="108">
        <v>44181</v>
      </c>
      <c r="C1624" s="5" t="str">
        <f t="shared" si="85"/>
        <v>수</v>
      </c>
      <c r="D1624" s="73"/>
      <c r="E1624" s="49" t="str">
        <f>VLOOKUP(G1624,매칭테이블!D:E,2,0)</f>
        <v>눕눕백</v>
      </c>
      <c r="F1624" s="73" t="s">
        <v>0</v>
      </c>
      <c r="G1624" s="30" t="s">
        <v>421</v>
      </c>
      <c r="H1624" s="73">
        <f t="shared" si="81"/>
        <v>951</v>
      </c>
      <c r="I1624" s="5">
        <v>201207</v>
      </c>
      <c r="J1624" s="59"/>
      <c r="K1624" s="104">
        <f>VLOOKUP($N1624,매칭테이블!$G:$J,2,0)*H1624</f>
        <v>6657000</v>
      </c>
      <c r="L1624" s="104">
        <f>K1624-VLOOKUP($N1624,매칭테이블!$G:$J,3,0)*K1624</f>
        <v>6590430</v>
      </c>
      <c r="M1624" s="104">
        <f>VLOOKUP($N1624,매칭테이블!$G:$J,4,0)*H1624</f>
        <v>370890</v>
      </c>
      <c r="N1624" s="5" t="str">
        <f t="shared" si="84"/>
        <v>프로젝트21 홈페이지눕눕백눕눕백(NEW)_(중형)_그레이(LG)201207</v>
      </c>
    </row>
    <row r="1625" spans="2:14" x14ac:dyDescent="0.3">
      <c r="B1625" s="108">
        <v>44181</v>
      </c>
      <c r="C1625" s="5" t="str">
        <f t="shared" si="85"/>
        <v>수</v>
      </c>
      <c r="D1625" s="73"/>
      <c r="E1625" s="49" t="str">
        <f>VLOOKUP(G1625,매칭테이블!D:E,2,0)</f>
        <v>눕눕백</v>
      </c>
      <c r="F1625" s="73" t="s">
        <v>0</v>
      </c>
      <c r="G1625" s="30" t="s">
        <v>43</v>
      </c>
      <c r="H1625" s="73">
        <f t="shared" si="81"/>
        <v>952</v>
      </c>
      <c r="I1625" s="5">
        <v>201207</v>
      </c>
      <c r="J1625" s="59"/>
      <c r="K1625" s="104">
        <f>VLOOKUP($N1625,매칭테이블!$G:$J,2,0)*H1625</f>
        <v>2856000</v>
      </c>
      <c r="L1625" s="104">
        <f>K1625-VLOOKUP($N1625,매칭테이블!$G:$J,3,0)*K1625</f>
        <v>2827440</v>
      </c>
      <c r="M1625" s="104">
        <f>VLOOKUP($N1625,매칭테이블!$G:$J,4,0)*H1625</f>
        <v>314160</v>
      </c>
      <c r="N1625" s="5" t="str">
        <f t="shared" si="84"/>
        <v>프로젝트21 홈페이지눕눕백눕눕백_패드(중형)_스크래쳐201207</v>
      </c>
    </row>
    <row r="1626" spans="2:14" x14ac:dyDescent="0.3">
      <c r="B1626" s="108">
        <v>44181</v>
      </c>
      <c r="C1626" s="5" t="str">
        <f t="shared" si="85"/>
        <v>수</v>
      </c>
      <c r="D1626" s="73"/>
      <c r="E1626" s="49" t="str">
        <f>VLOOKUP(G1626,매칭테이블!D:E,2,0)</f>
        <v>눕눕백</v>
      </c>
      <c r="F1626" s="73" t="s">
        <v>0</v>
      </c>
      <c r="G1626" s="30" t="s">
        <v>421</v>
      </c>
      <c r="H1626" s="73">
        <f t="shared" si="81"/>
        <v>953</v>
      </c>
      <c r="I1626" s="5">
        <v>201207</v>
      </c>
      <c r="J1626" s="59"/>
      <c r="K1626" s="104">
        <f>VLOOKUP($N1626,매칭테이블!$G:$J,2,0)*H1626</f>
        <v>6671000</v>
      </c>
      <c r="L1626" s="104">
        <f>K1626-VLOOKUP($N1626,매칭테이블!$G:$J,3,0)*K1626</f>
        <v>6604290</v>
      </c>
      <c r="M1626" s="104">
        <f>VLOOKUP($N1626,매칭테이블!$G:$J,4,0)*H1626</f>
        <v>371670</v>
      </c>
      <c r="N1626" s="5" t="str">
        <f t="shared" si="84"/>
        <v>프로젝트21 홈페이지눕눕백눕눕백(NEW)_(중형)_그레이(LG)201207</v>
      </c>
    </row>
    <row r="1627" spans="2:14" x14ac:dyDescent="0.3">
      <c r="B1627" s="108">
        <v>44181</v>
      </c>
      <c r="C1627" s="5" t="str">
        <f t="shared" si="85"/>
        <v>수</v>
      </c>
      <c r="D1627" s="73"/>
      <c r="E1627" s="49" t="str">
        <f>VLOOKUP(G1627,매칭테이블!D:E,2,0)</f>
        <v>눕눕백</v>
      </c>
      <c r="F1627" s="73" t="s">
        <v>0</v>
      </c>
      <c r="G1627" s="30" t="s">
        <v>44</v>
      </c>
      <c r="H1627" s="73">
        <f t="shared" si="81"/>
        <v>954</v>
      </c>
      <c r="I1627" s="5">
        <v>201207</v>
      </c>
      <c r="J1627" s="59"/>
      <c r="K1627" s="104">
        <f>VLOOKUP($N1627,매칭테이블!$G:$J,2,0)*H1627</f>
        <v>2862000</v>
      </c>
      <c r="L1627" s="104">
        <f>K1627-VLOOKUP($N1627,매칭테이블!$G:$J,3,0)*K1627</f>
        <v>2833380</v>
      </c>
      <c r="M1627" s="104">
        <f>VLOOKUP($N1627,매칭테이블!$G:$J,4,0)*H1627</f>
        <v>324360</v>
      </c>
      <c r="N1627" s="5" t="str">
        <f t="shared" si="84"/>
        <v>프로젝트21 홈페이지눕눕백눕눕백_패드(중형)_극세사201207</v>
      </c>
    </row>
    <row r="1628" spans="2:14" x14ac:dyDescent="0.3">
      <c r="B1628" s="108">
        <v>44181</v>
      </c>
      <c r="C1628" s="5" t="str">
        <f t="shared" si="85"/>
        <v>수</v>
      </c>
      <c r="D1628" s="73"/>
      <c r="E1628" s="49" t="str">
        <f>VLOOKUP(G1628,매칭테이블!D:E,2,0)</f>
        <v>눕눕백</v>
      </c>
      <c r="F1628" s="73" t="s">
        <v>0</v>
      </c>
      <c r="G1628" s="30" t="s">
        <v>422</v>
      </c>
      <c r="H1628" s="73">
        <f t="shared" si="81"/>
        <v>955</v>
      </c>
      <c r="I1628" s="5">
        <v>201207</v>
      </c>
      <c r="J1628" s="59"/>
      <c r="K1628" s="104">
        <f>VLOOKUP($N1628,매칭테이블!$G:$J,2,0)*H1628</f>
        <v>6685000</v>
      </c>
      <c r="L1628" s="104">
        <f>K1628-VLOOKUP($N1628,매칭테이블!$G:$J,3,0)*K1628</f>
        <v>6618150</v>
      </c>
      <c r="M1628" s="104">
        <f>VLOOKUP($N1628,매칭테이블!$G:$J,4,0)*H1628</f>
        <v>372450</v>
      </c>
      <c r="N1628" s="5" t="str">
        <f t="shared" si="84"/>
        <v>프로젝트21 홈페이지눕눕백눕눕백(NEW)_(대형)_그레이(LG)201207</v>
      </c>
    </row>
    <row r="1629" spans="2:14" x14ac:dyDescent="0.3">
      <c r="B1629" s="108">
        <v>44181</v>
      </c>
      <c r="C1629" s="5" t="str">
        <f t="shared" si="85"/>
        <v>수</v>
      </c>
      <c r="D1629" s="73"/>
      <c r="E1629" s="49" t="str">
        <f>VLOOKUP(G1629,매칭테이블!D:E,2,0)</f>
        <v>눕눕백</v>
      </c>
      <c r="F1629" s="73" t="s">
        <v>0</v>
      </c>
      <c r="G1629" s="30" t="s">
        <v>50</v>
      </c>
      <c r="H1629" s="73">
        <f t="shared" si="81"/>
        <v>956</v>
      </c>
      <c r="I1629" s="5">
        <v>201207</v>
      </c>
      <c r="J1629" s="59"/>
      <c r="K1629" s="104">
        <f>VLOOKUP($N1629,매칭테이블!$G:$J,2,0)*H1629</f>
        <v>2868000</v>
      </c>
      <c r="L1629" s="104">
        <f>K1629-VLOOKUP($N1629,매칭테이블!$G:$J,3,0)*K1629</f>
        <v>2839320</v>
      </c>
      <c r="M1629" s="104">
        <f>VLOOKUP($N1629,매칭테이블!$G:$J,4,0)*H1629</f>
        <v>325040</v>
      </c>
      <c r="N1629" s="5" t="str">
        <f t="shared" si="84"/>
        <v>프로젝트21 홈페이지눕눕백눕눕백_패드(대형)_스크래쳐201207</v>
      </c>
    </row>
    <row r="1630" spans="2:14" x14ac:dyDescent="0.3">
      <c r="B1630" s="108">
        <v>44181</v>
      </c>
      <c r="C1630" s="5" t="str">
        <f t="shared" si="85"/>
        <v>수</v>
      </c>
      <c r="D1630" s="73"/>
      <c r="E1630" s="49" t="str">
        <f>VLOOKUP(G1630,매칭테이블!D:E,2,0)</f>
        <v>눕눕백</v>
      </c>
      <c r="F1630" s="73" t="s">
        <v>0</v>
      </c>
      <c r="G1630" s="30" t="s">
        <v>422</v>
      </c>
      <c r="H1630" s="73">
        <f t="shared" si="81"/>
        <v>957</v>
      </c>
      <c r="I1630" s="5">
        <v>201207</v>
      </c>
      <c r="J1630" s="59"/>
      <c r="K1630" s="104">
        <f>VLOOKUP($N1630,매칭테이블!$G:$J,2,0)*H1630</f>
        <v>6699000</v>
      </c>
      <c r="L1630" s="104">
        <f>K1630-VLOOKUP($N1630,매칭테이블!$G:$J,3,0)*K1630</f>
        <v>6632010</v>
      </c>
      <c r="M1630" s="104">
        <f>VLOOKUP($N1630,매칭테이블!$G:$J,4,0)*H1630</f>
        <v>373230</v>
      </c>
      <c r="N1630" s="5" t="str">
        <f t="shared" si="84"/>
        <v>프로젝트21 홈페이지눕눕백눕눕백(NEW)_(대형)_그레이(LG)201207</v>
      </c>
    </row>
    <row r="1631" spans="2:14" x14ac:dyDescent="0.3">
      <c r="B1631" s="108">
        <v>44181</v>
      </c>
      <c r="C1631" s="5" t="str">
        <f t="shared" si="85"/>
        <v>수</v>
      </c>
      <c r="D1631" s="73"/>
      <c r="E1631" s="49" t="str">
        <f>VLOOKUP(G1631,매칭테이블!D:E,2,0)</f>
        <v>눕눕백</v>
      </c>
      <c r="F1631" s="73" t="s">
        <v>0</v>
      </c>
      <c r="G1631" s="30" t="s">
        <v>51</v>
      </c>
      <c r="H1631" s="73">
        <f t="shared" si="81"/>
        <v>958</v>
      </c>
      <c r="I1631" s="5">
        <v>201207</v>
      </c>
      <c r="J1631" s="59"/>
      <c r="K1631" s="104">
        <f>VLOOKUP($N1631,매칭테이블!$G:$J,2,0)*H1631</f>
        <v>3832000</v>
      </c>
      <c r="L1631" s="104">
        <f>K1631-VLOOKUP($N1631,매칭테이블!$G:$J,3,0)*K1631</f>
        <v>3793680</v>
      </c>
      <c r="M1631" s="104">
        <f>VLOOKUP($N1631,매칭테이블!$G:$J,4,0)*H1631</f>
        <v>335300</v>
      </c>
      <c r="N1631" s="5" t="str">
        <f t="shared" si="84"/>
        <v>프로젝트21 홈페이지눕눕백눕눕백_패드(대형)_극세사201207</v>
      </c>
    </row>
    <row r="1632" spans="2:14" x14ac:dyDescent="0.3">
      <c r="B1632" s="108">
        <v>44181</v>
      </c>
      <c r="C1632" s="5" t="str">
        <f t="shared" si="85"/>
        <v>수</v>
      </c>
      <c r="D1632" s="73"/>
      <c r="E1632" s="49" t="str">
        <f>VLOOKUP(G1632,매칭테이블!D:E,2,0)</f>
        <v>눕눕백</v>
      </c>
      <c r="F1632" s="73" t="s">
        <v>0</v>
      </c>
      <c r="G1632" s="30" t="s">
        <v>422</v>
      </c>
      <c r="H1632" s="73">
        <f t="shared" si="81"/>
        <v>959</v>
      </c>
      <c r="I1632" s="5">
        <v>201207</v>
      </c>
      <c r="J1632" s="59"/>
      <c r="K1632" s="104">
        <f>VLOOKUP($N1632,매칭테이블!$G:$J,2,0)*H1632</f>
        <v>6713000</v>
      </c>
      <c r="L1632" s="104">
        <f>K1632-VLOOKUP($N1632,매칭테이블!$G:$J,3,0)*K1632</f>
        <v>6645870</v>
      </c>
      <c r="M1632" s="104">
        <f>VLOOKUP($N1632,매칭테이블!$G:$J,4,0)*H1632</f>
        <v>374010</v>
      </c>
      <c r="N1632" s="5" t="str">
        <f t="shared" si="84"/>
        <v>프로젝트21 홈페이지눕눕백눕눕백(NEW)_(대형)_그레이(LG)201207</v>
      </c>
    </row>
    <row r="1633" spans="2:14" x14ac:dyDescent="0.3">
      <c r="B1633" s="108">
        <v>44181</v>
      </c>
      <c r="C1633" s="5" t="str">
        <f t="shared" si="85"/>
        <v>수</v>
      </c>
      <c r="D1633" s="73"/>
      <c r="E1633" s="49" t="str">
        <f>VLOOKUP(G1633,매칭테이블!D:E,2,0)</f>
        <v>눕눕백</v>
      </c>
      <c r="F1633" s="73" t="s">
        <v>0</v>
      </c>
      <c r="G1633" s="30" t="s">
        <v>52</v>
      </c>
      <c r="H1633" s="73">
        <f t="shared" si="81"/>
        <v>960</v>
      </c>
      <c r="I1633" s="5">
        <v>201207</v>
      </c>
      <c r="J1633" s="59"/>
      <c r="K1633" s="104">
        <f>VLOOKUP($N1633,매칭테이블!$G:$J,2,0)*H1633</f>
        <v>2880000</v>
      </c>
      <c r="L1633" s="104">
        <f>K1633-VLOOKUP($N1633,매칭테이블!$G:$J,3,0)*K1633</f>
        <v>2851200</v>
      </c>
      <c r="M1633" s="104">
        <f>VLOOKUP($N1633,매칭테이블!$G:$J,4,0)*H1633</f>
        <v>316800</v>
      </c>
      <c r="N1633" s="5" t="str">
        <f t="shared" si="84"/>
        <v>프로젝트21 홈페이지눕눕백눕눕백_패드(대형)_방수201207</v>
      </c>
    </row>
    <row r="1634" spans="2:14" x14ac:dyDescent="0.3">
      <c r="B1634" s="108">
        <v>44181</v>
      </c>
      <c r="C1634" s="5" t="str">
        <f t="shared" si="85"/>
        <v>수</v>
      </c>
      <c r="D1634" s="73"/>
      <c r="E1634" s="49" t="str">
        <f>VLOOKUP(G1634,매칭테이블!D:E,2,0)</f>
        <v>눕눕백</v>
      </c>
      <c r="F1634" s="73" t="s">
        <v>0</v>
      </c>
      <c r="G1634" s="30" t="s">
        <v>424</v>
      </c>
      <c r="H1634" s="73">
        <f t="shared" si="81"/>
        <v>961</v>
      </c>
      <c r="I1634" s="5">
        <v>201207</v>
      </c>
      <c r="J1634" s="59"/>
      <c r="K1634" s="104">
        <f>VLOOKUP($N1634,매칭테이블!$G:$J,2,0)*H1634</f>
        <v>6727000</v>
      </c>
      <c r="L1634" s="104">
        <f>K1634-VLOOKUP($N1634,매칭테이블!$G:$J,3,0)*K1634</f>
        <v>6659730</v>
      </c>
      <c r="M1634" s="104">
        <f>VLOOKUP($N1634,매칭테이블!$G:$J,4,0)*H1634</f>
        <v>374790</v>
      </c>
      <c r="N1634" s="5" t="str">
        <f t="shared" si="84"/>
        <v>프로젝트21 홈페이지눕눕백눕눕백(NEW)_(대형)_네이비(DN)201207</v>
      </c>
    </row>
    <row r="1635" spans="2:14" x14ac:dyDescent="0.3">
      <c r="B1635" s="108">
        <v>44181</v>
      </c>
      <c r="C1635" s="5" t="str">
        <f t="shared" si="85"/>
        <v>수</v>
      </c>
      <c r="D1635" s="73"/>
      <c r="E1635" s="49" t="str">
        <f>VLOOKUP(G1635,매칭테이블!D:E,2,0)</f>
        <v>눕눕백</v>
      </c>
      <c r="F1635" s="73" t="s">
        <v>0</v>
      </c>
      <c r="G1635" s="30" t="s">
        <v>50</v>
      </c>
      <c r="H1635" s="73">
        <f t="shared" si="81"/>
        <v>962</v>
      </c>
      <c r="I1635" s="5">
        <v>201207</v>
      </c>
      <c r="J1635" s="59"/>
      <c r="K1635" s="104">
        <f>VLOOKUP($N1635,매칭테이블!$G:$J,2,0)*H1635</f>
        <v>2886000</v>
      </c>
      <c r="L1635" s="104">
        <f>K1635-VLOOKUP($N1635,매칭테이블!$G:$J,3,0)*K1635</f>
        <v>2857140</v>
      </c>
      <c r="M1635" s="104">
        <f>VLOOKUP($N1635,매칭테이블!$G:$J,4,0)*H1635</f>
        <v>327080</v>
      </c>
      <c r="N1635" s="5" t="str">
        <f t="shared" si="84"/>
        <v>프로젝트21 홈페이지눕눕백눕눕백_패드(대형)_스크래쳐201207</v>
      </c>
    </row>
    <row r="1636" spans="2:14" x14ac:dyDescent="0.3">
      <c r="B1636" s="108">
        <v>44181</v>
      </c>
      <c r="C1636" s="5" t="str">
        <f t="shared" si="85"/>
        <v>수</v>
      </c>
      <c r="D1636" s="73"/>
      <c r="E1636" s="49" t="str">
        <f>VLOOKUP(G1636,매칭테이블!D:E,2,0)</f>
        <v>눕눕백</v>
      </c>
      <c r="F1636" s="73" t="s">
        <v>0</v>
      </c>
      <c r="G1636" s="30" t="s">
        <v>424</v>
      </c>
      <c r="H1636" s="73">
        <f t="shared" si="81"/>
        <v>963</v>
      </c>
      <c r="I1636" s="5">
        <v>201207</v>
      </c>
      <c r="J1636" s="59"/>
      <c r="K1636" s="104">
        <f>VLOOKUP($N1636,매칭테이블!$G:$J,2,0)*H1636</f>
        <v>6741000</v>
      </c>
      <c r="L1636" s="104">
        <f>K1636-VLOOKUP($N1636,매칭테이블!$G:$J,3,0)*K1636</f>
        <v>6673590</v>
      </c>
      <c r="M1636" s="104">
        <f>VLOOKUP($N1636,매칭테이블!$G:$J,4,0)*H1636</f>
        <v>375570</v>
      </c>
      <c r="N1636" s="5" t="str">
        <f t="shared" si="84"/>
        <v>프로젝트21 홈페이지눕눕백눕눕백(NEW)_(대형)_네이비(DN)201207</v>
      </c>
    </row>
    <row r="1637" spans="2:14" x14ac:dyDescent="0.3">
      <c r="B1637" s="108">
        <v>44181</v>
      </c>
      <c r="C1637" s="5" t="str">
        <f t="shared" si="85"/>
        <v>수</v>
      </c>
      <c r="D1637" s="73"/>
      <c r="E1637" s="49" t="str">
        <f>VLOOKUP(G1637,매칭테이블!D:E,2,0)</f>
        <v>눕눕백</v>
      </c>
      <c r="F1637" s="73" t="s">
        <v>0</v>
      </c>
      <c r="G1637" s="30" t="s">
        <v>52</v>
      </c>
      <c r="H1637" s="73">
        <f t="shared" si="81"/>
        <v>964</v>
      </c>
      <c r="I1637" s="5">
        <v>201207</v>
      </c>
      <c r="J1637" s="59"/>
      <c r="K1637" s="104">
        <f>VLOOKUP($N1637,매칭테이블!$G:$J,2,0)*H1637</f>
        <v>2892000</v>
      </c>
      <c r="L1637" s="104">
        <f>K1637-VLOOKUP($N1637,매칭테이블!$G:$J,3,0)*K1637</f>
        <v>2863080</v>
      </c>
      <c r="M1637" s="104">
        <f>VLOOKUP($N1637,매칭테이블!$G:$J,4,0)*H1637</f>
        <v>318120</v>
      </c>
      <c r="N1637" s="5" t="str">
        <f t="shared" si="84"/>
        <v>프로젝트21 홈페이지눕눕백눕눕백_패드(대형)_방수201207</v>
      </c>
    </row>
    <row r="1638" spans="2:14" x14ac:dyDescent="0.3">
      <c r="B1638" s="108">
        <v>44181</v>
      </c>
      <c r="C1638" s="5" t="str">
        <f t="shared" si="85"/>
        <v>수</v>
      </c>
      <c r="D1638" s="73"/>
      <c r="E1638" s="49" t="str">
        <f>VLOOKUP(G1638,매칭테이블!D:E,2,0)</f>
        <v>눕눕백</v>
      </c>
      <c r="F1638" s="73" t="s">
        <v>0</v>
      </c>
      <c r="G1638" s="30" t="s">
        <v>106</v>
      </c>
      <c r="H1638" s="73">
        <f t="shared" si="81"/>
        <v>965</v>
      </c>
      <c r="I1638" s="5">
        <v>201207</v>
      </c>
      <c r="J1638" s="59"/>
      <c r="K1638" s="104">
        <f>VLOOKUP($N1638,매칭테이블!$G:$J,2,0)*H1638</f>
        <v>2895000</v>
      </c>
      <c r="L1638" s="104">
        <f>K1638-VLOOKUP($N1638,매칭테이블!$G:$J,3,0)*K1638</f>
        <v>2866050</v>
      </c>
      <c r="M1638" s="104">
        <f>VLOOKUP($N1638,매칭테이블!$G:$J,4,0)*H1638</f>
        <v>308800</v>
      </c>
      <c r="N1638" s="5" t="str">
        <f t="shared" si="84"/>
        <v>프로젝트21 홈페이지눕눕백눕눕백_턱받침패드(중형)_극세사201207</v>
      </c>
    </row>
    <row r="1639" spans="2:14" x14ac:dyDescent="0.3">
      <c r="B1639" s="108">
        <v>44181</v>
      </c>
      <c r="C1639" s="5" t="str">
        <f t="shared" si="85"/>
        <v>수</v>
      </c>
      <c r="D1639" s="73"/>
      <c r="E1639" s="49" t="str">
        <f>VLOOKUP(G1639,매칭테이블!D:E,2,0)</f>
        <v>눕눕백</v>
      </c>
      <c r="F1639" s="73" t="s">
        <v>0</v>
      </c>
      <c r="G1639" s="30" t="s">
        <v>44</v>
      </c>
      <c r="H1639" s="73">
        <f t="shared" si="81"/>
        <v>966</v>
      </c>
      <c r="I1639" s="5">
        <v>201207</v>
      </c>
      <c r="J1639" s="59"/>
      <c r="K1639" s="104">
        <f>VLOOKUP($N1639,매칭테이블!$G:$J,2,0)*H1639</f>
        <v>2898000</v>
      </c>
      <c r="L1639" s="104">
        <f>K1639-VLOOKUP($N1639,매칭테이블!$G:$J,3,0)*K1639</f>
        <v>2869020</v>
      </c>
      <c r="M1639" s="104">
        <f>VLOOKUP($N1639,매칭테이블!$G:$J,4,0)*H1639</f>
        <v>328440</v>
      </c>
      <c r="N1639" s="5" t="str">
        <f t="shared" si="84"/>
        <v>프로젝트21 홈페이지눕눕백눕눕백_패드(중형)_극세사201207</v>
      </c>
    </row>
    <row r="1640" spans="2:14" x14ac:dyDescent="0.3">
      <c r="B1640" s="108">
        <v>44181</v>
      </c>
      <c r="C1640" s="5" t="str">
        <f t="shared" si="85"/>
        <v>수</v>
      </c>
      <c r="D1640" s="73"/>
      <c r="E1640" s="49" t="str">
        <f>VLOOKUP(G1640,매칭테이블!D:E,2,0)</f>
        <v>눕눕백</v>
      </c>
      <c r="F1640" s="73" t="s">
        <v>0</v>
      </c>
      <c r="G1640" s="30" t="s">
        <v>45</v>
      </c>
      <c r="H1640" s="73">
        <f t="shared" ref="H1640:H1703" si="86">H1639+1</f>
        <v>967</v>
      </c>
      <c r="I1640" s="5">
        <v>201207</v>
      </c>
      <c r="J1640" s="59"/>
      <c r="K1640" s="104">
        <f>VLOOKUP($N1640,매칭테이블!$G:$J,2,0)*H1640</f>
        <v>2901000</v>
      </c>
      <c r="L1640" s="104">
        <f>K1640-VLOOKUP($N1640,매칭테이블!$G:$J,3,0)*K1640</f>
        <v>2871990</v>
      </c>
      <c r="M1640" s="104">
        <f>VLOOKUP($N1640,매칭테이블!$G:$J,4,0)*H1640</f>
        <v>319110</v>
      </c>
      <c r="N1640" s="5" t="str">
        <f t="shared" si="84"/>
        <v>프로젝트21 홈페이지눕눕백눕눕백_패드(중형)_방수201207</v>
      </c>
    </row>
    <row r="1641" spans="2:14" x14ac:dyDescent="0.3">
      <c r="B1641" s="108">
        <v>44181</v>
      </c>
      <c r="C1641" s="5" t="str">
        <f t="shared" si="85"/>
        <v>수</v>
      </c>
      <c r="D1641" s="73"/>
      <c r="E1641" s="49" t="str">
        <f>VLOOKUP(G1641,매칭테이블!D:E,2,0)</f>
        <v>눕눕백</v>
      </c>
      <c r="F1641" s="73" t="s">
        <v>0</v>
      </c>
      <c r="G1641" s="30" t="s">
        <v>52</v>
      </c>
      <c r="H1641" s="73">
        <f t="shared" si="86"/>
        <v>968</v>
      </c>
      <c r="I1641" s="5">
        <v>201207</v>
      </c>
      <c r="J1641" s="59"/>
      <c r="K1641" s="104">
        <f>VLOOKUP($N1641,매칭테이블!$G:$J,2,0)*H1641</f>
        <v>2904000</v>
      </c>
      <c r="L1641" s="104">
        <f>K1641-VLOOKUP($N1641,매칭테이블!$G:$J,3,0)*K1641</f>
        <v>2874960</v>
      </c>
      <c r="M1641" s="104">
        <f>VLOOKUP($N1641,매칭테이블!$G:$J,4,0)*H1641</f>
        <v>319440</v>
      </c>
      <c r="N1641" s="5" t="str">
        <f t="shared" si="84"/>
        <v>프로젝트21 홈페이지눕눕백눕눕백_패드(대형)_방수201207</v>
      </c>
    </row>
    <row r="1642" spans="2:14" x14ac:dyDescent="0.3">
      <c r="B1642" s="108">
        <v>44181</v>
      </c>
      <c r="C1642" s="5" t="str">
        <f t="shared" si="85"/>
        <v>수</v>
      </c>
      <c r="D1642" s="73"/>
      <c r="E1642" s="49" t="str">
        <f>VLOOKUP(G1642,매칭테이블!D:E,2,0)</f>
        <v>눕눕백</v>
      </c>
      <c r="F1642" s="73" t="s">
        <v>0</v>
      </c>
      <c r="G1642" s="30" t="s">
        <v>107</v>
      </c>
      <c r="H1642" s="73">
        <f t="shared" si="86"/>
        <v>969</v>
      </c>
      <c r="I1642" s="5">
        <v>201207</v>
      </c>
      <c r="J1642" s="59"/>
      <c r="K1642" s="104">
        <f>VLOOKUP($N1642,매칭테이블!$G:$J,2,0)*H1642</f>
        <v>2907000</v>
      </c>
      <c r="L1642" s="104">
        <f>K1642-VLOOKUP($N1642,매칭테이블!$G:$J,3,0)*K1642</f>
        <v>2877930</v>
      </c>
      <c r="M1642" s="104">
        <f>VLOOKUP($N1642,매칭테이블!$G:$J,4,0)*H1642</f>
        <v>319770</v>
      </c>
      <c r="N1642" s="5" t="str">
        <f t="shared" si="84"/>
        <v>프로젝트21 홈페이지눕눕백눕눕백_턱받침패드(중형)_인견201207</v>
      </c>
    </row>
    <row r="1643" spans="2:14" x14ac:dyDescent="0.3">
      <c r="B1643" s="108">
        <v>44181</v>
      </c>
      <c r="C1643" s="5" t="str">
        <f t="shared" si="85"/>
        <v>수</v>
      </c>
      <c r="D1643" s="73"/>
      <c r="E1643" s="49" t="str">
        <f>VLOOKUP(G1643,매칭테이블!D:E,2,0)</f>
        <v>눕눕백</v>
      </c>
      <c r="F1643" s="73" t="s">
        <v>0</v>
      </c>
      <c r="G1643" s="30" t="s">
        <v>46</v>
      </c>
      <c r="H1643" s="73">
        <f t="shared" si="86"/>
        <v>970</v>
      </c>
      <c r="I1643" s="5">
        <v>201207</v>
      </c>
      <c r="J1643" s="59"/>
      <c r="K1643" s="104">
        <f>VLOOKUP($N1643,매칭테이블!$G:$J,2,0)*H1643</f>
        <v>2910000</v>
      </c>
      <c r="L1643" s="104">
        <f>K1643-VLOOKUP($N1643,매칭테이블!$G:$J,3,0)*K1643</f>
        <v>2880900</v>
      </c>
      <c r="M1643" s="104">
        <f>VLOOKUP($N1643,매칭테이블!$G:$J,4,0)*H1643</f>
        <v>329800</v>
      </c>
      <c r="N1643" s="5" t="str">
        <f t="shared" si="84"/>
        <v>프로젝트21 홈페이지눕눕백눕눕백_패드(중형)_인견201207</v>
      </c>
    </row>
    <row r="1644" spans="2:14" x14ac:dyDescent="0.3">
      <c r="B1644" s="108">
        <v>44181</v>
      </c>
      <c r="C1644" s="5" t="str">
        <f t="shared" si="85"/>
        <v>수</v>
      </c>
      <c r="D1644" s="73"/>
      <c r="E1644" s="49" t="str">
        <f>VLOOKUP(G1644,매칭테이블!D:E,2,0)</f>
        <v>하루채움</v>
      </c>
      <c r="F1644" s="73" t="s">
        <v>0</v>
      </c>
      <c r="G1644" s="30" t="s">
        <v>449</v>
      </c>
      <c r="H1644" s="73">
        <f t="shared" si="86"/>
        <v>971</v>
      </c>
      <c r="I1644" s="5">
        <v>201207</v>
      </c>
      <c r="J1644" s="59"/>
      <c r="K1644" s="104">
        <f>VLOOKUP($N1644,매칭테이블!$G:$J,2,0)*H1644</f>
        <v>3884000</v>
      </c>
      <c r="L1644" s="104">
        <f>K1644-VLOOKUP($N1644,매칭테이블!$G:$J,3,0)*K1644</f>
        <v>3845160</v>
      </c>
      <c r="M1644" s="104">
        <f>VLOOKUP($N1644,매칭테이블!$G:$J,4,0)*H1644</f>
        <v>359270</v>
      </c>
      <c r="N1644" s="5" t="str">
        <f t="shared" si="84"/>
        <v>프로젝트21 홈페이지하루채움(종료)★특별할인★[정기배송] 하루채움 (고양이 영양제 간식)옵션=(무료배송)국내산 무항생제 닭 2박스201207</v>
      </c>
    </row>
    <row r="1645" spans="2:14" x14ac:dyDescent="0.3">
      <c r="B1645" s="108">
        <v>44181</v>
      </c>
      <c r="C1645" s="5" t="str">
        <f t="shared" si="85"/>
        <v>수</v>
      </c>
      <c r="D1645" s="73"/>
      <c r="E1645" s="49" t="str">
        <f>VLOOKUP(G1645,매칭테이블!D:E,2,0)</f>
        <v>하루채움</v>
      </c>
      <c r="F1645" s="73" t="s">
        <v>0</v>
      </c>
      <c r="G1645" s="30" t="s">
        <v>450</v>
      </c>
      <c r="H1645" s="73">
        <f t="shared" si="86"/>
        <v>972</v>
      </c>
      <c r="I1645" s="5">
        <v>201207</v>
      </c>
      <c r="J1645" s="59"/>
      <c r="K1645" s="104">
        <f>VLOOKUP($N1645,매칭테이블!$G:$J,2,0)*H1645</f>
        <v>3888000</v>
      </c>
      <c r="L1645" s="104">
        <f>K1645-VLOOKUP($N1645,매칭테이블!$G:$J,3,0)*K1645</f>
        <v>3849120</v>
      </c>
      <c r="M1645" s="104">
        <f>VLOOKUP($N1645,매칭테이블!$G:$J,4,0)*H1645</f>
        <v>359640</v>
      </c>
      <c r="N1645" s="5" t="str">
        <f t="shared" si="84"/>
        <v>프로젝트21 홈페이지하루채움(종료)★특별할인★[정기배송] 하루채움 (고양이 영양제 간식)옵션=(무료배송)자연산 가자미 2박스201207</v>
      </c>
    </row>
    <row r="1646" spans="2:14" x14ac:dyDescent="0.3">
      <c r="B1646" s="108">
        <v>44181</v>
      </c>
      <c r="C1646" s="5" t="str">
        <f t="shared" si="85"/>
        <v>수</v>
      </c>
      <c r="D1646" s="73"/>
      <c r="E1646" s="49" t="str">
        <f>VLOOKUP(G1646,매칭테이블!D:E,2,0)</f>
        <v>하루채움</v>
      </c>
      <c r="F1646" s="73" t="s">
        <v>0</v>
      </c>
      <c r="G1646" s="30" t="s">
        <v>451</v>
      </c>
      <c r="H1646" s="73">
        <f t="shared" si="86"/>
        <v>973</v>
      </c>
      <c r="I1646" s="5">
        <v>201207</v>
      </c>
      <c r="J1646" s="59"/>
      <c r="K1646" s="104">
        <f>VLOOKUP($N1646,매칭테이블!$G:$J,2,0)*H1646</f>
        <v>3892000</v>
      </c>
      <c r="L1646" s="104">
        <f>K1646-VLOOKUP($N1646,매칭테이블!$G:$J,3,0)*K1646</f>
        <v>3853080</v>
      </c>
      <c r="M1646" s="104">
        <f>VLOOKUP($N1646,매칭테이블!$G:$J,4,0)*H1646</f>
        <v>360010</v>
      </c>
      <c r="N1646" s="5" t="str">
        <f t="shared" si="84"/>
        <v>프로젝트21 홈페이지하루채움(종료)★특별할인★[정기배송] 하루채움 (고양이 영양제 간식)옵션=(무료배송)국내산 닭 1박스 + 자연산 가자미 1박스201207</v>
      </c>
    </row>
    <row r="1647" spans="2:14" x14ac:dyDescent="0.3">
      <c r="B1647" s="108">
        <v>44181</v>
      </c>
      <c r="C1647" s="5" t="str">
        <f t="shared" si="85"/>
        <v>수</v>
      </c>
      <c r="D1647" s="73"/>
      <c r="E1647" s="49" t="str">
        <f>VLOOKUP(G1647,매칭테이블!D:E,2,0)</f>
        <v>리얼스틱</v>
      </c>
      <c r="F1647" s="73" t="s">
        <v>0</v>
      </c>
      <c r="G1647" s="30" t="s">
        <v>569</v>
      </c>
      <c r="H1647" s="73">
        <f t="shared" si="86"/>
        <v>974</v>
      </c>
      <c r="I1647" s="5">
        <v>201207</v>
      </c>
      <c r="J1647" s="59"/>
      <c r="K1647" s="104">
        <f>VLOOKUP($N1647,매칭테이블!$G:$J,2,0)*H1647</f>
        <v>3896000</v>
      </c>
      <c r="L1647" s="104">
        <f>K1647-VLOOKUP($N1647,매칭테이블!$G:$J,3,0)*K1647</f>
        <v>3857040</v>
      </c>
      <c r="M1647" s="104">
        <f>VLOOKUP($N1647,매칭테이블!$G:$J,4,0)*H1647</f>
        <v>379860</v>
      </c>
      <c r="N1647" s="5" t="str">
        <f t="shared" si="84"/>
        <v>프로젝트21 홈페이지리얼스틱[정기배송] 리얼스틱 (무료배송)(판매종료/프로모션 할인가)정기배송 옵션=6종세트x2(맛별2팩)(30%off)201207</v>
      </c>
    </row>
    <row r="1648" spans="2:14" x14ac:dyDescent="0.3">
      <c r="B1648" s="108">
        <v>44181</v>
      </c>
      <c r="C1648" s="5" t="str">
        <f t="shared" si="85"/>
        <v>수</v>
      </c>
      <c r="D1648" s="73"/>
      <c r="E1648" s="49" t="str">
        <f>VLOOKUP(G1648,매칭테이블!D:E,2,0)</f>
        <v>리얼스틱</v>
      </c>
      <c r="F1648" s="73" t="s">
        <v>0</v>
      </c>
      <c r="G1648" s="30" t="s">
        <v>425</v>
      </c>
      <c r="H1648" s="73">
        <f t="shared" si="86"/>
        <v>975</v>
      </c>
      <c r="I1648" s="5">
        <v>201207</v>
      </c>
      <c r="J1648" s="59"/>
      <c r="K1648" s="104">
        <f>VLOOKUP($N1648,매칭테이블!$G:$J,2,0)*H1648</f>
        <v>3900000</v>
      </c>
      <c r="L1648" s="104">
        <f>K1648-VLOOKUP($N1648,매칭테이블!$G:$J,3,0)*K1648</f>
        <v>3861000</v>
      </c>
      <c r="M1648" s="104">
        <f>VLOOKUP($N1648,매칭테이블!$G:$J,4,0)*H1648</f>
        <v>360750</v>
      </c>
      <c r="N1648" s="5" t="str">
        <f t="shared" si="84"/>
        <v>프로젝트21 홈페이지리얼스틱[정기배송] 리얼스틱(무료배송)정기배송 옵션=6종세트(맛별1팩)(15%off)201207</v>
      </c>
    </row>
    <row r="1649" spans="2:14" x14ac:dyDescent="0.3">
      <c r="B1649" s="108">
        <v>44181</v>
      </c>
      <c r="C1649" s="5" t="str">
        <f t="shared" si="85"/>
        <v>수</v>
      </c>
      <c r="D1649" s="73"/>
      <c r="E1649" s="49" t="str">
        <f>VLOOKUP(G1649,매칭테이블!D:E,2,0)</f>
        <v>리얼스틱</v>
      </c>
      <c r="F1649" s="73" t="s">
        <v>0</v>
      </c>
      <c r="G1649" s="30" t="s">
        <v>426</v>
      </c>
      <c r="H1649" s="73">
        <f t="shared" si="86"/>
        <v>976</v>
      </c>
      <c r="I1649" s="5">
        <v>201207</v>
      </c>
      <c r="J1649" s="59"/>
      <c r="K1649" s="104">
        <f>VLOOKUP($N1649,매칭테이블!$G:$J,2,0)*H1649</f>
        <v>3904000</v>
      </c>
      <c r="L1649" s="104">
        <f>K1649-VLOOKUP($N1649,매칭테이블!$G:$J,3,0)*K1649</f>
        <v>3864960</v>
      </c>
      <c r="M1649" s="104">
        <f>VLOOKUP($N1649,매칭테이블!$G:$J,4,0)*H1649</f>
        <v>380640</v>
      </c>
      <c r="N1649" s="5" t="str">
        <f t="shared" si="84"/>
        <v>프로젝트21 홈페이지리얼스틱[정기배송] 리얼스틱(무료배송)정기배송 옵션=6종세트x2(맛별2팩)(25%off)201207</v>
      </c>
    </row>
    <row r="1650" spans="2:14" x14ac:dyDescent="0.3">
      <c r="B1650" s="108">
        <v>44181</v>
      </c>
      <c r="C1650" s="5" t="str">
        <f t="shared" si="85"/>
        <v>수</v>
      </c>
      <c r="D1650" s="73"/>
      <c r="E1650" s="49" t="str">
        <f>VLOOKUP(G1650,매칭테이블!D:E,2,0)</f>
        <v>리얼스틱</v>
      </c>
      <c r="F1650" s="73" t="s">
        <v>0</v>
      </c>
      <c r="G1650" s="30" t="s">
        <v>428</v>
      </c>
      <c r="H1650" s="73">
        <f t="shared" si="86"/>
        <v>977</v>
      </c>
      <c r="I1650" s="5">
        <v>201207</v>
      </c>
      <c r="J1650" s="59"/>
      <c r="K1650" s="104">
        <f>VLOOKUP($N1650,매칭테이블!$G:$J,2,0)*H1650</f>
        <v>3908000</v>
      </c>
      <c r="L1650" s="104">
        <f>K1650-VLOOKUP($N1650,매칭테이블!$G:$J,3,0)*K1650</f>
        <v>3868920</v>
      </c>
      <c r="M1650" s="104">
        <f>VLOOKUP($N1650,매칭테이블!$G:$J,4,0)*H1650</f>
        <v>371260</v>
      </c>
      <c r="N1650" s="5" t="str">
        <f t="shared" si="84"/>
        <v>프로젝트21 홈페이지리얼스틱[정기배송] 리얼스틱(무료배송)정기배송 옵션=북태평양눈다랑어 12팩(25%off)201207</v>
      </c>
    </row>
    <row r="1651" spans="2:14" x14ac:dyDescent="0.3">
      <c r="B1651" s="108">
        <v>44181</v>
      </c>
      <c r="C1651" s="5" t="str">
        <f t="shared" si="85"/>
        <v>수</v>
      </c>
      <c r="D1651" s="73"/>
      <c r="E1651" s="49" t="str">
        <f>VLOOKUP(G1651,매칭테이블!D:E,2,0)</f>
        <v>선인장정수기 부속</v>
      </c>
      <c r="F1651" s="73" t="s">
        <v>0</v>
      </c>
      <c r="G1651" s="30" t="s">
        <v>507</v>
      </c>
      <c r="H1651" s="73">
        <f t="shared" si="86"/>
        <v>978</v>
      </c>
      <c r="I1651" s="5">
        <v>201207</v>
      </c>
      <c r="J1651" s="59"/>
      <c r="K1651" s="104">
        <f>VLOOKUP($N1651,매칭테이블!$G:$J,2,0)*H1651</f>
        <v>2934000</v>
      </c>
      <c r="L1651" s="104">
        <f>K1651-VLOOKUP($N1651,매칭테이블!$G:$J,3,0)*K1651</f>
        <v>2904660</v>
      </c>
      <c r="M1651" s="104">
        <f>VLOOKUP($N1651,매칭테이블!$G:$J,4,0)*H1651</f>
        <v>342300</v>
      </c>
      <c r="N1651" s="5" t="str">
        <f t="shared" si="84"/>
        <v>프로젝트21 홈페이지선인장정수기 부속[정기배송] 선인장정수기 필터 (30% 할인)정기배송 옵션=정수필터(3p) &amp; 폼필터(3p) - 30%off201207</v>
      </c>
    </row>
    <row r="1652" spans="2:14" x14ac:dyDescent="0.3">
      <c r="B1652" s="108">
        <v>44181</v>
      </c>
      <c r="C1652" s="5" t="str">
        <f t="shared" si="85"/>
        <v>수</v>
      </c>
      <c r="D1652" s="73"/>
      <c r="E1652" s="49" t="str">
        <f>VLOOKUP(G1652,매칭테이블!D:E,2,0)</f>
        <v>하루채움</v>
      </c>
      <c r="F1652" s="73" t="s">
        <v>0</v>
      </c>
      <c r="G1652" s="30" t="s">
        <v>452</v>
      </c>
      <c r="H1652" s="73">
        <f t="shared" si="86"/>
        <v>979</v>
      </c>
      <c r="I1652" s="5">
        <v>201207</v>
      </c>
      <c r="J1652" s="59"/>
      <c r="K1652" s="104">
        <f>VLOOKUP($N1652,매칭테이블!$G:$J,2,0)*H1652</f>
        <v>2937000</v>
      </c>
      <c r="L1652" s="104">
        <f>K1652-VLOOKUP($N1652,매칭테이블!$G:$J,3,0)*K1652</f>
        <v>2907630</v>
      </c>
      <c r="M1652" s="104">
        <f>VLOOKUP($N1652,매칭테이블!$G:$J,4,0)*H1652</f>
        <v>323070</v>
      </c>
      <c r="N1652" s="5" t="str">
        <f t="shared" si="84"/>
        <v>프로젝트21 홈페이지하루채움[정기배송] 하루채움 (고양이 영양제 간식)옵션=국내산 무항생제 닭 1박스201207</v>
      </c>
    </row>
    <row r="1653" spans="2:14" x14ac:dyDescent="0.3">
      <c r="B1653" s="108">
        <v>44181</v>
      </c>
      <c r="C1653" s="5" t="str">
        <f t="shared" si="85"/>
        <v>수</v>
      </c>
      <c r="D1653" s="73"/>
      <c r="E1653" s="49" t="str">
        <f>VLOOKUP(G1653,매칭테이블!D:E,2,0)</f>
        <v>하루채움</v>
      </c>
      <c r="F1653" s="73" t="s">
        <v>0</v>
      </c>
      <c r="G1653" s="30" t="s">
        <v>453</v>
      </c>
      <c r="H1653" s="73">
        <f t="shared" si="86"/>
        <v>980</v>
      </c>
      <c r="I1653" s="5">
        <v>201207</v>
      </c>
      <c r="J1653" s="59"/>
      <c r="K1653" s="104">
        <f>VLOOKUP($N1653,매칭테이블!$G:$J,2,0)*H1653</f>
        <v>3920000</v>
      </c>
      <c r="L1653" s="104">
        <f>K1653-VLOOKUP($N1653,매칭테이블!$G:$J,3,0)*K1653</f>
        <v>3880800</v>
      </c>
      <c r="M1653" s="104">
        <f>VLOOKUP($N1653,매칭테이블!$G:$J,4,0)*H1653</f>
        <v>362600</v>
      </c>
      <c r="N1653" s="5" t="str">
        <f t="shared" si="84"/>
        <v>프로젝트21 홈페이지하루채움[정기배송] 하루채움 (고양이 영양제 간식)옵션=(무료배송)국내산 무항생제 닭 2박스201207</v>
      </c>
    </row>
    <row r="1654" spans="2:14" x14ac:dyDescent="0.3">
      <c r="B1654" s="108">
        <v>44181</v>
      </c>
      <c r="C1654" s="5" t="str">
        <f t="shared" si="85"/>
        <v>수</v>
      </c>
      <c r="D1654" s="73"/>
      <c r="E1654" s="49" t="str">
        <f>VLOOKUP(G1654,매칭테이블!D:E,2,0)</f>
        <v>하루채움</v>
      </c>
      <c r="F1654" s="73" t="s">
        <v>0</v>
      </c>
      <c r="G1654" s="30" t="s">
        <v>454</v>
      </c>
      <c r="H1654" s="73">
        <f t="shared" si="86"/>
        <v>981</v>
      </c>
      <c r="I1654" s="5">
        <v>201207</v>
      </c>
      <c r="J1654" s="59"/>
      <c r="K1654" s="104">
        <f>VLOOKUP($N1654,매칭테이블!$G:$J,2,0)*H1654</f>
        <v>3924000</v>
      </c>
      <c r="L1654" s="104">
        <f>K1654-VLOOKUP($N1654,매칭테이블!$G:$J,3,0)*K1654</f>
        <v>3884760</v>
      </c>
      <c r="M1654" s="104">
        <f>VLOOKUP($N1654,매칭테이블!$G:$J,4,0)*H1654</f>
        <v>362970</v>
      </c>
      <c r="N1654" s="5" t="str">
        <f t="shared" si="84"/>
        <v>프로젝트21 홈페이지하루채움[정기배송] 하루채움 (고양이 영양제 간식)옵션=(무료배송)자연산 가자미 2박스201207</v>
      </c>
    </row>
    <row r="1655" spans="2:14" x14ac:dyDescent="0.3">
      <c r="B1655" s="108">
        <v>44181</v>
      </c>
      <c r="C1655" s="5" t="str">
        <f t="shared" si="85"/>
        <v>수</v>
      </c>
      <c r="D1655" s="73"/>
      <c r="E1655" s="49" t="str">
        <f>VLOOKUP(G1655,매칭테이블!D:E,2,0)</f>
        <v>하루채움</v>
      </c>
      <c r="F1655" s="73" t="s">
        <v>0</v>
      </c>
      <c r="G1655" s="30" t="s">
        <v>455</v>
      </c>
      <c r="H1655" s="73">
        <f t="shared" si="86"/>
        <v>982</v>
      </c>
      <c r="I1655" s="5">
        <v>201207</v>
      </c>
      <c r="J1655" s="59"/>
      <c r="K1655" s="104">
        <f>VLOOKUP($N1655,매칭테이블!$G:$J,2,0)*H1655</f>
        <v>3928000</v>
      </c>
      <c r="L1655" s="104">
        <f>K1655-VLOOKUP($N1655,매칭테이블!$G:$J,3,0)*K1655</f>
        <v>3888720</v>
      </c>
      <c r="M1655" s="104">
        <f>VLOOKUP($N1655,매칭테이블!$G:$J,4,0)*H1655</f>
        <v>363340</v>
      </c>
      <c r="N1655" s="5" t="str">
        <f t="shared" si="84"/>
        <v>프로젝트21 홈페이지하루채움[정기배송] 하루채움 (고양이 영양제 간식)옵션=(무료배송)국내산 닭 1박스 + 자연산 가자미 1박스201207</v>
      </c>
    </row>
    <row r="1656" spans="2:14" x14ac:dyDescent="0.3">
      <c r="B1656" s="108">
        <v>44181</v>
      </c>
      <c r="C1656" s="5" t="str">
        <f t="shared" si="85"/>
        <v>수</v>
      </c>
      <c r="D1656" s="73"/>
      <c r="E1656" s="49" t="str">
        <f>VLOOKUP(G1656,매칭테이블!D:E,2,0)</f>
        <v>벤토나이트</v>
      </c>
      <c r="F1656" s="73" t="s">
        <v>0</v>
      </c>
      <c r="G1656" s="30" t="s">
        <v>607</v>
      </c>
      <c r="H1656" s="73">
        <f t="shared" si="86"/>
        <v>983</v>
      </c>
      <c r="I1656" s="5">
        <v>201207</v>
      </c>
      <c r="J1656" s="59"/>
      <c r="K1656" s="104">
        <f>VLOOKUP($N1656,매칭테이블!$G:$J,2,0)*H1656</f>
        <v>4915000</v>
      </c>
      <c r="L1656" s="104">
        <f>K1656-VLOOKUP($N1656,매칭테이블!$G:$J,3,0)*K1656</f>
        <v>4865850</v>
      </c>
      <c r="M1656" s="104">
        <f>VLOOKUP($N1656,매칭테이블!$G:$J,4,0)*H1656</f>
        <v>383370</v>
      </c>
      <c r="N1656" s="5" t="str">
        <f t="shared" si="84"/>
        <v>프로젝트21 홈페이지벤토나이트[출시특가] 프리미엄 퓨어 벤토나이트옵션=프리미엄 퓨어 벤토나이트 3개-40%201207</v>
      </c>
    </row>
    <row r="1657" spans="2:14" x14ac:dyDescent="0.3">
      <c r="B1657" s="108">
        <v>44181</v>
      </c>
      <c r="C1657" s="5" t="str">
        <f t="shared" si="85"/>
        <v>수</v>
      </c>
      <c r="D1657" s="73"/>
      <c r="E1657" s="49" t="str">
        <f>VLOOKUP(G1657,매칭테이블!D:E,2,0)</f>
        <v>선인장정수기</v>
      </c>
      <c r="F1657" s="73" t="s">
        <v>0</v>
      </c>
      <c r="G1657" s="30" t="s">
        <v>519</v>
      </c>
      <c r="H1657" s="73">
        <f t="shared" si="86"/>
        <v>984</v>
      </c>
      <c r="I1657" s="5">
        <v>201207</v>
      </c>
      <c r="J1657" s="59"/>
      <c r="K1657" s="104">
        <f>VLOOKUP($N1657,매칭테이블!$G:$J,2,0)*H1657</f>
        <v>5904000</v>
      </c>
      <c r="L1657" s="104">
        <f>K1657-VLOOKUP($N1657,매칭테이블!$G:$J,3,0)*K1657</f>
        <v>5844960</v>
      </c>
      <c r="M1657" s="104">
        <f>VLOOKUP($N1657,매칭테이블!$G:$J,4,0)*H1657</f>
        <v>383760</v>
      </c>
      <c r="N1657" s="5" t="str">
        <f t="shared" si="84"/>
        <v>프로젝트21 홈페이지선인장정수기고양이 선인장정수기 젠에디션옵션=선인장정수기(20%off)201207</v>
      </c>
    </row>
    <row r="1658" spans="2:14" x14ac:dyDescent="0.3">
      <c r="B1658" s="108">
        <v>44181</v>
      </c>
      <c r="C1658" s="5" t="str">
        <f t="shared" si="85"/>
        <v>수</v>
      </c>
      <c r="D1658" s="73"/>
      <c r="E1658" s="49" t="str">
        <f>VLOOKUP(G1658,매칭테이블!D:E,2,0)</f>
        <v>선인장정수기</v>
      </c>
      <c r="F1658" s="73" t="s">
        <v>0</v>
      </c>
      <c r="G1658" s="30" t="s">
        <v>520</v>
      </c>
      <c r="H1658" s="73">
        <f t="shared" si="86"/>
        <v>985</v>
      </c>
      <c r="I1658" s="5">
        <v>201207</v>
      </c>
      <c r="J1658" s="59"/>
      <c r="K1658" s="104">
        <f>VLOOKUP($N1658,매칭테이블!$G:$J,2,0)*H1658</f>
        <v>6895000</v>
      </c>
      <c r="L1658" s="104">
        <f>K1658-VLOOKUP($N1658,매칭테이블!$G:$J,3,0)*K1658</f>
        <v>6826050</v>
      </c>
      <c r="M1658" s="104">
        <f>VLOOKUP($N1658,매칭테이블!$G:$J,4,0)*H1658</f>
        <v>384150</v>
      </c>
      <c r="N1658" s="5" t="str">
        <f t="shared" si="84"/>
        <v>프로젝트21 홈페이지선인장정수기고양이 선인장정수기 젠에디션옵션=선인장정수기+필터세트201207</v>
      </c>
    </row>
    <row r="1659" spans="2:14" x14ac:dyDescent="0.3">
      <c r="B1659" s="108">
        <v>44181</v>
      </c>
      <c r="C1659" s="5" t="str">
        <f t="shared" si="85"/>
        <v>수</v>
      </c>
      <c r="D1659" s="73"/>
      <c r="E1659" s="49" t="str">
        <f>VLOOKUP(G1659,매칭테이블!D:E,2,0)</f>
        <v>선인장정수기</v>
      </c>
      <c r="F1659" s="73" t="s">
        <v>0</v>
      </c>
      <c r="G1659" s="30" t="s">
        <v>521</v>
      </c>
      <c r="H1659" s="73">
        <f t="shared" si="86"/>
        <v>986</v>
      </c>
      <c r="I1659" s="5">
        <v>201207</v>
      </c>
      <c r="J1659" s="59"/>
      <c r="K1659" s="104">
        <f>VLOOKUP($N1659,매칭테이블!$G:$J,2,0)*H1659</f>
        <v>6902000</v>
      </c>
      <c r="L1659" s="104">
        <f>K1659-VLOOKUP($N1659,매칭테이블!$G:$J,3,0)*K1659</f>
        <v>6832980</v>
      </c>
      <c r="M1659" s="104">
        <f>VLOOKUP($N1659,매칭테이블!$G:$J,4,0)*H1659</f>
        <v>394400</v>
      </c>
      <c r="N1659" s="5" t="str">
        <f t="shared" si="84"/>
        <v>프로젝트21 홈페이지선인장정수기고양이 선인장정수기 젠에디션옵션=선인장정수기+필터세트+드라이매트(별도배송)201207</v>
      </c>
    </row>
    <row r="1660" spans="2:14" x14ac:dyDescent="0.3">
      <c r="B1660" s="108">
        <v>44181</v>
      </c>
      <c r="C1660" s="5" t="str">
        <f t="shared" si="85"/>
        <v>수</v>
      </c>
      <c r="D1660" s="73"/>
      <c r="E1660" s="49" t="str">
        <f>VLOOKUP(G1660,매칭테이블!D:E,2,0)</f>
        <v>리얼스틱</v>
      </c>
      <c r="F1660" s="73" t="s">
        <v>0</v>
      </c>
      <c r="G1660" s="30" t="s">
        <v>429</v>
      </c>
      <c r="H1660" s="73">
        <f t="shared" si="86"/>
        <v>987</v>
      </c>
      <c r="I1660" s="5">
        <v>201207</v>
      </c>
      <c r="J1660" s="59"/>
      <c r="K1660" s="104">
        <f>VLOOKUP($N1660,매칭테이블!$G:$J,2,0)*H1660</f>
        <v>2961000</v>
      </c>
      <c r="L1660" s="104">
        <f>K1660-VLOOKUP($N1660,매칭테이블!$G:$J,3,0)*K1660</f>
        <v>2931390</v>
      </c>
      <c r="M1660" s="104">
        <f>VLOOKUP($N1660,매칭테이블!$G:$J,4,0)*H1660</f>
        <v>266490</v>
      </c>
      <c r="N1660" s="5" t="str">
        <f t="shared" si="84"/>
        <v>프로젝트21 홈페이지리얼스틱리얼스틱 (종합) (고양이 강아지 츄르 간식)리얼스틱 옵션선택=6종 맛보기 세트 (맛별 1스틱)201207</v>
      </c>
    </row>
    <row r="1661" spans="2:14" x14ac:dyDescent="0.3">
      <c r="B1661" s="108">
        <v>44181</v>
      </c>
      <c r="C1661" s="5" t="str">
        <f t="shared" si="85"/>
        <v>수</v>
      </c>
      <c r="D1661" s="73"/>
      <c r="E1661" s="49" t="str">
        <f>VLOOKUP(G1661,매칭테이블!D:E,2,0)</f>
        <v>리얼스틱</v>
      </c>
      <c r="F1661" s="73" t="s">
        <v>0</v>
      </c>
      <c r="G1661" s="30" t="s">
        <v>430</v>
      </c>
      <c r="H1661" s="73">
        <f t="shared" si="86"/>
        <v>988</v>
      </c>
      <c r="I1661" s="5">
        <v>201207</v>
      </c>
      <c r="J1661" s="59"/>
      <c r="K1661" s="104">
        <f>VLOOKUP($N1661,매칭테이블!$G:$J,2,0)*H1661</f>
        <v>3952000</v>
      </c>
      <c r="L1661" s="104">
        <f>K1661-VLOOKUP($N1661,매칭테이블!$G:$J,3,0)*K1661</f>
        <v>3912480</v>
      </c>
      <c r="M1661" s="104">
        <f>VLOOKUP($N1661,매칭테이블!$G:$J,4,0)*H1661</f>
        <v>365560</v>
      </c>
      <c r="N1661" s="5" t="str">
        <f t="shared" si="84"/>
        <v>프로젝트21 홈페이지리얼스틱리얼스틱 (종합) (고양이 강아지 츄르 간식)리얼스틱 옵션선택=★BEST★ 6종세트(맛별1팩)(10%off)201207</v>
      </c>
    </row>
    <row r="1662" spans="2:14" x14ac:dyDescent="0.3">
      <c r="B1662" s="108">
        <v>44181</v>
      </c>
      <c r="C1662" s="5" t="str">
        <f t="shared" si="85"/>
        <v>수</v>
      </c>
      <c r="D1662" s="73"/>
      <c r="E1662" s="49" t="str">
        <f>VLOOKUP(G1662,매칭테이블!D:E,2,0)</f>
        <v>리얼스틱</v>
      </c>
      <c r="F1662" s="73" t="s">
        <v>0</v>
      </c>
      <c r="G1662" s="30" t="s">
        <v>431</v>
      </c>
      <c r="H1662" s="73">
        <f t="shared" si="86"/>
        <v>989</v>
      </c>
      <c r="I1662" s="5">
        <v>201207</v>
      </c>
      <c r="J1662" s="59"/>
      <c r="K1662" s="104">
        <f>VLOOKUP($N1662,매칭테이블!$G:$J,2,0)*H1662</f>
        <v>4945000</v>
      </c>
      <c r="L1662" s="104">
        <f>K1662-VLOOKUP($N1662,매칭테이블!$G:$J,3,0)*K1662</f>
        <v>4895550</v>
      </c>
      <c r="M1662" s="104">
        <f>VLOOKUP($N1662,매칭테이블!$G:$J,4,0)*H1662</f>
        <v>385710</v>
      </c>
      <c r="N1662" s="5" t="str">
        <f t="shared" si="84"/>
        <v>프로젝트21 홈페이지리얼스틱리얼스틱 (종합) (고양이 강아지 츄르 간식)리얼스틱 옵션선택=6종세트x2(맛별2팩)(20%off)201207</v>
      </c>
    </row>
    <row r="1663" spans="2:14" x14ac:dyDescent="0.3">
      <c r="B1663" s="108">
        <v>44181</v>
      </c>
      <c r="C1663" s="5" t="str">
        <f t="shared" si="85"/>
        <v>수</v>
      </c>
      <c r="D1663" s="73"/>
      <c r="E1663" s="49" t="str">
        <f>VLOOKUP(G1663,매칭테이블!D:E,2,0)</f>
        <v>리얼스틱</v>
      </c>
      <c r="F1663" s="73" t="s">
        <v>0</v>
      </c>
      <c r="G1663" s="30" t="s">
        <v>432</v>
      </c>
      <c r="H1663" s="73">
        <f t="shared" si="86"/>
        <v>990</v>
      </c>
      <c r="I1663" s="5">
        <v>201207</v>
      </c>
      <c r="J1663" s="59"/>
      <c r="K1663" s="104">
        <f>VLOOKUP($N1663,매칭테이블!$G:$J,2,0)*H1663</f>
        <v>2970000</v>
      </c>
      <c r="L1663" s="104">
        <f>K1663-VLOOKUP($N1663,매칭테이블!$G:$J,3,0)*K1663</f>
        <v>2940300</v>
      </c>
      <c r="M1663" s="104">
        <f>VLOOKUP($N1663,매칭테이블!$G:$J,4,0)*H1663</f>
        <v>178200</v>
      </c>
      <c r="N1663" s="5" t="str">
        <f t="shared" si="84"/>
        <v>프로젝트21 홈페이지리얼스틱리얼스틱 (종합) (고양이 강아지 츄르 간식)리얼스틱 옵션선택=제천자연황토닭 1팩(5개입)201207</v>
      </c>
    </row>
    <row r="1664" spans="2:14" x14ac:dyDescent="0.3">
      <c r="B1664" s="108">
        <v>44181</v>
      </c>
      <c r="C1664" s="5" t="str">
        <f t="shared" si="85"/>
        <v>수</v>
      </c>
      <c r="D1664" s="73"/>
      <c r="E1664" s="49" t="str">
        <f>VLOOKUP(G1664,매칭테이블!D:E,2,0)</f>
        <v>리얼스틱</v>
      </c>
      <c r="F1664" s="73" t="s">
        <v>0</v>
      </c>
      <c r="G1664" s="30" t="s">
        <v>433</v>
      </c>
      <c r="H1664" s="73">
        <f t="shared" si="86"/>
        <v>991</v>
      </c>
      <c r="I1664" s="5">
        <v>201207</v>
      </c>
      <c r="J1664" s="59"/>
      <c r="K1664" s="104">
        <f>VLOOKUP($N1664,매칭테이블!$G:$J,2,0)*H1664</f>
        <v>3964000</v>
      </c>
      <c r="L1664" s="104">
        <f>K1664-VLOOKUP($N1664,매칭테이블!$G:$J,3,0)*K1664</f>
        <v>3924360</v>
      </c>
      <c r="M1664" s="104">
        <f>VLOOKUP($N1664,매칭테이블!$G:$J,4,0)*H1664</f>
        <v>356760</v>
      </c>
      <c r="N1664" s="5" t="str">
        <f t="shared" si="84"/>
        <v>프로젝트21 홈페이지리얼스틱리얼스틱 (종합) (고양이 강아지 츄르 간식)리얼스틱 옵션선택=제천자연황토닭 6팩(10%off)201207</v>
      </c>
    </row>
    <row r="1665" spans="2:14" x14ac:dyDescent="0.3">
      <c r="B1665" s="108">
        <v>44181</v>
      </c>
      <c r="C1665" s="5" t="str">
        <f t="shared" si="85"/>
        <v>수</v>
      </c>
      <c r="D1665" s="73"/>
      <c r="E1665" s="49" t="str">
        <f>VLOOKUP(G1665,매칭테이블!D:E,2,0)</f>
        <v>리얼스틱</v>
      </c>
      <c r="F1665" s="73" t="s">
        <v>0</v>
      </c>
      <c r="G1665" s="30" t="s">
        <v>546</v>
      </c>
      <c r="H1665" s="73">
        <f t="shared" si="86"/>
        <v>992</v>
      </c>
      <c r="I1665" s="5">
        <v>201207</v>
      </c>
      <c r="J1665" s="59"/>
      <c r="K1665" s="104">
        <f>VLOOKUP($N1665,매칭테이블!$G:$J,2,0)*H1665</f>
        <v>3968000</v>
      </c>
      <c r="L1665" s="104">
        <f>K1665-VLOOKUP($N1665,매칭테이블!$G:$J,3,0)*K1665</f>
        <v>3928320</v>
      </c>
      <c r="M1665" s="104">
        <f>VLOOKUP($N1665,매칭테이블!$G:$J,4,0)*H1665</f>
        <v>376960</v>
      </c>
      <c r="N1665" s="5" t="str">
        <f t="shared" si="84"/>
        <v>프로젝트21 홈페이지리얼스틱리얼스틱 (종합) (고양이 강아지 츄르 간식)리얼스틱 옵션선택=제천자연황토닭 12팩(20%off)201207</v>
      </c>
    </row>
    <row r="1666" spans="2:14" x14ac:dyDescent="0.3">
      <c r="B1666" s="108">
        <v>44181</v>
      </c>
      <c r="C1666" s="5" t="str">
        <f t="shared" si="85"/>
        <v>수</v>
      </c>
      <c r="D1666" s="73"/>
      <c r="E1666" s="49" t="str">
        <f>VLOOKUP(G1666,매칭테이블!D:E,2,0)</f>
        <v>리얼스틱</v>
      </c>
      <c r="F1666" s="73" t="s">
        <v>0</v>
      </c>
      <c r="G1666" s="30" t="s">
        <v>434</v>
      </c>
      <c r="H1666" s="73">
        <f t="shared" si="86"/>
        <v>993</v>
      </c>
      <c r="I1666" s="5">
        <v>201207</v>
      </c>
      <c r="J1666" s="59"/>
      <c r="K1666" s="104">
        <f>VLOOKUP($N1666,매칭테이블!$G:$J,2,0)*H1666</f>
        <v>2979000</v>
      </c>
      <c r="L1666" s="104">
        <f>K1666-VLOOKUP($N1666,매칭테이블!$G:$J,3,0)*K1666</f>
        <v>2949210</v>
      </c>
      <c r="M1666" s="104">
        <f>VLOOKUP($N1666,매칭테이블!$G:$J,4,0)*H1666</f>
        <v>168810</v>
      </c>
      <c r="N1666" s="5" t="str">
        <f t="shared" si="84"/>
        <v>프로젝트21 홈페이지리얼스틱리얼스틱 (종합) (고양이 강아지 츄르 간식)리얼스틱 옵션선택=북태평양눈다랑어 1팩(5개입)201207</v>
      </c>
    </row>
    <row r="1667" spans="2:14" x14ac:dyDescent="0.3">
      <c r="B1667" s="108">
        <v>44181</v>
      </c>
      <c r="C1667" s="5" t="str">
        <f t="shared" si="85"/>
        <v>수</v>
      </c>
      <c r="D1667" s="73"/>
      <c r="E1667" s="49" t="str">
        <f>VLOOKUP(G1667,매칭테이블!D:E,2,0)</f>
        <v>리얼스틱</v>
      </c>
      <c r="F1667" s="73" t="s">
        <v>0</v>
      </c>
      <c r="G1667" s="30" t="s">
        <v>477</v>
      </c>
      <c r="H1667" s="73">
        <f t="shared" si="86"/>
        <v>994</v>
      </c>
      <c r="I1667" s="5">
        <v>201207</v>
      </c>
      <c r="J1667" s="59"/>
      <c r="K1667" s="104">
        <f>VLOOKUP($N1667,매칭테이블!$G:$J,2,0)*H1667</f>
        <v>3976000</v>
      </c>
      <c r="L1667" s="104">
        <f>K1667-VLOOKUP($N1667,매칭테이블!$G:$J,3,0)*K1667</f>
        <v>3936240</v>
      </c>
      <c r="M1667" s="104">
        <f>VLOOKUP($N1667,매칭테이블!$G:$J,4,0)*H1667</f>
        <v>357840</v>
      </c>
      <c r="N1667" s="5" t="str">
        <f t="shared" si="84"/>
        <v>프로젝트21 홈페이지리얼스틱리얼스틱 (종합) (고양이 강아지 츄르 간식)리얼스틱 옵션선택=북태평양눈다랑어 6팩(10%off)201207</v>
      </c>
    </row>
    <row r="1668" spans="2:14" x14ac:dyDescent="0.3">
      <c r="B1668" s="108">
        <v>44181</v>
      </c>
      <c r="C1668" s="5" t="str">
        <f t="shared" si="85"/>
        <v>수</v>
      </c>
      <c r="D1668" s="73"/>
      <c r="E1668" s="49" t="str">
        <f>VLOOKUP(G1668,매칭테이블!D:E,2,0)</f>
        <v>리얼스틱</v>
      </c>
      <c r="F1668" s="73" t="s">
        <v>0</v>
      </c>
      <c r="G1668" s="30" t="s">
        <v>571</v>
      </c>
      <c r="H1668" s="73">
        <f t="shared" si="86"/>
        <v>995</v>
      </c>
      <c r="I1668" s="5">
        <v>201207</v>
      </c>
      <c r="J1668" s="59"/>
      <c r="K1668" s="104">
        <f>VLOOKUP($N1668,매칭테이블!$G:$J,2,0)*H1668</f>
        <v>2985000</v>
      </c>
      <c r="L1668" s="104">
        <f>K1668-VLOOKUP($N1668,매칭테이블!$G:$J,3,0)*K1668</f>
        <v>2955150</v>
      </c>
      <c r="M1668" s="104">
        <f>VLOOKUP($N1668,매칭테이블!$G:$J,4,0)*H1668</f>
        <v>179100</v>
      </c>
      <c r="N1668" s="5" t="str">
        <f t="shared" si="84"/>
        <v>프로젝트21 홈페이지리얼스틱리얼스틱 (종합) (고양이 강아지 츄르 간식)리얼스틱 옵션선택=지리산우리땅오리 1팩(5개입)201207</v>
      </c>
    </row>
    <row r="1669" spans="2:14" x14ac:dyDescent="0.3">
      <c r="B1669" s="108">
        <v>44181</v>
      </c>
      <c r="C1669" s="5" t="str">
        <f t="shared" si="85"/>
        <v>수</v>
      </c>
      <c r="D1669" s="73"/>
      <c r="E1669" s="49" t="str">
        <f>VLOOKUP(G1669,매칭테이블!D:E,2,0)</f>
        <v>리얼스틱</v>
      </c>
      <c r="F1669" s="73" t="s">
        <v>0</v>
      </c>
      <c r="G1669" s="30" t="s">
        <v>436</v>
      </c>
      <c r="H1669" s="73">
        <f t="shared" si="86"/>
        <v>996</v>
      </c>
      <c r="I1669" s="5">
        <v>201207</v>
      </c>
      <c r="J1669" s="59"/>
      <c r="K1669" s="104">
        <f>VLOOKUP($N1669,매칭테이블!$G:$J,2,0)*H1669</f>
        <v>2988000</v>
      </c>
      <c r="L1669" s="104">
        <f>K1669-VLOOKUP($N1669,매칭테이블!$G:$J,3,0)*K1669</f>
        <v>2958120</v>
      </c>
      <c r="M1669" s="104">
        <f>VLOOKUP($N1669,매칭테이블!$G:$J,4,0)*H1669</f>
        <v>249000</v>
      </c>
      <c r="N1669" s="5" t="str">
        <f t="shared" si="84"/>
        <v>프로젝트21 홈페이지리얼스틱리얼스틱 (종합) (고양이 강아지 츄르 간식)리얼스틱 옵션선택=오로라연어 1팩(5개입)201207</v>
      </c>
    </row>
    <row r="1670" spans="2:14" x14ac:dyDescent="0.3">
      <c r="B1670" s="108">
        <v>44181</v>
      </c>
      <c r="C1670" s="5" t="str">
        <f t="shared" si="85"/>
        <v>수</v>
      </c>
      <c r="D1670" s="73"/>
      <c r="E1670" s="49" t="str">
        <f>VLOOKUP(G1670,매칭테이블!D:E,2,0)</f>
        <v>리얼스틱</v>
      </c>
      <c r="F1670" s="73" t="s">
        <v>0</v>
      </c>
      <c r="G1670" s="30" t="s">
        <v>437</v>
      </c>
      <c r="H1670" s="73">
        <f t="shared" si="86"/>
        <v>997</v>
      </c>
      <c r="I1670" s="5">
        <v>201207</v>
      </c>
      <c r="J1670" s="59"/>
      <c r="K1670" s="104">
        <f>VLOOKUP($N1670,매칭테이블!$G:$J,2,0)*H1670</f>
        <v>3988000</v>
      </c>
      <c r="L1670" s="104">
        <f>K1670-VLOOKUP($N1670,매칭테이블!$G:$J,3,0)*K1670</f>
        <v>3948120</v>
      </c>
      <c r="M1670" s="104">
        <f>VLOOKUP($N1670,매칭테이블!$G:$J,4,0)*H1670</f>
        <v>378860</v>
      </c>
      <c r="N1670" s="5" t="str">
        <f t="shared" si="84"/>
        <v>프로젝트21 홈페이지리얼스틱리얼스틱 (종합) (고양이 강아지 츄르 간식)리얼스틱 옵션선택=오로라연어 6팩(10%off)201207</v>
      </c>
    </row>
    <row r="1671" spans="2:14" x14ac:dyDescent="0.3">
      <c r="B1671" s="108">
        <v>44181</v>
      </c>
      <c r="C1671" s="5" t="str">
        <f t="shared" si="85"/>
        <v>수</v>
      </c>
      <c r="D1671" s="73"/>
      <c r="E1671" s="49" t="str">
        <f>VLOOKUP(G1671,매칭테이블!D:E,2,0)</f>
        <v>리얼스틱</v>
      </c>
      <c r="F1671" s="73" t="s">
        <v>0</v>
      </c>
      <c r="G1671" s="30" t="s">
        <v>438</v>
      </c>
      <c r="H1671" s="73">
        <f t="shared" si="86"/>
        <v>998</v>
      </c>
      <c r="I1671" s="5">
        <v>201207</v>
      </c>
      <c r="J1671" s="59"/>
      <c r="K1671" s="104">
        <f>VLOOKUP($N1671,매칭테이블!$G:$J,2,0)*H1671</f>
        <v>4990000</v>
      </c>
      <c r="L1671" s="104">
        <f>K1671-VLOOKUP($N1671,매칭테이블!$G:$J,3,0)*K1671</f>
        <v>4940100</v>
      </c>
      <c r="M1671" s="104">
        <f>VLOOKUP($N1671,매칭테이블!$G:$J,4,0)*H1671</f>
        <v>389220</v>
      </c>
      <c r="N1671" s="5" t="str">
        <f t="shared" si="84"/>
        <v>프로젝트21 홈페이지리얼스틱리얼스틱 (종합) (고양이 강아지 츄르 간식)리얼스틱 옵션선택=오로라연어 12팩(20%off)201207</v>
      </c>
    </row>
    <row r="1672" spans="2:14" x14ac:dyDescent="0.3">
      <c r="B1672" s="108">
        <v>44181</v>
      </c>
      <c r="C1672" s="5" t="str">
        <f t="shared" si="85"/>
        <v>수</v>
      </c>
      <c r="D1672" s="73"/>
      <c r="E1672" s="49" t="str">
        <f>VLOOKUP(G1672,매칭테이블!D:E,2,0)</f>
        <v>리얼스틱</v>
      </c>
      <c r="F1672" s="73" t="s">
        <v>0</v>
      </c>
      <c r="G1672" s="30" t="s">
        <v>443</v>
      </c>
      <c r="H1672" s="73">
        <f t="shared" si="86"/>
        <v>999</v>
      </c>
      <c r="I1672" s="5">
        <v>201207</v>
      </c>
      <c r="J1672" s="59"/>
      <c r="K1672" s="104">
        <f>VLOOKUP($N1672,매칭테이블!$G:$J,2,0)*H1672</f>
        <v>2997000</v>
      </c>
      <c r="L1672" s="104">
        <f>K1672-VLOOKUP($N1672,매칭테이블!$G:$J,3,0)*K1672</f>
        <v>2967030</v>
      </c>
      <c r="M1672" s="104">
        <f>VLOOKUP($N1672,매칭테이블!$G:$J,4,0)*H1672</f>
        <v>269730</v>
      </c>
      <c r="N1672" s="5" t="str">
        <f t="shared" si="84"/>
        <v>프로젝트21 홈페이지리얼스틱리얼스틱 6종 맛보기 세트 (맛별 1스틱)201207</v>
      </c>
    </row>
    <row r="1673" spans="2:14" x14ac:dyDescent="0.3">
      <c r="B1673" s="108">
        <v>44181</v>
      </c>
      <c r="C1673" s="5" t="str">
        <f t="shared" si="85"/>
        <v>수</v>
      </c>
      <c r="D1673" s="73"/>
      <c r="E1673" s="49" t="str">
        <f>VLOOKUP(G1673,매칭테이블!D:E,2,0)</f>
        <v>리얼스틱</v>
      </c>
      <c r="F1673" s="73" t="s">
        <v>0</v>
      </c>
      <c r="G1673" s="30" t="s">
        <v>548</v>
      </c>
      <c r="H1673" s="73">
        <f t="shared" si="86"/>
        <v>1000</v>
      </c>
      <c r="I1673" s="5">
        <v>201207</v>
      </c>
      <c r="J1673" s="59"/>
      <c r="K1673" s="104">
        <f>VLOOKUP($N1673,매칭테이블!$G:$J,2,0)*H1673</f>
        <v>3000000</v>
      </c>
      <c r="L1673" s="104">
        <f>K1673-VLOOKUP($N1673,매칭테이블!$G:$J,3,0)*K1673</f>
        <v>2970000</v>
      </c>
      <c r="M1673" s="104">
        <f>VLOOKUP($N1673,매칭테이블!$G:$J,4,0)*H1673</f>
        <v>240000</v>
      </c>
      <c r="N1673" s="5" t="str">
        <f t="shared" si="84"/>
        <v>프로젝트21 홈페이지리얼스틱리얼스틱 뉴질랜드참돔묶음 선택=뉴질랜드참돔 1팩201207</v>
      </c>
    </row>
    <row r="1674" spans="2:14" x14ac:dyDescent="0.3">
      <c r="B1674" s="108">
        <v>44181</v>
      </c>
      <c r="C1674" s="5" t="str">
        <f t="shared" si="85"/>
        <v>수</v>
      </c>
      <c r="D1674" s="73"/>
      <c r="E1674" s="49" t="str">
        <f>VLOOKUP(G1674,매칭테이블!D:E,2,0)</f>
        <v>리얼스틱</v>
      </c>
      <c r="F1674" s="73" t="s">
        <v>0</v>
      </c>
      <c r="G1674" s="30" t="s">
        <v>444</v>
      </c>
      <c r="H1674" s="73">
        <f t="shared" si="86"/>
        <v>1001</v>
      </c>
      <c r="I1674" s="5">
        <v>201207</v>
      </c>
      <c r="J1674" s="59"/>
      <c r="K1674" s="104">
        <f>VLOOKUP($N1674,매칭테이블!$G:$J,2,0)*H1674</f>
        <v>3003000</v>
      </c>
      <c r="L1674" s="104">
        <f>K1674-VLOOKUP($N1674,매칭테이블!$G:$J,3,0)*K1674</f>
        <v>2972970</v>
      </c>
      <c r="M1674" s="104">
        <f>VLOOKUP($N1674,매칭테이블!$G:$J,4,0)*H1674</f>
        <v>170170</v>
      </c>
      <c r="N1674" s="5" t="str">
        <f t="shared" si="84"/>
        <v>프로젝트21 홈페이지리얼스틱리얼스틱 북태평양눈다랑어묶음 선택=북태평양눈다랑어 1팩201207</v>
      </c>
    </row>
    <row r="1675" spans="2:14" x14ac:dyDescent="0.3">
      <c r="B1675" s="108">
        <v>44181</v>
      </c>
      <c r="C1675" s="5" t="str">
        <f t="shared" si="85"/>
        <v>수</v>
      </c>
      <c r="D1675" s="73"/>
      <c r="E1675" s="49" t="str">
        <f>VLOOKUP(G1675,매칭테이블!D:E,2,0)</f>
        <v>리얼스틱</v>
      </c>
      <c r="F1675" s="73" t="s">
        <v>0</v>
      </c>
      <c r="G1675" s="30" t="s">
        <v>549</v>
      </c>
      <c r="H1675" s="73">
        <f t="shared" si="86"/>
        <v>1002</v>
      </c>
      <c r="I1675" s="5">
        <v>201207</v>
      </c>
      <c r="J1675" s="59"/>
      <c r="K1675" s="104">
        <f>VLOOKUP($N1675,매칭테이블!$G:$J,2,0)*H1675</f>
        <v>3006000</v>
      </c>
      <c r="L1675" s="104">
        <f>K1675-VLOOKUP($N1675,매칭테이블!$G:$J,3,0)*K1675</f>
        <v>2975940</v>
      </c>
      <c r="M1675" s="104">
        <f>VLOOKUP($N1675,매칭테이블!$G:$J,4,0)*H1675</f>
        <v>260520</v>
      </c>
      <c r="N1675" s="5" t="str">
        <f t="shared" si="84"/>
        <v>프로젝트21 홈페이지리얼스틱리얼스틱 서호주청정양묶음 선택=서호주청정양 1팩201207</v>
      </c>
    </row>
    <row r="1676" spans="2:14" x14ac:dyDescent="0.3">
      <c r="B1676" s="108">
        <v>44181</v>
      </c>
      <c r="C1676" s="5" t="str">
        <f t="shared" si="85"/>
        <v>수</v>
      </c>
      <c r="D1676" s="73"/>
      <c r="E1676" s="49" t="str">
        <f>VLOOKUP(G1676,매칭테이블!D:E,2,0)</f>
        <v>리얼스틱</v>
      </c>
      <c r="F1676" s="73" t="s">
        <v>0</v>
      </c>
      <c r="G1676" s="30" t="s">
        <v>445</v>
      </c>
      <c r="H1676" s="73">
        <f t="shared" si="86"/>
        <v>1003</v>
      </c>
      <c r="I1676" s="5">
        <v>201207</v>
      </c>
      <c r="J1676" s="59"/>
      <c r="K1676" s="104">
        <f>VLOOKUP($N1676,매칭테이블!$G:$J,2,0)*H1676</f>
        <v>3009000</v>
      </c>
      <c r="L1676" s="104">
        <f>K1676-VLOOKUP($N1676,매칭테이블!$G:$J,3,0)*K1676</f>
        <v>2978910</v>
      </c>
      <c r="M1676" s="104">
        <f>VLOOKUP($N1676,매칭테이블!$G:$J,4,0)*H1676</f>
        <v>250750</v>
      </c>
      <c r="N1676" s="5" t="str">
        <f t="shared" si="84"/>
        <v>프로젝트21 홈페이지리얼스틱리얼스틱 오로라연어묶음 선택=오로라연어 1팩201207</v>
      </c>
    </row>
    <row r="1677" spans="2:14" x14ac:dyDescent="0.3">
      <c r="B1677" s="108">
        <v>44181</v>
      </c>
      <c r="C1677" s="5" t="str">
        <f t="shared" si="85"/>
        <v>수</v>
      </c>
      <c r="D1677" s="73"/>
      <c r="E1677" s="49" t="str">
        <f>VLOOKUP(G1677,매칭테이블!D:E,2,0)</f>
        <v>리얼스틱</v>
      </c>
      <c r="F1677" s="73" t="s">
        <v>0</v>
      </c>
      <c r="G1677" s="30" t="s">
        <v>447</v>
      </c>
      <c r="H1677" s="73">
        <f t="shared" si="86"/>
        <v>1004</v>
      </c>
      <c r="I1677" s="5">
        <v>201207</v>
      </c>
      <c r="J1677" s="59"/>
      <c r="K1677" s="104">
        <f>VLOOKUP($N1677,매칭테이블!$G:$J,2,0)*H1677</f>
        <v>3012000</v>
      </c>
      <c r="L1677" s="104">
        <f>K1677-VLOOKUP($N1677,매칭테이블!$G:$J,3,0)*K1677</f>
        <v>2981880</v>
      </c>
      <c r="M1677" s="104">
        <f>VLOOKUP($N1677,매칭테이블!$G:$J,4,0)*H1677</f>
        <v>180720</v>
      </c>
      <c r="N1677" s="5" t="str">
        <f t="shared" si="84"/>
        <v>프로젝트21 홈페이지리얼스틱리얼스틱 제천자연황토닭묶음 선택=제천자연황토닭 1팩201207</v>
      </c>
    </row>
    <row r="1678" spans="2:14" x14ac:dyDescent="0.3">
      <c r="B1678" s="108">
        <v>44181</v>
      </c>
      <c r="C1678" s="5" t="str">
        <f t="shared" si="85"/>
        <v>수</v>
      </c>
      <c r="D1678" s="73"/>
      <c r="E1678" s="49" t="str">
        <f>VLOOKUP(G1678,매칭테이블!D:E,2,0)</f>
        <v>리얼스틱</v>
      </c>
      <c r="F1678" s="73" t="s">
        <v>0</v>
      </c>
      <c r="G1678" s="30" t="s">
        <v>448</v>
      </c>
      <c r="H1678" s="73">
        <f t="shared" si="86"/>
        <v>1005</v>
      </c>
      <c r="I1678" s="5">
        <v>201207</v>
      </c>
      <c r="J1678" s="59"/>
      <c r="K1678" s="104">
        <f>VLOOKUP($N1678,매칭테이블!$G:$J,2,0)*H1678</f>
        <v>3015000</v>
      </c>
      <c r="L1678" s="104">
        <f>K1678-VLOOKUP($N1678,매칭테이블!$G:$J,3,0)*K1678</f>
        <v>2984850</v>
      </c>
      <c r="M1678" s="104">
        <f>VLOOKUP($N1678,매칭테이블!$G:$J,4,0)*H1678</f>
        <v>180900</v>
      </c>
      <c r="N1678" s="5" t="str">
        <f t="shared" si="84"/>
        <v>프로젝트21 홈페이지리얼스틱리얼스틱 지리산우리땅오리묶음 선택=지리산우리땅오리 1팩201207</v>
      </c>
    </row>
    <row r="1679" spans="2:14" x14ac:dyDescent="0.3">
      <c r="B1679" s="108">
        <v>44181</v>
      </c>
      <c r="C1679" s="5" t="str">
        <f t="shared" si="85"/>
        <v>수</v>
      </c>
      <c r="D1679" s="73"/>
      <c r="E1679" s="49" t="str">
        <f>VLOOKUP(G1679,매칭테이블!D:E,2,0)</f>
        <v>선인장정수기 부속</v>
      </c>
      <c r="F1679" s="73" t="s">
        <v>0</v>
      </c>
      <c r="G1679" s="30" t="s">
        <v>509</v>
      </c>
      <c r="H1679" s="73">
        <f t="shared" si="86"/>
        <v>1006</v>
      </c>
      <c r="I1679" s="5">
        <v>201207</v>
      </c>
      <c r="J1679" s="59"/>
      <c r="K1679" s="104">
        <f>VLOOKUP($N1679,매칭테이블!$G:$J,2,0)*H1679</f>
        <v>3018000</v>
      </c>
      <c r="L1679" s="104">
        <f>K1679-VLOOKUP($N1679,매칭테이블!$G:$J,3,0)*K1679</f>
        <v>2987820</v>
      </c>
      <c r="M1679" s="104">
        <f>VLOOKUP($N1679,매칭테이블!$G:$J,4,0)*H1679</f>
        <v>321920</v>
      </c>
      <c r="N1679" s="5" t="str">
        <f t="shared" si="84"/>
        <v>프로젝트21 홈페이지선인장정수기 부속생수 전용 호스 (2p)201207</v>
      </c>
    </row>
    <row r="1680" spans="2:14" x14ac:dyDescent="0.3">
      <c r="B1680" s="108">
        <v>44181</v>
      </c>
      <c r="C1680" s="5" t="str">
        <f t="shared" si="85"/>
        <v>수</v>
      </c>
      <c r="D1680" s="73"/>
      <c r="E1680" s="49" t="str">
        <f>VLOOKUP(G1680,매칭테이블!D:E,2,0)</f>
        <v>선인장정수기 부속</v>
      </c>
      <c r="F1680" s="73" t="s">
        <v>0</v>
      </c>
      <c r="G1680" s="30" t="s">
        <v>510</v>
      </c>
      <c r="H1680" s="73">
        <f t="shared" si="86"/>
        <v>1007</v>
      </c>
      <c r="I1680" s="5">
        <v>201207</v>
      </c>
      <c r="J1680" s="59"/>
      <c r="K1680" s="104">
        <f>VLOOKUP($N1680,매칭테이블!$G:$J,2,0)*H1680</f>
        <v>2014000</v>
      </c>
      <c r="L1680" s="104">
        <f>K1680-VLOOKUP($N1680,매칭테이블!$G:$J,3,0)*K1680</f>
        <v>1993860</v>
      </c>
      <c r="M1680" s="104">
        <f>VLOOKUP($N1680,매칭테이블!$G:$J,4,0)*H1680</f>
        <v>110770</v>
      </c>
      <c r="N1680" s="5" t="str">
        <f t="shared" si="84"/>
        <v>프로젝트21 홈페이지선인장정수기 부속선인장정수기 가이드스틱201207</v>
      </c>
    </row>
    <row r="1681" spans="2:14" x14ac:dyDescent="0.3">
      <c r="B1681" s="108">
        <v>44181</v>
      </c>
      <c r="C1681" s="5" t="str">
        <f t="shared" si="85"/>
        <v>수</v>
      </c>
      <c r="D1681" s="73"/>
      <c r="E1681" s="49" t="str">
        <f>VLOOKUP(G1681,매칭테이블!D:E,2,0)</f>
        <v>선인장정수기 부속</v>
      </c>
      <c r="F1681" s="73" t="s">
        <v>0</v>
      </c>
      <c r="G1681" s="30" t="s">
        <v>511</v>
      </c>
      <c r="H1681" s="73">
        <f t="shared" si="86"/>
        <v>1008</v>
      </c>
      <c r="I1681" s="5">
        <v>201207</v>
      </c>
      <c r="J1681" s="59"/>
      <c r="K1681" s="104">
        <f>VLOOKUP($N1681,매칭테이블!$G:$J,2,0)*H1681</f>
        <v>3024000</v>
      </c>
      <c r="L1681" s="104">
        <f>K1681-VLOOKUP($N1681,매칭테이블!$G:$J,3,0)*K1681</f>
        <v>2993760</v>
      </c>
      <c r="M1681" s="104">
        <f>VLOOKUP($N1681,매칭테이블!$G:$J,4,0)*H1681</f>
        <v>362880</v>
      </c>
      <c r="N1681" s="5" t="str">
        <f t="shared" si="84"/>
        <v>프로젝트21 홈페이지선인장정수기 부속선인장정수기 분리형 수중펌프구성 선택=분리형펌프+어댑터SET201207</v>
      </c>
    </row>
    <row r="1682" spans="2:14" x14ac:dyDescent="0.3">
      <c r="B1682" s="108">
        <v>44181</v>
      </c>
      <c r="C1682" s="5" t="str">
        <f t="shared" si="85"/>
        <v>수</v>
      </c>
      <c r="D1682" s="73"/>
      <c r="E1682" s="49" t="str">
        <f>VLOOKUP(G1682,매칭테이블!D:E,2,0)</f>
        <v>선인장정수기 부속</v>
      </c>
      <c r="F1682" s="73" t="s">
        <v>0</v>
      </c>
      <c r="G1682" s="30" t="s">
        <v>512</v>
      </c>
      <c r="H1682" s="73">
        <f t="shared" si="86"/>
        <v>1009</v>
      </c>
      <c r="I1682" s="5">
        <v>201207</v>
      </c>
      <c r="J1682" s="59"/>
      <c r="K1682" s="104">
        <f>VLOOKUP($N1682,매칭테이블!$G:$J,2,0)*H1682</f>
        <v>3027000</v>
      </c>
      <c r="L1682" s="104">
        <f>K1682-VLOOKUP($N1682,매칭테이블!$G:$J,3,0)*K1682</f>
        <v>2996730</v>
      </c>
      <c r="M1682" s="104">
        <f>VLOOKUP($N1682,매칭테이블!$G:$J,4,0)*H1682</f>
        <v>332970</v>
      </c>
      <c r="N1682" s="5" t="str">
        <f t="shared" si="84"/>
        <v>프로젝트21 홈페이지선인장정수기 부속선인장정수기 분리형 수중펌프구성 선택=분리형펌프201207</v>
      </c>
    </row>
    <row r="1683" spans="2:14" x14ac:dyDescent="0.3">
      <c r="B1683" s="108">
        <v>44181</v>
      </c>
      <c r="C1683" s="5" t="str">
        <f t="shared" si="85"/>
        <v>수</v>
      </c>
      <c r="D1683" s="73"/>
      <c r="E1683" s="49" t="str">
        <f>VLOOKUP(G1683,매칭테이블!D:E,2,0)</f>
        <v>선인장정수기 부속</v>
      </c>
      <c r="F1683" s="73" t="s">
        <v>0</v>
      </c>
      <c r="G1683" s="30" t="s">
        <v>513</v>
      </c>
      <c r="H1683" s="73">
        <f t="shared" si="86"/>
        <v>1010</v>
      </c>
      <c r="I1683" s="5">
        <v>201207</v>
      </c>
      <c r="J1683" s="59"/>
      <c r="K1683" s="104">
        <f>VLOOKUP($N1683,매칭테이블!$G:$J,2,0)*H1683</f>
        <v>3030000</v>
      </c>
      <c r="L1683" s="104">
        <f>K1683-VLOOKUP($N1683,매칭테이블!$G:$J,3,0)*K1683</f>
        <v>2999700</v>
      </c>
      <c r="M1683" s="104">
        <f>VLOOKUP($N1683,매칭테이블!$G:$J,4,0)*H1683</f>
        <v>313100</v>
      </c>
      <c r="N1683" s="5" t="str">
        <f t="shared" si="84"/>
        <v>프로젝트21 홈페이지선인장정수기 부속선인장정수기 분리형 수중펌프구성 선택=어댑터201207</v>
      </c>
    </row>
    <row r="1684" spans="2:14" x14ac:dyDescent="0.3">
      <c r="B1684" s="108">
        <v>44181</v>
      </c>
      <c r="C1684" s="5" t="str">
        <f t="shared" si="85"/>
        <v>수</v>
      </c>
      <c r="D1684" s="73"/>
      <c r="E1684" s="49" t="str">
        <f>VLOOKUP(G1684,매칭테이블!D:E,2,0)</f>
        <v>선인장정수기 부속</v>
      </c>
      <c r="F1684" s="73" t="s">
        <v>0</v>
      </c>
      <c r="G1684" s="30" t="s">
        <v>514</v>
      </c>
      <c r="H1684" s="73">
        <f t="shared" si="86"/>
        <v>1011</v>
      </c>
      <c r="I1684" s="5">
        <v>201207</v>
      </c>
      <c r="J1684" s="59"/>
      <c r="K1684" s="104">
        <f>VLOOKUP($N1684,매칭테이블!$G:$J,2,0)*H1684</f>
        <v>3033000</v>
      </c>
      <c r="L1684" s="104">
        <f>K1684-VLOOKUP($N1684,매칭테이블!$G:$J,3,0)*K1684</f>
        <v>3002670</v>
      </c>
      <c r="M1684" s="104">
        <f>VLOOKUP($N1684,매칭테이블!$G:$J,4,0)*H1684</f>
        <v>293190</v>
      </c>
      <c r="N1684" s="5" t="str">
        <f t="shared" ref="N1684:N1719" si="87">F1684&amp;E1684&amp;G1684&amp;I1684</f>
        <v>프로젝트21 홈페이지선인장정수기 부속선인장정수기 실리콘호스 (3p)201207</v>
      </c>
    </row>
    <row r="1685" spans="2:14" x14ac:dyDescent="0.3">
      <c r="B1685" s="108">
        <v>44181</v>
      </c>
      <c r="C1685" s="5" t="str">
        <f t="shared" ref="C1685:C1719" si="88">TEXT(B1685,"aaa")</f>
        <v>수</v>
      </c>
      <c r="D1685" s="73"/>
      <c r="E1685" s="49" t="str">
        <f>VLOOKUP(G1685,매칭테이블!D:E,2,0)</f>
        <v>선인장정수기 부속</v>
      </c>
      <c r="F1685" s="73" t="s">
        <v>0</v>
      </c>
      <c r="G1685" s="30" t="s">
        <v>515</v>
      </c>
      <c r="H1685" s="73">
        <f t="shared" si="86"/>
        <v>1012</v>
      </c>
      <c r="I1685" s="5">
        <v>201207</v>
      </c>
      <c r="J1685" s="59"/>
      <c r="K1685" s="104">
        <f>VLOOKUP($N1685,매칭테이블!$G:$J,2,0)*H1685</f>
        <v>4048000</v>
      </c>
      <c r="L1685" s="104">
        <f>K1685-VLOOKUP($N1685,매칭테이블!$G:$J,3,0)*K1685</f>
        <v>4007520</v>
      </c>
      <c r="M1685" s="104">
        <f>VLOOKUP($N1685,매칭테이블!$G:$J,4,0)*H1685</f>
        <v>374440</v>
      </c>
      <c r="N1685" s="5" t="str">
        <f t="shared" si="87"/>
        <v>프로젝트21 홈페이지선인장정수기 부속선인장정수기 전용 드라이 매트201207</v>
      </c>
    </row>
    <row r="1686" spans="2:14" x14ac:dyDescent="0.3">
      <c r="B1686" s="108">
        <v>44181</v>
      </c>
      <c r="C1686" s="5" t="str">
        <f t="shared" si="88"/>
        <v>수</v>
      </c>
      <c r="D1686" s="73"/>
      <c r="E1686" s="49" t="str">
        <f>VLOOKUP(G1686,매칭테이블!D:E,2,0)</f>
        <v>선인장정수기 부속</v>
      </c>
      <c r="F1686" s="73" t="s">
        <v>0</v>
      </c>
      <c r="G1686" s="30" t="s">
        <v>516</v>
      </c>
      <c r="H1686" s="73">
        <f t="shared" si="86"/>
        <v>1013</v>
      </c>
      <c r="I1686" s="5">
        <v>201207</v>
      </c>
      <c r="J1686" s="59"/>
      <c r="K1686" s="104">
        <f>VLOOKUP($N1686,매칭테이블!$G:$J,2,0)*H1686</f>
        <v>3039000</v>
      </c>
      <c r="L1686" s="104">
        <f>K1686-VLOOKUP($N1686,매칭테이블!$G:$J,3,0)*K1686</f>
        <v>3008610</v>
      </c>
      <c r="M1686" s="104">
        <f>VLOOKUP($N1686,매칭테이블!$G:$J,4,0)*H1686</f>
        <v>344420</v>
      </c>
      <c r="N1686" s="5" t="str">
        <f t="shared" si="87"/>
        <v>프로젝트21 홈페이지선인장정수기 부속선인장정수기 정수필터 (3p)201207</v>
      </c>
    </row>
    <row r="1687" spans="2:14" x14ac:dyDescent="0.3">
      <c r="B1687" s="108">
        <v>44181</v>
      </c>
      <c r="C1687" s="5" t="str">
        <f t="shared" si="88"/>
        <v>수</v>
      </c>
      <c r="D1687" s="73"/>
      <c r="E1687" s="49" t="str">
        <f>VLOOKUP(G1687,매칭테이블!D:E,2,0)</f>
        <v>선인장정수기 부속</v>
      </c>
      <c r="F1687" s="73" t="s">
        <v>0</v>
      </c>
      <c r="G1687" s="30" t="s">
        <v>517</v>
      </c>
      <c r="H1687" s="73">
        <f t="shared" si="86"/>
        <v>1014</v>
      </c>
      <c r="I1687" s="5">
        <v>201207</v>
      </c>
      <c r="J1687" s="59"/>
      <c r="K1687" s="104">
        <f>VLOOKUP($N1687,매칭테이블!$G:$J,2,0)*H1687</f>
        <v>3042000</v>
      </c>
      <c r="L1687" s="104">
        <f>K1687-VLOOKUP($N1687,매칭테이블!$G:$J,3,0)*K1687</f>
        <v>3011580</v>
      </c>
      <c r="M1687" s="104">
        <f>VLOOKUP($N1687,매칭테이블!$G:$J,4,0)*H1687</f>
        <v>152100</v>
      </c>
      <c r="N1687" s="5" t="str">
        <f t="shared" si="87"/>
        <v>프로젝트21 홈페이지선인장정수기 부속선인장정수기 클리닝 브러쉬201207</v>
      </c>
    </row>
    <row r="1688" spans="2:14" x14ac:dyDescent="0.3">
      <c r="B1688" s="108">
        <v>44181</v>
      </c>
      <c r="C1688" s="5" t="str">
        <f t="shared" si="88"/>
        <v>수</v>
      </c>
      <c r="D1688" s="73"/>
      <c r="E1688" s="49" t="str">
        <f>VLOOKUP(G1688,매칭테이블!D:E,2,0)</f>
        <v>선인장정수기 부속</v>
      </c>
      <c r="F1688" s="73" t="s">
        <v>0</v>
      </c>
      <c r="G1688" s="30" t="s">
        <v>518</v>
      </c>
      <c r="H1688" s="73">
        <f t="shared" si="86"/>
        <v>1015</v>
      </c>
      <c r="I1688" s="5">
        <v>201207</v>
      </c>
      <c r="J1688" s="59"/>
      <c r="K1688" s="104">
        <f>VLOOKUP($N1688,매칭테이블!$G:$J,2,0)*H1688</f>
        <v>3045000</v>
      </c>
      <c r="L1688" s="104">
        <f>K1688-VLOOKUP($N1688,매칭테이블!$G:$J,3,0)*K1688</f>
        <v>3014550</v>
      </c>
      <c r="M1688" s="104">
        <f>VLOOKUP($N1688,매칭테이블!$G:$J,4,0)*H1688</f>
        <v>233450</v>
      </c>
      <c r="N1688" s="5" t="str">
        <f t="shared" si="87"/>
        <v>프로젝트21 홈페이지선인장정수기 부속선인장정수기 폼필터 (3p)201207</v>
      </c>
    </row>
    <row r="1689" spans="2:14" x14ac:dyDescent="0.3">
      <c r="B1689" s="108">
        <v>44181</v>
      </c>
      <c r="C1689" s="5" t="str">
        <f t="shared" si="88"/>
        <v>수</v>
      </c>
      <c r="D1689" s="73"/>
      <c r="E1689" s="49" t="str">
        <f>VLOOKUP(G1689,매칭테이블!D:E,2,0)</f>
        <v>선인장정수기 부속</v>
      </c>
      <c r="F1689" s="73" t="s">
        <v>0</v>
      </c>
      <c r="G1689" s="30" t="s">
        <v>56</v>
      </c>
      <c r="H1689" s="73">
        <f t="shared" si="86"/>
        <v>1016</v>
      </c>
      <c r="I1689" s="5">
        <v>201207</v>
      </c>
      <c r="J1689" s="59"/>
      <c r="K1689" s="104">
        <f>VLOOKUP($N1689,매칭테이블!$G:$J,2,0)*H1689</f>
        <v>3048000</v>
      </c>
      <c r="L1689" s="104">
        <f>K1689-VLOOKUP($N1689,매칭테이블!$G:$J,3,0)*K1689</f>
        <v>3017520</v>
      </c>
      <c r="M1689" s="104">
        <f>VLOOKUP($N1689,매칭테이블!$G:$J,4,0)*H1689</f>
        <v>355600</v>
      </c>
      <c r="N1689" s="5" t="str">
        <f t="shared" si="87"/>
        <v>프로젝트21 홈페이지선인장정수기 부속정수필터 &amp; 폼필터 세트 (30% 할인)201207</v>
      </c>
    </row>
    <row r="1690" spans="2:14" x14ac:dyDescent="0.3">
      <c r="B1690" s="108">
        <v>44181</v>
      </c>
      <c r="C1690" s="5" t="str">
        <f t="shared" si="88"/>
        <v>수</v>
      </c>
      <c r="D1690" s="73"/>
      <c r="E1690" s="49" t="str">
        <f>VLOOKUP(G1690,매칭테이블!D:E,2,0)</f>
        <v>츄르짜개</v>
      </c>
      <c r="F1690" s="73" t="s">
        <v>0</v>
      </c>
      <c r="G1690" s="30" t="s">
        <v>522</v>
      </c>
      <c r="H1690" s="73">
        <f t="shared" si="86"/>
        <v>1017</v>
      </c>
      <c r="I1690" s="5">
        <v>201207</v>
      </c>
      <c r="J1690" s="59"/>
      <c r="K1690" s="104">
        <f>VLOOKUP($N1690,매칭테이블!$G:$J,2,0)*H1690</f>
        <v>2034000</v>
      </c>
      <c r="L1690" s="104">
        <f>K1690-VLOOKUP($N1690,매칭테이블!$G:$J,3,0)*K1690</f>
        <v>2013660</v>
      </c>
      <c r="M1690" s="104">
        <f>VLOOKUP($N1690,매칭테이블!$G:$J,4,0)*H1690</f>
        <v>101700</v>
      </c>
      <c r="N1690" s="5" t="str">
        <f t="shared" si="87"/>
        <v>프로젝트21 홈페이지츄르짜개츄르짜개(2ea)201207</v>
      </c>
    </row>
    <row r="1691" spans="2:14" x14ac:dyDescent="0.3">
      <c r="B1691" s="108">
        <v>44181</v>
      </c>
      <c r="C1691" s="5" t="str">
        <f t="shared" si="88"/>
        <v>수</v>
      </c>
      <c r="D1691" s="73"/>
      <c r="E1691" s="49" t="str">
        <f>VLOOKUP(G1691,매칭테이블!D:E,2,0)</f>
        <v>태평양 수반</v>
      </c>
      <c r="F1691" s="73" t="s">
        <v>0</v>
      </c>
      <c r="G1691" s="30" t="s">
        <v>523</v>
      </c>
      <c r="H1691" s="73">
        <f t="shared" si="86"/>
        <v>1018</v>
      </c>
      <c r="I1691" s="5">
        <v>201207</v>
      </c>
      <c r="J1691" s="59"/>
      <c r="K1691" s="104">
        <f>VLOOKUP($N1691,매칭테이블!$G:$J,2,0)*H1691</f>
        <v>4072000</v>
      </c>
      <c r="L1691" s="104">
        <f>K1691-VLOOKUP($N1691,매칭테이블!$G:$J,3,0)*K1691</f>
        <v>4031280</v>
      </c>
      <c r="M1691" s="104">
        <f>VLOOKUP($N1691,매칭테이블!$G:$J,4,0)*H1691</f>
        <v>386840</v>
      </c>
      <c r="N1691" s="5" t="str">
        <f t="shared" si="87"/>
        <v>프로젝트21 홈페이지태평양 수반태평양 수반 (고양이 강아지 물그릇 밥그릇 식기)옵션=[기본 세트] 태평양 수반 1개201207</v>
      </c>
    </row>
    <row r="1692" spans="2:14" x14ac:dyDescent="0.3">
      <c r="B1692" s="108">
        <v>44181</v>
      </c>
      <c r="C1692" s="5" t="str">
        <f t="shared" si="88"/>
        <v>수</v>
      </c>
      <c r="D1692" s="73"/>
      <c r="E1692" s="49" t="str">
        <f>VLOOKUP(G1692,매칭테이블!D:E,2,0)</f>
        <v>태평양 수반</v>
      </c>
      <c r="F1692" s="73" t="s">
        <v>0</v>
      </c>
      <c r="G1692" s="30" t="s">
        <v>524</v>
      </c>
      <c r="H1692" s="73">
        <f t="shared" si="86"/>
        <v>1019</v>
      </c>
      <c r="I1692" s="5">
        <v>201207</v>
      </c>
      <c r="J1692" s="59"/>
      <c r="K1692" s="104">
        <f>VLOOKUP($N1692,매칭테이블!$G:$J,2,0)*H1692</f>
        <v>4076000</v>
      </c>
      <c r="L1692" s="104">
        <f>K1692-VLOOKUP($N1692,매칭테이블!$G:$J,3,0)*K1692</f>
        <v>4035240</v>
      </c>
      <c r="M1692" s="104">
        <f>VLOOKUP($N1692,매칭테이블!$G:$J,4,0)*H1692</f>
        <v>387220</v>
      </c>
      <c r="N1692" s="5" t="str">
        <f t="shared" si="87"/>
        <v>프로젝트21 홈페이지태평양 수반태평양 수반 (고양이 강아지 물그릇 밥그릇 식기)옵션=[실용 세트] 태평양 수반 1개 + 글라스 1개 추가-11% off201207</v>
      </c>
    </row>
    <row r="1693" spans="2:14" x14ac:dyDescent="0.3">
      <c r="B1693" s="108">
        <v>44181</v>
      </c>
      <c r="C1693" s="5" t="str">
        <f t="shared" si="88"/>
        <v>수</v>
      </c>
      <c r="D1693" s="73"/>
      <c r="E1693" s="49" t="str">
        <f>VLOOKUP(G1693,매칭테이블!D:E,2,0)</f>
        <v>태평양 수반</v>
      </c>
      <c r="F1693" s="73" t="s">
        <v>0</v>
      </c>
      <c r="G1693" s="30" t="s">
        <v>525</v>
      </c>
      <c r="H1693" s="73">
        <f t="shared" si="86"/>
        <v>1020</v>
      </c>
      <c r="I1693" s="5">
        <v>201207</v>
      </c>
      <c r="J1693" s="59"/>
      <c r="K1693" s="104">
        <f>VLOOKUP($N1693,매칭테이블!$G:$J,2,0)*H1693</f>
        <v>4080000</v>
      </c>
      <c r="L1693" s="104">
        <f>K1693-VLOOKUP($N1693,매칭테이블!$G:$J,3,0)*K1693</f>
        <v>4039200</v>
      </c>
      <c r="M1693" s="104">
        <f>VLOOKUP($N1693,매칭테이블!$G:$J,4,0)*H1693</f>
        <v>397800</v>
      </c>
      <c r="N1693" s="5" t="str">
        <f t="shared" si="87"/>
        <v>프로젝트21 홈페이지태평양 수반태평양 수반 (고양이 강아지 물그릇 밥그릇 식기)옵션=[음수량 케어 세트] 태평양 수반 2개-13% off201207</v>
      </c>
    </row>
    <row r="1694" spans="2:14" x14ac:dyDescent="0.3">
      <c r="B1694" s="108">
        <v>44181</v>
      </c>
      <c r="C1694" s="5" t="str">
        <f t="shared" si="88"/>
        <v>수</v>
      </c>
      <c r="D1694" s="73"/>
      <c r="E1694" s="49" t="str">
        <f>VLOOKUP(G1694,매칭테이블!D:E,2,0)</f>
        <v>태평양 수반</v>
      </c>
      <c r="F1694" s="73" t="s">
        <v>0</v>
      </c>
      <c r="G1694" s="30" t="s">
        <v>566</v>
      </c>
      <c r="H1694" s="73">
        <f t="shared" si="86"/>
        <v>1021</v>
      </c>
      <c r="I1694" s="5">
        <v>201207</v>
      </c>
      <c r="J1694" s="59"/>
      <c r="K1694" s="104">
        <f>VLOOKUP($N1694,매칭테이블!$G:$J,2,0)*H1694</f>
        <v>3063000</v>
      </c>
      <c r="L1694" s="104">
        <f>K1694-VLOOKUP($N1694,매칭테이블!$G:$J,3,0)*K1694</f>
        <v>3032370</v>
      </c>
      <c r="M1694" s="104">
        <f>VLOOKUP($N1694,매칭테이블!$G:$J,4,0)*H1694</f>
        <v>357350</v>
      </c>
      <c r="N1694" s="5" t="str">
        <f t="shared" si="87"/>
        <v>프로젝트21 홈페이지태평양 수반태평양 수반 (고양이 강아지 물그릇 밥그릇 식기)옵션=수반 바디만(바디+고무패드)201207</v>
      </c>
    </row>
    <row r="1695" spans="2:14" x14ac:dyDescent="0.3">
      <c r="B1695" s="108">
        <v>44181</v>
      </c>
      <c r="C1695" s="5" t="str">
        <f t="shared" si="88"/>
        <v>수</v>
      </c>
      <c r="D1695" s="73"/>
      <c r="E1695" s="49" t="str">
        <f>VLOOKUP(G1695,매칭테이블!D:E,2,0)</f>
        <v>벤토나이트</v>
      </c>
      <c r="F1695" s="73" t="s">
        <v>0</v>
      </c>
      <c r="G1695" s="30" t="s">
        <v>715</v>
      </c>
      <c r="H1695" s="73">
        <f t="shared" si="86"/>
        <v>1022</v>
      </c>
      <c r="I1695" s="5">
        <v>201207</v>
      </c>
      <c r="J1695" s="59"/>
      <c r="K1695" s="104">
        <f>VLOOKUP($N1695,매칭테이블!$G:$J,2,0)*H1695</f>
        <v>4088000</v>
      </c>
      <c r="L1695" s="104">
        <f>K1695-VLOOKUP($N1695,매칭테이블!$G:$J,3,0)*K1695</f>
        <v>4047120</v>
      </c>
      <c r="M1695" s="104">
        <f>VLOOKUP($N1695,매칭테이블!$G:$J,4,0)*H1695</f>
        <v>347480</v>
      </c>
      <c r="N1695" s="5" t="str">
        <f t="shared" si="87"/>
        <v>프로젝트21 홈페이지벤토나이트프리미엄 퓨어 벤토나이트(고양이 모래)옵션=프리미엄 퓨어 벤토나이트 1개-15% off201207</v>
      </c>
    </row>
    <row r="1696" spans="2:14" x14ac:dyDescent="0.3">
      <c r="B1696" s="108">
        <v>44181</v>
      </c>
      <c r="C1696" s="5" t="str">
        <f t="shared" si="88"/>
        <v>수</v>
      </c>
      <c r="D1696" s="73"/>
      <c r="E1696" s="49" t="str">
        <f>VLOOKUP(G1696,매칭테이블!D:E,2,0)</f>
        <v>벤토나이트</v>
      </c>
      <c r="F1696" s="73" t="s">
        <v>0</v>
      </c>
      <c r="G1696" s="30" t="s">
        <v>716</v>
      </c>
      <c r="H1696" s="73">
        <f t="shared" si="86"/>
        <v>1023</v>
      </c>
      <c r="I1696" s="5">
        <v>201207</v>
      </c>
      <c r="J1696" s="59"/>
      <c r="K1696" s="104">
        <f>VLOOKUP($N1696,매칭테이블!$G:$J,2,0)*H1696</f>
        <v>5115000</v>
      </c>
      <c r="L1696" s="104">
        <f>K1696-VLOOKUP($N1696,매칭테이블!$G:$J,3,0)*K1696</f>
        <v>5063850</v>
      </c>
      <c r="M1696" s="104">
        <f>VLOOKUP($N1696,매칭테이블!$G:$J,4,0)*H1696</f>
        <v>398970</v>
      </c>
      <c r="N1696" s="5" t="str">
        <f t="shared" si="87"/>
        <v>프로젝트21 홈페이지벤토나이트프리미엄 퓨어 벤토나이트(고양이 모래)옵션=프리미엄 퓨어 벤토나이트 3개-29% off(무료배송)201207</v>
      </c>
    </row>
    <row r="1697" spans="2:14" x14ac:dyDescent="0.3">
      <c r="B1697" s="108">
        <v>44181</v>
      </c>
      <c r="C1697" s="5" t="str">
        <f t="shared" si="88"/>
        <v>수</v>
      </c>
      <c r="D1697" s="73"/>
      <c r="E1697" s="49" t="str">
        <f>VLOOKUP(G1697,매칭테이블!D:E,2,0)</f>
        <v>하루채움</v>
      </c>
      <c r="F1697" s="73" t="s">
        <v>0</v>
      </c>
      <c r="G1697" s="30" t="s">
        <v>456</v>
      </c>
      <c r="H1697" s="73">
        <f t="shared" si="86"/>
        <v>1024</v>
      </c>
      <c r="I1697" s="5">
        <v>201207</v>
      </c>
      <c r="J1697" s="59"/>
      <c r="K1697" s="104">
        <f>VLOOKUP($N1697,매칭테이블!$G:$J,2,0)*H1697</f>
        <v>4096000</v>
      </c>
      <c r="L1697" s="104">
        <f>K1697-VLOOKUP($N1697,매칭테이블!$G:$J,3,0)*K1697</f>
        <v>4055040</v>
      </c>
      <c r="M1697" s="104">
        <f>VLOOKUP($N1697,매칭테이블!$G:$J,4,0)*H1697</f>
        <v>378880</v>
      </c>
      <c r="N1697" s="5" t="str">
        <f t="shared" si="87"/>
        <v>프로젝트21 홈페이지하루채움하루채움 (고양이 영양제 간식)하루채움=(무료배송) 닭 1박스 + 가자미 1박스201207</v>
      </c>
    </row>
    <row r="1698" spans="2:14" x14ac:dyDescent="0.3">
      <c r="B1698" s="108">
        <v>44181</v>
      </c>
      <c r="C1698" s="5" t="str">
        <f t="shared" si="88"/>
        <v>수</v>
      </c>
      <c r="D1698" s="73"/>
      <c r="E1698" s="49" t="str">
        <f>VLOOKUP(G1698,매칭테이블!D:E,2,0)</f>
        <v>하루채움</v>
      </c>
      <c r="F1698" s="73" t="s">
        <v>0</v>
      </c>
      <c r="G1698" s="30" t="s">
        <v>457</v>
      </c>
      <c r="H1698" s="73">
        <f t="shared" si="86"/>
        <v>1025</v>
      </c>
      <c r="I1698" s="5">
        <v>201207</v>
      </c>
      <c r="J1698" s="59"/>
      <c r="K1698" s="104">
        <f>VLOOKUP($N1698,매칭테이블!$G:$J,2,0)*H1698</f>
        <v>4100000</v>
      </c>
      <c r="L1698" s="104">
        <f>K1698-VLOOKUP($N1698,매칭테이블!$G:$J,3,0)*K1698</f>
        <v>4059000</v>
      </c>
      <c r="M1698" s="104">
        <f>VLOOKUP($N1698,매칭테이블!$G:$J,4,0)*H1698</f>
        <v>338250</v>
      </c>
      <c r="N1698" s="5" t="str">
        <f t="shared" si="87"/>
        <v>프로젝트21 홈페이지하루채움하루채움 (고양이 영양제 간식)하루채움=국내산 무항생제 닭 1박스201207</v>
      </c>
    </row>
    <row r="1699" spans="2:14" x14ac:dyDescent="0.3">
      <c r="B1699" s="108">
        <v>44181</v>
      </c>
      <c r="C1699" s="5" t="str">
        <f t="shared" si="88"/>
        <v>수</v>
      </c>
      <c r="D1699" s="73"/>
      <c r="E1699" s="49" t="str">
        <f>VLOOKUP(G1699,매칭테이블!D:E,2,0)</f>
        <v>하루채움</v>
      </c>
      <c r="F1699" s="73" t="s">
        <v>0</v>
      </c>
      <c r="G1699" s="30" t="s">
        <v>458</v>
      </c>
      <c r="H1699" s="73">
        <f t="shared" si="86"/>
        <v>1026</v>
      </c>
      <c r="I1699" s="5">
        <v>201207</v>
      </c>
      <c r="J1699" s="59"/>
      <c r="K1699" s="104">
        <f>VLOOKUP($N1699,매칭테이블!$G:$J,2,0)*H1699</f>
        <v>4104000</v>
      </c>
      <c r="L1699" s="104">
        <f>K1699-VLOOKUP($N1699,매칭테이블!$G:$J,3,0)*K1699</f>
        <v>4062960</v>
      </c>
      <c r="M1699" s="104">
        <f>VLOOKUP($N1699,매칭테이블!$G:$J,4,0)*H1699</f>
        <v>379620</v>
      </c>
      <c r="N1699" s="5" t="str">
        <f t="shared" si="87"/>
        <v>프로젝트21 홈페이지하루채움하루채움 (고양이 영양제 간식)하루채움=국내산 무항생제 닭 2박스201207</v>
      </c>
    </row>
    <row r="1700" spans="2:14" x14ac:dyDescent="0.3">
      <c r="B1700" s="108">
        <v>44181</v>
      </c>
      <c r="C1700" s="5" t="str">
        <f t="shared" si="88"/>
        <v>수</v>
      </c>
      <c r="D1700" s="73"/>
      <c r="E1700" s="49" t="str">
        <f>VLOOKUP(G1700,매칭테이블!D:E,2,0)</f>
        <v>하루채움</v>
      </c>
      <c r="F1700" s="73" t="s">
        <v>0</v>
      </c>
      <c r="G1700" s="30" t="s">
        <v>459</v>
      </c>
      <c r="H1700" s="73">
        <f t="shared" si="86"/>
        <v>1027</v>
      </c>
      <c r="I1700" s="5">
        <v>201207</v>
      </c>
      <c r="J1700" s="59"/>
      <c r="K1700" s="104">
        <f>VLOOKUP($N1700,매칭테이블!$G:$J,2,0)*H1700</f>
        <v>4108000</v>
      </c>
      <c r="L1700" s="104">
        <f>K1700-VLOOKUP($N1700,매칭테이블!$G:$J,3,0)*K1700</f>
        <v>4066920</v>
      </c>
      <c r="M1700" s="104">
        <f>VLOOKUP($N1700,매칭테이블!$G:$J,4,0)*H1700</f>
        <v>338910</v>
      </c>
      <c r="N1700" s="5" t="str">
        <f t="shared" si="87"/>
        <v>프로젝트21 홈페이지하루채움하루채움 (고양이 영양제 간식)하루채움=자연산 가자미 1박스201207</v>
      </c>
    </row>
    <row r="1701" spans="2:14" x14ac:dyDescent="0.3">
      <c r="B1701" s="108">
        <v>44181</v>
      </c>
      <c r="C1701" s="5" t="str">
        <f t="shared" si="88"/>
        <v>수</v>
      </c>
      <c r="D1701" s="73"/>
      <c r="E1701" s="49" t="str">
        <f>VLOOKUP(G1701,매칭테이블!D:E,2,0)</f>
        <v>하루채움</v>
      </c>
      <c r="F1701" s="73" t="s">
        <v>0</v>
      </c>
      <c r="G1701" s="30" t="s">
        <v>461</v>
      </c>
      <c r="H1701" s="73">
        <f t="shared" si="86"/>
        <v>1028</v>
      </c>
      <c r="I1701" s="5">
        <v>201207</v>
      </c>
      <c r="J1701" s="59"/>
      <c r="K1701" s="104">
        <f>VLOOKUP($N1701,매칭테이블!$G:$J,2,0)*H1701</f>
        <v>3084000</v>
      </c>
      <c r="L1701" s="104">
        <f>K1701-VLOOKUP($N1701,매칭테이블!$G:$J,3,0)*K1701</f>
        <v>3053160</v>
      </c>
      <c r="M1701" s="104">
        <f>VLOOKUP($N1701,매칭테이블!$G:$J,4,0)*H1701</f>
        <v>133640</v>
      </c>
      <c r="N1701" s="5" t="str">
        <f t="shared" si="87"/>
        <v>프로젝트21 홈페이지하루채움하루채움 (고양이 영양제 간식)샘플팩 추가 구매=닭 1스틱 + 가자미 1스틱201207</v>
      </c>
    </row>
    <row r="1702" spans="2:14" x14ac:dyDescent="0.3">
      <c r="B1702" s="108">
        <v>44181</v>
      </c>
      <c r="C1702" s="5" t="str">
        <f t="shared" si="88"/>
        <v>수</v>
      </c>
      <c r="D1702" s="73"/>
      <c r="E1702" s="49" t="str">
        <f>VLOOKUP(G1702,매칭테이블!D:E,2,0)</f>
        <v>하루채움</v>
      </c>
      <c r="F1702" s="73" t="s">
        <v>0</v>
      </c>
      <c r="G1702" s="30" t="s">
        <v>462</v>
      </c>
      <c r="H1702" s="73">
        <f t="shared" si="86"/>
        <v>1029</v>
      </c>
      <c r="I1702" s="5">
        <v>201207</v>
      </c>
      <c r="J1702" s="59"/>
      <c r="K1702" s="104">
        <f>VLOOKUP($N1702,매칭테이블!$G:$J,2,0)*H1702</f>
        <v>4116000</v>
      </c>
      <c r="L1702" s="104">
        <f>K1702-VLOOKUP($N1702,매칭테이블!$G:$J,3,0)*K1702</f>
        <v>4074840</v>
      </c>
      <c r="M1702" s="104">
        <f>VLOOKUP($N1702,매칭테이블!$G:$J,4,0)*H1702</f>
        <v>380730</v>
      </c>
      <c r="N1702" s="5" t="str">
        <f t="shared" si="87"/>
        <v>프로젝트21 홈페이지하루채움하루채움 (고양이 영양제 간식)하루채움=(무료배송)닭 1박스 + 가자미 1박스201207</v>
      </c>
    </row>
    <row r="1703" spans="2:14" x14ac:dyDescent="0.3">
      <c r="B1703" s="108">
        <v>44181</v>
      </c>
      <c r="C1703" s="5" t="str">
        <f t="shared" si="88"/>
        <v>수</v>
      </c>
      <c r="D1703" s="73"/>
      <c r="E1703" s="49" t="str">
        <f>VLOOKUP(G1703,매칭테이블!D:E,2,0)</f>
        <v>하루채움</v>
      </c>
      <c r="F1703" s="73" t="s">
        <v>0</v>
      </c>
      <c r="G1703" s="30" t="s">
        <v>457</v>
      </c>
      <c r="H1703" s="73">
        <f t="shared" si="86"/>
        <v>1030</v>
      </c>
      <c r="I1703" s="5">
        <v>201207</v>
      </c>
      <c r="J1703" s="59"/>
      <c r="K1703" s="104">
        <f>VLOOKUP($N1703,매칭테이블!$G:$J,2,0)*H1703</f>
        <v>4120000</v>
      </c>
      <c r="L1703" s="104">
        <f>K1703-VLOOKUP($N1703,매칭테이블!$G:$J,3,0)*K1703</f>
        <v>4078800</v>
      </c>
      <c r="M1703" s="104">
        <f>VLOOKUP($N1703,매칭테이블!$G:$J,4,0)*H1703</f>
        <v>339900</v>
      </c>
      <c r="N1703" s="5" t="str">
        <f t="shared" si="87"/>
        <v>프로젝트21 홈페이지하루채움하루채움 (고양이 영양제 간식)하루채움=국내산 무항생제 닭 1박스201207</v>
      </c>
    </row>
    <row r="1704" spans="2:14" x14ac:dyDescent="0.3">
      <c r="B1704" s="108">
        <v>44181</v>
      </c>
      <c r="C1704" s="5" t="str">
        <f t="shared" si="88"/>
        <v>수</v>
      </c>
      <c r="D1704" s="73"/>
      <c r="E1704" s="49" t="str">
        <f>VLOOKUP(G1704,매칭테이블!D:E,2,0)</f>
        <v>하루채움</v>
      </c>
      <c r="F1704" s="73" t="s">
        <v>0</v>
      </c>
      <c r="G1704" s="30" t="s">
        <v>463</v>
      </c>
      <c r="H1704" s="73">
        <f t="shared" ref="H1704:H1767" si="89">H1703+1</f>
        <v>1031</v>
      </c>
      <c r="I1704" s="5">
        <v>201207</v>
      </c>
      <c r="J1704" s="59"/>
      <c r="K1704" s="104">
        <f>VLOOKUP($N1704,매칭테이블!$G:$J,2,0)*H1704</f>
        <v>4124000</v>
      </c>
      <c r="L1704" s="104">
        <f>K1704-VLOOKUP($N1704,매칭테이블!$G:$J,3,0)*K1704</f>
        <v>4082760</v>
      </c>
      <c r="M1704" s="104">
        <f>VLOOKUP($N1704,매칭테이블!$G:$J,4,0)*H1704</f>
        <v>381470</v>
      </c>
      <c r="N1704" s="5" t="str">
        <f t="shared" si="87"/>
        <v>프로젝트21 홈페이지하루채움하루채움 (고양이 영양제 간식)하루채움=(무료배송)국내산 무항생제 닭 2박스201207</v>
      </c>
    </row>
    <row r="1705" spans="2:14" x14ac:dyDescent="0.3">
      <c r="B1705" s="108">
        <v>44181</v>
      </c>
      <c r="C1705" s="5" t="str">
        <f t="shared" si="88"/>
        <v>수</v>
      </c>
      <c r="D1705" s="73"/>
      <c r="E1705" s="49" t="str">
        <f>VLOOKUP(G1705,매칭테이블!D:E,2,0)</f>
        <v>하루채움</v>
      </c>
      <c r="F1705" s="73" t="s">
        <v>0</v>
      </c>
      <c r="G1705" s="30" t="s">
        <v>459</v>
      </c>
      <c r="H1705" s="73">
        <f t="shared" si="89"/>
        <v>1032</v>
      </c>
      <c r="I1705" s="5">
        <v>201207</v>
      </c>
      <c r="J1705" s="59"/>
      <c r="K1705" s="104">
        <f>VLOOKUP($N1705,매칭테이블!$G:$J,2,0)*H1705</f>
        <v>4128000</v>
      </c>
      <c r="L1705" s="104">
        <f>K1705-VLOOKUP($N1705,매칭테이블!$G:$J,3,0)*K1705</f>
        <v>4086720</v>
      </c>
      <c r="M1705" s="104">
        <f>VLOOKUP($N1705,매칭테이블!$G:$J,4,0)*H1705</f>
        <v>340560</v>
      </c>
      <c r="N1705" s="5" t="str">
        <f t="shared" si="87"/>
        <v>프로젝트21 홈페이지하루채움하루채움 (고양이 영양제 간식)하루채움=자연산 가자미 1박스201207</v>
      </c>
    </row>
    <row r="1706" spans="2:14" x14ac:dyDescent="0.3">
      <c r="B1706" s="108">
        <v>44181</v>
      </c>
      <c r="C1706" s="5" t="str">
        <f t="shared" si="88"/>
        <v>수</v>
      </c>
      <c r="D1706" s="73"/>
      <c r="E1706" s="49" t="str">
        <f>VLOOKUP(G1706,매칭테이블!D:E,2,0)</f>
        <v>하루채움</v>
      </c>
      <c r="F1706" s="73" t="s">
        <v>0</v>
      </c>
      <c r="G1706" s="30" t="s">
        <v>465</v>
      </c>
      <c r="H1706" s="73">
        <f t="shared" si="89"/>
        <v>1033</v>
      </c>
      <c r="I1706" s="5">
        <v>201207</v>
      </c>
      <c r="J1706" s="59"/>
      <c r="K1706" s="104">
        <f>VLOOKUP($N1706,매칭테이블!$G:$J,2,0)*H1706</f>
        <v>4132000</v>
      </c>
      <c r="L1706" s="104">
        <f>K1706-VLOOKUP($N1706,매칭테이블!$G:$J,3,0)*K1706</f>
        <v>4090680</v>
      </c>
      <c r="M1706" s="104">
        <f>VLOOKUP($N1706,매칭테이블!$G:$J,4,0)*H1706</f>
        <v>340890</v>
      </c>
      <c r="N1706" s="5" t="str">
        <f t="shared" si="87"/>
        <v>프로젝트21 홈페이지하루채움하루채움 국내산 무항생제 닭 (고양이 영양제 간식)하루채움=국내산 무항생제 닭 1박스201207</v>
      </c>
    </row>
    <row r="1707" spans="2:14" x14ac:dyDescent="0.3">
      <c r="B1707" s="108">
        <v>44181</v>
      </c>
      <c r="C1707" s="5" t="str">
        <f t="shared" si="88"/>
        <v>수</v>
      </c>
      <c r="D1707" s="73"/>
      <c r="E1707" s="49" t="str">
        <f>VLOOKUP(G1707,매칭테이블!D:E,2,0)</f>
        <v>하루채움</v>
      </c>
      <c r="F1707" s="73" t="s">
        <v>0</v>
      </c>
      <c r="G1707" s="30" t="s">
        <v>466</v>
      </c>
      <c r="H1707" s="73">
        <f t="shared" si="89"/>
        <v>1034</v>
      </c>
      <c r="I1707" s="5">
        <v>201207</v>
      </c>
      <c r="J1707" s="59"/>
      <c r="K1707" s="104">
        <f>VLOOKUP($N1707,매칭테이블!$G:$J,2,0)*H1707</f>
        <v>4136000</v>
      </c>
      <c r="L1707" s="104">
        <f>K1707-VLOOKUP($N1707,매칭테이블!$G:$J,3,0)*K1707</f>
        <v>4094640</v>
      </c>
      <c r="M1707" s="104">
        <f>VLOOKUP($N1707,매칭테이블!$G:$J,4,0)*H1707</f>
        <v>382580</v>
      </c>
      <c r="N1707" s="5" t="str">
        <f t="shared" si="87"/>
        <v>프로젝트21 홈페이지하루채움하루채움 국내산 무항생제 닭 (고양이 영양제 간식)하루채움=(무료배송)국내산 무항생제 닭 2박스201207</v>
      </c>
    </row>
    <row r="1708" spans="2:14" x14ac:dyDescent="0.3">
      <c r="B1708" s="108">
        <v>44181</v>
      </c>
      <c r="C1708" s="5" t="str">
        <f t="shared" si="88"/>
        <v>수</v>
      </c>
      <c r="D1708" s="73"/>
      <c r="E1708" s="49" t="str">
        <f>VLOOKUP(G1708,매칭테이블!D:E,2,0)</f>
        <v>하루채움</v>
      </c>
      <c r="F1708" s="73" t="s">
        <v>0</v>
      </c>
      <c r="G1708" s="30" t="s">
        <v>552</v>
      </c>
      <c r="H1708" s="73">
        <f t="shared" si="89"/>
        <v>1035</v>
      </c>
      <c r="I1708" s="5">
        <v>201207</v>
      </c>
      <c r="J1708" s="59"/>
      <c r="K1708" s="104">
        <f>VLOOKUP($N1708,매칭테이블!$G:$J,2,0)*H1708</f>
        <v>3105000</v>
      </c>
      <c r="L1708" s="104">
        <f>K1708-VLOOKUP($N1708,매칭테이블!$G:$J,3,0)*K1708</f>
        <v>3073950</v>
      </c>
      <c r="M1708" s="104">
        <f>VLOOKUP($N1708,매칭테이블!$G:$J,4,0)*H1708</f>
        <v>134550</v>
      </c>
      <c r="N1708" s="5" t="str">
        <f t="shared" si="87"/>
        <v>프로젝트21 홈페이지하루채움하루채움 샘플팩 (고양이 영양제 간식)샘플팩=닭 1스틱 + 가자미 1스틱201207</v>
      </c>
    </row>
    <row r="1709" spans="2:14" x14ac:dyDescent="0.3">
      <c r="B1709" s="108">
        <v>44181</v>
      </c>
      <c r="C1709" s="5" t="str">
        <f t="shared" si="88"/>
        <v>수</v>
      </c>
      <c r="D1709" s="73"/>
      <c r="E1709" s="49" t="str">
        <f>VLOOKUP(G1709,매칭테이블!D:E,2,0)</f>
        <v>하루채움</v>
      </c>
      <c r="F1709" s="73" t="s">
        <v>0</v>
      </c>
      <c r="G1709" s="30" t="s">
        <v>553</v>
      </c>
      <c r="H1709" s="73">
        <f t="shared" si="89"/>
        <v>1036</v>
      </c>
      <c r="I1709" s="5">
        <v>201207</v>
      </c>
      <c r="J1709" s="59"/>
      <c r="K1709" s="104">
        <f>VLOOKUP($N1709,매칭테이블!$G:$J,2,0)*H1709</f>
        <v>4144000</v>
      </c>
      <c r="L1709" s="104">
        <f>K1709-VLOOKUP($N1709,매칭테이블!$G:$J,3,0)*K1709</f>
        <v>4102560</v>
      </c>
      <c r="M1709" s="104">
        <f>VLOOKUP($N1709,매칭테이블!$G:$J,4,0)*H1709</f>
        <v>383320</v>
      </c>
      <c r="N1709" s="5" t="str">
        <f t="shared" si="87"/>
        <v>프로젝트21 홈페이지하루채움하루채움 자연산 가자미 (고양이 영양제 간식)하루채움=(무료배송)닭 1박스 + 가자미 1박스201207</v>
      </c>
    </row>
    <row r="1710" spans="2:14" x14ac:dyDescent="0.3">
      <c r="B1710" s="108">
        <v>44181</v>
      </c>
      <c r="C1710" s="5" t="str">
        <f t="shared" si="88"/>
        <v>수</v>
      </c>
      <c r="D1710" s="73"/>
      <c r="E1710" s="49" t="str">
        <f>VLOOKUP(G1710,매칭테이블!D:E,2,0)</f>
        <v>하루채움</v>
      </c>
      <c r="F1710" s="73" t="s">
        <v>0</v>
      </c>
      <c r="G1710" s="30" t="s">
        <v>469</v>
      </c>
      <c r="H1710" s="73">
        <f t="shared" si="89"/>
        <v>1037</v>
      </c>
      <c r="I1710" s="5">
        <v>201207</v>
      </c>
      <c r="J1710" s="59"/>
      <c r="K1710" s="104">
        <f>VLOOKUP($N1710,매칭테이블!$G:$J,2,0)*H1710</f>
        <v>4148000</v>
      </c>
      <c r="L1710" s="104">
        <f>K1710-VLOOKUP($N1710,매칭테이블!$G:$J,3,0)*K1710</f>
        <v>4106520</v>
      </c>
      <c r="M1710" s="104">
        <f>VLOOKUP($N1710,매칭테이블!$G:$J,4,0)*H1710</f>
        <v>383690</v>
      </c>
      <c r="N1710" s="5" t="str">
        <f t="shared" si="87"/>
        <v>프로젝트21 홈페이지하루채움하루채움 자연산 가자미 (고양이 영양제 간식)하루채움=(무료배송)자연산 가자미 2박스201207</v>
      </c>
    </row>
    <row r="1711" spans="2:14" s="73" customFormat="1" x14ac:dyDescent="0.3">
      <c r="B1711" s="108">
        <v>44181</v>
      </c>
      <c r="C1711" s="5" t="str">
        <f t="shared" si="88"/>
        <v>수</v>
      </c>
      <c r="E1711" s="49" t="str">
        <f>VLOOKUP(G1711,매칭테이블!D:E,2,0)</f>
        <v>고양이 유산균</v>
      </c>
      <c r="F1711" s="73" t="s">
        <v>0</v>
      </c>
      <c r="G1711" s="30" t="s">
        <v>213</v>
      </c>
      <c r="H1711" s="73">
        <f t="shared" si="89"/>
        <v>1038</v>
      </c>
      <c r="I1711" s="5">
        <v>201207</v>
      </c>
      <c r="J1711" s="59"/>
      <c r="K1711" s="104">
        <f>VLOOKUP($N1711,매칭테이블!$G:$J,2,0)*H1711</f>
        <v>4152000</v>
      </c>
      <c r="L1711" s="104">
        <f>K1711-VLOOKUP($N1711,매칭테이블!$G:$J,3,0)*K1711</f>
        <v>4110480</v>
      </c>
      <c r="M1711" s="104">
        <f>VLOOKUP($N1711,매칭테이블!$G:$J,4,0)*H1711</f>
        <v>384060</v>
      </c>
      <c r="N1711" s="5" t="str">
        <f t="shared" si="87"/>
        <v>프로젝트21 홈페이지고양이 유산균유산균1박스201207</v>
      </c>
    </row>
    <row r="1712" spans="2:14" s="73" customFormat="1" x14ac:dyDescent="0.3">
      <c r="B1712" s="108">
        <v>44181</v>
      </c>
      <c r="C1712" s="5" t="str">
        <f t="shared" si="88"/>
        <v>수</v>
      </c>
      <c r="E1712" s="49" t="str">
        <f>VLOOKUP(G1712,매칭테이블!D:E,2,0)</f>
        <v>고양이 유산균</v>
      </c>
      <c r="F1712" s="73" t="s">
        <v>0</v>
      </c>
      <c r="G1712" s="30" t="s">
        <v>411</v>
      </c>
      <c r="H1712" s="73">
        <f t="shared" si="89"/>
        <v>1039</v>
      </c>
      <c r="I1712" s="5">
        <v>201207</v>
      </c>
      <c r="J1712" s="59"/>
      <c r="K1712" s="104">
        <f>VLOOKUP($N1712,매칭테이블!$G:$J,2,0)*H1712</f>
        <v>5195000</v>
      </c>
      <c r="L1712" s="104">
        <f>K1712-VLOOKUP($N1712,매칭테이블!$G:$J,3,0)*K1712</f>
        <v>5143050</v>
      </c>
      <c r="M1712" s="104">
        <f>VLOOKUP($N1712,매칭테이블!$G:$J,4,0)*H1712</f>
        <v>405210</v>
      </c>
      <c r="N1712" s="5" t="str">
        <f t="shared" si="87"/>
        <v>프로젝트21 홈페이지고양이 유산균유산균2박스201207</v>
      </c>
    </row>
    <row r="1713" spans="2:14" s="73" customFormat="1" x14ac:dyDescent="0.3">
      <c r="B1713" s="108">
        <v>44181</v>
      </c>
      <c r="C1713" s="5" t="str">
        <f t="shared" si="88"/>
        <v>수</v>
      </c>
      <c r="E1713" s="49" t="str">
        <f>VLOOKUP(G1713,매칭테이블!D:E,2,0)</f>
        <v>고양이 유산균</v>
      </c>
      <c r="F1713" s="73" t="s">
        <v>0</v>
      </c>
      <c r="G1713" s="30" t="s">
        <v>412</v>
      </c>
      <c r="H1713" s="73">
        <f t="shared" si="89"/>
        <v>1040</v>
      </c>
      <c r="I1713" s="5">
        <v>201207</v>
      </c>
      <c r="J1713" s="59"/>
      <c r="K1713" s="104">
        <f>VLOOKUP($N1713,매칭테이블!$G:$J,2,0)*H1713</f>
        <v>6240000</v>
      </c>
      <c r="L1713" s="104">
        <f>K1713-VLOOKUP($N1713,매칭테이블!$G:$J,3,0)*K1713</f>
        <v>6177600</v>
      </c>
      <c r="M1713" s="104">
        <f>VLOOKUP($N1713,매칭테이블!$G:$J,4,0)*H1713</f>
        <v>405600</v>
      </c>
      <c r="N1713" s="5" t="str">
        <f t="shared" si="87"/>
        <v>프로젝트21 홈페이지고양이 유산균유산균3박스201207</v>
      </c>
    </row>
    <row r="1714" spans="2:14" s="73" customFormat="1" x14ac:dyDescent="0.3">
      <c r="B1714" s="108">
        <v>44181</v>
      </c>
      <c r="C1714" s="5" t="str">
        <f t="shared" si="88"/>
        <v>수</v>
      </c>
      <c r="E1714" s="49" t="str">
        <f>VLOOKUP(G1714,매칭테이블!D:E,2,0)</f>
        <v>고양이 유산균</v>
      </c>
      <c r="F1714" s="73" t="s">
        <v>0</v>
      </c>
      <c r="G1714" s="30" t="s">
        <v>418</v>
      </c>
      <c r="H1714" s="73">
        <f t="shared" si="89"/>
        <v>1041</v>
      </c>
      <c r="I1714" s="5">
        <v>201207</v>
      </c>
      <c r="J1714" s="59"/>
      <c r="K1714" s="104">
        <f>VLOOKUP($N1714,매칭테이블!$G:$J,2,0)*H1714</f>
        <v>4164000</v>
      </c>
      <c r="L1714" s="104">
        <f>K1714-VLOOKUP($N1714,매칭테이블!$G:$J,3,0)*K1714</f>
        <v>4122360</v>
      </c>
      <c r="M1714" s="104">
        <f>VLOOKUP($N1714,매칭테이블!$G:$J,4,0)*H1714</f>
        <v>385170</v>
      </c>
      <c r="N1714" s="5" t="str">
        <f t="shared" si="87"/>
        <v>프로젝트21 홈페이지고양이 유산균유산균1박스(최저가)201207</v>
      </c>
    </row>
    <row r="1715" spans="2:14" s="73" customFormat="1" x14ac:dyDescent="0.3">
      <c r="B1715" s="108">
        <v>44181</v>
      </c>
      <c r="C1715" s="5" t="str">
        <f t="shared" si="88"/>
        <v>수</v>
      </c>
      <c r="E1715" s="49" t="str">
        <f>VLOOKUP(G1715,매칭테이블!D:E,2,0)</f>
        <v>고양이 유산균</v>
      </c>
      <c r="F1715" s="73" t="s">
        <v>0</v>
      </c>
      <c r="G1715" s="30" t="s">
        <v>177</v>
      </c>
      <c r="H1715" s="73">
        <f t="shared" si="89"/>
        <v>1042</v>
      </c>
      <c r="I1715" s="5">
        <v>201207</v>
      </c>
      <c r="J1715" s="59"/>
      <c r="K1715" s="104">
        <f>VLOOKUP($N1715,매칭테이블!$G:$J,2,0)*H1715</f>
        <v>5210000</v>
      </c>
      <c r="L1715" s="104">
        <f>K1715-VLOOKUP($N1715,매칭테이블!$G:$J,3,0)*K1715</f>
        <v>5157900</v>
      </c>
      <c r="M1715" s="104">
        <f>VLOOKUP($N1715,매칭테이블!$G:$J,4,0)*H1715</f>
        <v>406380</v>
      </c>
      <c r="N1715" s="5" t="str">
        <f t="shared" si="87"/>
        <v>프로젝트21 홈페이지고양이 유산균유산균2박스(최저가)201207</v>
      </c>
    </row>
    <row r="1716" spans="2:14" s="73" customFormat="1" x14ac:dyDescent="0.3">
      <c r="B1716" s="108">
        <v>44181</v>
      </c>
      <c r="C1716" s="5" t="str">
        <f t="shared" si="88"/>
        <v>수</v>
      </c>
      <c r="E1716" s="49" t="str">
        <f>VLOOKUP(G1716,매칭테이블!D:E,2,0)</f>
        <v>고양이 유산균</v>
      </c>
      <c r="F1716" s="73" t="s">
        <v>0</v>
      </c>
      <c r="G1716" s="30" t="s">
        <v>417</v>
      </c>
      <c r="H1716" s="73">
        <f t="shared" si="89"/>
        <v>1043</v>
      </c>
      <c r="I1716" s="5">
        <v>201207</v>
      </c>
      <c r="J1716" s="59"/>
      <c r="K1716" s="104">
        <f>VLOOKUP($N1716,매칭테이블!$G:$J,2,0)*H1716</f>
        <v>6258000</v>
      </c>
      <c r="L1716" s="104">
        <f>K1716-VLOOKUP($N1716,매칭테이블!$G:$J,3,0)*K1716</f>
        <v>6195420</v>
      </c>
      <c r="M1716" s="104">
        <f>VLOOKUP($N1716,매칭테이블!$G:$J,4,0)*H1716</f>
        <v>406770</v>
      </c>
      <c r="N1716" s="5" t="str">
        <f t="shared" si="87"/>
        <v>프로젝트21 홈페이지고양이 유산균유산균3박스(최저가)201207</v>
      </c>
    </row>
    <row r="1717" spans="2:14" s="73" customFormat="1" x14ac:dyDescent="0.3">
      <c r="B1717" s="108">
        <v>44181</v>
      </c>
      <c r="C1717" s="5" t="str">
        <f t="shared" si="88"/>
        <v>수</v>
      </c>
      <c r="E1717" s="49" t="str">
        <f>VLOOKUP(G1717,매칭테이블!D:E,2,0)</f>
        <v>고양이 유산균</v>
      </c>
      <c r="F1717" s="73" t="s">
        <v>0</v>
      </c>
      <c r="G1717" s="30" t="s">
        <v>414</v>
      </c>
      <c r="H1717" s="73">
        <f t="shared" si="89"/>
        <v>1044</v>
      </c>
      <c r="I1717" s="5">
        <v>201207</v>
      </c>
      <c r="J1717" s="59"/>
      <c r="K1717" s="104">
        <f>VLOOKUP($N1717,매칭테이블!$G:$J,2,0)*H1717</f>
        <v>4176000</v>
      </c>
      <c r="L1717" s="104">
        <f>K1717-VLOOKUP($N1717,매칭테이블!$G:$J,3,0)*K1717</f>
        <v>4134240</v>
      </c>
      <c r="M1717" s="104">
        <f>VLOOKUP($N1717,매칭테이블!$G:$J,4,0)*H1717</f>
        <v>386280</v>
      </c>
      <c r="N1717" s="5" t="str">
        <f t="shared" si="87"/>
        <v>프로젝트21 홈페이지고양이 유산균유산균1박스(정기배송)201207</v>
      </c>
    </row>
    <row r="1718" spans="2:14" s="73" customFormat="1" x14ac:dyDescent="0.3">
      <c r="B1718" s="108">
        <v>44181</v>
      </c>
      <c r="C1718" s="5" t="str">
        <f t="shared" si="88"/>
        <v>수</v>
      </c>
      <c r="E1718" s="49" t="str">
        <f>VLOOKUP(G1718,매칭테이블!D:E,2,0)</f>
        <v>고양이 유산균</v>
      </c>
      <c r="F1718" s="73" t="s">
        <v>0</v>
      </c>
      <c r="G1718" s="30" t="s">
        <v>415</v>
      </c>
      <c r="H1718" s="73">
        <f t="shared" si="89"/>
        <v>1045</v>
      </c>
      <c r="I1718" s="5">
        <v>201207</v>
      </c>
      <c r="J1718" s="59"/>
      <c r="K1718" s="104">
        <f>VLOOKUP($N1718,매칭테이블!$G:$J,2,0)*H1718</f>
        <v>5225000</v>
      </c>
      <c r="L1718" s="104">
        <f>K1718-VLOOKUP($N1718,매칭테이블!$G:$J,3,0)*K1718</f>
        <v>5172750</v>
      </c>
      <c r="M1718" s="104">
        <f>VLOOKUP($N1718,매칭테이블!$G:$J,4,0)*H1718</f>
        <v>407550</v>
      </c>
      <c r="N1718" s="5" t="str">
        <f t="shared" si="87"/>
        <v>프로젝트21 홈페이지고양이 유산균유산균2박스(정기배송)201207</v>
      </c>
    </row>
    <row r="1719" spans="2:14" s="73" customFormat="1" x14ac:dyDescent="0.3">
      <c r="B1719" s="108">
        <v>44181</v>
      </c>
      <c r="C1719" s="5" t="str">
        <f t="shared" si="88"/>
        <v>수</v>
      </c>
      <c r="E1719" s="49" t="str">
        <f>VLOOKUP(G1719,매칭테이블!D:E,2,0)</f>
        <v>고양이 유산균</v>
      </c>
      <c r="F1719" s="73" t="s">
        <v>0</v>
      </c>
      <c r="G1719" s="30" t="s">
        <v>416</v>
      </c>
      <c r="H1719" s="73">
        <f t="shared" si="89"/>
        <v>1046</v>
      </c>
      <c r="I1719" s="5">
        <v>201207</v>
      </c>
      <c r="J1719" s="59"/>
      <c r="K1719" s="104">
        <f>VLOOKUP($N1719,매칭테이블!$G:$J,2,0)*H1719</f>
        <v>6276000</v>
      </c>
      <c r="L1719" s="104">
        <f>K1719-VLOOKUP($N1719,매칭테이블!$G:$J,3,0)*K1719</f>
        <v>6213240</v>
      </c>
      <c r="M1719" s="104">
        <f>VLOOKUP($N1719,매칭테이블!$G:$J,4,0)*H1719</f>
        <v>407940</v>
      </c>
      <c r="N1719" s="5" t="str">
        <f t="shared" si="87"/>
        <v>프로젝트21 홈페이지고양이 유산균유산균3박스(정기배송)201207</v>
      </c>
    </row>
    <row r="1720" spans="2:14" x14ac:dyDescent="0.3">
      <c r="B1720" s="108">
        <v>44182</v>
      </c>
      <c r="C1720" s="5" t="str">
        <f t="shared" ref="C1720" si="90">TEXT(B1720,"aaa")</f>
        <v>목</v>
      </c>
      <c r="D1720" s="73"/>
      <c r="E1720" s="49" t="str">
        <f>VLOOKUP(G1720,매칭테이블!D:E,2,0)</f>
        <v>눕눕백</v>
      </c>
      <c r="F1720" s="73" t="s">
        <v>0</v>
      </c>
      <c r="G1720" s="30" t="s">
        <v>421</v>
      </c>
      <c r="H1720" s="73">
        <f t="shared" si="89"/>
        <v>1047</v>
      </c>
      <c r="I1720" s="5">
        <v>201207</v>
      </c>
      <c r="J1720" s="59"/>
      <c r="K1720" s="104">
        <f>VLOOKUP($N1720,매칭테이블!$G:$J,2,0)*H1720</f>
        <v>7329000</v>
      </c>
      <c r="L1720" s="104">
        <f>K1720-VLOOKUP($N1720,매칭테이블!$G:$J,3,0)*K1720</f>
        <v>7255710</v>
      </c>
      <c r="M1720" s="104">
        <f>VLOOKUP($N1720,매칭테이블!$G:$J,4,0)*H1720</f>
        <v>408330</v>
      </c>
      <c r="N1720" s="5" t="str">
        <f t="shared" ref="N1720" si="91">F1720&amp;E1720&amp;G1720&amp;I1720</f>
        <v>프로젝트21 홈페이지눕눕백눕눕백(NEW)_(중형)_그레이(LG)201207</v>
      </c>
    </row>
    <row r="1721" spans="2:14" x14ac:dyDescent="0.3">
      <c r="B1721" s="108">
        <v>44182</v>
      </c>
      <c r="C1721" s="5" t="str">
        <f t="shared" ref="C1721:C1793" si="92">TEXT(B1721,"aaa")</f>
        <v>목</v>
      </c>
      <c r="D1721" s="73"/>
      <c r="E1721" s="49" t="str">
        <f>VLOOKUP(G1721,매칭테이블!D:E,2,0)</f>
        <v>눕눕백</v>
      </c>
      <c r="F1721" s="73" t="s">
        <v>0</v>
      </c>
      <c r="G1721" s="30" t="s">
        <v>44</v>
      </c>
      <c r="H1721" s="73">
        <f t="shared" si="89"/>
        <v>1048</v>
      </c>
      <c r="I1721" s="5">
        <v>201207</v>
      </c>
      <c r="J1721" s="59"/>
      <c r="K1721" s="104">
        <f>VLOOKUP($N1721,매칭테이블!$G:$J,2,0)*H1721</f>
        <v>3144000</v>
      </c>
      <c r="L1721" s="104">
        <f>K1721-VLOOKUP($N1721,매칭테이블!$G:$J,3,0)*K1721</f>
        <v>3112560</v>
      </c>
      <c r="M1721" s="104">
        <f>VLOOKUP($N1721,매칭테이블!$G:$J,4,0)*H1721</f>
        <v>356320</v>
      </c>
      <c r="N1721" s="5" t="str">
        <f t="shared" ref="N1721:N1793" si="93">F1721&amp;E1721&amp;G1721&amp;I1721</f>
        <v>프로젝트21 홈페이지눕눕백눕눕백_패드(중형)_극세사201207</v>
      </c>
    </row>
    <row r="1722" spans="2:14" x14ac:dyDescent="0.3">
      <c r="B1722" s="108">
        <v>44182</v>
      </c>
      <c r="C1722" s="5" t="str">
        <f t="shared" si="92"/>
        <v>목</v>
      </c>
      <c r="D1722" s="73"/>
      <c r="E1722" s="49" t="str">
        <f>VLOOKUP(G1722,매칭테이블!D:E,2,0)</f>
        <v>눕눕백</v>
      </c>
      <c r="F1722" s="73" t="s">
        <v>0</v>
      </c>
      <c r="G1722" s="30" t="s">
        <v>421</v>
      </c>
      <c r="H1722" s="73">
        <f t="shared" si="89"/>
        <v>1049</v>
      </c>
      <c r="I1722" s="5">
        <v>201207</v>
      </c>
      <c r="J1722" s="59"/>
      <c r="K1722" s="104">
        <f>VLOOKUP($N1722,매칭테이블!$G:$J,2,0)*H1722</f>
        <v>7343000</v>
      </c>
      <c r="L1722" s="104">
        <f>K1722-VLOOKUP($N1722,매칭테이블!$G:$J,3,0)*K1722</f>
        <v>7269570</v>
      </c>
      <c r="M1722" s="104">
        <f>VLOOKUP($N1722,매칭테이블!$G:$J,4,0)*H1722</f>
        <v>409110</v>
      </c>
      <c r="N1722" s="5" t="str">
        <f t="shared" si="93"/>
        <v>프로젝트21 홈페이지눕눕백눕눕백(NEW)_(중형)_그레이(LG)201207</v>
      </c>
    </row>
    <row r="1723" spans="2:14" x14ac:dyDescent="0.3">
      <c r="B1723" s="108">
        <v>44182</v>
      </c>
      <c r="C1723" s="5" t="str">
        <f t="shared" si="92"/>
        <v>목</v>
      </c>
      <c r="D1723" s="73"/>
      <c r="E1723" s="49" t="str">
        <f>VLOOKUP(G1723,매칭테이블!D:E,2,0)</f>
        <v>눕눕백</v>
      </c>
      <c r="F1723" s="73" t="s">
        <v>0</v>
      </c>
      <c r="G1723" s="30" t="s">
        <v>45</v>
      </c>
      <c r="H1723" s="73">
        <f t="shared" si="89"/>
        <v>1050</v>
      </c>
      <c r="I1723" s="5">
        <v>201207</v>
      </c>
      <c r="J1723" s="59"/>
      <c r="K1723" s="104">
        <f>VLOOKUP($N1723,매칭테이블!$G:$J,2,0)*H1723</f>
        <v>3150000</v>
      </c>
      <c r="L1723" s="104">
        <f>K1723-VLOOKUP($N1723,매칭테이블!$G:$J,3,0)*K1723</f>
        <v>3118500</v>
      </c>
      <c r="M1723" s="104">
        <f>VLOOKUP($N1723,매칭테이블!$G:$J,4,0)*H1723</f>
        <v>346500</v>
      </c>
      <c r="N1723" s="5" t="str">
        <f t="shared" si="93"/>
        <v>프로젝트21 홈페이지눕눕백눕눕백_패드(중형)_방수201207</v>
      </c>
    </row>
    <row r="1724" spans="2:14" x14ac:dyDescent="0.3">
      <c r="B1724" s="108">
        <v>44182</v>
      </c>
      <c r="C1724" s="5" t="str">
        <f t="shared" si="92"/>
        <v>목</v>
      </c>
      <c r="D1724" s="73"/>
      <c r="E1724" s="49" t="str">
        <f>VLOOKUP(G1724,매칭테이블!D:E,2,0)</f>
        <v>눕눕백</v>
      </c>
      <c r="F1724" s="73" t="s">
        <v>0</v>
      </c>
      <c r="G1724" s="30" t="s">
        <v>422</v>
      </c>
      <c r="H1724" s="73">
        <f t="shared" si="89"/>
        <v>1051</v>
      </c>
      <c r="I1724" s="5">
        <v>201207</v>
      </c>
      <c r="J1724" s="59"/>
      <c r="K1724" s="104">
        <f>VLOOKUP($N1724,매칭테이블!$G:$J,2,0)*H1724</f>
        <v>7357000</v>
      </c>
      <c r="L1724" s="104">
        <f>K1724-VLOOKUP($N1724,매칭테이블!$G:$J,3,0)*K1724</f>
        <v>7283430</v>
      </c>
      <c r="M1724" s="104">
        <f>VLOOKUP($N1724,매칭테이블!$G:$J,4,0)*H1724</f>
        <v>409890</v>
      </c>
      <c r="N1724" s="5" t="str">
        <f t="shared" si="93"/>
        <v>프로젝트21 홈페이지눕눕백눕눕백(NEW)_(대형)_그레이(LG)201207</v>
      </c>
    </row>
    <row r="1725" spans="2:14" x14ac:dyDescent="0.3">
      <c r="B1725" s="108">
        <v>44182</v>
      </c>
      <c r="C1725" s="5" t="str">
        <f t="shared" si="92"/>
        <v>목</v>
      </c>
      <c r="D1725" s="73"/>
      <c r="E1725" s="49" t="str">
        <f>VLOOKUP(G1725,매칭테이블!D:E,2,0)</f>
        <v>눕눕백</v>
      </c>
      <c r="F1725" s="73" t="s">
        <v>0</v>
      </c>
      <c r="G1725" s="30" t="s">
        <v>52</v>
      </c>
      <c r="H1725" s="73">
        <f t="shared" si="89"/>
        <v>1052</v>
      </c>
      <c r="I1725" s="5">
        <v>201207</v>
      </c>
      <c r="J1725" s="59"/>
      <c r="K1725" s="104">
        <f>VLOOKUP($N1725,매칭테이블!$G:$J,2,0)*H1725</f>
        <v>3156000</v>
      </c>
      <c r="L1725" s="104">
        <f>K1725-VLOOKUP($N1725,매칭테이블!$G:$J,3,0)*K1725</f>
        <v>3124440</v>
      </c>
      <c r="M1725" s="104">
        <f>VLOOKUP($N1725,매칭테이블!$G:$J,4,0)*H1725</f>
        <v>347160</v>
      </c>
      <c r="N1725" s="5" t="str">
        <f t="shared" si="93"/>
        <v>프로젝트21 홈페이지눕눕백눕눕백_패드(대형)_방수201207</v>
      </c>
    </row>
    <row r="1726" spans="2:14" x14ac:dyDescent="0.3">
      <c r="B1726" s="108">
        <v>44182</v>
      </c>
      <c r="C1726" s="5" t="str">
        <f t="shared" si="92"/>
        <v>목</v>
      </c>
      <c r="D1726" s="73"/>
      <c r="E1726" s="49" t="str">
        <f>VLOOKUP(G1726,매칭테이블!D:E,2,0)</f>
        <v>눕눕백</v>
      </c>
      <c r="F1726" s="73" t="s">
        <v>0</v>
      </c>
      <c r="G1726" s="30" t="s">
        <v>421</v>
      </c>
      <c r="H1726" s="73">
        <f t="shared" si="89"/>
        <v>1053</v>
      </c>
      <c r="I1726" s="5">
        <v>201207</v>
      </c>
      <c r="J1726" s="59"/>
      <c r="K1726" s="104">
        <f>VLOOKUP($N1726,매칭테이블!$G:$J,2,0)*H1726</f>
        <v>7371000</v>
      </c>
      <c r="L1726" s="104">
        <f>K1726-VLOOKUP($N1726,매칭테이블!$G:$J,3,0)*K1726</f>
        <v>7297290</v>
      </c>
      <c r="M1726" s="104">
        <f>VLOOKUP($N1726,매칭테이블!$G:$J,4,0)*H1726</f>
        <v>410670</v>
      </c>
      <c r="N1726" s="5" t="str">
        <f t="shared" si="93"/>
        <v>프로젝트21 홈페이지눕눕백눕눕백(NEW)_(중형)_그레이(LG)201207</v>
      </c>
    </row>
    <row r="1727" spans="2:14" x14ac:dyDescent="0.3">
      <c r="B1727" s="108">
        <v>44182</v>
      </c>
      <c r="C1727" s="5" t="str">
        <f t="shared" si="92"/>
        <v>목</v>
      </c>
      <c r="D1727" s="73"/>
      <c r="E1727" s="49" t="str">
        <f>VLOOKUP(G1727,매칭테이블!D:E,2,0)</f>
        <v>눕눕백</v>
      </c>
      <c r="F1727" s="73" t="s">
        <v>0</v>
      </c>
      <c r="G1727" s="30" t="s">
        <v>43</v>
      </c>
      <c r="H1727" s="73">
        <f t="shared" si="89"/>
        <v>1054</v>
      </c>
      <c r="I1727" s="5">
        <v>201207</v>
      </c>
      <c r="J1727" s="59"/>
      <c r="K1727" s="104">
        <f>VLOOKUP($N1727,매칭테이블!$G:$J,2,0)*H1727</f>
        <v>3162000</v>
      </c>
      <c r="L1727" s="104">
        <f>K1727-VLOOKUP($N1727,매칭테이블!$G:$J,3,0)*K1727</f>
        <v>3130380</v>
      </c>
      <c r="M1727" s="104">
        <f>VLOOKUP($N1727,매칭테이블!$G:$J,4,0)*H1727</f>
        <v>347820</v>
      </c>
      <c r="N1727" s="5" t="str">
        <f t="shared" si="93"/>
        <v>프로젝트21 홈페이지눕눕백눕눕백_패드(중형)_스크래쳐201207</v>
      </c>
    </row>
    <row r="1728" spans="2:14" x14ac:dyDescent="0.3">
      <c r="B1728" s="108">
        <v>44182</v>
      </c>
      <c r="C1728" s="5" t="str">
        <f t="shared" si="92"/>
        <v>목</v>
      </c>
      <c r="D1728" s="73"/>
      <c r="E1728" s="49" t="str">
        <f>VLOOKUP(G1728,매칭테이블!D:E,2,0)</f>
        <v>눕눕백</v>
      </c>
      <c r="F1728" s="73" t="s">
        <v>0</v>
      </c>
      <c r="G1728" s="30" t="s">
        <v>421</v>
      </c>
      <c r="H1728" s="73">
        <f t="shared" si="89"/>
        <v>1055</v>
      </c>
      <c r="I1728" s="5">
        <v>201207</v>
      </c>
      <c r="J1728" s="59"/>
      <c r="K1728" s="104">
        <f>VLOOKUP($N1728,매칭테이블!$G:$J,2,0)*H1728</f>
        <v>7385000</v>
      </c>
      <c r="L1728" s="104">
        <f>K1728-VLOOKUP($N1728,매칭테이블!$G:$J,3,0)*K1728</f>
        <v>7311150</v>
      </c>
      <c r="M1728" s="104">
        <f>VLOOKUP($N1728,매칭테이블!$G:$J,4,0)*H1728</f>
        <v>411450</v>
      </c>
      <c r="N1728" s="5" t="str">
        <f t="shared" si="93"/>
        <v>프로젝트21 홈페이지눕눕백눕눕백(NEW)_(중형)_그레이(LG)201207</v>
      </c>
    </row>
    <row r="1729" spans="2:14" x14ac:dyDescent="0.3">
      <c r="B1729" s="108">
        <v>44182</v>
      </c>
      <c r="C1729" s="5" t="str">
        <f t="shared" si="92"/>
        <v>목</v>
      </c>
      <c r="D1729" s="73"/>
      <c r="E1729" s="49" t="str">
        <f>VLOOKUP(G1729,매칭테이블!D:E,2,0)</f>
        <v>눕눕백</v>
      </c>
      <c r="F1729" s="73" t="s">
        <v>0</v>
      </c>
      <c r="G1729" s="30" t="s">
        <v>44</v>
      </c>
      <c r="H1729" s="73">
        <f t="shared" si="89"/>
        <v>1056</v>
      </c>
      <c r="I1729" s="5">
        <v>201207</v>
      </c>
      <c r="J1729" s="59"/>
      <c r="K1729" s="104">
        <f>VLOOKUP($N1729,매칭테이블!$G:$J,2,0)*H1729</f>
        <v>3168000</v>
      </c>
      <c r="L1729" s="104">
        <f>K1729-VLOOKUP($N1729,매칭테이블!$G:$J,3,0)*K1729</f>
        <v>3136320</v>
      </c>
      <c r="M1729" s="104">
        <f>VLOOKUP($N1729,매칭테이블!$G:$J,4,0)*H1729</f>
        <v>359040</v>
      </c>
      <c r="N1729" s="5" t="str">
        <f t="shared" si="93"/>
        <v>프로젝트21 홈페이지눕눕백눕눕백_패드(중형)_극세사201207</v>
      </c>
    </row>
    <row r="1730" spans="2:14" x14ac:dyDescent="0.3">
      <c r="B1730" s="108">
        <v>44182</v>
      </c>
      <c r="C1730" s="5" t="str">
        <f t="shared" si="92"/>
        <v>목</v>
      </c>
      <c r="D1730" s="73"/>
      <c r="E1730" s="49" t="str">
        <f>VLOOKUP(G1730,매칭테이블!D:E,2,0)</f>
        <v>눕눕백</v>
      </c>
      <c r="F1730" s="73" t="s">
        <v>0</v>
      </c>
      <c r="G1730" s="30" t="s">
        <v>421</v>
      </c>
      <c r="H1730" s="73">
        <f t="shared" si="89"/>
        <v>1057</v>
      </c>
      <c r="I1730" s="5">
        <v>201207</v>
      </c>
      <c r="J1730" s="59"/>
      <c r="K1730" s="104">
        <f>VLOOKUP($N1730,매칭테이블!$G:$J,2,0)*H1730</f>
        <v>7399000</v>
      </c>
      <c r="L1730" s="104">
        <f>K1730-VLOOKUP($N1730,매칭테이블!$G:$J,3,0)*K1730</f>
        <v>7325010</v>
      </c>
      <c r="M1730" s="104">
        <f>VLOOKUP($N1730,매칭테이블!$G:$J,4,0)*H1730</f>
        <v>412230</v>
      </c>
      <c r="N1730" s="5" t="str">
        <f t="shared" si="93"/>
        <v>프로젝트21 홈페이지눕눕백눕눕백(NEW)_(중형)_그레이(LG)201207</v>
      </c>
    </row>
    <row r="1731" spans="2:14" x14ac:dyDescent="0.3">
      <c r="B1731" s="108">
        <v>44182</v>
      </c>
      <c r="C1731" s="5" t="str">
        <f t="shared" si="92"/>
        <v>목</v>
      </c>
      <c r="D1731" s="73"/>
      <c r="E1731" s="49" t="str">
        <f>VLOOKUP(G1731,매칭테이블!D:E,2,0)</f>
        <v>눕눕백</v>
      </c>
      <c r="F1731" s="73" t="s">
        <v>0</v>
      </c>
      <c r="G1731" s="30" t="s">
        <v>45</v>
      </c>
      <c r="H1731" s="73">
        <f t="shared" si="89"/>
        <v>1058</v>
      </c>
      <c r="I1731" s="5">
        <v>201207</v>
      </c>
      <c r="J1731" s="59"/>
      <c r="K1731" s="104">
        <f>VLOOKUP($N1731,매칭테이블!$G:$J,2,0)*H1731</f>
        <v>3174000</v>
      </c>
      <c r="L1731" s="104">
        <f>K1731-VLOOKUP($N1731,매칭테이블!$G:$J,3,0)*K1731</f>
        <v>3142260</v>
      </c>
      <c r="M1731" s="104">
        <f>VLOOKUP($N1731,매칭테이블!$G:$J,4,0)*H1731</f>
        <v>349140</v>
      </c>
      <c r="N1731" s="5" t="str">
        <f t="shared" si="93"/>
        <v>프로젝트21 홈페이지눕눕백눕눕백_패드(중형)_방수201207</v>
      </c>
    </row>
    <row r="1732" spans="2:14" x14ac:dyDescent="0.3">
      <c r="B1732" s="108">
        <v>44182</v>
      </c>
      <c r="C1732" s="5" t="str">
        <f t="shared" si="92"/>
        <v>목</v>
      </c>
      <c r="D1732" s="73"/>
      <c r="E1732" s="49" t="str">
        <f>VLOOKUP(G1732,매칭테이블!D:E,2,0)</f>
        <v>눕눕백</v>
      </c>
      <c r="F1732" s="73" t="s">
        <v>0</v>
      </c>
      <c r="G1732" s="30" t="s">
        <v>423</v>
      </c>
      <c r="H1732" s="73">
        <f t="shared" si="89"/>
        <v>1059</v>
      </c>
      <c r="I1732" s="5">
        <v>201207</v>
      </c>
      <c r="J1732" s="59"/>
      <c r="K1732" s="104">
        <f>VLOOKUP($N1732,매칭테이블!$G:$J,2,0)*H1732</f>
        <v>7413000</v>
      </c>
      <c r="L1732" s="104">
        <f>K1732-VLOOKUP($N1732,매칭테이블!$G:$J,3,0)*K1732</f>
        <v>7338870</v>
      </c>
      <c r="M1732" s="104">
        <f>VLOOKUP($N1732,매칭테이블!$G:$J,4,0)*H1732</f>
        <v>413010</v>
      </c>
      <c r="N1732" s="5" t="str">
        <f t="shared" si="93"/>
        <v>프로젝트21 홈페이지눕눕백눕눕백(NEW)_(중형)_네이비(DN)201207</v>
      </c>
    </row>
    <row r="1733" spans="2:14" x14ac:dyDescent="0.3">
      <c r="B1733" s="108">
        <v>44182</v>
      </c>
      <c r="C1733" s="5" t="str">
        <f t="shared" si="92"/>
        <v>목</v>
      </c>
      <c r="D1733" s="73"/>
      <c r="E1733" s="49" t="str">
        <f>VLOOKUP(G1733,매칭테이블!D:E,2,0)</f>
        <v>눕눕백</v>
      </c>
      <c r="F1733" s="73" t="s">
        <v>0</v>
      </c>
      <c r="G1733" s="30" t="s">
        <v>45</v>
      </c>
      <c r="H1733" s="73">
        <f t="shared" si="89"/>
        <v>1060</v>
      </c>
      <c r="I1733" s="5">
        <v>201207</v>
      </c>
      <c r="J1733" s="59"/>
      <c r="K1733" s="104">
        <f>VLOOKUP($N1733,매칭테이블!$G:$J,2,0)*H1733</f>
        <v>3180000</v>
      </c>
      <c r="L1733" s="104">
        <f>K1733-VLOOKUP($N1733,매칭테이블!$G:$J,3,0)*K1733</f>
        <v>3148200</v>
      </c>
      <c r="M1733" s="104">
        <f>VLOOKUP($N1733,매칭테이블!$G:$J,4,0)*H1733</f>
        <v>349800</v>
      </c>
      <c r="N1733" s="5" t="str">
        <f t="shared" si="93"/>
        <v>프로젝트21 홈페이지눕눕백눕눕백_패드(중형)_방수201207</v>
      </c>
    </row>
    <row r="1734" spans="2:14" x14ac:dyDescent="0.3">
      <c r="B1734" s="108">
        <v>44182</v>
      </c>
      <c r="C1734" s="5" t="str">
        <f t="shared" si="92"/>
        <v>목</v>
      </c>
      <c r="D1734" s="73"/>
      <c r="E1734" s="49" t="str">
        <f>VLOOKUP(G1734,매칭테이블!D:E,2,0)</f>
        <v>눕눕백</v>
      </c>
      <c r="F1734" s="73" t="s">
        <v>0</v>
      </c>
      <c r="G1734" s="30" t="s">
        <v>422</v>
      </c>
      <c r="H1734" s="73">
        <f t="shared" si="89"/>
        <v>1061</v>
      </c>
      <c r="I1734" s="5">
        <v>201207</v>
      </c>
      <c r="J1734" s="59"/>
      <c r="K1734" s="104">
        <f>VLOOKUP($N1734,매칭테이블!$G:$J,2,0)*H1734</f>
        <v>7427000</v>
      </c>
      <c r="L1734" s="104">
        <f>K1734-VLOOKUP($N1734,매칭테이블!$G:$J,3,0)*K1734</f>
        <v>7352730</v>
      </c>
      <c r="M1734" s="104">
        <f>VLOOKUP($N1734,매칭테이블!$G:$J,4,0)*H1734</f>
        <v>413790</v>
      </c>
      <c r="N1734" s="5" t="str">
        <f t="shared" si="93"/>
        <v>프로젝트21 홈페이지눕눕백눕눕백(NEW)_(대형)_그레이(LG)201207</v>
      </c>
    </row>
    <row r="1735" spans="2:14" x14ac:dyDescent="0.3">
      <c r="B1735" s="108">
        <v>44182</v>
      </c>
      <c r="C1735" s="5" t="str">
        <f t="shared" si="92"/>
        <v>목</v>
      </c>
      <c r="D1735" s="73"/>
      <c r="E1735" s="49" t="str">
        <f>VLOOKUP(G1735,매칭테이블!D:E,2,0)</f>
        <v>눕눕백</v>
      </c>
      <c r="F1735" s="73" t="s">
        <v>0</v>
      </c>
      <c r="G1735" s="30" t="s">
        <v>50</v>
      </c>
      <c r="H1735" s="73">
        <f t="shared" si="89"/>
        <v>1062</v>
      </c>
      <c r="I1735" s="5">
        <v>201207</v>
      </c>
      <c r="J1735" s="59"/>
      <c r="K1735" s="104">
        <f>VLOOKUP($N1735,매칭테이블!$G:$J,2,0)*H1735</f>
        <v>3186000</v>
      </c>
      <c r="L1735" s="104">
        <f>K1735-VLOOKUP($N1735,매칭테이블!$G:$J,3,0)*K1735</f>
        <v>3154140</v>
      </c>
      <c r="M1735" s="104">
        <f>VLOOKUP($N1735,매칭테이블!$G:$J,4,0)*H1735</f>
        <v>361080</v>
      </c>
      <c r="N1735" s="5" t="str">
        <f t="shared" si="93"/>
        <v>프로젝트21 홈페이지눕눕백눕눕백_패드(대형)_스크래쳐201207</v>
      </c>
    </row>
    <row r="1736" spans="2:14" x14ac:dyDescent="0.3">
      <c r="B1736" s="108">
        <v>44182</v>
      </c>
      <c r="C1736" s="5" t="str">
        <f t="shared" si="92"/>
        <v>목</v>
      </c>
      <c r="D1736" s="73"/>
      <c r="E1736" s="49" t="str">
        <f>VLOOKUP(G1736,매칭테이블!D:E,2,0)</f>
        <v>눕눕백</v>
      </c>
      <c r="F1736" s="73" t="s">
        <v>0</v>
      </c>
      <c r="G1736" s="30" t="s">
        <v>422</v>
      </c>
      <c r="H1736" s="73">
        <f t="shared" si="89"/>
        <v>1063</v>
      </c>
      <c r="I1736" s="5">
        <v>201207</v>
      </c>
      <c r="J1736" s="59"/>
      <c r="K1736" s="104">
        <f>VLOOKUP($N1736,매칭테이블!$G:$J,2,0)*H1736</f>
        <v>7441000</v>
      </c>
      <c r="L1736" s="104">
        <f>K1736-VLOOKUP($N1736,매칭테이블!$G:$J,3,0)*K1736</f>
        <v>7366590</v>
      </c>
      <c r="M1736" s="104">
        <f>VLOOKUP($N1736,매칭테이블!$G:$J,4,0)*H1736</f>
        <v>414570</v>
      </c>
      <c r="N1736" s="5" t="str">
        <f t="shared" si="93"/>
        <v>프로젝트21 홈페이지눕눕백눕눕백(NEW)_(대형)_그레이(LG)201207</v>
      </c>
    </row>
    <row r="1737" spans="2:14" s="73" customFormat="1" x14ac:dyDescent="0.3">
      <c r="B1737" s="108">
        <v>44182</v>
      </c>
      <c r="C1737" s="5" t="str">
        <f t="shared" ref="C1737:C1745" si="94">TEXT(B1737,"aaa")</f>
        <v>목</v>
      </c>
      <c r="E1737" s="49" t="str">
        <f>VLOOKUP(G1737,매칭테이블!D:E,2,0)</f>
        <v>눕눕백</v>
      </c>
      <c r="F1737" s="73" t="s">
        <v>0</v>
      </c>
      <c r="G1737" s="30" t="s">
        <v>51</v>
      </c>
      <c r="H1737" s="73">
        <f t="shared" si="89"/>
        <v>1064</v>
      </c>
      <c r="I1737" s="5">
        <v>201207</v>
      </c>
      <c r="J1737" s="59"/>
      <c r="K1737" s="104">
        <f>VLOOKUP($N1737,매칭테이블!$G:$J,2,0)*H1737</f>
        <v>4256000</v>
      </c>
      <c r="L1737" s="104">
        <f>K1737-VLOOKUP($N1737,매칭테이블!$G:$J,3,0)*K1737</f>
        <v>4213440</v>
      </c>
      <c r="M1737" s="104">
        <f>VLOOKUP($N1737,매칭테이블!$G:$J,4,0)*H1737</f>
        <v>372400</v>
      </c>
      <c r="N1737" s="5" t="str">
        <f t="shared" ref="N1737:N1745" si="95">F1737&amp;E1737&amp;G1737&amp;I1737</f>
        <v>프로젝트21 홈페이지눕눕백눕눕백_패드(대형)_극세사201207</v>
      </c>
    </row>
    <row r="1738" spans="2:14" s="73" customFormat="1" x14ac:dyDescent="0.3">
      <c r="B1738" s="108">
        <v>44182</v>
      </c>
      <c r="C1738" s="5" t="str">
        <f t="shared" si="94"/>
        <v>목</v>
      </c>
      <c r="E1738" s="49" t="str">
        <f>VLOOKUP(G1738,매칭테이블!D:E,2,0)</f>
        <v>눕눕백</v>
      </c>
      <c r="F1738" s="73" t="s">
        <v>0</v>
      </c>
      <c r="G1738" s="30" t="s">
        <v>422</v>
      </c>
      <c r="H1738" s="73">
        <f t="shared" si="89"/>
        <v>1065</v>
      </c>
      <c r="I1738" s="5">
        <v>201207</v>
      </c>
      <c r="J1738" s="59"/>
      <c r="K1738" s="104">
        <f>VLOOKUP($N1738,매칭테이블!$G:$J,2,0)*H1738</f>
        <v>7455000</v>
      </c>
      <c r="L1738" s="104">
        <f>K1738-VLOOKUP($N1738,매칭테이블!$G:$J,3,0)*K1738</f>
        <v>7380450</v>
      </c>
      <c r="M1738" s="104">
        <f>VLOOKUP($N1738,매칭테이블!$G:$J,4,0)*H1738</f>
        <v>415350</v>
      </c>
      <c r="N1738" s="5" t="str">
        <f t="shared" si="95"/>
        <v>프로젝트21 홈페이지눕눕백눕눕백(NEW)_(대형)_그레이(LG)201207</v>
      </c>
    </row>
    <row r="1739" spans="2:14" s="73" customFormat="1" x14ac:dyDescent="0.3">
      <c r="B1739" s="108">
        <v>44182</v>
      </c>
      <c r="C1739" s="5" t="str">
        <f t="shared" si="94"/>
        <v>목</v>
      </c>
      <c r="E1739" s="49" t="str">
        <f>VLOOKUP(G1739,매칭테이블!D:E,2,0)</f>
        <v>눕눕백</v>
      </c>
      <c r="F1739" s="73" t="s">
        <v>0</v>
      </c>
      <c r="G1739" s="30" t="s">
        <v>52</v>
      </c>
      <c r="H1739" s="73">
        <f t="shared" si="89"/>
        <v>1066</v>
      </c>
      <c r="I1739" s="5">
        <v>201207</v>
      </c>
      <c r="J1739" s="59"/>
      <c r="K1739" s="104">
        <f>VLOOKUP($N1739,매칭테이블!$G:$J,2,0)*H1739</f>
        <v>3198000</v>
      </c>
      <c r="L1739" s="104">
        <f>K1739-VLOOKUP($N1739,매칭테이블!$G:$J,3,0)*K1739</f>
        <v>3166020</v>
      </c>
      <c r="M1739" s="104">
        <f>VLOOKUP($N1739,매칭테이블!$G:$J,4,0)*H1739</f>
        <v>351780</v>
      </c>
      <c r="N1739" s="5" t="str">
        <f t="shared" si="95"/>
        <v>프로젝트21 홈페이지눕눕백눕눕백_패드(대형)_방수201207</v>
      </c>
    </row>
    <row r="1740" spans="2:14" s="73" customFormat="1" x14ac:dyDescent="0.3">
      <c r="B1740" s="108">
        <v>44182</v>
      </c>
      <c r="C1740" s="5" t="str">
        <f t="shared" si="94"/>
        <v>목</v>
      </c>
      <c r="E1740" s="49" t="str">
        <f>VLOOKUP(G1740,매칭테이블!D:E,2,0)</f>
        <v>눕눕백</v>
      </c>
      <c r="F1740" s="73" t="s">
        <v>0</v>
      </c>
      <c r="G1740" s="30" t="s">
        <v>422</v>
      </c>
      <c r="H1740" s="73">
        <f t="shared" si="89"/>
        <v>1067</v>
      </c>
      <c r="I1740" s="5">
        <v>201207</v>
      </c>
      <c r="J1740" s="59"/>
      <c r="K1740" s="104">
        <f>VLOOKUP($N1740,매칭테이블!$G:$J,2,0)*H1740</f>
        <v>7469000</v>
      </c>
      <c r="L1740" s="104">
        <f>K1740-VLOOKUP($N1740,매칭테이블!$G:$J,3,0)*K1740</f>
        <v>7394310</v>
      </c>
      <c r="M1740" s="104">
        <f>VLOOKUP($N1740,매칭테이블!$G:$J,4,0)*H1740</f>
        <v>416130</v>
      </c>
      <c r="N1740" s="5" t="str">
        <f t="shared" si="95"/>
        <v>프로젝트21 홈페이지눕눕백눕눕백(NEW)_(대형)_그레이(LG)201207</v>
      </c>
    </row>
    <row r="1741" spans="2:14" s="73" customFormat="1" x14ac:dyDescent="0.3">
      <c r="B1741" s="108">
        <v>44182</v>
      </c>
      <c r="C1741" s="5" t="str">
        <f t="shared" si="94"/>
        <v>목</v>
      </c>
      <c r="E1741" s="49" t="str">
        <f>VLOOKUP(G1741,매칭테이블!D:E,2,0)</f>
        <v>눕눕백</v>
      </c>
      <c r="F1741" s="73" t="s">
        <v>0</v>
      </c>
      <c r="G1741" s="30" t="s">
        <v>53</v>
      </c>
      <c r="H1741" s="73">
        <f t="shared" si="89"/>
        <v>1068</v>
      </c>
      <c r="I1741" s="5">
        <v>201207</v>
      </c>
      <c r="J1741" s="59"/>
      <c r="K1741" s="104">
        <f>VLOOKUP($N1741,매칭테이블!$G:$J,2,0)*H1741</f>
        <v>3204000</v>
      </c>
      <c r="L1741" s="104">
        <f>K1741-VLOOKUP($N1741,매칭테이블!$G:$J,3,0)*K1741</f>
        <v>3171960</v>
      </c>
      <c r="M1741" s="104">
        <f>VLOOKUP($N1741,매칭테이블!$G:$J,4,0)*H1741</f>
        <v>373800</v>
      </c>
      <c r="N1741" s="5" t="str">
        <f t="shared" si="95"/>
        <v>프로젝트21 홈페이지눕눕백눕눕백_패드(대형)_인견201207</v>
      </c>
    </row>
    <row r="1742" spans="2:14" s="73" customFormat="1" x14ac:dyDescent="0.3">
      <c r="B1742" s="108">
        <v>44182</v>
      </c>
      <c r="C1742" s="5" t="str">
        <f t="shared" si="94"/>
        <v>목</v>
      </c>
      <c r="E1742" s="49" t="str">
        <f>VLOOKUP(G1742,매칭테이블!D:E,2,0)</f>
        <v>눕눕백</v>
      </c>
      <c r="F1742" s="73" t="s">
        <v>0</v>
      </c>
      <c r="G1742" s="30" t="s">
        <v>44</v>
      </c>
      <c r="H1742" s="73">
        <f t="shared" si="89"/>
        <v>1069</v>
      </c>
      <c r="I1742" s="5">
        <v>201207</v>
      </c>
      <c r="J1742" s="59"/>
      <c r="K1742" s="104">
        <f>VLOOKUP($N1742,매칭테이블!$G:$J,2,0)*H1742</f>
        <v>3207000</v>
      </c>
      <c r="L1742" s="104">
        <f>K1742-VLOOKUP($N1742,매칭테이블!$G:$J,3,0)*K1742</f>
        <v>3174930</v>
      </c>
      <c r="M1742" s="104">
        <f>VLOOKUP($N1742,매칭테이블!$G:$J,4,0)*H1742</f>
        <v>363460</v>
      </c>
      <c r="N1742" s="5" t="str">
        <f t="shared" si="95"/>
        <v>프로젝트21 홈페이지눕눕백눕눕백_패드(중형)_극세사201207</v>
      </c>
    </row>
    <row r="1743" spans="2:14" s="73" customFormat="1" x14ac:dyDescent="0.3">
      <c r="B1743" s="108">
        <v>44182</v>
      </c>
      <c r="C1743" s="5" t="str">
        <f t="shared" si="94"/>
        <v>목</v>
      </c>
      <c r="E1743" s="49" t="str">
        <f>VLOOKUP(G1743,매칭테이블!D:E,2,0)</f>
        <v>눕눕백</v>
      </c>
      <c r="F1743" s="73" t="s">
        <v>0</v>
      </c>
      <c r="G1743" s="30" t="s">
        <v>51</v>
      </c>
      <c r="H1743" s="73">
        <f t="shared" si="89"/>
        <v>1070</v>
      </c>
      <c r="I1743" s="5">
        <v>201207</v>
      </c>
      <c r="J1743" s="59"/>
      <c r="K1743" s="104">
        <f>VLOOKUP($N1743,매칭테이블!$G:$J,2,0)*H1743</f>
        <v>4280000</v>
      </c>
      <c r="L1743" s="104">
        <f>K1743-VLOOKUP($N1743,매칭테이블!$G:$J,3,0)*K1743</f>
        <v>4237200</v>
      </c>
      <c r="M1743" s="104">
        <f>VLOOKUP($N1743,매칭테이블!$G:$J,4,0)*H1743</f>
        <v>374500</v>
      </c>
      <c r="N1743" s="5" t="str">
        <f t="shared" si="95"/>
        <v>프로젝트21 홈페이지눕눕백눕눕백_패드(대형)_극세사201207</v>
      </c>
    </row>
    <row r="1744" spans="2:14" s="73" customFormat="1" x14ac:dyDescent="0.3">
      <c r="B1744" s="108">
        <v>44182</v>
      </c>
      <c r="C1744" s="5" t="str">
        <f t="shared" si="94"/>
        <v>목</v>
      </c>
      <c r="E1744" s="49" t="str">
        <f>VLOOKUP(G1744,매칭테이블!D:E,2,0)</f>
        <v>눕눕백</v>
      </c>
      <c r="F1744" s="73" t="s">
        <v>0</v>
      </c>
      <c r="G1744" s="30" t="s">
        <v>50</v>
      </c>
      <c r="H1744" s="73">
        <f t="shared" si="89"/>
        <v>1071</v>
      </c>
      <c r="I1744" s="5">
        <v>201207</v>
      </c>
      <c r="J1744" s="59"/>
      <c r="K1744" s="104">
        <f>VLOOKUP($N1744,매칭테이블!$G:$J,2,0)*H1744</f>
        <v>3213000</v>
      </c>
      <c r="L1744" s="104">
        <f>K1744-VLOOKUP($N1744,매칭테이블!$G:$J,3,0)*K1744</f>
        <v>3180870</v>
      </c>
      <c r="M1744" s="104">
        <f>VLOOKUP($N1744,매칭테이블!$G:$J,4,0)*H1744</f>
        <v>364140</v>
      </c>
      <c r="N1744" s="5" t="str">
        <f t="shared" si="95"/>
        <v>프로젝트21 홈페이지눕눕백눕눕백_패드(대형)_스크래쳐201207</v>
      </c>
    </row>
    <row r="1745" spans="2:14" s="73" customFormat="1" x14ac:dyDescent="0.3">
      <c r="B1745" s="108">
        <v>44182</v>
      </c>
      <c r="C1745" s="5" t="str">
        <f t="shared" si="94"/>
        <v>목</v>
      </c>
      <c r="E1745" s="49" t="str">
        <f>VLOOKUP(G1745,매칭테이블!D:E,2,0)</f>
        <v>눕눕백</v>
      </c>
      <c r="F1745" s="73" t="s">
        <v>0</v>
      </c>
      <c r="G1745" s="30" t="s">
        <v>567</v>
      </c>
      <c r="H1745" s="73">
        <f t="shared" si="89"/>
        <v>1072</v>
      </c>
      <c r="I1745" s="5">
        <v>201207</v>
      </c>
      <c r="J1745" s="59"/>
      <c r="K1745" s="104">
        <f>VLOOKUP($N1745,매칭테이블!$G:$J,2,0)*H1745</f>
        <v>2144000</v>
      </c>
      <c r="L1745" s="104">
        <f>K1745-VLOOKUP($N1745,매칭테이블!$G:$J,3,0)*K1745</f>
        <v>2122560</v>
      </c>
      <c r="M1745" s="104">
        <f>VLOOKUP($N1745,매칭테이블!$G:$J,4,0)*H1745</f>
        <v>128640</v>
      </c>
      <c r="N1745" s="5" t="str">
        <f t="shared" si="95"/>
        <v>프로젝트21 홈페이지눕눕백눕눕백_가방길이 조절 버클201207</v>
      </c>
    </row>
    <row r="1746" spans="2:14" x14ac:dyDescent="0.3">
      <c r="B1746" s="108">
        <v>44182</v>
      </c>
      <c r="C1746" s="5" t="str">
        <f t="shared" si="92"/>
        <v>목</v>
      </c>
      <c r="D1746" s="73"/>
      <c r="E1746" s="49" t="str">
        <f>VLOOKUP(G1746,매칭테이블!D:E,2,0)</f>
        <v>눕눕백</v>
      </c>
      <c r="F1746" t="s">
        <v>85</v>
      </c>
      <c r="G1746" s="30" t="s">
        <v>423</v>
      </c>
      <c r="H1746" s="73">
        <f t="shared" si="89"/>
        <v>1073</v>
      </c>
      <c r="I1746" s="5">
        <v>201207</v>
      </c>
      <c r="J1746" s="59"/>
      <c r="K1746" s="104">
        <f>VLOOKUP($N1746,매칭테이블!$G:$J,2,0)*H1746</f>
        <v>0</v>
      </c>
      <c r="L1746" s="104">
        <f>K1746-VLOOKUP($N1746,매칭테이블!$G:$J,3,0)*K1746</f>
        <v>0</v>
      </c>
      <c r="M1746" s="104">
        <f>VLOOKUP($N1746,매칭테이블!$G:$J,4,0)*H1746</f>
        <v>418470</v>
      </c>
      <c r="N1746" s="5" t="str">
        <f t="shared" si="93"/>
        <v>프로젝트21 CS눕눕백눕눕백(NEW)_(중형)_네이비(DN)201207</v>
      </c>
    </row>
    <row r="1747" spans="2:14" x14ac:dyDescent="0.3">
      <c r="B1747" s="108">
        <v>44182</v>
      </c>
      <c r="C1747" s="5" t="str">
        <f t="shared" si="92"/>
        <v>목</v>
      </c>
      <c r="D1747" s="73"/>
      <c r="E1747" s="49" t="str">
        <f>VLOOKUP(G1747,매칭테이블!D:E,2,0)</f>
        <v>하루채움</v>
      </c>
      <c r="F1747" t="s">
        <v>0</v>
      </c>
      <c r="G1747" s="30" t="s">
        <v>451</v>
      </c>
      <c r="H1747" s="73">
        <f t="shared" si="89"/>
        <v>1074</v>
      </c>
      <c r="I1747" s="5">
        <v>201207</v>
      </c>
      <c r="J1747" s="59"/>
      <c r="K1747" s="104">
        <f>VLOOKUP($N1747,매칭테이블!$G:$J,2,0)*H1747</f>
        <v>4296000</v>
      </c>
      <c r="L1747" s="104">
        <f>K1747-VLOOKUP($N1747,매칭테이블!$G:$J,3,0)*K1747</f>
        <v>4253040</v>
      </c>
      <c r="M1747" s="104">
        <f>VLOOKUP($N1747,매칭테이블!$G:$J,4,0)*H1747</f>
        <v>397380</v>
      </c>
      <c r="N1747" s="5" t="str">
        <f t="shared" si="93"/>
        <v>프로젝트21 홈페이지하루채움(종료)★특별할인★[정기배송] 하루채움 (고양이 영양제 간식)옵션=(무료배송)국내산 닭 1박스 + 자연산 가자미 1박스201207</v>
      </c>
    </row>
    <row r="1748" spans="2:14" x14ac:dyDescent="0.3">
      <c r="B1748" s="108">
        <v>44182</v>
      </c>
      <c r="C1748" s="5" t="str">
        <f t="shared" si="92"/>
        <v>목</v>
      </c>
      <c r="D1748" s="73"/>
      <c r="E1748" s="49" t="str">
        <f>VLOOKUP(G1748,매칭테이블!D:E,2,0)</f>
        <v>리얼스틱</v>
      </c>
      <c r="F1748" t="s">
        <v>0</v>
      </c>
      <c r="G1748" s="30" t="s">
        <v>569</v>
      </c>
      <c r="H1748" s="73">
        <f t="shared" si="89"/>
        <v>1075</v>
      </c>
      <c r="I1748" s="5">
        <v>201207</v>
      </c>
      <c r="J1748" s="59"/>
      <c r="K1748" s="104">
        <f>VLOOKUP($N1748,매칭테이블!$G:$J,2,0)*H1748</f>
        <v>4300000</v>
      </c>
      <c r="L1748" s="104">
        <f>K1748-VLOOKUP($N1748,매칭테이블!$G:$J,3,0)*K1748</f>
        <v>4257000</v>
      </c>
      <c r="M1748" s="104">
        <f>VLOOKUP($N1748,매칭테이블!$G:$J,4,0)*H1748</f>
        <v>419250</v>
      </c>
      <c r="N1748" s="5" t="str">
        <f t="shared" si="93"/>
        <v>프로젝트21 홈페이지리얼스틱[정기배송] 리얼스틱 (무료배송)(판매종료/프로모션 할인가)정기배송 옵션=6종세트x2(맛별2팩)(30%off)201207</v>
      </c>
    </row>
    <row r="1749" spans="2:14" x14ac:dyDescent="0.3">
      <c r="B1749" s="108">
        <v>44182</v>
      </c>
      <c r="C1749" s="5" t="str">
        <f t="shared" si="92"/>
        <v>목</v>
      </c>
      <c r="D1749" s="73"/>
      <c r="E1749" s="49" t="str">
        <f>VLOOKUP(G1749,매칭테이블!D:E,2,0)</f>
        <v>리얼스틱</v>
      </c>
      <c r="F1749" t="s">
        <v>0</v>
      </c>
      <c r="G1749" s="30" t="s">
        <v>696</v>
      </c>
      <c r="H1749" s="73">
        <f t="shared" si="89"/>
        <v>1076</v>
      </c>
      <c r="I1749" s="5">
        <v>201207</v>
      </c>
      <c r="J1749" s="59"/>
      <c r="K1749" s="104">
        <f>VLOOKUP($N1749,매칭테이블!$G:$J,2,0)*H1749</f>
        <v>4304000</v>
      </c>
      <c r="L1749" s="104">
        <f>K1749-VLOOKUP($N1749,매칭테이블!$G:$J,3,0)*K1749</f>
        <v>4260960</v>
      </c>
      <c r="M1749" s="104">
        <f>VLOOKUP($N1749,매칭테이블!$G:$J,4,0)*H1749</f>
        <v>387360</v>
      </c>
      <c r="N1749" s="5" t="str">
        <f t="shared" si="93"/>
        <v>프로젝트21 홈페이지리얼스틱[정기배송] 리얼스틱 (무료배송)(판매종료/프로모션 할인가)정기배송 옵션=제천자연황토닭 6팩(20%off)201207</v>
      </c>
    </row>
    <row r="1750" spans="2:14" x14ac:dyDescent="0.3">
      <c r="B1750" s="108">
        <v>44182</v>
      </c>
      <c r="C1750" s="5" t="str">
        <f t="shared" si="92"/>
        <v>목</v>
      </c>
      <c r="D1750" s="73"/>
      <c r="E1750" s="49" t="str">
        <f>VLOOKUP(G1750,매칭테이블!D:E,2,0)</f>
        <v>리얼스틱</v>
      </c>
      <c r="F1750" t="s">
        <v>0</v>
      </c>
      <c r="G1750" s="30" t="s">
        <v>425</v>
      </c>
      <c r="H1750" s="73">
        <f t="shared" si="89"/>
        <v>1077</v>
      </c>
      <c r="I1750" s="5">
        <v>201207</v>
      </c>
      <c r="J1750" s="59"/>
      <c r="K1750" s="104">
        <f>VLOOKUP($N1750,매칭테이블!$G:$J,2,0)*H1750</f>
        <v>4308000</v>
      </c>
      <c r="L1750" s="104">
        <f>K1750-VLOOKUP($N1750,매칭테이블!$G:$J,3,0)*K1750</f>
        <v>4264920</v>
      </c>
      <c r="M1750" s="104">
        <f>VLOOKUP($N1750,매칭테이블!$G:$J,4,0)*H1750</f>
        <v>398490</v>
      </c>
      <c r="N1750" s="5" t="str">
        <f t="shared" si="93"/>
        <v>프로젝트21 홈페이지리얼스틱[정기배송] 리얼스틱(무료배송)정기배송 옵션=6종세트(맛별1팩)(15%off)201207</v>
      </c>
    </row>
    <row r="1751" spans="2:14" x14ac:dyDescent="0.3">
      <c r="B1751" s="108">
        <v>44182</v>
      </c>
      <c r="C1751" s="5" t="str">
        <f t="shared" si="92"/>
        <v>목</v>
      </c>
      <c r="D1751" s="73"/>
      <c r="E1751" s="49" t="str">
        <f>VLOOKUP(G1751,매칭테이블!D:E,2,0)</f>
        <v>리얼스틱</v>
      </c>
      <c r="F1751" t="s">
        <v>0</v>
      </c>
      <c r="G1751" s="30" t="s">
        <v>426</v>
      </c>
      <c r="H1751" s="73">
        <f t="shared" si="89"/>
        <v>1078</v>
      </c>
      <c r="I1751" s="5">
        <v>201207</v>
      </c>
      <c r="J1751" s="59"/>
      <c r="K1751" s="104">
        <f>VLOOKUP($N1751,매칭테이블!$G:$J,2,0)*H1751</f>
        <v>4312000</v>
      </c>
      <c r="L1751" s="104">
        <f>K1751-VLOOKUP($N1751,매칭테이블!$G:$J,3,0)*K1751</f>
        <v>4268880</v>
      </c>
      <c r="M1751" s="104">
        <f>VLOOKUP($N1751,매칭테이블!$G:$J,4,0)*H1751</f>
        <v>420420</v>
      </c>
      <c r="N1751" s="5" t="str">
        <f t="shared" si="93"/>
        <v>프로젝트21 홈페이지리얼스틱[정기배송] 리얼스틱(무료배송)정기배송 옵션=6종세트x2(맛별2팩)(25%off)201207</v>
      </c>
    </row>
    <row r="1752" spans="2:14" x14ac:dyDescent="0.3">
      <c r="B1752" s="108">
        <v>44182</v>
      </c>
      <c r="C1752" s="5" t="str">
        <f t="shared" si="92"/>
        <v>목</v>
      </c>
      <c r="D1752" s="73"/>
      <c r="E1752" s="49" t="str">
        <f>VLOOKUP(G1752,매칭테이블!D:E,2,0)</f>
        <v>리얼스틱</v>
      </c>
      <c r="F1752" t="s">
        <v>0</v>
      </c>
      <c r="G1752" s="30" t="s">
        <v>570</v>
      </c>
      <c r="H1752" s="73">
        <f t="shared" si="89"/>
        <v>1079</v>
      </c>
      <c r="I1752" s="5">
        <v>201207</v>
      </c>
      <c r="J1752" s="59"/>
      <c r="K1752" s="104">
        <f>VLOOKUP($N1752,매칭테이블!$G:$J,2,0)*H1752</f>
        <v>4316000</v>
      </c>
      <c r="L1752" s="104">
        <f>K1752-VLOOKUP($N1752,매칭테이블!$G:$J,3,0)*K1752</f>
        <v>4272840</v>
      </c>
      <c r="M1752" s="104">
        <f>VLOOKUP($N1752,매칭테이블!$G:$J,4,0)*H1752</f>
        <v>388440</v>
      </c>
      <c r="N1752" s="5" t="str">
        <f t="shared" si="93"/>
        <v>프로젝트21 홈페이지리얼스틱[정기배송] 리얼스틱(무료배송)정기배송 옵션=제천자연황토닭 6팩(15%off)201207</v>
      </c>
    </row>
    <row r="1753" spans="2:14" x14ac:dyDescent="0.3">
      <c r="B1753" s="108">
        <v>44182</v>
      </c>
      <c r="C1753" s="5" t="str">
        <f t="shared" si="92"/>
        <v>목</v>
      </c>
      <c r="D1753" s="73"/>
      <c r="E1753" s="49" t="str">
        <f>VLOOKUP(G1753,매칭테이블!D:E,2,0)</f>
        <v>리얼스틱</v>
      </c>
      <c r="F1753" t="s">
        <v>0</v>
      </c>
      <c r="G1753" s="30" t="s">
        <v>485</v>
      </c>
      <c r="H1753" s="73">
        <f t="shared" si="89"/>
        <v>1080</v>
      </c>
      <c r="I1753" s="5">
        <v>201207</v>
      </c>
      <c r="J1753" s="59"/>
      <c r="K1753" s="104">
        <f>VLOOKUP($N1753,매칭테이블!$G:$J,2,0)*H1753</f>
        <v>4320000</v>
      </c>
      <c r="L1753" s="104">
        <f>K1753-VLOOKUP($N1753,매칭테이블!$G:$J,3,0)*K1753</f>
        <v>4276800</v>
      </c>
      <c r="M1753" s="104">
        <f>VLOOKUP($N1753,매칭테이블!$G:$J,4,0)*H1753</f>
        <v>410400</v>
      </c>
      <c r="N1753" s="5" t="str">
        <f t="shared" si="93"/>
        <v>프로젝트21 홈페이지리얼스틱[정기배송] 리얼스틱(무료배송)정기배송 옵션=오로라연어 6팩(15%off)201207</v>
      </c>
    </row>
    <row r="1754" spans="2:14" x14ac:dyDescent="0.3">
      <c r="B1754" s="108">
        <v>44182</v>
      </c>
      <c r="C1754" s="5" t="str">
        <f t="shared" si="92"/>
        <v>목</v>
      </c>
      <c r="D1754" s="73"/>
      <c r="E1754" s="49" t="str">
        <f>VLOOKUP(G1754,매칭테이블!D:E,2,0)</f>
        <v>선인장정수기 부속</v>
      </c>
      <c r="F1754" t="s">
        <v>0</v>
      </c>
      <c r="G1754" s="30" t="s">
        <v>507</v>
      </c>
      <c r="H1754" s="73">
        <f t="shared" si="89"/>
        <v>1081</v>
      </c>
      <c r="I1754" s="5">
        <v>201207</v>
      </c>
      <c r="J1754" s="59"/>
      <c r="K1754" s="104">
        <f>VLOOKUP($N1754,매칭테이블!$G:$J,2,0)*H1754</f>
        <v>3243000</v>
      </c>
      <c r="L1754" s="104">
        <f>K1754-VLOOKUP($N1754,매칭테이블!$G:$J,3,0)*K1754</f>
        <v>3210570</v>
      </c>
      <c r="M1754" s="104">
        <f>VLOOKUP($N1754,매칭테이블!$G:$J,4,0)*H1754</f>
        <v>378350</v>
      </c>
      <c r="N1754" s="5" t="str">
        <f t="shared" si="93"/>
        <v>프로젝트21 홈페이지선인장정수기 부속[정기배송] 선인장정수기 필터 (30% 할인)정기배송 옵션=정수필터(3p) &amp; 폼필터(3p) - 30%off201207</v>
      </c>
    </row>
    <row r="1755" spans="2:14" x14ac:dyDescent="0.3">
      <c r="B1755" s="108">
        <v>44182</v>
      </c>
      <c r="C1755" s="5" t="str">
        <f t="shared" si="92"/>
        <v>목</v>
      </c>
      <c r="D1755" s="73"/>
      <c r="E1755" s="49" t="str">
        <f>VLOOKUP(G1755,매칭테이블!D:E,2,0)</f>
        <v>선인장정수기 부속</v>
      </c>
      <c r="F1755" t="s">
        <v>0</v>
      </c>
      <c r="G1755" s="30" t="s">
        <v>584</v>
      </c>
      <c r="H1755" s="73">
        <f t="shared" si="89"/>
        <v>1082</v>
      </c>
      <c r="I1755" s="5">
        <v>201207</v>
      </c>
      <c r="J1755" s="59"/>
      <c r="K1755" s="104">
        <f>VLOOKUP($N1755,매칭테이블!$G:$J,2,0)*H1755</f>
        <v>3246000</v>
      </c>
      <c r="L1755" s="104">
        <f>K1755-VLOOKUP($N1755,매칭테이블!$G:$J,3,0)*K1755</f>
        <v>3213540</v>
      </c>
      <c r="M1755" s="104">
        <f>VLOOKUP($N1755,매칭테이블!$G:$J,4,0)*H1755</f>
        <v>367880</v>
      </c>
      <c r="N1755" s="5" t="str">
        <f t="shared" si="93"/>
        <v>프로젝트21 홈페이지선인장정수기 부속[정기배송] 선인장정수기 필터 (30% 할인)정기배송 옵션=정수필터(3p) - 22%off201207</v>
      </c>
    </row>
    <row r="1756" spans="2:14" x14ac:dyDescent="0.3">
      <c r="B1756" s="108">
        <v>44182</v>
      </c>
      <c r="C1756" s="5" t="str">
        <f t="shared" si="92"/>
        <v>목</v>
      </c>
      <c r="D1756" s="73"/>
      <c r="E1756" s="49" t="str">
        <f>VLOOKUP(G1756,매칭테이블!D:E,2,0)</f>
        <v>하루채움</v>
      </c>
      <c r="F1756" t="s">
        <v>0</v>
      </c>
      <c r="G1756" s="30" t="s">
        <v>452</v>
      </c>
      <c r="H1756" s="73">
        <f t="shared" si="89"/>
        <v>1083</v>
      </c>
      <c r="I1756" s="5">
        <v>201207</v>
      </c>
      <c r="J1756" s="59"/>
      <c r="K1756" s="104">
        <f>VLOOKUP($N1756,매칭테이블!$G:$J,2,0)*H1756</f>
        <v>3249000</v>
      </c>
      <c r="L1756" s="104">
        <f>K1756-VLOOKUP($N1756,매칭테이블!$G:$J,3,0)*K1756</f>
        <v>3216510</v>
      </c>
      <c r="M1756" s="104">
        <f>VLOOKUP($N1756,매칭테이블!$G:$J,4,0)*H1756</f>
        <v>357390</v>
      </c>
      <c r="N1756" s="5" t="str">
        <f t="shared" si="93"/>
        <v>프로젝트21 홈페이지하루채움[정기배송] 하루채움 (고양이 영양제 간식)옵션=국내산 무항생제 닭 1박스201207</v>
      </c>
    </row>
    <row r="1757" spans="2:14" x14ac:dyDescent="0.3">
      <c r="B1757" s="108">
        <v>44182</v>
      </c>
      <c r="C1757" s="5" t="str">
        <f t="shared" si="92"/>
        <v>목</v>
      </c>
      <c r="D1757" s="73"/>
      <c r="E1757" s="49" t="str">
        <f>VLOOKUP(G1757,매칭테이블!D:E,2,0)</f>
        <v>하루채움</v>
      </c>
      <c r="F1757" t="s">
        <v>0</v>
      </c>
      <c r="G1757" s="30" t="s">
        <v>453</v>
      </c>
      <c r="H1757" s="73">
        <f t="shared" si="89"/>
        <v>1084</v>
      </c>
      <c r="I1757" s="5">
        <v>201207</v>
      </c>
      <c r="J1757" s="59"/>
      <c r="K1757" s="104">
        <f>VLOOKUP($N1757,매칭테이블!$G:$J,2,0)*H1757</f>
        <v>4336000</v>
      </c>
      <c r="L1757" s="104">
        <f>K1757-VLOOKUP($N1757,매칭테이블!$G:$J,3,0)*K1757</f>
        <v>4292640</v>
      </c>
      <c r="M1757" s="104">
        <f>VLOOKUP($N1757,매칭테이블!$G:$J,4,0)*H1757</f>
        <v>401080</v>
      </c>
      <c r="N1757" s="5" t="str">
        <f t="shared" si="93"/>
        <v>프로젝트21 홈페이지하루채움[정기배송] 하루채움 (고양이 영양제 간식)옵션=(무료배송)국내산 무항생제 닭 2박스201207</v>
      </c>
    </row>
    <row r="1758" spans="2:14" x14ac:dyDescent="0.3">
      <c r="B1758" s="108">
        <v>44182</v>
      </c>
      <c r="C1758" s="5" t="str">
        <f t="shared" si="92"/>
        <v>목</v>
      </c>
      <c r="D1758" s="73"/>
      <c r="E1758" s="49" t="str">
        <f>VLOOKUP(G1758,매칭테이블!D:E,2,0)</f>
        <v>하루채움</v>
      </c>
      <c r="F1758" t="s">
        <v>0</v>
      </c>
      <c r="G1758" s="30" t="s">
        <v>454</v>
      </c>
      <c r="H1758" s="73">
        <f t="shared" si="89"/>
        <v>1085</v>
      </c>
      <c r="I1758" s="5">
        <v>201207</v>
      </c>
      <c r="J1758" s="59"/>
      <c r="K1758" s="104">
        <f>VLOOKUP($N1758,매칭테이블!$G:$J,2,0)*H1758</f>
        <v>4340000</v>
      </c>
      <c r="L1758" s="104">
        <f>K1758-VLOOKUP($N1758,매칭테이블!$G:$J,3,0)*K1758</f>
        <v>4296600</v>
      </c>
      <c r="M1758" s="104">
        <f>VLOOKUP($N1758,매칭테이블!$G:$J,4,0)*H1758</f>
        <v>401450</v>
      </c>
      <c r="N1758" s="5" t="str">
        <f t="shared" si="93"/>
        <v>프로젝트21 홈페이지하루채움[정기배송] 하루채움 (고양이 영양제 간식)옵션=(무료배송)자연산 가자미 2박스201207</v>
      </c>
    </row>
    <row r="1759" spans="2:14" x14ac:dyDescent="0.3">
      <c r="B1759" s="108">
        <v>44182</v>
      </c>
      <c r="C1759" s="5" t="str">
        <f t="shared" si="92"/>
        <v>목</v>
      </c>
      <c r="D1759" s="73"/>
      <c r="E1759" s="49" t="str">
        <f>VLOOKUP(G1759,매칭테이블!D:E,2,0)</f>
        <v>하루채움</v>
      </c>
      <c r="F1759" t="s">
        <v>0</v>
      </c>
      <c r="G1759" s="30" t="s">
        <v>455</v>
      </c>
      <c r="H1759" s="73">
        <f t="shared" si="89"/>
        <v>1086</v>
      </c>
      <c r="I1759" s="5">
        <v>201207</v>
      </c>
      <c r="J1759" s="59"/>
      <c r="K1759" s="104">
        <f>VLOOKUP($N1759,매칭테이블!$G:$J,2,0)*H1759</f>
        <v>4344000</v>
      </c>
      <c r="L1759" s="104">
        <f>K1759-VLOOKUP($N1759,매칭테이블!$G:$J,3,0)*K1759</f>
        <v>4300560</v>
      </c>
      <c r="M1759" s="104">
        <f>VLOOKUP($N1759,매칭테이블!$G:$J,4,0)*H1759</f>
        <v>401820</v>
      </c>
      <c r="N1759" s="5" t="str">
        <f t="shared" si="93"/>
        <v>프로젝트21 홈페이지하루채움[정기배송] 하루채움 (고양이 영양제 간식)옵션=(무료배송)국내산 닭 1박스 + 자연산 가자미 1박스201207</v>
      </c>
    </row>
    <row r="1760" spans="2:14" x14ac:dyDescent="0.3">
      <c r="B1760" s="108">
        <v>44182</v>
      </c>
      <c r="C1760" s="5" t="str">
        <f t="shared" si="92"/>
        <v>목</v>
      </c>
      <c r="D1760" s="73"/>
      <c r="E1760" s="49" t="str">
        <f>VLOOKUP(G1760,매칭테이블!D:E,2,0)</f>
        <v>벤토나이트</v>
      </c>
      <c r="F1760" t="s">
        <v>0</v>
      </c>
      <c r="G1760" s="30" t="s">
        <v>607</v>
      </c>
      <c r="H1760" s="73">
        <f t="shared" si="89"/>
        <v>1087</v>
      </c>
      <c r="I1760" s="5">
        <v>201207</v>
      </c>
      <c r="J1760" s="59"/>
      <c r="K1760" s="104">
        <f>VLOOKUP($N1760,매칭테이블!$G:$J,2,0)*H1760</f>
        <v>5435000</v>
      </c>
      <c r="L1760" s="104">
        <f>K1760-VLOOKUP($N1760,매칭테이블!$G:$J,3,0)*K1760</f>
        <v>5380650</v>
      </c>
      <c r="M1760" s="104">
        <f>VLOOKUP($N1760,매칭테이블!$G:$J,4,0)*H1760</f>
        <v>423930</v>
      </c>
      <c r="N1760" s="5" t="str">
        <f t="shared" si="93"/>
        <v>프로젝트21 홈페이지벤토나이트[출시특가] 프리미엄 퓨어 벤토나이트옵션=프리미엄 퓨어 벤토나이트 3개-40%201207</v>
      </c>
    </row>
    <row r="1761" spans="2:14" x14ac:dyDescent="0.3">
      <c r="B1761" s="108">
        <v>44182</v>
      </c>
      <c r="C1761" s="5" t="str">
        <f t="shared" si="92"/>
        <v>목</v>
      </c>
      <c r="D1761" s="73"/>
      <c r="E1761" s="49" t="str">
        <f>VLOOKUP(G1761,매칭테이블!D:E,2,0)</f>
        <v>선인장정수기</v>
      </c>
      <c r="F1761" t="s">
        <v>0</v>
      </c>
      <c r="G1761" s="30" t="s">
        <v>519</v>
      </c>
      <c r="H1761" s="73">
        <f t="shared" si="89"/>
        <v>1088</v>
      </c>
      <c r="I1761" s="5">
        <v>201207</v>
      </c>
      <c r="J1761" s="59"/>
      <c r="K1761" s="104">
        <f>VLOOKUP($N1761,매칭테이블!$G:$J,2,0)*H1761</f>
        <v>6528000</v>
      </c>
      <c r="L1761" s="104">
        <f>K1761-VLOOKUP($N1761,매칭테이블!$G:$J,3,0)*K1761</f>
        <v>6462720</v>
      </c>
      <c r="M1761" s="104">
        <f>VLOOKUP($N1761,매칭테이블!$G:$J,4,0)*H1761</f>
        <v>424320</v>
      </c>
      <c r="N1761" s="5" t="str">
        <f t="shared" si="93"/>
        <v>프로젝트21 홈페이지선인장정수기고양이 선인장정수기 젠에디션옵션=선인장정수기(20%off)201207</v>
      </c>
    </row>
    <row r="1762" spans="2:14" x14ac:dyDescent="0.3">
      <c r="B1762" s="108">
        <v>44182</v>
      </c>
      <c r="C1762" s="5" t="str">
        <f t="shared" si="92"/>
        <v>목</v>
      </c>
      <c r="D1762" s="73"/>
      <c r="E1762" s="49" t="str">
        <f>VLOOKUP(G1762,매칭테이블!D:E,2,0)</f>
        <v>선인장정수기</v>
      </c>
      <c r="F1762" t="s">
        <v>0</v>
      </c>
      <c r="G1762" s="30" t="s">
        <v>520</v>
      </c>
      <c r="H1762" s="73">
        <f t="shared" si="89"/>
        <v>1089</v>
      </c>
      <c r="I1762" s="5">
        <v>201207</v>
      </c>
      <c r="J1762" s="59"/>
      <c r="K1762" s="104">
        <f>VLOOKUP($N1762,매칭테이블!$G:$J,2,0)*H1762</f>
        <v>7623000</v>
      </c>
      <c r="L1762" s="104">
        <f>K1762-VLOOKUP($N1762,매칭테이블!$G:$J,3,0)*K1762</f>
        <v>7546770</v>
      </c>
      <c r="M1762" s="104">
        <f>VLOOKUP($N1762,매칭테이블!$G:$J,4,0)*H1762</f>
        <v>424710</v>
      </c>
      <c r="N1762" s="5" t="str">
        <f t="shared" si="93"/>
        <v>프로젝트21 홈페이지선인장정수기고양이 선인장정수기 젠에디션옵션=선인장정수기+필터세트201207</v>
      </c>
    </row>
    <row r="1763" spans="2:14" x14ac:dyDescent="0.3">
      <c r="B1763" s="108">
        <v>44182</v>
      </c>
      <c r="C1763" s="5" t="str">
        <f t="shared" si="92"/>
        <v>목</v>
      </c>
      <c r="D1763" s="73"/>
      <c r="E1763" s="49" t="str">
        <f>VLOOKUP(G1763,매칭테이블!D:E,2,0)</f>
        <v>선인장정수기</v>
      </c>
      <c r="F1763" t="s">
        <v>0</v>
      </c>
      <c r="G1763" s="30" t="s">
        <v>521</v>
      </c>
      <c r="H1763" s="73">
        <f t="shared" si="89"/>
        <v>1090</v>
      </c>
      <c r="I1763" s="5">
        <v>201207</v>
      </c>
      <c r="J1763" s="59"/>
      <c r="K1763" s="104">
        <f>VLOOKUP($N1763,매칭테이블!$G:$J,2,0)*H1763</f>
        <v>7630000</v>
      </c>
      <c r="L1763" s="104">
        <f>K1763-VLOOKUP($N1763,매칭테이블!$G:$J,3,0)*K1763</f>
        <v>7553700</v>
      </c>
      <c r="M1763" s="104">
        <f>VLOOKUP($N1763,매칭테이블!$G:$J,4,0)*H1763</f>
        <v>436000</v>
      </c>
      <c r="N1763" s="5" t="str">
        <f t="shared" si="93"/>
        <v>프로젝트21 홈페이지선인장정수기고양이 선인장정수기 젠에디션옵션=선인장정수기+필터세트+드라이매트(별도배송)201207</v>
      </c>
    </row>
    <row r="1764" spans="2:14" x14ac:dyDescent="0.3">
      <c r="B1764" s="108">
        <v>44182</v>
      </c>
      <c r="C1764" s="5" t="str">
        <f t="shared" si="92"/>
        <v>목</v>
      </c>
      <c r="D1764" s="73"/>
      <c r="E1764" s="49" t="str">
        <f>VLOOKUP(G1764,매칭테이블!D:E,2,0)</f>
        <v>리얼스틱</v>
      </c>
      <c r="F1764" t="s">
        <v>0</v>
      </c>
      <c r="G1764" s="30" t="s">
        <v>429</v>
      </c>
      <c r="H1764" s="73">
        <f t="shared" si="89"/>
        <v>1091</v>
      </c>
      <c r="I1764" s="5">
        <v>201207</v>
      </c>
      <c r="J1764" s="59"/>
      <c r="K1764" s="104">
        <f>VLOOKUP($N1764,매칭테이블!$G:$J,2,0)*H1764</f>
        <v>3273000</v>
      </c>
      <c r="L1764" s="104">
        <f>K1764-VLOOKUP($N1764,매칭테이블!$G:$J,3,0)*K1764</f>
        <v>3240270</v>
      </c>
      <c r="M1764" s="104">
        <f>VLOOKUP($N1764,매칭테이블!$G:$J,4,0)*H1764</f>
        <v>294570</v>
      </c>
      <c r="N1764" s="5" t="str">
        <f t="shared" si="93"/>
        <v>프로젝트21 홈페이지리얼스틱리얼스틱 (종합) (고양이 강아지 츄르 간식)리얼스틱 옵션선택=6종 맛보기 세트 (맛별 1스틱)201207</v>
      </c>
    </row>
    <row r="1765" spans="2:14" x14ac:dyDescent="0.3">
      <c r="B1765" s="108">
        <v>44182</v>
      </c>
      <c r="C1765" s="5" t="str">
        <f t="shared" si="92"/>
        <v>목</v>
      </c>
      <c r="D1765" s="73"/>
      <c r="E1765" s="49" t="str">
        <f>VLOOKUP(G1765,매칭테이블!D:E,2,0)</f>
        <v>리얼스틱</v>
      </c>
      <c r="F1765" t="s">
        <v>0</v>
      </c>
      <c r="G1765" s="30" t="s">
        <v>430</v>
      </c>
      <c r="H1765" s="73">
        <f t="shared" si="89"/>
        <v>1092</v>
      </c>
      <c r="I1765" s="5">
        <v>201207</v>
      </c>
      <c r="J1765" s="59"/>
      <c r="K1765" s="104">
        <f>VLOOKUP($N1765,매칭테이블!$G:$J,2,0)*H1765</f>
        <v>4368000</v>
      </c>
      <c r="L1765" s="104">
        <f>K1765-VLOOKUP($N1765,매칭테이블!$G:$J,3,0)*K1765</f>
        <v>4324320</v>
      </c>
      <c r="M1765" s="104">
        <f>VLOOKUP($N1765,매칭테이블!$G:$J,4,0)*H1765</f>
        <v>404040</v>
      </c>
      <c r="N1765" s="5" t="str">
        <f t="shared" si="93"/>
        <v>프로젝트21 홈페이지리얼스틱리얼스틱 (종합) (고양이 강아지 츄르 간식)리얼스틱 옵션선택=★BEST★ 6종세트(맛별1팩)(10%off)201207</v>
      </c>
    </row>
    <row r="1766" spans="2:14" x14ac:dyDescent="0.3">
      <c r="B1766" s="108">
        <v>44182</v>
      </c>
      <c r="C1766" s="5" t="str">
        <f t="shared" si="92"/>
        <v>목</v>
      </c>
      <c r="D1766" s="73"/>
      <c r="E1766" s="49" t="str">
        <f>VLOOKUP(G1766,매칭테이블!D:E,2,0)</f>
        <v>리얼스틱</v>
      </c>
      <c r="F1766" t="s">
        <v>0</v>
      </c>
      <c r="G1766" s="30" t="s">
        <v>431</v>
      </c>
      <c r="H1766" s="73">
        <f t="shared" si="89"/>
        <v>1093</v>
      </c>
      <c r="I1766" s="5">
        <v>201207</v>
      </c>
      <c r="J1766" s="59"/>
      <c r="K1766" s="104">
        <f>VLOOKUP($N1766,매칭테이블!$G:$J,2,0)*H1766</f>
        <v>5465000</v>
      </c>
      <c r="L1766" s="104">
        <f>K1766-VLOOKUP($N1766,매칭테이블!$G:$J,3,0)*K1766</f>
        <v>5410350</v>
      </c>
      <c r="M1766" s="104">
        <f>VLOOKUP($N1766,매칭테이블!$G:$J,4,0)*H1766</f>
        <v>426270</v>
      </c>
      <c r="N1766" s="5" t="str">
        <f t="shared" si="93"/>
        <v>프로젝트21 홈페이지리얼스틱리얼스틱 (종합) (고양이 강아지 츄르 간식)리얼스틱 옵션선택=6종세트x2(맛별2팩)(20%off)201207</v>
      </c>
    </row>
    <row r="1767" spans="2:14" x14ac:dyDescent="0.3">
      <c r="B1767" s="108">
        <v>44182</v>
      </c>
      <c r="C1767" s="5" t="str">
        <f t="shared" si="92"/>
        <v>목</v>
      </c>
      <c r="D1767" s="73"/>
      <c r="E1767" s="49" t="str">
        <f>VLOOKUP(G1767,매칭테이블!D:E,2,0)</f>
        <v>리얼스틱</v>
      </c>
      <c r="F1767" t="s">
        <v>0</v>
      </c>
      <c r="G1767" s="30" t="s">
        <v>432</v>
      </c>
      <c r="H1767" s="73">
        <f t="shared" si="89"/>
        <v>1094</v>
      </c>
      <c r="I1767" s="5">
        <v>201207</v>
      </c>
      <c r="J1767" s="59"/>
      <c r="K1767" s="104">
        <f>VLOOKUP($N1767,매칭테이블!$G:$J,2,0)*H1767</f>
        <v>3282000</v>
      </c>
      <c r="L1767" s="104">
        <f>K1767-VLOOKUP($N1767,매칭테이블!$G:$J,3,0)*K1767</f>
        <v>3249180</v>
      </c>
      <c r="M1767" s="104">
        <f>VLOOKUP($N1767,매칭테이블!$G:$J,4,0)*H1767</f>
        <v>196920</v>
      </c>
      <c r="N1767" s="5" t="str">
        <f t="shared" si="93"/>
        <v>프로젝트21 홈페이지리얼스틱리얼스틱 (종합) (고양이 강아지 츄르 간식)리얼스틱 옵션선택=제천자연황토닭 1팩(5개입)201207</v>
      </c>
    </row>
    <row r="1768" spans="2:14" x14ac:dyDescent="0.3">
      <c r="B1768" s="108">
        <v>44182</v>
      </c>
      <c r="C1768" s="5" t="str">
        <f t="shared" si="92"/>
        <v>목</v>
      </c>
      <c r="D1768" s="73"/>
      <c r="E1768" s="49" t="str">
        <f>VLOOKUP(G1768,매칭테이블!D:E,2,0)</f>
        <v>리얼스틱</v>
      </c>
      <c r="F1768" t="s">
        <v>0</v>
      </c>
      <c r="G1768" s="30" t="s">
        <v>433</v>
      </c>
      <c r="H1768" s="73">
        <f t="shared" ref="H1768:H1831" si="96">H1767+1</f>
        <v>1095</v>
      </c>
      <c r="I1768" s="5">
        <v>201207</v>
      </c>
      <c r="J1768" s="59"/>
      <c r="K1768" s="104">
        <f>VLOOKUP($N1768,매칭테이블!$G:$J,2,0)*H1768</f>
        <v>4380000</v>
      </c>
      <c r="L1768" s="104">
        <f>K1768-VLOOKUP($N1768,매칭테이블!$G:$J,3,0)*K1768</f>
        <v>4336200</v>
      </c>
      <c r="M1768" s="104">
        <f>VLOOKUP($N1768,매칭테이블!$G:$J,4,0)*H1768</f>
        <v>394200</v>
      </c>
      <c r="N1768" s="5" t="str">
        <f t="shared" si="93"/>
        <v>프로젝트21 홈페이지리얼스틱리얼스틱 (종합) (고양이 강아지 츄르 간식)리얼스틱 옵션선택=제천자연황토닭 6팩(10%off)201207</v>
      </c>
    </row>
    <row r="1769" spans="2:14" x14ac:dyDescent="0.3">
      <c r="B1769" s="108">
        <v>44182</v>
      </c>
      <c r="C1769" s="5" t="str">
        <f t="shared" si="92"/>
        <v>목</v>
      </c>
      <c r="D1769" s="73"/>
      <c r="E1769" s="49" t="str">
        <f>VLOOKUP(G1769,매칭테이블!D:E,2,0)</f>
        <v>리얼스틱</v>
      </c>
      <c r="F1769" t="s">
        <v>0</v>
      </c>
      <c r="G1769" s="30" t="s">
        <v>546</v>
      </c>
      <c r="H1769" s="73">
        <f t="shared" si="96"/>
        <v>1096</v>
      </c>
      <c r="I1769" s="5">
        <v>201207</v>
      </c>
      <c r="J1769" s="59"/>
      <c r="K1769" s="104">
        <f>VLOOKUP($N1769,매칭테이블!$G:$J,2,0)*H1769</f>
        <v>4384000</v>
      </c>
      <c r="L1769" s="104">
        <f>K1769-VLOOKUP($N1769,매칭테이블!$G:$J,3,0)*K1769</f>
        <v>4340160</v>
      </c>
      <c r="M1769" s="104">
        <f>VLOOKUP($N1769,매칭테이블!$G:$J,4,0)*H1769</f>
        <v>416480</v>
      </c>
      <c r="N1769" s="5" t="str">
        <f t="shared" si="93"/>
        <v>프로젝트21 홈페이지리얼스틱리얼스틱 (종합) (고양이 강아지 츄르 간식)리얼스틱 옵션선택=제천자연황토닭 12팩(20%off)201207</v>
      </c>
    </row>
    <row r="1770" spans="2:14" x14ac:dyDescent="0.3">
      <c r="B1770" s="108">
        <v>44182</v>
      </c>
      <c r="C1770" s="5" t="str">
        <f t="shared" si="92"/>
        <v>목</v>
      </c>
      <c r="D1770" s="73"/>
      <c r="E1770" s="49" t="str">
        <f>VLOOKUP(G1770,매칭테이블!D:E,2,0)</f>
        <v>리얼스틱</v>
      </c>
      <c r="F1770" t="s">
        <v>0</v>
      </c>
      <c r="G1770" s="30" t="s">
        <v>434</v>
      </c>
      <c r="H1770" s="73">
        <f t="shared" si="96"/>
        <v>1097</v>
      </c>
      <c r="I1770" s="5">
        <v>201207</v>
      </c>
      <c r="J1770" s="59"/>
      <c r="K1770" s="104">
        <f>VLOOKUP($N1770,매칭테이블!$G:$J,2,0)*H1770</f>
        <v>3291000</v>
      </c>
      <c r="L1770" s="104">
        <f>K1770-VLOOKUP($N1770,매칭테이블!$G:$J,3,0)*K1770</f>
        <v>3258090</v>
      </c>
      <c r="M1770" s="104">
        <f>VLOOKUP($N1770,매칭테이블!$G:$J,4,0)*H1770</f>
        <v>186490</v>
      </c>
      <c r="N1770" s="5" t="str">
        <f t="shared" si="93"/>
        <v>프로젝트21 홈페이지리얼스틱리얼스틱 (종합) (고양이 강아지 츄르 간식)리얼스틱 옵션선택=북태평양눈다랑어 1팩(5개입)201207</v>
      </c>
    </row>
    <row r="1771" spans="2:14" x14ac:dyDescent="0.3">
      <c r="B1771" s="108">
        <v>44182</v>
      </c>
      <c r="C1771" s="5" t="str">
        <f t="shared" si="92"/>
        <v>목</v>
      </c>
      <c r="D1771" s="73"/>
      <c r="E1771" s="49" t="str">
        <f>VLOOKUP(G1771,매칭테이블!D:E,2,0)</f>
        <v>리얼스틱</v>
      </c>
      <c r="F1771" t="s">
        <v>0</v>
      </c>
      <c r="G1771" s="30" t="s">
        <v>477</v>
      </c>
      <c r="H1771" s="73">
        <f t="shared" si="96"/>
        <v>1098</v>
      </c>
      <c r="I1771" s="5">
        <v>201207</v>
      </c>
      <c r="J1771" s="59"/>
      <c r="K1771" s="104">
        <f>VLOOKUP($N1771,매칭테이블!$G:$J,2,0)*H1771</f>
        <v>4392000</v>
      </c>
      <c r="L1771" s="104">
        <f>K1771-VLOOKUP($N1771,매칭테이블!$G:$J,3,0)*K1771</f>
        <v>4348080</v>
      </c>
      <c r="M1771" s="104">
        <f>VLOOKUP($N1771,매칭테이블!$G:$J,4,0)*H1771</f>
        <v>395280</v>
      </c>
      <c r="N1771" s="5" t="str">
        <f t="shared" si="93"/>
        <v>프로젝트21 홈페이지리얼스틱리얼스틱 (종합) (고양이 강아지 츄르 간식)리얼스틱 옵션선택=북태평양눈다랑어 6팩(10%off)201207</v>
      </c>
    </row>
    <row r="1772" spans="2:14" x14ac:dyDescent="0.3">
      <c r="B1772" s="108">
        <v>44182</v>
      </c>
      <c r="C1772" s="5" t="str">
        <f t="shared" si="92"/>
        <v>목</v>
      </c>
      <c r="D1772" s="73"/>
      <c r="E1772" s="49" t="str">
        <f>VLOOKUP(G1772,매칭테이블!D:E,2,0)</f>
        <v>리얼스틱</v>
      </c>
      <c r="F1772" t="s">
        <v>0</v>
      </c>
      <c r="G1772" s="30" t="s">
        <v>571</v>
      </c>
      <c r="H1772" s="73">
        <f t="shared" si="96"/>
        <v>1099</v>
      </c>
      <c r="I1772" s="5">
        <v>201207</v>
      </c>
      <c r="J1772" s="59"/>
      <c r="K1772" s="104">
        <f>VLOOKUP($N1772,매칭테이블!$G:$J,2,0)*H1772</f>
        <v>3297000</v>
      </c>
      <c r="L1772" s="104">
        <f>K1772-VLOOKUP($N1772,매칭테이블!$G:$J,3,0)*K1772</f>
        <v>3264030</v>
      </c>
      <c r="M1772" s="104">
        <f>VLOOKUP($N1772,매칭테이블!$G:$J,4,0)*H1772</f>
        <v>197820</v>
      </c>
      <c r="N1772" s="5" t="str">
        <f t="shared" si="93"/>
        <v>프로젝트21 홈페이지리얼스틱리얼스틱 (종합) (고양이 강아지 츄르 간식)리얼스틱 옵션선택=지리산우리땅오리 1팩(5개입)201207</v>
      </c>
    </row>
    <row r="1773" spans="2:14" x14ac:dyDescent="0.3">
      <c r="B1773" s="108">
        <v>44182</v>
      </c>
      <c r="C1773" s="5" t="str">
        <f t="shared" si="92"/>
        <v>목</v>
      </c>
      <c r="D1773" s="73"/>
      <c r="E1773" s="49" t="str">
        <f>VLOOKUP(G1773,매칭테이블!D:E,2,0)</f>
        <v>리얼스틱</v>
      </c>
      <c r="F1773" t="s">
        <v>0</v>
      </c>
      <c r="G1773" s="30" t="s">
        <v>435</v>
      </c>
      <c r="H1773" s="73">
        <f t="shared" si="96"/>
        <v>1100</v>
      </c>
      <c r="I1773" s="5">
        <v>201207</v>
      </c>
      <c r="J1773" s="59"/>
      <c r="K1773" s="104">
        <f>VLOOKUP($N1773,매칭테이블!$G:$J,2,0)*H1773</f>
        <v>4400000</v>
      </c>
      <c r="L1773" s="104">
        <f>K1773-VLOOKUP($N1773,매칭테이블!$G:$J,3,0)*K1773</f>
        <v>4356000</v>
      </c>
      <c r="M1773" s="104">
        <f>VLOOKUP($N1773,매칭테이블!$G:$J,4,0)*H1773</f>
        <v>396000</v>
      </c>
      <c r="N1773" s="5" t="str">
        <f t="shared" si="93"/>
        <v>프로젝트21 홈페이지리얼스틱리얼스틱 (종합) (고양이 강아지 츄르 간식)리얼스틱 옵션선택=지리산우리땅오리 6팩(10%off)201207</v>
      </c>
    </row>
    <row r="1774" spans="2:14" x14ac:dyDescent="0.3">
      <c r="B1774" s="108">
        <v>44182</v>
      </c>
      <c r="C1774" s="5" t="str">
        <f t="shared" si="92"/>
        <v>목</v>
      </c>
      <c r="D1774" s="73"/>
      <c r="E1774" s="49" t="str">
        <f>VLOOKUP(G1774,매칭테이블!D:E,2,0)</f>
        <v>리얼스틱</v>
      </c>
      <c r="F1774" t="s">
        <v>0</v>
      </c>
      <c r="G1774" s="30" t="s">
        <v>481</v>
      </c>
      <c r="H1774" s="73">
        <f t="shared" si="96"/>
        <v>1101</v>
      </c>
      <c r="I1774" s="5">
        <v>201207</v>
      </c>
      <c r="J1774" s="59"/>
      <c r="K1774" s="104">
        <f>VLOOKUP($N1774,매칭테이블!$G:$J,2,0)*H1774</f>
        <v>4404000</v>
      </c>
      <c r="L1774" s="104">
        <f>K1774-VLOOKUP($N1774,매칭테이블!$G:$J,3,0)*K1774</f>
        <v>4359960</v>
      </c>
      <c r="M1774" s="104">
        <f>VLOOKUP($N1774,매칭테이블!$G:$J,4,0)*H1774</f>
        <v>418380</v>
      </c>
      <c r="N1774" s="5" t="str">
        <f t="shared" si="93"/>
        <v>프로젝트21 홈페이지리얼스틱리얼스틱 (종합) (고양이 강아지 츄르 간식)리얼스틱 옵션선택=지리산우리땅오리 12팩(20%off)201207</v>
      </c>
    </row>
    <row r="1775" spans="2:14" x14ac:dyDescent="0.3">
      <c r="B1775" s="108">
        <v>44182</v>
      </c>
      <c r="C1775" s="5" t="str">
        <f t="shared" si="92"/>
        <v>목</v>
      </c>
      <c r="D1775" s="73"/>
      <c r="E1775" s="49" t="str">
        <f>VLOOKUP(G1775,매칭테이블!D:E,2,0)</f>
        <v>리얼스틱</v>
      </c>
      <c r="F1775" t="s">
        <v>0</v>
      </c>
      <c r="G1775" s="30" t="s">
        <v>436</v>
      </c>
      <c r="H1775" s="73">
        <f t="shared" si="96"/>
        <v>1102</v>
      </c>
      <c r="I1775" s="5">
        <v>201207</v>
      </c>
      <c r="J1775" s="59"/>
      <c r="K1775" s="104">
        <f>VLOOKUP($N1775,매칭테이블!$G:$J,2,0)*H1775</f>
        <v>3306000</v>
      </c>
      <c r="L1775" s="104">
        <f>K1775-VLOOKUP($N1775,매칭테이블!$G:$J,3,0)*K1775</f>
        <v>3272940</v>
      </c>
      <c r="M1775" s="104">
        <f>VLOOKUP($N1775,매칭테이블!$G:$J,4,0)*H1775</f>
        <v>275500</v>
      </c>
      <c r="N1775" s="5" t="str">
        <f t="shared" si="93"/>
        <v>프로젝트21 홈페이지리얼스틱리얼스틱 (종합) (고양이 강아지 츄르 간식)리얼스틱 옵션선택=오로라연어 1팩(5개입)201207</v>
      </c>
    </row>
    <row r="1776" spans="2:14" x14ac:dyDescent="0.3">
      <c r="B1776" s="108">
        <v>44182</v>
      </c>
      <c r="C1776" s="5" t="str">
        <f t="shared" si="92"/>
        <v>목</v>
      </c>
      <c r="D1776" s="73"/>
      <c r="E1776" s="49" t="str">
        <f>VLOOKUP(G1776,매칭테이블!D:E,2,0)</f>
        <v>리얼스틱</v>
      </c>
      <c r="F1776" t="s">
        <v>0</v>
      </c>
      <c r="G1776" s="30" t="s">
        <v>437</v>
      </c>
      <c r="H1776" s="73">
        <f t="shared" si="96"/>
        <v>1103</v>
      </c>
      <c r="I1776" s="5">
        <v>201207</v>
      </c>
      <c r="J1776" s="59"/>
      <c r="K1776" s="104">
        <f>VLOOKUP($N1776,매칭테이블!$G:$J,2,0)*H1776</f>
        <v>4412000</v>
      </c>
      <c r="L1776" s="104">
        <f>K1776-VLOOKUP($N1776,매칭테이블!$G:$J,3,0)*K1776</f>
        <v>4367880</v>
      </c>
      <c r="M1776" s="104">
        <f>VLOOKUP($N1776,매칭테이블!$G:$J,4,0)*H1776</f>
        <v>419140</v>
      </c>
      <c r="N1776" s="5" t="str">
        <f t="shared" si="93"/>
        <v>프로젝트21 홈페이지리얼스틱리얼스틱 (종합) (고양이 강아지 츄르 간식)리얼스틱 옵션선택=오로라연어 6팩(10%off)201207</v>
      </c>
    </row>
    <row r="1777" spans="2:14" x14ac:dyDescent="0.3">
      <c r="B1777" s="108">
        <v>44182</v>
      </c>
      <c r="C1777" s="5" t="str">
        <f t="shared" si="92"/>
        <v>목</v>
      </c>
      <c r="D1777" s="73"/>
      <c r="E1777" s="49" t="str">
        <f>VLOOKUP(G1777,매칭테이블!D:E,2,0)</f>
        <v>리얼스틱</v>
      </c>
      <c r="F1777" t="s">
        <v>0</v>
      </c>
      <c r="G1777" s="30" t="s">
        <v>439</v>
      </c>
      <c r="H1777" s="73">
        <f t="shared" si="96"/>
        <v>1104</v>
      </c>
      <c r="I1777" s="5">
        <v>201207</v>
      </c>
      <c r="J1777" s="59"/>
      <c r="K1777" s="104">
        <f>VLOOKUP($N1777,매칭테이블!$G:$J,2,0)*H1777</f>
        <v>3312000</v>
      </c>
      <c r="L1777" s="104">
        <f>K1777-VLOOKUP($N1777,매칭테이블!$G:$J,3,0)*K1777</f>
        <v>3278880</v>
      </c>
      <c r="M1777" s="104">
        <f>VLOOKUP($N1777,매칭테이블!$G:$J,4,0)*H1777</f>
        <v>264960</v>
      </c>
      <c r="N1777" s="5" t="str">
        <f t="shared" si="93"/>
        <v>프로젝트21 홈페이지리얼스틱리얼스틱 (종합) (고양이 강아지 츄르 간식)리얼스틱 옵션선택=뉴질랜드참돔 1팩(5개입)201207</v>
      </c>
    </row>
    <row r="1778" spans="2:14" x14ac:dyDescent="0.3">
      <c r="B1778" s="108">
        <v>44182</v>
      </c>
      <c r="C1778" s="5" t="str">
        <f t="shared" si="92"/>
        <v>목</v>
      </c>
      <c r="D1778" s="73"/>
      <c r="E1778" s="49" t="str">
        <f>VLOOKUP(G1778,매칭테이블!D:E,2,0)</f>
        <v>리얼스틱</v>
      </c>
      <c r="F1778" t="s">
        <v>0</v>
      </c>
      <c r="G1778" s="30" t="s">
        <v>440</v>
      </c>
      <c r="H1778" s="73">
        <f t="shared" si="96"/>
        <v>1105</v>
      </c>
      <c r="I1778" s="5">
        <v>201207</v>
      </c>
      <c r="J1778" s="59"/>
      <c r="K1778" s="104">
        <f>VLOOKUP($N1778,매칭테이블!$G:$J,2,0)*H1778</f>
        <v>4420000</v>
      </c>
      <c r="L1778" s="104">
        <f>K1778-VLOOKUP($N1778,매칭테이블!$G:$J,3,0)*K1778</f>
        <v>4375800</v>
      </c>
      <c r="M1778" s="104">
        <f>VLOOKUP($N1778,매칭테이블!$G:$J,4,0)*H1778</f>
        <v>419900</v>
      </c>
      <c r="N1778" s="5" t="str">
        <f t="shared" si="93"/>
        <v>프로젝트21 홈페이지리얼스틱리얼스틱 (종합) (고양이 강아지 츄르 간식)리얼스틱 옵션선택=뉴질랜드참돔 6팩(10%off)201207</v>
      </c>
    </row>
    <row r="1779" spans="2:14" x14ac:dyDescent="0.3">
      <c r="B1779" s="108">
        <v>44182</v>
      </c>
      <c r="C1779" s="5" t="str">
        <f t="shared" si="92"/>
        <v>목</v>
      </c>
      <c r="D1779" s="73"/>
      <c r="E1779" s="49" t="str">
        <f>VLOOKUP(G1779,매칭테이블!D:E,2,0)</f>
        <v>리얼스틱</v>
      </c>
      <c r="F1779" t="s">
        <v>0</v>
      </c>
      <c r="G1779" s="30" t="s">
        <v>547</v>
      </c>
      <c r="H1779" s="73">
        <f t="shared" si="96"/>
        <v>1106</v>
      </c>
      <c r="I1779" s="5">
        <v>201207</v>
      </c>
      <c r="J1779" s="59"/>
      <c r="K1779" s="104">
        <f>VLOOKUP($N1779,매칭테이블!$G:$J,2,0)*H1779</f>
        <v>3318000</v>
      </c>
      <c r="L1779" s="104">
        <f>K1779-VLOOKUP($N1779,매칭테이블!$G:$J,3,0)*K1779</f>
        <v>3284820</v>
      </c>
      <c r="M1779" s="104">
        <f>VLOOKUP($N1779,매칭테이블!$G:$J,4,0)*H1779</f>
        <v>287560</v>
      </c>
      <c r="N1779" s="5" t="str">
        <f t="shared" si="93"/>
        <v>프로젝트21 홈페이지리얼스틱리얼스틱 (종합) (고양이 강아지 츄르 간식)리얼스틱 옵션선택=서호주청정양 1팩(5개입)201207</v>
      </c>
    </row>
    <row r="1780" spans="2:14" x14ac:dyDescent="0.3">
      <c r="B1780" s="108">
        <v>44182</v>
      </c>
      <c r="C1780" s="5" t="str">
        <f t="shared" si="92"/>
        <v>목</v>
      </c>
      <c r="D1780" s="73"/>
      <c r="E1780" s="49" t="str">
        <f>VLOOKUP(G1780,매칭테이블!D:E,2,0)</f>
        <v>리얼스틱</v>
      </c>
      <c r="F1780" t="s">
        <v>0</v>
      </c>
      <c r="G1780" s="30" t="s">
        <v>441</v>
      </c>
      <c r="H1780" s="73">
        <f t="shared" si="96"/>
        <v>1107</v>
      </c>
      <c r="I1780" s="5">
        <v>201207</v>
      </c>
      <c r="J1780" s="59"/>
      <c r="K1780" s="104">
        <f>VLOOKUP($N1780,매칭테이블!$G:$J,2,0)*H1780</f>
        <v>4428000</v>
      </c>
      <c r="L1780" s="104">
        <f>K1780-VLOOKUP($N1780,매칭테이블!$G:$J,3,0)*K1780</f>
        <v>4383720</v>
      </c>
      <c r="M1780" s="104">
        <f>VLOOKUP($N1780,매칭테이블!$G:$J,4,0)*H1780</f>
        <v>420660</v>
      </c>
      <c r="N1780" s="5" t="str">
        <f t="shared" si="93"/>
        <v>프로젝트21 홈페이지리얼스틱리얼스틱 (종합) (고양이 강아지 츄르 간식)리얼스틱 옵션선택=서호주청정양 6팩(10%off)201207</v>
      </c>
    </row>
    <row r="1781" spans="2:14" x14ac:dyDescent="0.3">
      <c r="B1781" s="108">
        <v>44182</v>
      </c>
      <c r="C1781" s="5" t="str">
        <f t="shared" si="92"/>
        <v>목</v>
      </c>
      <c r="D1781" s="73"/>
      <c r="E1781" s="49" t="str">
        <f>VLOOKUP(G1781,매칭테이블!D:E,2,0)</f>
        <v>리얼스틱</v>
      </c>
      <c r="F1781" t="s">
        <v>0</v>
      </c>
      <c r="G1781" s="30" t="s">
        <v>443</v>
      </c>
      <c r="H1781" s="73">
        <f t="shared" si="96"/>
        <v>1108</v>
      </c>
      <c r="I1781" s="5">
        <v>201207</v>
      </c>
      <c r="J1781" s="59"/>
      <c r="K1781" s="104">
        <f>VLOOKUP($N1781,매칭테이블!$G:$J,2,0)*H1781</f>
        <v>3324000</v>
      </c>
      <c r="L1781" s="104">
        <f>K1781-VLOOKUP($N1781,매칭테이블!$G:$J,3,0)*K1781</f>
        <v>3290760</v>
      </c>
      <c r="M1781" s="104">
        <f>VLOOKUP($N1781,매칭테이블!$G:$J,4,0)*H1781</f>
        <v>299160</v>
      </c>
      <c r="N1781" s="5" t="str">
        <f t="shared" si="93"/>
        <v>프로젝트21 홈페이지리얼스틱리얼스틱 6종 맛보기 세트 (맛별 1스틱)201207</v>
      </c>
    </row>
    <row r="1782" spans="2:14" x14ac:dyDescent="0.3">
      <c r="B1782" s="108">
        <v>44182</v>
      </c>
      <c r="C1782" s="5" t="str">
        <f t="shared" si="92"/>
        <v>목</v>
      </c>
      <c r="D1782" s="73"/>
      <c r="E1782" s="49" t="str">
        <f>VLOOKUP(G1782,매칭테이블!D:E,2,0)</f>
        <v>리얼스틱</v>
      </c>
      <c r="F1782" t="s">
        <v>0</v>
      </c>
      <c r="G1782" s="30" t="s">
        <v>604</v>
      </c>
      <c r="H1782" s="73">
        <f t="shared" si="96"/>
        <v>1109</v>
      </c>
      <c r="I1782" s="5">
        <v>201207</v>
      </c>
      <c r="J1782" s="59"/>
      <c r="K1782" s="104">
        <f>VLOOKUP($N1782,매칭테이블!$G:$J,2,0)*H1782</f>
        <v>4436000</v>
      </c>
      <c r="L1782" s="104">
        <f>K1782-VLOOKUP($N1782,매칭테이블!$G:$J,3,0)*K1782</f>
        <v>4391640</v>
      </c>
      <c r="M1782" s="104">
        <f>VLOOKUP($N1782,매칭테이블!$G:$J,4,0)*H1782</f>
        <v>421420</v>
      </c>
      <c r="N1782" s="5" t="str">
        <f t="shared" si="93"/>
        <v>프로젝트21 홈페이지리얼스틱리얼스틱 뉴질랜드참돔묶음 선택=뉴질랜드참돔 6팩 (10%off)201207</v>
      </c>
    </row>
    <row r="1783" spans="2:14" x14ac:dyDescent="0.3">
      <c r="B1783" s="108">
        <v>44182</v>
      </c>
      <c r="C1783" s="5" t="str">
        <f t="shared" si="92"/>
        <v>목</v>
      </c>
      <c r="D1783" s="73"/>
      <c r="E1783" s="49" t="str">
        <f>VLOOKUP(G1783,매칭테이블!D:E,2,0)</f>
        <v>리얼스틱</v>
      </c>
      <c r="F1783" t="s">
        <v>0</v>
      </c>
      <c r="G1783" s="30" t="s">
        <v>444</v>
      </c>
      <c r="H1783" s="73">
        <f t="shared" si="96"/>
        <v>1110</v>
      </c>
      <c r="I1783" s="5">
        <v>201207</v>
      </c>
      <c r="J1783" s="59"/>
      <c r="K1783" s="104">
        <f>VLOOKUP($N1783,매칭테이블!$G:$J,2,0)*H1783</f>
        <v>3330000</v>
      </c>
      <c r="L1783" s="104">
        <f>K1783-VLOOKUP($N1783,매칭테이블!$G:$J,3,0)*K1783</f>
        <v>3296700</v>
      </c>
      <c r="M1783" s="104">
        <f>VLOOKUP($N1783,매칭테이블!$G:$J,4,0)*H1783</f>
        <v>188700</v>
      </c>
      <c r="N1783" s="5" t="str">
        <f t="shared" si="93"/>
        <v>프로젝트21 홈페이지리얼스틱리얼스틱 북태평양눈다랑어묶음 선택=북태평양눈다랑어 1팩201207</v>
      </c>
    </row>
    <row r="1784" spans="2:14" x14ac:dyDescent="0.3">
      <c r="B1784" s="108">
        <v>44182</v>
      </c>
      <c r="C1784" s="5" t="str">
        <f t="shared" si="92"/>
        <v>목</v>
      </c>
      <c r="D1784" s="73"/>
      <c r="E1784" s="49" t="str">
        <f>VLOOKUP(G1784,매칭테이블!D:E,2,0)</f>
        <v>리얼스틱</v>
      </c>
      <c r="F1784" t="s">
        <v>0</v>
      </c>
      <c r="G1784" s="30" t="s">
        <v>445</v>
      </c>
      <c r="H1784" s="73">
        <f t="shared" si="96"/>
        <v>1111</v>
      </c>
      <c r="I1784" s="5">
        <v>201207</v>
      </c>
      <c r="J1784" s="59"/>
      <c r="K1784" s="104">
        <f>VLOOKUP($N1784,매칭테이블!$G:$J,2,0)*H1784</f>
        <v>3333000</v>
      </c>
      <c r="L1784" s="104">
        <f>K1784-VLOOKUP($N1784,매칭테이블!$G:$J,3,0)*K1784</f>
        <v>3299670</v>
      </c>
      <c r="M1784" s="104">
        <f>VLOOKUP($N1784,매칭테이블!$G:$J,4,0)*H1784</f>
        <v>277750</v>
      </c>
      <c r="N1784" s="5" t="str">
        <f t="shared" si="93"/>
        <v>프로젝트21 홈페이지리얼스틱리얼스틱 오로라연어묶음 선택=오로라연어 1팩201207</v>
      </c>
    </row>
    <row r="1785" spans="2:14" x14ac:dyDescent="0.3">
      <c r="B1785" s="108">
        <v>44182</v>
      </c>
      <c r="C1785" s="5" t="str">
        <f t="shared" si="92"/>
        <v>목</v>
      </c>
      <c r="D1785" s="73"/>
      <c r="E1785" s="49" t="str">
        <f>VLOOKUP(G1785,매칭테이블!D:E,2,0)</f>
        <v>리얼스틱</v>
      </c>
      <c r="F1785" t="s">
        <v>0</v>
      </c>
      <c r="G1785" s="30" t="s">
        <v>446</v>
      </c>
      <c r="H1785" s="73">
        <f t="shared" si="96"/>
        <v>1112</v>
      </c>
      <c r="I1785" s="5">
        <v>201207</v>
      </c>
      <c r="J1785" s="59"/>
      <c r="K1785" s="104">
        <f>VLOOKUP($N1785,매칭테이블!$G:$J,2,0)*H1785</f>
        <v>4448000</v>
      </c>
      <c r="L1785" s="104">
        <f>K1785-VLOOKUP($N1785,매칭테이블!$G:$J,3,0)*K1785</f>
        <v>4403520</v>
      </c>
      <c r="M1785" s="104">
        <f>VLOOKUP($N1785,매칭테이블!$G:$J,4,0)*H1785</f>
        <v>422560</v>
      </c>
      <c r="N1785" s="5" t="str">
        <f t="shared" si="93"/>
        <v>프로젝트21 홈페이지리얼스틱리얼스틱 오로라연어묶음 선택=오로라연어 6팩(10%off)201207</v>
      </c>
    </row>
    <row r="1786" spans="2:14" x14ac:dyDescent="0.3">
      <c r="B1786" s="108">
        <v>44182</v>
      </c>
      <c r="C1786" s="5" t="str">
        <f t="shared" si="92"/>
        <v>목</v>
      </c>
      <c r="D1786" s="73"/>
      <c r="E1786" s="49" t="str">
        <f>VLOOKUP(G1786,매칭테이블!D:E,2,0)</f>
        <v>리얼스틱</v>
      </c>
      <c r="F1786" t="s">
        <v>0</v>
      </c>
      <c r="G1786" s="30" t="s">
        <v>447</v>
      </c>
      <c r="H1786" s="73">
        <f t="shared" si="96"/>
        <v>1113</v>
      </c>
      <c r="I1786" s="5">
        <v>201207</v>
      </c>
      <c r="J1786" s="59"/>
      <c r="K1786" s="104">
        <f>VLOOKUP($N1786,매칭테이블!$G:$J,2,0)*H1786</f>
        <v>3339000</v>
      </c>
      <c r="L1786" s="104">
        <f>K1786-VLOOKUP($N1786,매칭테이블!$G:$J,3,0)*K1786</f>
        <v>3305610</v>
      </c>
      <c r="M1786" s="104">
        <f>VLOOKUP($N1786,매칭테이블!$G:$J,4,0)*H1786</f>
        <v>200340</v>
      </c>
      <c r="N1786" s="5" t="str">
        <f t="shared" si="93"/>
        <v>프로젝트21 홈페이지리얼스틱리얼스틱 제천자연황토닭묶음 선택=제천자연황토닭 1팩201207</v>
      </c>
    </row>
    <row r="1787" spans="2:14" x14ac:dyDescent="0.3">
      <c r="B1787" s="108">
        <v>44182</v>
      </c>
      <c r="C1787" s="5" t="str">
        <f t="shared" si="92"/>
        <v>목</v>
      </c>
      <c r="D1787" s="73"/>
      <c r="E1787" s="49" t="str">
        <f>VLOOKUP(G1787,매칭테이블!D:E,2,0)</f>
        <v>리얼스틱</v>
      </c>
      <c r="F1787" t="s">
        <v>0</v>
      </c>
      <c r="G1787" s="30" t="s">
        <v>582</v>
      </c>
      <c r="H1787" s="73">
        <f t="shared" si="96"/>
        <v>1114</v>
      </c>
      <c r="I1787" s="5">
        <v>201207</v>
      </c>
      <c r="J1787" s="59"/>
      <c r="K1787" s="104">
        <f>VLOOKUP($N1787,매칭테이블!$G:$J,2,0)*H1787</f>
        <v>4456000</v>
      </c>
      <c r="L1787" s="104">
        <f>K1787-VLOOKUP($N1787,매칭테이블!$G:$J,3,0)*K1787</f>
        <v>4411440</v>
      </c>
      <c r="M1787" s="104">
        <f>VLOOKUP($N1787,매칭테이블!$G:$J,4,0)*H1787</f>
        <v>401040</v>
      </c>
      <c r="N1787" s="5" t="str">
        <f t="shared" si="93"/>
        <v>프로젝트21 홈페이지리얼스틱리얼스틱 제천자연황토닭묶음 선택=제천자연황토닭 6팩(10%off)201207</v>
      </c>
    </row>
    <row r="1788" spans="2:14" x14ac:dyDescent="0.3">
      <c r="B1788" s="108">
        <v>44182</v>
      </c>
      <c r="C1788" s="5" t="str">
        <f t="shared" si="92"/>
        <v>목</v>
      </c>
      <c r="D1788" s="73"/>
      <c r="E1788" s="49" t="str">
        <f>VLOOKUP(G1788,매칭테이블!D:E,2,0)</f>
        <v>선인장정수기 부속</v>
      </c>
      <c r="F1788" t="s">
        <v>0</v>
      </c>
      <c r="G1788" s="30" t="s">
        <v>509</v>
      </c>
      <c r="H1788" s="73">
        <f t="shared" si="96"/>
        <v>1115</v>
      </c>
      <c r="I1788" s="5">
        <v>201207</v>
      </c>
      <c r="J1788" s="59"/>
      <c r="K1788" s="104">
        <f>VLOOKUP($N1788,매칭테이블!$G:$J,2,0)*H1788</f>
        <v>3345000</v>
      </c>
      <c r="L1788" s="104">
        <f>K1788-VLOOKUP($N1788,매칭테이블!$G:$J,3,0)*K1788</f>
        <v>3311550</v>
      </c>
      <c r="M1788" s="104">
        <f>VLOOKUP($N1788,매칭테이블!$G:$J,4,0)*H1788</f>
        <v>356800</v>
      </c>
      <c r="N1788" s="5" t="str">
        <f t="shared" si="93"/>
        <v>프로젝트21 홈페이지선인장정수기 부속생수 전용 호스 (2p)201207</v>
      </c>
    </row>
    <row r="1789" spans="2:14" x14ac:dyDescent="0.3">
      <c r="B1789" s="108">
        <v>44182</v>
      </c>
      <c r="C1789" s="5" t="str">
        <f t="shared" si="92"/>
        <v>목</v>
      </c>
      <c r="D1789" s="73"/>
      <c r="E1789" s="49" t="str">
        <f>VLOOKUP(G1789,매칭테이블!D:E,2,0)</f>
        <v>선인장정수기 부속</v>
      </c>
      <c r="F1789" t="s">
        <v>0</v>
      </c>
      <c r="G1789" s="30" t="s">
        <v>510</v>
      </c>
      <c r="H1789" s="73">
        <f t="shared" si="96"/>
        <v>1116</v>
      </c>
      <c r="I1789" s="5">
        <v>201207</v>
      </c>
      <c r="J1789" s="59"/>
      <c r="K1789" s="104">
        <f>VLOOKUP($N1789,매칭테이블!$G:$J,2,0)*H1789</f>
        <v>2232000</v>
      </c>
      <c r="L1789" s="104">
        <f>K1789-VLOOKUP($N1789,매칭테이블!$G:$J,3,0)*K1789</f>
        <v>2209680</v>
      </c>
      <c r="M1789" s="104">
        <f>VLOOKUP($N1789,매칭테이블!$G:$J,4,0)*H1789</f>
        <v>122760</v>
      </c>
      <c r="N1789" s="5" t="str">
        <f t="shared" si="93"/>
        <v>프로젝트21 홈페이지선인장정수기 부속선인장정수기 가이드스틱201207</v>
      </c>
    </row>
    <row r="1790" spans="2:14" x14ac:dyDescent="0.3">
      <c r="B1790" s="108">
        <v>44182</v>
      </c>
      <c r="C1790" s="5" t="str">
        <f t="shared" si="92"/>
        <v>목</v>
      </c>
      <c r="D1790" s="73"/>
      <c r="E1790" s="49" t="str">
        <f>VLOOKUP(G1790,매칭테이블!D:E,2,0)</f>
        <v>선인장정수기 부속</v>
      </c>
      <c r="F1790" t="s">
        <v>0</v>
      </c>
      <c r="G1790" s="30" t="s">
        <v>511</v>
      </c>
      <c r="H1790" s="73">
        <f t="shared" si="96"/>
        <v>1117</v>
      </c>
      <c r="I1790" s="5">
        <v>201207</v>
      </c>
      <c r="J1790" s="59"/>
      <c r="K1790" s="104">
        <f>VLOOKUP($N1790,매칭테이블!$G:$J,2,0)*H1790</f>
        <v>3351000</v>
      </c>
      <c r="L1790" s="104">
        <f>K1790-VLOOKUP($N1790,매칭테이블!$G:$J,3,0)*K1790</f>
        <v>3317490</v>
      </c>
      <c r="M1790" s="104">
        <f>VLOOKUP($N1790,매칭테이블!$G:$J,4,0)*H1790</f>
        <v>402120</v>
      </c>
      <c r="N1790" s="5" t="str">
        <f t="shared" si="93"/>
        <v>프로젝트21 홈페이지선인장정수기 부속선인장정수기 분리형 수중펌프구성 선택=분리형펌프+어댑터SET201207</v>
      </c>
    </row>
    <row r="1791" spans="2:14" x14ac:dyDescent="0.3">
      <c r="B1791" s="108">
        <v>44182</v>
      </c>
      <c r="C1791" s="5" t="str">
        <f t="shared" si="92"/>
        <v>목</v>
      </c>
      <c r="D1791" s="73"/>
      <c r="E1791" s="49" t="str">
        <f>VLOOKUP(G1791,매칭테이블!D:E,2,0)</f>
        <v>선인장정수기 부속</v>
      </c>
      <c r="F1791" t="s">
        <v>0</v>
      </c>
      <c r="G1791" s="30" t="s">
        <v>512</v>
      </c>
      <c r="H1791" s="73">
        <f t="shared" si="96"/>
        <v>1118</v>
      </c>
      <c r="I1791" s="5">
        <v>201207</v>
      </c>
      <c r="J1791" s="59"/>
      <c r="K1791" s="104">
        <f>VLOOKUP($N1791,매칭테이블!$G:$J,2,0)*H1791</f>
        <v>3354000</v>
      </c>
      <c r="L1791" s="104">
        <f>K1791-VLOOKUP($N1791,매칭테이블!$G:$J,3,0)*K1791</f>
        <v>3320460</v>
      </c>
      <c r="M1791" s="104">
        <f>VLOOKUP($N1791,매칭테이블!$G:$J,4,0)*H1791</f>
        <v>368940</v>
      </c>
      <c r="N1791" s="5" t="str">
        <f t="shared" si="93"/>
        <v>프로젝트21 홈페이지선인장정수기 부속선인장정수기 분리형 수중펌프구성 선택=분리형펌프201207</v>
      </c>
    </row>
    <row r="1792" spans="2:14" x14ac:dyDescent="0.3">
      <c r="B1792" s="108">
        <v>44182</v>
      </c>
      <c r="C1792" s="5" t="str">
        <f t="shared" si="92"/>
        <v>목</v>
      </c>
      <c r="D1792" s="73"/>
      <c r="E1792" s="49" t="str">
        <f>VLOOKUP(G1792,매칭테이블!D:E,2,0)</f>
        <v>선인장정수기 부속</v>
      </c>
      <c r="F1792" t="s">
        <v>0</v>
      </c>
      <c r="G1792" s="30" t="s">
        <v>513</v>
      </c>
      <c r="H1792" s="73">
        <f t="shared" si="96"/>
        <v>1119</v>
      </c>
      <c r="I1792" s="5">
        <v>201207</v>
      </c>
      <c r="J1792" s="59"/>
      <c r="K1792" s="104">
        <f>VLOOKUP($N1792,매칭테이블!$G:$J,2,0)*H1792</f>
        <v>3357000</v>
      </c>
      <c r="L1792" s="104">
        <f>K1792-VLOOKUP($N1792,매칭테이블!$G:$J,3,0)*K1792</f>
        <v>3323430</v>
      </c>
      <c r="M1792" s="104">
        <f>VLOOKUP($N1792,매칭테이블!$G:$J,4,0)*H1792</f>
        <v>346890</v>
      </c>
      <c r="N1792" s="5" t="str">
        <f t="shared" si="93"/>
        <v>프로젝트21 홈페이지선인장정수기 부속선인장정수기 분리형 수중펌프구성 선택=어댑터201207</v>
      </c>
    </row>
    <row r="1793" spans="2:14" x14ac:dyDescent="0.3">
      <c r="B1793" s="108">
        <v>44182</v>
      </c>
      <c r="C1793" s="5" t="str">
        <f t="shared" si="92"/>
        <v>목</v>
      </c>
      <c r="D1793" s="73"/>
      <c r="E1793" s="49" t="str">
        <f>VLOOKUP(G1793,매칭테이블!D:E,2,0)</f>
        <v>선인장정수기 부속</v>
      </c>
      <c r="F1793" t="s">
        <v>0</v>
      </c>
      <c r="G1793" s="30" t="s">
        <v>514</v>
      </c>
      <c r="H1793" s="73">
        <f t="shared" si="96"/>
        <v>1120</v>
      </c>
      <c r="I1793" s="5">
        <v>201207</v>
      </c>
      <c r="J1793" s="59"/>
      <c r="K1793" s="104">
        <f>VLOOKUP($N1793,매칭테이블!$G:$J,2,0)*H1793</f>
        <v>3360000</v>
      </c>
      <c r="L1793" s="104">
        <f>K1793-VLOOKUP($N1793,매칭테이블!$G:$J,3,0)*K1793</f>
        <v>3326400</v>
      </c>
      <c r="M1793" s="104">
        <f>VLOOKUP($N1793,매칭테이블!$G:$J,4,0)*H1793</f>
        <v>324800</v>
      </c>
      <c r="N1793" s="5" t="str">
        <f t="shared" si="93"/>
        <v>프로젝트21 홈페이지선인장정수기 부속선인장정수기 실리콘호스 (3p)201207</v>
      </c>
    </row>
    <row r="1794" spans="2:14" x14ac:dyDescent="0.3">
      <c r="B1794" s="108">
        <v>44182</v>
      </c>
      <c r="C1794" s="5" t="str">
        <f t="shared" ref="C1794:C1812" si="97">TEXT(B1794,"aaa")</f>
        <v>목</v>
      </c>
      <c r="D1794" s="73"/>
      <c r="E1794" s="49" t="str">
        <f>VLOOKUP(G1794,매칭테이블!D:E,2,0)</f>
        <v>선인장정수기 부속</v>
      </c>
      <c r="F1794" t="s">
        <v>0</v>
      </c>
      <c r="G1794" s="30" t="s">
        <v>515</v>
      </c>
      <c r="H1794" s="73">
        <f t="shared" si="96"/>
        <v>1121</v>
      </c>
      <c r="I1794" s="5">
        <v>201207</v>
      </c>
      <c r="J1794" s="59"/>
      <c r="K1794" s="104">
        <f>VLOOKUP($N1794,매칭테이블!$G:$J,2,0)*H1794</f>
        <v>4484000</v>
      </c>
      <c r="L1794" s="104">
        <f>K1794-VLOOKUP($N1794,매칭테이블!$G:$J,3,0)*K1794</f>
        <v>4439160</v>
      </c>
      <c r="M1794" s="104">
        <f>VLOOKUP($N1794,매칭테이블!$G:$J,4,0)*H1794</f>
        <v>414770</v>
      </c>
      <c r="N1794" s="5" t="str">
        <f t="shared" ref="N1794:N1812" si="98">F1794&amp;E1794&amp;G1794&amp;I1794</f>
        <v>프로젝트21 홈페이지선인장정수기 부속선인장정수기 전용 드라이 매트201207</v>
      </c>
    </row>
    <row r="1795" spans="2:14" x14ac:dyDescent="0.3">
      <c r="B1795" s="108">
        <v>44182</v>
      </c>
      <c r="C1795" s="5" t="str">
        <f t="shared" si="97"/>
        <v>목</v>
      </c>
      <c r="D1795" s="73"/>
      <c r="E1795" s="49" t="str">
        <f>VLOOKUP(G1795,매칭테이블!D:E,2,0)</f>
        <v>선인장정수기 부속</v>
      </c>
      <c r="F1795" t="s">
        <v>0</v>
      </c>
      <c r="G1795" s="30" t="s">
        <v>516</v>
      </c>
      <c r="H1795" s="73">
        <f t="shared" si="96"/>
        <v>1122</v>
      </c>
      <c r="I1795" s="5">
        <v>201207</v>
      </c>
      <c r="J1795" s="59"/>
      <c r="K1795" s="104">
        <f>VLOOKUP($N1795,매칭테이블!$G:$J,2,0)*H1795</f>
        <v>3366000</v>
      </c>
      <c r="L1795" s="104">
        <f>K1795-VLOOKUP($N1795,매칭테이블!$G:$J,3,0)*K1795</f>
        <v>3332340</v>
      </c>
      <c r="M1795" s="104">
        <f>VLOOKUP($N1795,매칭테이블!$G:$J,4,0)*H1795</f>
        <v>381480</v>
      </c>
      <c r="N1795" s="5" t="str">
        <f t="shared" si="98"/>
        <v>프로젝트21 홈페이지선인장정수기 부속선인장정수기 정수필터 (3p)201207</v>
      </c>
    </row>
    <row r="1796" spans="2:14" x14ac:dyDescent="0.3">
      <c r="B1796" s="108">
        <v>44182</v>
      </c>
      <c r="C1796" s="5" t="str">
        <f t="shared" si="97"/>
        <v>목</v>
      </c>
      <c r="D1796" s="73"/>
      <c r="E1796" s="49" t="str">
        <f>VLOOKUP(G1796,매칭테이블!D:E,2,0)</f>
        <v>선인장정수기 부속</v>
      </c>
      <c r="F1796" t="s">
        <v>0</v>
      </c>
      <c r="G1796" s="30" t="s">
        <v>517</v>
      </c>
      <c r="H1796" s="73">
        <f t="shared" si="96"/>
        <v>1123</v>
      </c>
      <c r="I1796" s="5">
        <v>201207</v>
      </c>
      <c r="J1796" s="59"/>
      <c r="K1796" s="104">
        <f>VLOOKUP($N1796,매칭테이블!$G:$J,2,0)*H1796</f>
        <v>3369000</v>
      </c>
      <c r="L1796" s="104">
        <f>K1796-VLOOKUP($N1796,매칭테이블!$G:$J,3,0)*K1796</f>
        <v>3335310</v>
      </c>
      <c r="M1796" s="104">
        <f>VLOOKUP($N1796,매칭테이블!$G:$J,4,0)*H1796</f>
        <v>168450</v>
      </c>
      <c r="N1796" s="5" t="str">
        <f t="shared" si="98"/>
        <v>프로젝트21 홈페이지선인장정수기 부속선인장정수기 클리닝 브러쉬201207</v>
      </c>
    </row>
    <row r="1797" spans="2:14" x14ac:dyDescent="0.3">
      <c r="B1797" s="108">
        <v>44182</v>
      </c>
      <c r="C1797" s="5" t="str">
        <f t="shared" si="97"/>
        <v>목</v>
      </c>
      <c r="D1797" s="73"/>
      <c r="E1797" s="49" t="str">
        <f>VLOOKUP(G1797,매칭테이블!D:E,2,0)</f>
        <v>선인장정수기 부속</v>
      </c>
      <c r="F1797" t="s">
        <v>0</v>
      </c>
      <c r="G1797" s="30" t="s">
        <v>518</v>
      </c>
      <c r="H1797" s="73">
        <f t="shared" si="96"/>
        <v>1124</v>
      </c>
      <c r="I1797" s="5">
        <v>201207</v>
      </c>
      <c r="J1797" s="59"/>
      <c r="K1797" s="104">
        <f>VLOOKUP($N1797,매칭테이블!$G:$J,2,0)*H1797</f>
        <v>3372000</v>
      </c>
      <c r="L1797" s="104">
        <f>K1797-VLOOKUP($N1797,매칭테이블!$G:$J,3,0)*K1797</f>
        <v>3338280</v>
      </c>
      <c r="M1797" s="104">
        <f>VLOOKUP($N1797,매칭테이블!$G:$J,4,0)*H1797</f>
        <v>258520</v>
      </c>
      <c r="N1797" s="5" t="str">
        <f t="shared" si="98"/>
        <v>프로젝트21 홈페이지선인장정수기 부속선인장정수기 폼필터 (3p)201207</v>
      </c>
    </row>
    <row r="1798" spans="2:14" x14ac:dyDescent="0.3">
      <c r="B1798" s="108">
        <v>44182</v>
      </c>
      <c r="C1798" s="5" t="str">
        <f t="shared" si="97"/>
        <v>목</v>
      </c>
      <c r="D1798" s="73"/>
      <c r="E1798" s="49" t="str">
        <f>VLOOKUP(G1798,매칭테이블!D:E,2,0)</f>
        <v>하루채움</v>
      </c>
      <c r="F1798" t="s">
        <v>0</v>
      </c>
      <c r="G1798" s="30" t="s">
        <v>453</v>
      </c>
      <c r="H1798" s="73">
        <f t="shared" si="96"/>
        <v>1125</v>
      </c>
      <c r="I1798" s="5">
        <v>201207</v>
      </c>
      <c r="J1798" s="59"/>
      <c r="K1798" s="104">
        <f>VLOOKUP($N1798,매칭테이블!$G:$J,2,0)*H1798</f>
        <v>4500000</v>
      </c>
      <c r="L1798" s="104">
        <f>K1798-VLOOKUP($N1798,매칭테이블!$G:$J,3,0)*K1798</f>
        <v>4455000</v>
      </c>
      <c r="M1798" s="104">
        <f>VLOOKUP($N1798,매칭테이블!$G:$J,4,0)*H1798</f>
        <v>416250</v>
      </c>
      <c r="N1798" s="5" t="str">
        <f t="shared" si="98"/>
        <v>프로젝트21 홈페이지하루채움[정기배송] 하루채움 (고양이 영양제 간식)옵션=(무료배송)국내산 무항생제 닭 2박스201207</v>
      </c>
    </row>
    <row r="1799" spans="2:14" x14ac:dyDescent="0.3">
      <c r="B1799" s="108">
        <v>44182</v>
      </c>
      <c r="C1799" s="5" t="str">
        <f t="shared" si="97"/>
        <v>목</v>
      </c>
      <c r="D1799" s="73"/>
      <c r="E1799" s="49" t="str">
        <f>VLOOKUP(G1799,매칭테이블!D:E,2,0)</f>
        <v>선인장정수기 부속</v>
      </c>
      <c r="F1799" t="s">
        <v>0</v>
      </c>
      <c r="G1799" s="30" t="s">
        <v>56</v>
      </c>
      <c r="H1799" s="73">
        <f t="shared" si="96"/>
        <v>1126</v>
      </c>
      <c r="I1799" s="5">
        <v>201207</v>
      </c>
      <c r="J1799" s="59"/>
      <c r="K1799" s="104">
        <f>VLOOKUP($N1799,매칭테이블!$G:$J,2,0)*H1799</f>
        <v>3378000</v>
      </c>
      <c r="L1799" s="104">
        <f>K1799-VLOOKUP($N1799,매칭테이블!$G:$J,3,0)*K1799</f>
        <v>3344220</v>
      </c>
      <c r="M1799" s="104">
        <f>VLOOKUP($N1799,매칭테이블!$G:$J,4,0)*H1799</f>
        <v>394100</v>
      </c>
      <c r="N1799" s="5" t="str">
        <f t="shared" si="98"/>
        <v>프로젝트21 홈페이지선인장정수기 부속정수필터 &amp; 폼필터 세트 (30% 할인)201207</v>
      </c>
    </row>
    <row r="1800" spans="2:14" x14ac:dyDescent="0.3">
      <c r="B1800" s="108">
        <v>44182</v>
      </c>
      <c r="C1800" s="5" t="str">
        <f t="shared" si="97"/>
        <v>목</v>
      </c>
      <c r="D1800" s="73"/>
      <c r="E1800" s="49" t="str">
        <f>VLOOKUP(G1800,매칭테이블!D:E,2,0)</f>
        <v>츄르짜개</v>
      </c>
      <c r="F1800" t="s">
        <v>0</v>
      </c>
      <c r="G1800" s="30" t="s">
        <v>522</v>
      </c>
      <c r="H1800" s="73">
        <f t="shared" si="96"/>
        <v>1127</v>
      </c>
      <c r="I1800" s="5">
        <v>201207</v>
      </c>
      <c r="J1800" s="59"/>
      <c r="K1800" s="104">
        <f>VLOOKUP($N1800,매칭테이블!$G:$J,2,0)*H1800</f>
        <v>2254000</v>
      </c>
      <c r="L1800" s="104">
        <f>K1800-VLOOKUP($N1800,매칭테이블!$G:$J,3,0)*K1800</f>
        <v>2231460</v>
      </c>
      <c r="M1800" s="104">
        <f>VLOOKUP($N1800,매칭테이블!$G:$J,4,0)*H1800</f>
        <v>112700</v>
      </c>
      <c r="N1800" s="5" t="str">
        <f t="shared" si="98"/>
        <v>프로젝트21 홈페이지츄르짜개츄르짜개(2ea)201207</v>
      </c>
    </row>
    <row r="1801" spans="2:14" x14ac:dyDescent="0.3">
      <c r="B1801" s="108">
        <v>44182</v>
      </c>
      <c r="C1801" s="5" t="str">
        <f t="shared" si="97"/>
        <v>목</v>
      </c>
      <c r="D1801" s="73"/>
      <c r="E1801" s="49" t="str">
        <f>VLOOKUP(G1801,매칭테이블!D:E,2,0)</f>
        <v>태평양 수반</v>
      </c>
      <c r="F1801" t="s">
        <v>0</v>
      </c>
      <c r="G1801" s="30" t="s">
        <v>523</v>
      </c>
      <c r="H1801" s="73">
        <f t="shared" si="96"/>
        <v>1128</v>
      </c>
      <c r="I1801" s="5">
        <v>201207</v>
      </c>
      <c r="J1801" s="59"/>
      <c r="K1801" s="104">
        <f>VLOOKUP($N1801,매칭테이블!$G:$J,2,0)*H1801</f>
        <v>4512000</v>
      </c>
      <c r="L1801" s="104">
        <f>K1801-VLOOKUP($N1801,매칭테이블!$G:$J,3,0)*K1801</f>
        <v>4466880</v>
      </c>
      <c r="M1801" s="104">
        <f>VLOOKUP($N1801,매칭테이블!$G:$J,4,0)*H1801</f>
        <v>428640</v>
      </c>
      <c r="N1801" s="5" t="str">
        <f t="shared" si="98"/>
        <v>프로젝트21 홈페이지태평양 수반태평양 수반 (고양이 강아지 물그릇 밥그릇 식기)옵션=[기본 세트] 태평양 수반 1개201207</v>
      </c>
    </row>
    <row r="1802" spans="2:14" x14ac:dyDescent="0.3">
      <c r="B1802" s="108">
        <v>44182</v>
      </c>
      <c r="C1802" s="5" t="str">
        <f t="shared" si="97"/>
        <v>목</v>
      </c>
      <c r="D1802" s="73"/>
      <c r="E1802" s="49" t="str">
        <f>VLOOKUP(G1802,매칭테이블!D:E,2,0)</f>
        <v>태평양 수반</v>
      </c>
      <c r="F1802" t="s">
        <v>0</v>
      </c>
      <c r="G1802" s="30" t="s">
        <v>524</v>
      </c>
      <c r="H1802" s="73">
        <f t="shared" si="96"/>
        <v>1129</v>
      </c>
      <c r="I1802" s="5">
        <v>201207</v>
      </c>
      <c r="J1802" s="59"/>
      <c r="K1802" s="104">
        <f>VLOOKUP($N1802,매칭테이블!$G:$J,2,0)*H1802</f>
        <v>4516000</v>
      </c>
      <c r="L1802" s="104">
        <f>K1802-VLOOKUP($N1802,매칭테이블!$G:$J,3,0)*K1802</f>
        <v>4470840</v>
      </c>
      <c r="M1802" s="104">
        <f>VLOOKUP($N1802,매칭테이블!$G:$J,4,0)*H1802</f>
        <v>429020</v>
      </c>
      <c r="N1802" s="5" t="str">
        <f t="shared" si="98"/>
        <v>프로젝트21 홈페이지태평양 수반태평양 수반 (고양이 강아지 물그릇 밥그릇 식기)옵션=[실용 세트] 태평양 수반 1개 + 글라스 1개 추가-11% off201207</v>
      </c>
    </row>
    <row r="1803" spans="2:14" x14ac:dyDescent="0.3">
      <c r="B1803" s="108">
        <v>44182</v>
      </c>
      <c r="C1803" s="5" t="str">
        <f t="shared" si="97"/>
        <v>목</v>
      </c>
      <c r="D1803" s="73"/>
      <c r="E1803" s="49" t="str">
        <f>VLOOKUP(G1803,매칭테이블!D:E,2,0)</f>
        <v>태평양 수반</v>
      </c>
      <c r="F1803" t="s">
        <v>0</v>
      </c>
      <c r="G1803" s="30" t="s">
        <v>525</v>
      </c>
      <c r="H1803" s="73">
        <f t="shared" si="96"/>
        <v>1130</v>
      </c>
      <c r="I1803" s="5">
        <v>201207</v>
      </c>
      <c r="J1803" s="59"/>
      <c r="K1803" s="104">
        <f>VLOOKUP($N1803,매칭테이블!$G:$J,2,0)*H1803</f>
        <v>4520000</v>
      </c>
      <c r="L1803" s="104">
        <f>K1803-VLOOKUP($N1803,매칭테이블!$G:$J,3,0)*K1803</f>
        <v>4474800</v>
      </c>
      <c r="M1803" s="104">
        <f>VLOOKUP($N1803,매칭테이블!$G:$J,4,0)*H1803</f>
        <v>440700</v>
      </c>
      <c r="N1803" s="5" t="str">
        <f t="shared" si="98"/>
        <v>프로젝트21 홈페이지태평양 수반태평양 수반 (고양이 강아지 물그릇 밥그릇 식기)옵션=[음수량 케어 세트] 태평양 수반 2개-13% off201207</v>
      </c>
    </row>
    <row r="1804" spans="2:14" s="73" customFormat="1" x14ac:dyDescent="0.3">
      <c r="B1804" s="108">
        <v>44182</v>
      </c>
      <c r="C1804" s="5" t="str">
        <f t="shared" si="97"/>
        <v>목</v>
      </c>
      <c r="E1804" s="49" t="str">
        <f>VLOOKUP(G1804,매칭테이블!D:E,2,0)</f>
        <v>태평양 수반</v>
      </c>
      <c r="F1804" s="73" t="s">
        <v>0</v>
      </c>
      <c r="G1804" s="30" t="s">
        <v>598</v>
      </c>
      <c r="H1804" s="73">
        <f t="shared" si="96"/>
        <v>1131</v>
      </c>
      <c r="I1804" s="5">
        <v>201207</v>
      </c>
      <c r="J1804" s="59"/>
      <c r="K1804" s="104">
        <f>VLOOKUP($N1804,매칭테이블!$G:$J,2,0)*H1804</f>
        <v>3393000</v>
      </c>
      <c r="L1804" s="104">
        <f>K1804-VLOOKUP($N1804,매칭테이블!$G:$J,3,0)*K1804</f>
        <v>3359070</v>
      </c>
      <c r="M1804" s="104">
        <f>VLOOKUP($N1804,매칭테이블!$G:$J,4,0)*H1804</f>
        <v>361920</v>
      </c>
      <c r="N1804" s="5" t="str">
        <f t="shared" si="98"/>
        <v>프로젝트21 홈페이지태평양 수반태평양 수반 (고양이 강아지 물그릇 밥그릇 식기)옵션=수반 글라스만201207</v>
      </c>
    </row>
    <row r="1805" spans="2:14" s="73" customFormat="1" x14ac:dyDescent="0.3">
      <c r="B1805" s="108">
        <v>44182</v>
      </c>
      <c r="C1805" s="5" t="str">
        <f t="shared" si="97"/>
        <v>목</v>
      </c>
      <c r="E1805" s="49" t="str">
        <f>VLOOKUP(G1805,매칭테이블!D:E,2,0)</f>
        <v>하루채움</v>
      </c>
      <c r="F1805" s="73" t="s">
        <v>0</v>
      </c>
      <c r="G1805" s="30" t="s">
        <v>456</v>
      </c>
      <c r="H1805" s="73">
        <f t="shared" si="96"/>
        <v>1132</v>
      </c>
      <c r="I1805" s="5">
        <v>201207</v>
      </c>
      <c r="J1805" s="59"/>
      <c r="K1805" s="104">
        <f>VLOOKUP($N1805,매칭테이블!$G:$J,2,0)*H1805</f>
        <v>4528000</v>
      </c>
      <c r="L1805" s="104">
        <f>K1805-VLOOKUP($N1805,매칭테이블!$G:$J,3,0)*K1805</f>
        <v>4482720</v>
      </c>
      <c r="M1805" s="104">
        <f>VLOOKUP($N1805,매칭테이블!$G:$J,4,0)*H1805</f>
        <v>418840</v>
      </c>
      <c r="N1805" s="5" t="str">
        <f t="shared" si="98"/>
        <v>프로젝트21 홈페이지하루채움하루채움 (고양이 영양제 간식)하루채움=(무료배송) 닭 1박스 + 가자미 1박스201207</v>
      </c>
    </row>
    <row r="1806" spans="2:14" s="73" customFormat="1" x14ac:dyDescent="0.3">
      <c r="B1806" s="108">
        <v>44182</v>
      </c>
      <c r="C1806" s="5" t="str">
        <f t="shared" si="97"/>
        <v>목</v>
      </c>
      <c r="E1806" s="49" t="str">
        <f>VLOOKUP(G1806,매칭테이블!D:E,2,0)</f>
        <v>하루채움</v>
      </c>
      <c r="F1806" s="73" t="s">
        <v>0</v>
      </c>
      <c r="G1806" s="30" t="s">
        <v>457</v>
      </c>
      <c r="H1806" s="73">
        <f t="shared" si="96"/>
        <v>1133</v>
      </c>
      <c r="I1806" s="5">
        <v>201207</v>
      </c>
      <c r="J1806" s="59"/>
      <c r="K1806" s="104">
        <f>VLOOKUP($N1806,매칭테이블!$G:$J,2,0)*H1806</f>
        <v>4532000</v>
      </c>
      <c r="L1806" s="104">
        <f>K1806-VLOOKUP($N1806,매칭테이블!$G:$J,3,0)*K1806</f>
        <v>4486680</v>
      </c>
      <c r="M1806" s="104">
        <f>VLOOKUP($N1806,매칭테이블!$G:$J,4,0)*H1806</f>
        <v>373890</v>
      </c>
      <c r="N1806" s="5" t="str">
        <f t="shared" si="98"/>
        <v>프로젝트21 홈페이지하루채움하루채움 (고양이 영양제 간식)하루채움=국내산 무항생제 닭 1박스201207</v>
      </c>
    </row>
    <row r="1807" spans="2:14" s="73" customFormat="1" x14ac:dyDescent="0.3">
      <c r="B1807" s="108">
        <v>44182</v>
      </c>
      <c r="C1807" s="5" t="str">
        <f t="shared" si="97"/>
        <v>목</v>
      </c>
      <c r="E1807" s="49" t="str">
        <f>VLOOKUP(G1807,매칭테이블!D:E,2,0)</f>
        <v>하루채움</v>
      </c>
      <c r="F1807" s="73" t="s">
        <v>0</v>
      </c>
      <c r="G1807" s="30" t="s">
        <v>458</v>
      </c>
      <c r="H1807" s="73">
        <f t="shared" si="96"/>
        <v>1134</v>
      </c>
      <c r="I1807" s="5">
        <v>201207</v>
      </c>
      <c r="J1807" s="59"/>
      <c r="K1807" s="104">
        <f>VLOOKUP($N1807,매칭테이블!$G:$J,2,0)*H1807</f>
        <v>4536000</v>
      </c>
      <c r="L1807" s="104">
        <f>K1807-VLOOKUP($N1807,매칭테이블!$G:$J,3,0)*K1807</f>
        <v>4490640</v>
      </c>
      <c r="M1807" s="104">
        <f>VLOOKUP($N1807,매칭테이블!$G:$J,4,0)*H1807</f>
        <v>419580</v>
      </c>
      <c r="N1807" s="5" t="str">
        <f t="shared" si="98"/>
        <v>프로젝트21 홈페이지하루채움하루채움 (고양이 영양제 간식)하루채움=국내산 무항생제 닭 2박스201207</v>
      </c>
    </row>
    <row r="1808" spans="2:14" s="73" customFormat="1" x14ac:dyDescent="0.3">
      <c r="B1808" s="108">
        <v>44182</v>
      </c>
      <c r="C1808" s="5" t="str">
        <f t="shared" si="97"/>
        <v>목</v>
      </c>
      <c r="E1808" s="49" t="str">
        <f>VLOOKUP(G1808,매칭테이블!D:E,2,0)</f>
        <v>하루채움</v>
      </c>
      <c r="F1808" s="73" t="s">
        <v>0</v>
      </c>
      <c r="G1808" s="30" t="s">
        <v>459</v>
      </c>
      <c r="H1808" s="73">
        <f t="shared" si="96"/>
        <v>1135</v>
      </c>
      <c r="I1808" s="5">
        <v>201207</v>
      </c>
      <c r="J1808" s="59"/>
      <c r="K1808" s="104">
        <f>VLOOKUP($N1808,매칭테이블!$G:$J,2,0)*H1808</f>
        <v>4540000</v>
      </c>
      <c r="L1808" s="104">
        <f>K1808-VLOOKUP($N1808,매칭테이블!$G:$J,3,0)*K1808</f>
        <v>4494600</v>
      </c>
      <c r="M1808" s="104">
        <f>VLOOKUP($N1808,매칭테이블!$G:$J,4,0)*H1808</f>
        <v>374550</v>
      </c>
      <c r="N1808" s="5" t="str">
        <f t="shared" si="98"/>
        <v>프로젝트21 홈페이지하루채움하루채움 (고양이 영양제 간식)하루채움=자연산 가자미 1박스201207</v>
      </c>
    </row>
    <row r="1809" spans="2:14" s="73" customFormat="1" x14ac:dyDescent="0.3">
      <c r="B1809" s="108">
        <v>44182</v>
      </c>
      <c r="C1809" s="5" t="str">
        <f t="shared" si="97"/>
        <v>목</v>
      </c>
      <c r="E1809" s="49" t="str">
        <f>VLOOKUP(G1809,매칭테이블!D:E,2,0)</f>
        <v>하루채움</v>
      </c>
      <c r="F1809" s="73" t="s">
        <v>0</v>
      </c>
      <c r="G1809" s="30" t="s">
        <v>460</v>
      </c>
      <c r="H1809" s="73">
        <f t="shared" si="96"/>
        <v>1136</v>
      </c>
      <c r="I1809" s="5">
        <v>201207</v>
      </c>
      <c r="J1809" s="59"/>
      <c r="K1809" s="104">
        <f>VLOOKUP($N1809,매칭테이블!$G:$J,2,0)*H1809</f>
        <v>4544000</v>
      </c>
      <c r="L1809" s="104">
        <f>K1809-VLOOKUP($N1809,매칭테이블!$G:$J,3,0)*K1809</f>
        <v>4498560</v>
      </c>
      <c r="M1809" s="104">
        <f>VLOOKUP($N1809,매칭테이블!$G:$J,4,0)*H1809</f>
        <v>420320</v>
      </c>
      <c r="N1809" s="5" t="str">
        <f t="shared" si="98"/>
        <v>프로젝트21 홈페이지하루채움하루채움 (고양이 영양제 간식)하루채움=자연산 가자미 2박스201207</v>
      </c>
    </row>
    <row r="1810" spans="2:14" s="73" customFormat="1" x14ac:dyDescent="0.3">
      <c r="B1810" s="108">
        <v>44182</v>
      </c>
      <c r="C1810" s="5" t="str">
        <f t="shared" si="97"/>
        <v>목</v>
      </c>
      <c r="E1810" s="49" t="str">
        <f>VLOOKUP(G1810,매칭테이블!D:E,2,0)</f>
        <v>하루채움</v>
      </c>
      <c r="F1810" s="73" t="s">
        <v>0</v>
      </c>
      <c r="G1810" s="30" t="s">
        <v>461</v>
      </c>
      <c r="H1810" s="73">
        <f t="shared" si="96"/>
        <v>1137</v>
      </c>
      <c r="I1810" s="5">
        <v>201207</v>
      </c>
      <c r="J1810" s="59"/>
      <c r="K1810" s="104">
        <f>VLOOKUP($N1810,매칭테이블!$G:$J,2,0)*H1810</f>
        <v>3411000</v>
      </c>
      <c r="L1810" s="104">
        <f>K1810-VLOOKUP($N1810,매칭테이블!$G:$J,3,0)*K1810</f>
        <v>3376890</v>
      </c>
      <c r="M1810" s="104">
        <f>VLOOKUP($N1810,매칭테이블!$G:$J,4,0)*H1810</f>
        <v>147810</v>
      </c>
      <c r="N1810" s="5" t="str">
        <f t="shared" si="98"/>
        <v>프로젝트21 홈페이지하루채움하루채움 (고양이 영양제 간식)샘플팩 추가 구매=닭 1스틱 + 가자미 1스틱201207</v>
      </c>
    </row>
    <row r="1811" spans="2:14" s="73" customFormat="1" x14ac:dyDescent="0.3">
      <c r="B1811" s="108">
        <v>44182</v>
      </c>
      <c r="C1811" s="5" t="str">
        <f t="shared" si="97"/>
        <v>목</v>
      </c>
      <c r="E1811" s="49" t="str">
        <f>VLOOKUP(G1811,매칭테이블!D:E,2,0)</f>
        <v>하루채움</v>
      </c>
      <c r="F1811" s="73" t="s">
        <v>0</v>
      </c>
      <c r="G1811" s="30" t="s">
        <v>462</v>
      </c>
      <c r="H1811" s="73">
        <f t="shared" si="96"/>
        <v>1138</v>
      </c>
      <c r="I1811" s="5">
        <v>201207</v>
      </c>
      <c r="J1811" s="59"/>
      <c r="K1811" s="104">
        <f>VLOOKUP($N1811,매칭테이블!$G:$J,2,0)*H1811</f>
        <v>4552000</v>
      </c>
      <c r="L1811" s="104">
        <f>K1811-VLOOKUP($N1811,매칭테이블!$G:$J,3,0)*K1811</f>
        <v>4506480</v>
      </c>
      <c r="M1811" s="104">
        <f>VLOOKUP($N1811,매칭테이블!$G:$J,4,0)*H1811</f>
        <v>421060</v>
      </c>
      <c r="N1811" s="5" t="str">
        <f t="shared" si="98"/>
        <v>프로젝트21 홈페이지하루채움하루채움 (고양이 영양제 간식)하루채움=(무료배송)닭 1박스 + 가자미 1박스201207</v>
      </c>
    </row>
    <row r="1812" spans="2:14" s="73" customFormat="1" x14ac:dyDescent="0.3">
      <c r="B1812" s="108">
        <v>44182</v>
      </c>
      <c r="C1812" s="5" t="str">
        <f t="shared" si="97"/>
        <v>목</v>
      </c>
      <c r="E1812" s="49" t="str">
        <f>VLOOKUP(G1812,매칭테이블!D:E,2,0)</f>
        <v>하루채움</v>
      </c>
      <c r="F1812" s="73" t="s">
        <v>0</v>
      </c>
      <c r="G1812" s="30" t="s">
        <v>457</v>
      </c>
      <c r="H1812" s="73">
        <f t="shared" si="96"/>
        <v>1139</v>
      </c>
      <c r="I1812" s="5">
        <v>201207</v>
      </c>
      <c r="J1812" s="59"/>
      <c r="K1812" s="104">
        <f>VLOOKUP($N1812,매칭테이블!$G:$J,2,0)*H1812</f>
        <v>4556000</v>
      </c>
      <c r="L1812" s="104">
        <f>K1812-VLOOKUP($N1812,매칭테이블!$G:$J,3,0)*K1812</f>
        <v>4510440</v>
      </c>
      <c r="M1812" s="104">
        <f>VLOOKUP($N1812,매칭테이블!$G:$J,4,0)*H1812</f>
        <v>375870</v>
      </c>
      <c r="N1812" s="5" t="str">
        <f t="shared" si="98"/>
        <v>프로젝트21 홈페이지하루채움하루채움 (고양이 영양제 간식)하루채움=국내산 무항생제 닭 1박스201207</v>
      </c>
    </row>
    <row r="1813" spans="2:14" x14ac:dyDescent="0.3">
      <c r="B1813" s="108">
        <v>44182</v>
      </c>
      <c r="C1813" s="5" t="str">
        <f t="shared" ref="C1813:C1819" si="99">TEXT(B1813,"aaa")</f>
        <v>목</v>
      </c>
      <c r="D1813" s="73"/>
      <c r="E1813" s="49" t="str">
        <f>VLOOKUP(G1813,매칭테이블!D:E,2,0)</f>
        <v>하루채움</v>
      </c>
      <c r="F1813" s="73" t="s">
        <v>0</v>
      </c>
      <c r="G1813" s="30" t="s">
        <v>463</v>
      </c>
      <c r="H1813" s="73">
        <f t="shared" si="96"/>
        <v>1140</v>
      </c>
      <c r="I1813" s="5">
        <v>201207</v>
      </c>
      <c r="J1813" s="59"/>
      <c r="K1813" s="104">
        <f>VLOOKUP($N1813,매칭테이블!$G:$J,2,0)*H1813</f>
        <v>4560000</v>
      </c>
      <c r="L1813" s="104">
        <f>K1813-VLOOKUP($N1813,매칭테이블!$G:$J,3,0)*K1813</f>
        <v>4514400</v>
      </c>
      <c r="M1813" s="104">
        <f>VLOOKUP($N1813,매칭테이블!$G:$J,4,0)*H1813</f>
        <v>421800</v>
      </c>
      <c r="N1813" s="5" t="str">
        <f t="shared" ref="N1813:N1819" si="100">F1813&amp;E1813&amp;G1813&amp;I1813</f>
        <v>프로젝트21 홈페이지하루채움하루채움 (고양이 영양제 간식)하루채움=(무료배송)국내산 무항생제 닭 2박스201207</v>
      </c>
    </row>
    <row r="1814" spans="2:14" x14ac:dyDescent="0.3">
      <c r="B1814" s="108">
        <v>44182</v>
      </c>
      <c r="C1814" s="5" t="str">
        <f t="shared" si="99"/>
        <v>목</v>
      </c>
      <c r="D1814" s="73"/>
      <c r="E1814" s="49" t="str">
        <f>VLOOKUP(G1814,매칭테이블!D:E,2,0)</f>
        <v>하루채움</v>
      </c>
      <c r="F1814" s="73" t="s">
        <v>0</v>
      </c>
      <c r="G1814" s="30" t="s">
        <v>464</v>
      </c>
      <c r="H1814" s="73">
        <f t="shared" si="96"/>
        <v>1141</v>
      </c>
      <c r="I1814" s="5">
        <v>201207</v>
      </c>
      <c r="J1814" s="59"/>
      <c r="K1814" s="104">
        <f>VLOOKUP($N1814,매칭테이블!$G:$J,2,0)*H1814</f>
        <v>4564000</v>
      </c>
      <c r="L1814" s="104">
        <f>K1814-VLOOKUP($N1814,매칭테이블!$G:$J,3,0)*K1814</f>
        <v>4518360</v>
      </c>
      <c r="M1814" s="104">
        <f>VLOOKUP($N1814,매칭테이블!$G:$J,4,0)*H1814</f>
        <v>422170</v>
      </c>
      <c r="N1814" s="5" t="str">
        <f t="shared" si="100"/>
        <v>프로젝트21 홈페이지하루채움하루채움 (고양이 영양제 간식)하루채움=(무료배송)자연산 가자미 2박스201207</v>
      </c>
    </row>
    <row r="1815" spans="2:14" x14ac:dyDescent="0.3">
      <c r="B1815" s="108">
        <v>44182</v>
      </c>
      <c r="C1815" s="5" t="str">
        <f t="shared" si="99"/>
        <v>목</v>
      </c>
      <c r="D1815" s="73"/>
      <c r="E1815" s="49" t="str">
        <f>VLOOKUP(G1815,매칭테이블!D:E,2,0)</f>
        <v>하루채움</v>
      </c>
      <c r="F1815" s="73" t="s">
        <v>0</v>
      </c>
      <c r="G1815" s="30" t="s">
        <v>461</v>
      </c>
      <c r="H1815" s="73">
        <f t="shared" si="96"/>
        <v>1142</v>
      </c>
      <c r="I1815" s="5">
        <v>201207</v>
      </c>
      <c r="J1815" s="59"/>
      <c r="K1815" s="104">
        <f>VLOOKUP($N1815,매칭테이블!$G:$J,2,0)*H1815</f>
        <v>3426000</v>
      </c>
      <c r="L1815" s="104">
        <f>K1815-VLOOKUP($N1815,매칭테이블!$G:$J,3,0)*K1815</f>
        <v>3391740</v>
      </c>
      <c r="M1815" s="104">
        <f>VLOOKUP($N1815,매칭테이블!$G:$J,4,0)*H1815</f>
        <v>148460</v>
      </c>
      <c r="N1815" s="5" t="str">
        <f t="shared" si="100"/>
        <v>프로젝트21 홈페이지하루채움하루채움 (고양이 영양제 간식)샘플팩 추가 구매=닭 1스틱 + 가자미 1스틱201207</v>
      </c>
    </row>
    <row r="1816" spans="2:14" x14ac:dyDescent="0.3">
      <c r="B1816" s="108">
        <v>44182</v>
      </c>
      <c r="C1816" s="5" t="str">
        <f t="shared" si="99"/>
        <v>목</v>
      </c>
      <c r="D1816" s="73"/>
      <c r="E1816" s="49" t="str">
        <f>VLOOKUP(G1816,매칭테이블!D:E,2,0)</f>
        <v>하루채움</v>
      </c>
      <c r="F1816" s="73" t="s">
        <v>0</v>
      </c>
      <c r="G1816" s="30" t="s">
        <v>465</v>
      </c>
      <c r="H1816" s="73">
        <f t="shared" si="96"/>
        <v>1143</v>
      </c>
      <c r="I1816" s="5">
        <v>201207</v>
      </c>
      <c r="J1816" s="59"/>
      <c r="K1816" s="104">
        <f>VLOOKUP($N1816,매칭테이블!$G:$J,2,0)*H1816</f>
        <v>4572000</v>
      </c>
      <c r="L1816" s="104">
        <f>K1816-VLOOKUP($N1816,매칭테이블!$G:$J,3,0)*K1816</f>
        <v>4526280</v>
      </c>
      <c r="M1816" s="104">
        <f>VLOOKUP($N1816,매칭테이블!$G:$J,4,0)*H1816</f>
        <v>377190</v>
      </c>
      <c r="N1816" s="5" t="str">
        <f t="shared" si="100"/>
        <v>프로젝트21 홈페이지하루채움하루채움 국내산 무항생제 닭 (고양이 영양제 간식)하루채움=국내산 무항생제 닭 1박스201207</v>
      </c>
    </row>
    <row r="1817" spans="2:14" x14ac:dyDescent="0.3">
      <c r="B1817" s="108">
        <v>44182</v>
      </c>
      <c r="C1817" s="5" t="str">
        <f t="shared" si="99"/>
        <v>목</v>
      </c>
      <c r="D1817" s="73"/>
      <c r="E1817" s="49" t="str">
        <f>VLOOKUP(G1817,매칭테이블!D:E,2,0)</f>
        <v>하루채움</v>
      </c>
      <c r="F1817" s="73" t="s">
        <v>0</v>
      </c>
      <c r="G1817" s="30" t="s">
        <v>466</v>
      </c>
      <c r="H1817" s="73">
        <f t="shared" si="96"/>
        <v>1144</v>
      </c>
      <c r="I1817" s="5">
        <v>201207</v>
      </c>
      <c r="J1817" s="59"/>
      <c r="K1817" s="104">
        <f>VLOOKUP($N1817,매칭테이블!$G:$J,2,0)*H1817</f>
        <v>4576000</v>
      </c>
      <c r="L1817" s="104">
        <f>K1817-VLOOKUP($N1817,매칭테이블!$G:$J,3,0)*K1817</f>
        <v>4530240</v>
      </c>
      <c r="M1817" s="104">
        <f>VLOOKUP($N1817,매칭테이블!$G:$J,4,0)*H1817</f>
        <v>423280</v>
      </c>
      <c r="N1817" s="5" t="str">
        <f t="shared" si="100"/>
        <v>프로젝트21 홈페이지하루채움하루채움 국내산 무항생제 닭 (고양이 영양제 간식)하루채움=(무료배송)국내산 무항생제 닭 2박스201207</v>
      </c>
    </row>
    <row r="1818" spans="2:14" x14ac:dyDescent="0.3">
      <c r="B1818" s="108">
        <v>44182</v>
      </c>
      <c r="C1818" s="5" t="str">
        <f t="shared" si="99"/>
        <v>목</v>
      </c>
      <c r="D1818" s="73"/>
      <c r="E1818" s="49" t="str">
        <f>VLOOKUP(G1818,매칭테이블!D:E,2,0)</f>
        <v>하루채움</v>
      </c>
      <c r="F1818" s="73" t="s">
        <v>0</v>
      </c>
      <c r="G1818" s="30" t="s">
        <v>552</v>
      </c>
      <c r="H1818" s="73">
        <f t="shared" si="96"/>
        <v>1145</v>
      </c>
      <c r="I1818" s="5">
        <v>201207</v>
      </c>
      <c r="J1818" s="59"/>
      <c r="K1818" s="104">
        <f>VLOOKUP($N1818,매칭테이블!$G:$J,2,0)*H1818</f>
        <v>3435000</v>
      </c>
      <c r="L1818" s="104">
        <f>K1818-VLOOKUP($N1818,매칭테이블!$G:$J,3,0)*K1818</f>
        <v>3400650</v>
      </c>
      <c r="M1818" s="104">
        <f>VLOOKUP($N1818,매칭테이블!$G:$J,4,0)*H1818</f>
        <v>148850</v>
      </c>
      <c r="N1818" s="5" t="str">
        <f t="shared" si="100"/>
        <v>프로젝트21 홈페이지하루채움하루채움 샘플팩 (고양이 영양제 간식)샘플팩=닭 1스틱 + 가자미 1스틱201207</v>
      </c>
    </row>
    <row r="1819" spans="2:14" x14ac:dyDescent="0.3">
      <c r="B1819" s="108">
        <v>44182</v>
      </c>
      <c r="C1819" s="5" t="str">
        <f t="shared" si="99"/>
        <v>목</v>
      </c>
      <c r="D1819" s="73"/>
      <c r="E1819" s="49" t="str">
        <f>VLOOKUP(G1819,매칭테이블!D:E,2,0)</f>
        <v>하루채움</v>
      </c>
      <c r="F1819" s="73" t="s">
        <v>0</v>
      </c>
      <c r="G1819" s="30" t="s">
        <v>469</v>
      </c>
      <c r="H1819" s="73">
        <f t="shared" si="96"/>
        <v>1146</v>
      </c>
      <c r="I1819" s="5">
        <v>201207</v>
      </c>
      <c r="J1819" s="59"/>
      <c r="K1819" s="104">
        <f>VLOOKUP($N1819,매칭테이블!$G:$J,2,0)*H1819</f>
        <v>4584000</v>
      </c>
      <c r="L1819" s="104">
        <f>K1819-VLOOKUP($N1819,매칭테이블!$G:$J,3,0)*K1819</f>
        <v>4538160</v>
      </c>
      <c r="M1819" s="104">
        <f>VLOOKUP($N1819,매칭테이블!$G:$J,4,0)*H1819</f>
        <v>424020</v>
      </c>
      <c r="N1819" s="5" t="str">
        <f t="shared" si="100"/>
        <v>프로젝트21 홈페이지하루채움하루채움 자연산 가자미 (고양이 영양제 간식)하루채움=(무료배송)자연산 가자미 2박스201207</v>
      </c>
    </row>
    <row r="1820" spans="2:14" s="73" customFormat="1" x14ac:dyDescent="0.3">
      <c r="B1820" s="108">
        <v>44182</v>
      </c>
      <c r="C1820" s="5" t="str">
        <f t="shared" ref="C1820:C1828" si="101">TEXT(B1820,"aaa")</f>
        <v>목</v>
      </c>
      <c r="E1820" s="49" t="str">
        <f>VLOOKUP(G1820,매칭테이블!D:E,2,0)</f>
        <v>고양이 유산균</v>
      </c>
      <c r="F1820" s="73" t="s">
        <v>0</v>
      </c>
      <c r="G1820" s="30" t="s">
        <v>213</v>
      </c>
      <c r="H1820" s="73">
        <f t="shared" si="96"/>
        <v>1147</v>
      </c>
      <c r="I1820" s="5">
        <v>201207</v>
      </c>
      <c r="J1820" s="59"/>
      <c r="K1820" s="104">
        <f>VLOOKUP($N1820,매칭테이블!$G:$J,2,0)*H1820</f>
        <v>4588000</v>
      </c>
      <c r="L1820" s="104">
        <f>K1820-VLOOKUP($N1820,매칭테이블!$G:$J,3,0)*K1820</f>
        <v>4542120</v>
      </c>
      <c r="M1820" s="104">
        <f>VLOOKUP($N1820,매칭테이블!$G:$J,4,0)*H1820</f>
        <v>424390</v>
      </c>
      <c r="N1820" s="5" t="str">
        <f t="shared" ref="N1820:N1828" si="102">F1820&amp;E1820&amp;G1820&amp;I1820</f>
        <v>프로젝트21 홈페이지고양이 유산균유산균1박스201207</v>
      </c>
    </row>
    <row r="1821" spans="2:14" s="73" customFormat="1" x14ac:dyDescent="0.3">
      <c r="B1821" s="108">
        <v>44182</v>
      </c>
      <c r="C1821" s="5" t="str">
        <f t="shared" si="101"/>
        <v>목</v>
      </c>
      <c r="E1821" s="49" t="str">
        <f>VLOOKUP(G1821,매칭테이블!D:E,2,0)</f>
        <v>고양이 유산균</v>
      </c>
      <c r="F1821" s="73" t="s">
        <v>0</v>
      </c>
      <c r="G1821" s="30" t="s">
        <v>411</v>
      </c>
      <c r="H1821" s="73">
        <f t="shared" si="96"/>
        <v>1148</v>
      </c>
      <c r="I1821" s="5">
        <v>201207</v>
      </c>
      <c r="J1821" s="59"/>
      <c r="K1821" s="104">
        <f>VLOOKUP($N1821,매칭테이블!$G:$J,2,0)*H1821</f>
        <v>5740000</v>
      </c>
      <c r="L1821" s="104">
        <f>K1821-VLOOKUP($N1821,매칭테이블!$G:$J,3,0)*K1821</f>
        <v>5682600</v>
      </c>
      <c r="M1821" s="104">
        <f>VLOOKUP($N1821,매칭테이블!$G:$J,4,0)*H1821</f>
        <v>447720</v>
      </c>
      <c r="N1821" s="5" t="str">
        <f t="shared" si="102"/>
        <v>프로젝트21 홈페이지고양이 유산균유산균2박스201207</v>
      </c>
    </row>
    <row r="1822" spans="2:14" s="73" customFormat="1" x14ac:dyDescent="0.3">
      <c r="B1822" s="108">
        <v>44182</v>
      </c>
      <c r="C1822" s="5" t="str">
        <f t="shared" si="101"/>
        <v>목</v>
      </c>
      <c r="E1822" s="49" t="str">
        <f>VLOOKUP(G1822,매칭테이블!D:E,2,0)</f>
        <v>고양이 유산균</v>
      </c>
      <c r="F1822" s="73" t="s">
        <v>0</v>
      </c>
      <c r="G1822" s="30" t="s">
        <v>412</v>
      </c>
      <c r="H1822" s="73">
        <f t="shared" si="96"/>
        <v>1149</v>
      </c>
      <c r="I1822" s="5">
        <v>201207</v>
      </c>
      <c r="J1822" s="59"/>
      <c r="K1822" s="104">
        <f>VLOOKUP($N1822,매칭테이블!$G:$J,2,0)*H1822</f>
        <v>6894000</v>
      </c>
      <c r="L1822" s="104">
        <f>K1822-VLOOKUP($N1822,매칭테이블!$G:$J,3,0)*K1822</f>
        <v>6825060</v>
      </c>
      <c r="M1822" s="104">
        <f>VLOOKUP($N1822,매칭테이블!$G:$J,4,0)*H1822</f>
        <v>448110</v>
      </c>
      <c r="N1822" s="5" t="str">
        <f t="shared" si="102"/>
        <v>프로젝트21 홈페이지고양이 유산균유산균3박스201207</v>
      </c>
    </row>
    <row r="1823" spans="2:14" s="73" customFormat="1" x14ac:dyDescent="0.3">
      <c r="B1823" s="108">
        <v>44182</v>
      </c>
      <c r="C1823" s="5" t="str">
        <f t="shared" si="101"/>
        <v>목</v>
      </c>
      <c r="E1823" s="49" t="str">
        <f>VLOOKUP(G1823,매칭테이블!D:E,2,0)</f>
        <v>고양이 유산균</v>
      </c>
      <c r="F1823" s="73" t="s">
        <v>0</v>
      </c>
      <c r="G1823" s="30" t="s">
        <v>418</v>
      </c>
      <c r="H1823" s="73">
        <f t="shared" si="96"/>
        <v>1150</v>
      </c>
      <c r="I1823" s="5">
        <v>201207</v>
      </c>
      <c r="J1823" s="59"/>
      <c r="K1823" s="104">
        <f>VLOOKUP($N1823,매칭테이블!$G:$J,2,0)*H1823</f>
        <v>4600000</v>
      </c>
      <c r="L1823" s="104">
        <f>K1823-VLOOKUP($N1823,매칭테이블!$G:$J,3,0)*K1823</f>
        <v>4554000</v>
      </c>
      <c r="M1823" s="104">
        <f>VLOOKUP($N1823,매칭테이블!$G:$J,4,0)*H1823</f>
        <v>425500</v>
      </c>
      <c r="N1823" s="5" t="str">
        <f t="shared" si="102"/>
        <v>프로젝트21 홈페이지고양이 유산균유산균1박스(최저가)201207</v>
      </c>
    </row>
    <row r="1824" spans="2:14" s="73" customFormat="1" x14ac:dyDescent="0.3">
      <c r="B1824" s="108">
        <v>44182</v>
      </c>
      <c r="C1824" s="5" t="str">
        <f t="shared" si="101"/>
        <v>목</v>
      </c>
      <c r="E1824" s="49" t="str">
        <f>VLOOKUP(G1824,매칭테이블!D:E,2,0)</f>
        <v>고양이 유산균</v>
      </c>
      <c r="F1824" s="73" t="s">
        <v>0</v>
      </c>
      <c r="G1824" s="30" t="s">
        <v>177</v>
      </c>
      <c r="H1824" s="73">
        <f t="shared" si="96"/>
        <v>1151</v>
      </c>
      <c r="I1824" s="5">
        <v>201207</v>
      </c>
      <c r="J1824" s="59"/>
      <c r="K1824" s="104">
        <f>VLOOKUP($N1824,매칭테이블!$G:$J,2,0)*H1824</f>
        <v>5755000</v>
      </c>
      <c r="L1824" s="104">
        <f>K1824-VLOOKUP($N1824,매칭테이블!$G:$J,3,0)*K1824</f>
        <v>5697450</v>
      </c>
      <c r="M1824" s="104">
        <f>VLOOKUP($N1824,매칭테이블!$G:$J,4,0)*H1824</f>
        <v>448890</v>
      </c>
      <c r="N1824" s="5" t="str">
        <f t="shared" si="102"/>
        <v>프로젝트21 홈페이지고양이 유산균유산균2박스(최저가)201207</v>
      </c>
    </row>
    <row r="1825" spans="2:15" s="73" customFormat="1" x14ac:dyDescent="0.3">
      <c r="B1825" s="108">
        <v>44182</v>
      </c>
      <c r="C1825" s="5" t="str">
        <f t="shared" si="101"/>
        <v>목</v>
      </c>
      <c r="E1825" s="49" t="str">
        <f>VLOOKUP(G1825,매칭테이블!D:E,2,0)</f>
        <v>고양이 유산균</v>
      </c>
      <c r="F1825" s="73" t="s">
        <v>0</v>
      </c>
      <c r="G1825" s="30" t="s">
        <v>417</v>
      </c>
      <c r="H1825" s="73">
        <f t="shared" si="96"/>
        <v>1152</v>
      </c>
      <c r="I1825" s="5">
        <v>201207</v>
      </c>
      <c r="J1825" s="59"/>
      <c r="K1825" s="104">
        <f>VLOOKUP($N1825,매칭테이블!$G:$J,2,0)*H1825</f>
        <v>6912000</v>
      </c>
      <c r="L1825" s="104">
        <f>K1825-VLOOKUP($N1825,매칭테이블!$G:$J,3,0)*K1825</f>
        <v>6842880</v>
      </c>
      <c r="M1825" s="104">
        <f>VLOOKUP($N1825,매칭테이블!$G:$J,4,0)*H1825</f>
        <v>449280</v>
      </c>
      <c r="N1825" s="5" t="str">
        <f t="shared" si="102"/>
        <v>프로젝트21 홈페이지고양이 유산균유산균3박스(최저가)201207</v>
      </c>
    </row>
    <row r="1826" spans="2:15" s="73" customFormat="1" x14ac:dyDescent="0.3">
      <c r="B1826" s="108">
        <v>44182</v>
      </c>
      <c r="C1826" s="5" t="str">
        <f t="shared" si="101"/>
        <v>목</v>
      </c>
      <c r="E1826" s="49" t="str">
        <f>VLOOKUP(G1826,매칭테이블!D:E,2,0)</f>
        <v>고양이 유산균</v>
      </c>
      <c r="F1826" s="73" t="s">
        <v>0</v>
      </c>
      <c r="G1826" s="30" t="s">
        <v>414</v>
      </c>
      <c r="H1826" s="73">
        <f t="shared" si="96"/>
        <v>1153</v>
      </c>
      <c r="I1826" s="5">
        <v>201207</v>
      </c>
      <c r="J1826" s="59"/>
      <c r="K1826" s="104">
        <f>VLOOKUP($N1826,매칭테이블!$G:$J,2,0)*H1826</f>
        <v>4612000</v>
      </c>
      <c r="L1826" s="104">
        <f>K1826-VLOOKUP($N1826,매칭테이블!$G:$J,3,0)*K1826</f>
        <v>4565880</v>
      </c>
      <c r="M1826" s="104">
        <f>VLOOKUP($N1826,매칭테이블!$G:$J,4,0)*H1826</f>
        <v>426610</v>
      </c>
      <c r="N1826" s="5" t="str">
        <f t="shared" si="102"/>
        <v>프로젝트21 홈페이지고양이 유산균유산균1박스(정기배송)201207</v>
      </c>
      <c r="O1826" s="99"/>
    </row>
    <row r="1827" spans="2:15" s="73" customFormat="1" x14ac:dyDescent="0.3">
      <c r="B1827" s="108">
        <v>44182</v>
      </c>
      <c r="C1827" s="5" t="str">
        <f t="shared" si="101"/>
        <v>목</v>
      </c>
      <c r="E1827" s="49" t="str">
        <f>VLOOKUP(G1827,매칭테이블!D:E,2,0)</f>
        <v>고양이 유산균</v>
      </c>
      <c r="F1827" s="73" t="s">
        <v>0</v>
      </c>
      <c r="G1827" s="30" t="s">
        <v>415</v>
      </c>
      <c r="H1827" s="73">
        <f t="shared" si="96"/>
        <v>1154</v>
      </c>
      <c r="I1827" s="5">
        <v>201207</v>
      </c>
      <c r="J1827" s="59"/>
      <c r="K1827" s="104">
        <f>VLOOKUP($N1827,매칭테이블!$G:$J,2,0)*H1827</f>
        <v>5770000</v>
      </c>
      <c r="L1827" s="104">
        <f>K1827-VLOOKUP($N1827,매칭테이블!$G:$J,3,0)*K1827</f>
        <v>5712300</v>
      </c>
      <c r="M1827" s="104">
        <f>VLOOKUP($N1827,매칭테이블!$G:$J,4,0)*H1827</f>
        <v>450060</v>
      </c>
      <c r="N1827" s="5" t="str">
        <f t="shared" si="102"/>
        <v>프로젝트21 홈페이지고양이 유산균유산균2박스(정기배송)201207</v>
      </c>
    </row>
    <row r="1828" spans="2:15" s="73" customFormat="1" x14ac:dyDescent="0.3">
      <c r="B1828" s="108">
        <v>44182</v>
      </c>
      <c r="C1828" s="5" t="str">
        <f t="shared" si="101"/>
        <v>목</v>
      </c>
      <c r="E1828" s="49" t="str">
        <f>VLOOKUP(G1828,매칭테이블!D:E,2,0)</f>
        <v>고양이 유산균</v>
      </c>
      <c r="F1828" s="73" t="s">
        <v>0</v>
      </c>
      <c r="G1828" s="30" t="s">
        <v>416</v>
      </c>
      <c r="H1828" s="73">
        <f t="shared" si="96"/>
        <v>1155</v>
      </c>
      <c r="I1828" s="5">
        <v>201207</v>
      </c>
      <c r="J1828" s="59"/>
      <c r="K1828" s="104">
        <f>VLOOKUP($N1828,매칭테이블!$G:$J,2,0)*H1828</f>
        <v>6930000</v>
      </c>
      <c r="L1828" s="104">
        <f>K1828-VLOOKUP($N1828,매칭테이블!$G:$J,3,0)*K1828</f>
        <v>6860700</v>
      </c>
      <c r="M1828" s="104">
        <f>VLOOKUP($N1828,매칭테이블!$G:$J,4,0)*H1828</f>
        <v>450450</v>
      </c>
      <c r="N1828" s="5" t="str">
        <f t="shared" si="102"/>
        <v>프로젝트21 홈페이지고양이 유산균유산균3박스(정기배송)201207</v>
      </c>
    </row>
    <row r="1829" spans="2:15" x14ac:dyDescent="0.3">
      <c r="B1829" s="108">
        <v>44183</v>
      </c>
      <c r="C1829" s="5" t="str">
        <f t="shared" ref="C1829" si="103">TEXT(B1829,"aaa")</f>
        <v>금</v>
      </c>
      <c r="D1829" s="73"/>
      <c r="E1829" s="49" t="str">
        <f>VLOOKUP(G1829,매칭테이블!D:E,2,0)</f>
        <v>눕눕백</v>
      </c>
      <c r="F1829" t="s">
        <v>0</v>
      </c>
      <c r="G1829" s="30" t="s">
        <v>421</v>
      </c>
      <c r="H1829" s="73">
        <f t="shared" si="96"/>
        <v>1156</v>
      </c>
      <c r="I1829" s="5">
        <v>201207</v>
      </c>
      <c r="J1829" s="59"/>
      <c r="K1829" s="104">
        <f>VLOOKUP($N1829,매칭테이블!$G:$J,2,0)*H1829</f>
        <v>8092000</v>
      </c>
      <c r="L1829" s="104">
        <f>K1829-VLOOKUP($N1829,매칭테이블!$G:$J,3,0)*K1829</f>
        <v>8011080</v>
      </c>
      <c r="M1829" s="104">
        <f>VLOOKUP($N1829,매칭테이블!$G:$J,4,0)*H1829</f>
        <v>450840</v>
      </c>
      <c r="N1829" s="5" t="str">
        <f t="shared" ref="N1829" si="104">F1829&amp;E1829&amp;G1829&amp;I1829</f>
        <v>프로젝트21 홈페이지눕눕백눕눕백(NEW)_(중형)_그레이(LG)201207</v>
      </c>
    </row>
    <row r="1830" spans="2:15" x14ac:dyDescent="0.3">
      <c r="B1830" s="108">
        <v>44183</v>
      </c>
      <c r="C1830" s="5" t="str">
        <f t="shared" ref="C1830:C1893" si="105">TEXT(B1830,"aaa")</f>
        <v>금</v>
      </c>
      <c r="D1830" s="73"/>
      <c r="E1830" s="49" t="str">
        <f>VLOOKUP(G1830,매칭테이블!D:E,2,0)</f>
        <v>눕눕백</v>
      </c>
      <c r="F1830" t="s">
        <v>0</v>
      </c>
      <c r="G1830" s="30" t="s">
        <v>43</v>
      </c>
      <c r="H1830" s="73">
        <f t="shared" si="96"/>
        <v>1157</v>
      </c>
      <c r="I1830" s="5">
        <v>201207</v>
      </c>
      <c r="J1830" s="59"/>
      <c r="K1830" s="104">
        <f>VLOOKUP($N1830,매칭테이블!$G:$J,2,0)*H1830</f>
        <v>3471000</v>
      </c>
      <c r="L1830" s="104">
        <f>K1830-VLOOKUP($N1830,매칭테이블!$G:$J,3,0)*K1830</f>
        <v>3436290</v>
      </c>
      <c r="M1830" s="104">
        <f>VLOOKUP($N1830,매칭테이블!$G:$J,4,0)*H1830</f>
        <v>381810</v>
      </c>
      <c r="N1830" s="5" t="str">
        <f t="shared" ref="N1830:N1893" si="106">F1830&amp;E1830&amp;G1830&amp;I1830</f>
        <v>프로젝트21 홈페이지눕눕백눕눕백_패드(중형)_스크래쳐201207</v>
      </c>
    </row>
    <row r="1831" spans="2:15" x14ac:dyDescent="0.3">
      <c r="B1831" s="108">
        <v>44183</v>
      </c>
      <c r="C1831" s="5" t="str">
        <f t="shared" si="105"/>
        <v>금</v>
      </c>
      <c r="D1831" s="73"/>
      <c r="E1831" s="49" t="str">
        <f>VLOOKUP(G1831,매칭테이블!D:E,2,0)</f>
        <v>눕눕백</v>
      </c>
      <c r="F1831" t="s">
        <v>0</v>
      </c>
      <c r="G1831" s="30" t="s">
        <v>422</v>
      </c>
      <c r="H1831" s="73">
        <f t="shared" si="96"/>
        <v>1158</v>
      </c>
      <c r="I1831" s="5">
        <v>201207</v>
      </c>
      <c r="J1831" s="59"/>
      <c r="K1831" s="104">
        <f>VLOOKUP($N1831,매칭테이블!$G:$J,2,0)*H1831</f>
        <v>8106000</v>
      </c>
      <c r="L1831" s="104">
        <f>K1831-VLOOKUP($N1831,매칭테이블!$G:$J,3,0)*K1831</f>
        <v>8024940</v>
      </c>
      <c r="M1831" s="104">
        <f>VLOOKUP($N1831,매칭테이블!$G:$J,4,0)*H1831</f>
        <v>451620</v>
      </c>
      <c r="N1831" s="5" t="str">
        <f t="shared" si="106"/>
        <v>프로젝트21 홈페이지눕눕백눕눕백(NEW)_(대형)_그레이(LG)201207</v>
      </c>
    </row>
    <row r="1832" spans="2:15" x14ac:dyDescent="0.3">
      <c r="B1832" s="108">
        <v>44183</v>
      </c>
      <c r="C1832" s="5" t="str">
        <f t="shared" si="105"/>
        <v>금</v>
      </c>
      <c r="D1832" s="73"/>
      <c r="E1832" s="49" t="str">
        <f>VLOOKUP(G1832,매칭테이블!D:E,2,0)</f>
        <v>눕눕백</v>
      </c>
      <c r="F1832" t="s">
        <v>0</v>
      </c>
      <c r="G1832" s="30" t="s">
        <v>50</v>
      </c>
      <c r="H1832" s="73">
        <f t="shared" ref="H1832:H1895" si="107">H1831+1</f>
        <v>1159</v>
      </c>
      <c r="I1832" s="5">
        <v>201207</v>
      </c>
      <c r="J1832" s="59"/>
      <c r="K1832" s="104">
        <f>VLOOKUP($N1832,매칭테이블!$G:$J,2,0)*H1832</f>
        <v>3477000</v>
      </c>
      <c r="L1832" s="104">
        <f>K1832-VLOOKUP($N1832,매칭테이블!$G:$J,3,0)*K1832</f>
        <v>3442230</v>
      </c>
      <c r="M1832" s="104">
        <f>VLOOKUP($N1832,매칭테이블!$G:$J,4,0)*H1832</f>
        <v>394060</v>
      </c>
      <c r="N1832" s="5" t="str">
        <f t="shared" si="106"/>
        <v>프로젝트21 홈페이지눕눕백눕눕백_패드(대형)_스크래쳐201207</v>
      </c>
    </row>
    <row r="1833" spans="2:15" x14ac:dyDescent="0.3">
      <c r="B1833" s="108">
        <v>44183</v>
      </c>
      <c r="C1833" s="5" t="str">
        <f t="shared" si="105"/>
        <v>금</v>
      </c>
      <c r="D1833" s="73"/>
      <c r="E1833" s="49" t="str">
        <f>VLOOKUP(G1833,매칭테이블!D:E,2,0)</f>
        <v>눕눕백</v>
      </c>
      <c r="F1833" t="s">
        <v>0</v>
      </c>
      <c r="G1833" s="30" t="s">
        <v>422</v>
      </c>
      <c r="H1833" s="73">
        <f t="shared" si="107"/>
        <v>1160</v>
      </c>
      <c r="I1833" s="5">
        <v>201207</v>
      </c>
      <c r="J1833" s="59"/>
      <c r="K1833" s="104">
        <f>VLOOKUP($N1833,매칭테이블!$G:$J,2,0)*H1833</f>
        <v>8120000</v>
      </c>
      <c r="L1833" s="104">
        <f>K1833-VLOOKUP($N1833,매칭테이블!$G:$J,3,0)*K1833</f>
        <v>8038800</v>
      </c>
      <c r="M1833" s="104">
        <f>VLOOKUP($N1833,매칭테이블!$G:$J,4,0)*H1833</f>
        <v>452400</v>
      </c>
      <c r="N1833" s="5" t="str">
        <f t="shared" si="106"/>
        <v>프로젝트21 홈페이지눕눕백눕눕백(NEW)_(대형)_그레이(LG)201207</v>
      </c>
    </row>
    <row r="1834" spans="2:15" x14ac:dyDescent="0.3">
      <c r="B1834" s="108">
        <v>44183</v>
      </c>
      <c r="C1834" s="5" t="str">
        <f t="shared" si="105"/>
        <v>금</v>
      </c>
      <c r="D1834" s="73"/>
      <c r="E1834" s="49" t="str">
        <f>VLOOKUP(G1834,매칭테이블!D:E,2,0)</f>
        <v>눕눕백</v>
      </c>
      <c r="F1834" t="s">
        <v>0</v>
      </c>
      <c r="G1834" s="30" t="s">
        <v>51</v>
      </c>
      <c r="H1834" s="73">
        <f t="shared" si="107"/>
        <v>1161</v>
      </c>
      <c r="I1834" s="5">
        <v>201207</v>
      </c>
      <c r="J1834" s="59"/>
      <c r="K1834" s="104">
        <f>VLOOKUP($N1834,매칭테이블!$G:$J,2,0)*H1834</f>
        <v>4644000</v>
      </c>
      <c r="L1834" s="104">
        <f>K1834-VLOOKUP($N1834,매칭테이블!$G:$J,3,0)*K1834</f>
        <v>4597560</v>
      </c>
      <c r="M1834" s="104">
        <f>VLOOKUP($N1834,매칭테이블!$G:$J,4,0)*H1834</f>
        <v>406350</v>
      </c>
      <c r="N1834" s="5" t="str">
        <f t="shared" si="106"/>
        <v>프로젝트21 홈페이지눕눕백눕눕백_패드(대형)_극세사201207</v>
      </c>
    </row>
    <row r="1835" spans="2:15" x14ac:dyDescent="0.3">
      <c r="B1835" s="108">
        <v>44183</v>
      </c>
      <c r="C1835" s="5" t="str">
        <f t="shared" si="105"/>
        <v>금</v>
      </c>
      <c r="D1835" s="73"/>
      <c r="E1835" s="49" t="str">
        <f>VLOOKUP(G1835,매칭테이블!D:E,2,0)</f>
        <v>눕눕백</v>
      </c>
      <c r="F1835" t="s">
        <v>0</v>
      </c>
      <c r="G1835" s="30" t="s">
        <v>422</v>
      </c>
      <c r="H1835" s="73">
        <f t="shared" si="107"/>
        <v>1162</v>
      </c>
      <c r="I1835" s="5">
        <v>201207</v>
      </c>
      <c r="J1835" s="59"/>
      <c r="K1835" s="104">
        <f>VLOOKUP($N1835,매칭테이블!$G:$J,2,0)*H1835</f>
        <v>8134000</v>
      </c>
      <c r="L1835" s="104">
        <f>K1835-VLOOKUP($N1835,매칭테이블!$G:$J,3,0)*K1835</f>
        <v>8052660</v>
      </c>
      <c r="M1835" s="104">
        <f>VLOOKUP($N1835,매칭테이블!$G:$J,4,0)*H1835</f>
        <v>453180</v>
      </c>
      <c r="N1835" s="5" t="str">
        <f t="shared" si="106"/>
        <v>프로젝트21 홈페이지눕눕백눕눕백(NEW)_(대형)_그레이(LG)201207</v>
      </c>
    </row>
    <row r="1836" spans="2:15" x14ac:dyDescent="0.3">
      <c r="B1836" s="108">
        <v>44183</v>
      </c>
      <c r="C1836" s="5" t="str">
        <f t="shared" si="105"/>
        <v>금</v>
      </c>
      <c r="D1836" s="73"/>
      <c r="E1836" s="49" t="str">
        <f>VLOOKUP(G1836,매칭테이블!D:E,2,0)</f>
        <v>눕눕백</v>
      </c>
      <c r="F1836" t="s">
        <v>0</v>
      </c>
      <c r="G1836" s="30" t="s">
        <v>52</v>
      </c>
      <c r="H1836" s="73">
        <f t="shared" si="107"/>
        <v>1163</v>
      </c>
      <c r="I1836" s="5">
        <v>201207</v>
      </c>
      <c r="J1836" s="59"/>
      <c r="K1836" s="104">
        <f>VLOOKUP($N1836,매칭테이블!$G:$J,2,0)*H1836</f>
        <v>3489000</v>
      </c>
      <c r="L1836" s="104">
        <f>K1836-VLOOKUP($N1836,매칭테이블!$G:$J,3,0)*K1836</f>
        <v>3454110</v>
      </c>
      <c r="M1836" s="104">
        <f>VLOOKUP($N1836,매칭테이블!$G:$J,4,0)*H1836</f>
        <v>383790</v>
      </c>
      <c r="N1836" s="5" t="str">
        <f t="shared" si="106"/>
        <v>프로젝트21 홈페이지눕눕백눕눕백_패드(대형)_방수201207</v>
      </c>
    </row>
    <row r="1837" spans="2:15" x14ac:dyDescent="0.3">
      <c r="B1837" s="108">
        <v>44183</v>
      </c>
      <c r="C1837" s="5" t="str">
        <f t="shared" si="105"/>
        <v>금</v>
      </c>
      <c r="D1837" s="73"/>
      <c r="E1837" s="49" t="str">
        <f>VLOOKUP(G1837,매칭테이블!D:E,2,0)</f>
        <v>눕눕백</v>
      </c>
      <c r="F1837" t="s">
        <v>0</v>
      </c>
      <c r="G1837" s="30" t="s">
        <v>424</v>
      </c>
      <c r="H1837" s="73">
        <f t="shared" si="107"/>
        <v>1164</v>
      </c>
      <c r="I1837" s="5">
        <v>201207</v>
      </c>
      <c r="J1837" s="59"/>
      <c r="K1837" s="104">
        <f>VLOOKUP($N1837,매칭테이블!$G:$J,2,0)*H1837</f>
        <v>8148000</v>
      </c>
      <c r="L1837" s="104">
        <f>K1837-VLOOKUP($N1837,매칭테이블!$G:$J,3,0)*K1837</f>
        <v>8066520</v>
      </c>
      <c r="M1837" s="104">
        <f>VLOOKUP($N1837,매칭테이블!$G:$J,4,0)*H1837</f>
        <v>453960</v>
      </c>
      <c r="N1837" s="5" t="str">
        <f t="shared" si="106"/>
        <v>프로젝트21 홈페이지눕눕백눕눕백(NEW)_(대형)_네이비(DN)201207</v>
      </c>
    </row>
    <row r="1838" spans="2:15" x14ac:dyDescent="0.3">
      <c r="B1838" s="108">
        <v>44183</v>
      </c>
      <c r="C1838" s="5" t="str">
        <f t="shared" si="105"/>
        <v>금</v>
      </c>
      <c r="D1838" s="73"/>
      <c r="E1838" s="49" t="str">
        <f>VLOOKUP(G1838,매칭테이블!D:E,2,0)</f>
        <v>눕눕백</v>
      </c>
      <c r="F1838" t="s">
        <v>0</v>
      </c>
      <c r="G1838" s="30" t="s">
        <v>50</v>
      </c>
      <c r="H1838" s="73">
        <f t="shared" si="107"/>
        <v>1165</v>
      </c>
      <c r="I1838" s="5">
        <v>201207</v>
      </c>
      <c r="J1838" s="59"/>
      <c r="K1838" s="104">
        <f>VLOOKUP($N1838,매칭테이블!$G:$J,2,0)*H1838</f>
        <v>3495000</v>
      </c>
      <c r="L1838" s="104">
        <f>K1838-VLOOKUP($N1838,매칭테이블!$G:$J,3,0)*K1838</f>
        <v>3460050</v>
      </c>
      <c r="M1838" s="104">
        <f>VLOOKUP($N1838,매칭테이블!$G:$J,4,0)*H1838</f>
        <v>396100</v>
      </c>
      <c r="N1838" s="5" t="str">
        <f t="shared" si="106"/>
        <v>프로젝트21 홈페이지눕눕백눕눕백_패드(대형)_스크래쳐201207</v>
      </c>
    </row>
    <row r="1839" spans="2:15" x14ac:dyDescent="0.3">
      <c r="B1839" s="108">
        <v>44183</v>
      </c>
      <c r="C1839" s="5" t="str">
        <f t="shared" si="105"/>
        <v>금</v>
      </c>
      <c r="D1839" s="73"/>
      <c r="E1839" s="49" t="str">
        <f>VLOOKUP(G1839,매칭테이블!D:E,2,0)</f>
        <v>눕눕백</v>
      </c>
      <c r="F1839" t="s">
        <v>0</v>
      </c>
      <c r="G1839" s="30" t="s">
        <v>106</v>
      </c>
      <c r="H1839" s="73">
        <f t="shared" si="107"/>
        <v>1166</v>
      </c>
      <c r="I1839" s="5">
        <v>201207</v>
      </c>
      <c r="J1839" s="59"/>
      <c r="K1839" s="104">
        <f>VLOOKUP($N1839,매칭테이블!$G:$J,2,0)*H1839</f>
        <v>3498000</v>
      </c>
      <c r="L1839" s="104">
        <f>K1839-VLOOKUP($N1839,매칭테이블!$G:$J,3,0)*K1839</f>
        <v>3463020</v>
      </c>
      <c r="M1839" s="104">
        <f>VLOOKUP($N1839,매칭테이블!$G:$J,4,0)*H1839</f>
        <v>373120</v>
      </c>
      <c r="N1839" s="5" t="str">
        <f t="shared" si="106"/>
        <v>프로젝트21 홈페이지눕눕백눕눕백_턱받침패드(중형)_극세사201207</v>
      </c>
    </row>
    <row r="1840" spans="2:15" x14ac:dyDescent="0.3">
      <c r="B1840" s="108">
        <v>44183</v>
      </c>
      <c r="C1840" s="5" t="str">
        <f t="shared" si="105"/>
        <v>금</v>
      </c>
      <c r="D1840" s="73"/>
      <c r="E1840" s="49" t="str">
        <f>VLOOKUP(G1840,매칭테이블!D:E,2,0)</f>
        <v>눕눕백</v>
      </c>
      <c r="F1840" t="s">
        <v>0</v>
      </c>
      <c r="G1840" s="30" t="s">
        <v>108</v>
      </c>
      <c r="H1840" s="73">
        <f t="shared" si="107"/>
        <v>1167</v>
      </c>
      <c r="I1840" s="5">
        <v>201207</v>
      </c>
      <c r="J1840" s="59"/>
      <c r="K1840" s="104">
        <f>VLOOKUP($N1840,매칭테이블!$G:$J,2,0)*H1840</f>
        <v>3501000</v>
      </c>
      <c r="L1840" s="104">
        <f>K1840-VLOOKUP($N1840,매칭테이블!$G:$J,3,0)*K1840</f>
        <v>3465990</v>
      </c>
      <c r="M1840" s="104">
        <f>VLOOKUP($N1840,매칭테이블!$G:$J,4,0)*H1840</f>
        <v>385110</v>
      </c>
      <c r="N1840" s="5" t="str">
        <f t="shared" si="106"/>
        <v>프로젝트21 홈페이지눕눕백눕눕백_턱받침패드(대형)_극세사201207</v>
      </c>
    </row>
    <row r="1841" spans="2:14" x14ac:dyDescent="0.3">
      <c r="B1841" s="108">
        <v>44183</v>
      </c>
      <c r="C1841" s="5" t="str">
        <f t="shared" si="105"/>
        <v>금</v>
      </c>
      <c r="D1841" s="73"/>
      <c r="E1841" s="49" t="str">
        <f>VLOOKUP(G1841,매칭테이블!D:E,2,0)</f>
        <v>눕눕백</v>
      </c>
      <c r="F1841" t="s">
        <v>0</v>
      </c>
      <c r="G1841" s="30" t="s">
        <v>44</v>
      </c>
      <c r="H1841" s="73">
        <f t="shared" si="107"/>
        <v>1168</v>
      </c>
      <c r="I1841" s="5">
        <v>201207</v>
      </c>
      <c r="J1841" s="59"/>
      <c r="K1841" s="104">
        <f>VLOOKUP($N1841,매칭테이블!$G:$J,2,0)*H1841</f>
        <v>3504000</v>
      </c>
      <c r="L1841" s="104">
        <f>K1841-VLOOKUP($N1841,매칭테이블!$G:$J,3,0)*K1841</f>
        <v>3468960</v>
      </c>
      <c r="M1841" s="104">
        <f>VLOOKUP($N1841,매칭테이블!$G:$J,4,0)*H1841</f>
        <v>397120</v>
      </c>
      <c r="N1841" s="5" t="str">
        <f t="shared" si="106"/>
        <v>프로젝트21 홈페이지눕눕백눕눕백_패드(중형)_극세사201207</v>
      </c>
    </row>
    <row r="1842" spans="2:14" x14ac:dyDescent="0.3">
      <c r="B1842" s="108">
        <v>44183</v>
      </c>
      <c r="C1842" s="5" t="str">
        <f t="shared" si="105"/>
        <v>금</v>
      </c>
      <c r="D1842" s="73"/>
      <c r="E1842" s="49" t="str">
        <f>VLOOKUP(G1842,매칭테이블!D:E,2,0)</f>
        <v>눕눕백</v>
      </c>
      <c r="F1842" t="s">
        <v>0</v>
      </c>
      <c r="G1842" s="30" t="s">
        <v>51</v>
      </c>
      <c r="H1842" s="73">
        <f t="shared" si="107"/>
        <v>1169</v>
      </c>
      <c r="I1842" s="5">
        <v>201207</v>
      </c>
      <c r="J1842" s="59"/>
      <c r="K1842" s="104">
        <f>VLOOKUP($N1842,매칭테이블!$G:$J,2,0)*H1842</f>
        <v>4676000</v>
      </c>
      <c r="L1842" s="104">
        <f>K1842-VLOOKUP($N1842,매칭테이블!$G:$J,3,0)*K1842</f>
        <v>4629240</v>
      </c>
      <c r="M1842" s="104">
        <f>VLOOKUP($N1842,매칭테이블!$G:$J,4,0)*H1842</f>
        <v>409150</v>
      </c>
      <c r="N1842" s="5" t="str">
        <f t="shared" si="106"/>
        <v>프로젝트21 홈페이지눕눕백눕눕백_패드(대형)_극세사201207</v>
      </c>
    </row>
    <row r="1843" spans="2:14" x14ac:dyDescent="0.3">
      <c r="B1843" s="108">
        <v>44183</v>
      </c>
      <c r="C1843" s="5" t="str">
        <f t="shared" si="105"/>
        <v>금</v>
      </c>
      <c r="D1843" s="73"/>
      <c r="E1843" s="49" t="str">
        <f>VLOOKUP(G1843,매칭테이블!D:E,2,0)</f>
        <v>눕눕백</v>
      </c>
      <c r="F1843" t="s">
        <v>0</v>
      </c>
      <c r="G1843" s="30" t="s">
        <v>50</v>
      </c>
      <c r="H1843" s="73">
        <f t="shared" si="107"/>
        <v>1170</v>
      </c>
      <c r="I1843" s="5">
        <v>201207</v>
      </c>
      <c r="J1843" s="59"/>
      <c r="K1843" s="104">
        <f>VLOOKUP($N1843,매칭테이블!$G:$J,2,0)*H1843</f>
        <v>3510000</v>
      </c>
      <c r="L1843" s="104">
        <f>K1843-VLOOKUP($N1843,매칭테이블!$G:$J,3,0)*K1843</f>
        <v>3474900</v>
      </c>
      <c r="M1843" s="104">
        <f>VLOOKUP($N1843,매칭테이블!$G:$J,4,0)*H1843</f>
        <v>397800</v>
      </c>
      <c r="N1843" s="5" t="str">
        <f t="shared" si="106"/>
        <v>프로젝트21 홈페이지눕눕백눕눕백_패드(대형)_스크래쳐201207</v>
      </c>
    </row>
    <row r="1844" spans="2:14" x14ac:dyDescent="0.3">
      <c r="B1844" s="108">
        <v>44183</v>
      </c>
      <c r="C1844" s="5" t="str">
        <f t="shared" si="105"/>
        <v>금</v>
      </c>
      <c r="D1844" s="73"/>
      <c r="E1844" s="49" t="str">
        <f>VLOOKUP(G1844,매칭테이블!D:E,2,0)</f>
        <v>벤토나이트</v>
      </c>
      <c r="F1844" t="s">
        <v>85</v>
      </c>
      <c r="G1844" s="30" t="s">
        <v>580</v>
      </c>
      <c r="H1844" s="73">
        <f t="shared" si="107"/>
        <v>1171</v>
      </c>
      <c r="I1844" s="5">
        <v>201207</v>
      </c>
      <c r="J1844" s="59"/>
      <c r="K1844" s="104">
        <f>VLOOKUP($N1844,매칭테이블!$G:$J,2,0)*H1844</f>
        <v>0</v>
      </c>
      <c r="L1844" s="104">
        <f>K1844-VLOOKUP($N1844,매칭테이블!$G:$J,3,0)*K1844</f>
        <v>0</v>
      </c>
      <c r="M1844" s="104">
        <f>VLOOKUP($N1844,매칭테이블!$G:$J,4,0)*H1844</f>
        <v>456690</v>
      </c>
      <c r="N1844" s="5" t="str">
        <f t="shared" si="106"/>
        <v>프로젝트21 CS벤토나이트모래_벤토나이트 6KG*3201207</v>
      </c>
    </row>
    <row r="1845" spans="2:14" x14ac:dyDescent="0.3">
      <c r="B1845" s="108">
        <v>44183</v>
      </c>
      <c r="C1845" s="5" t="str">
        <f t="shared" si="105"/>
        <v>금</v>
      </c>
      <c r="D1845" s="73"/>
      <c r="E1845" s="49" t="str">
        <f>VLOOKUP(G1845,매칭테이블!D:E,2,0)</f>
        <v>하루채움</v>
      </c>
      <c r="F1845" t="s">
        <v>85</v>
      </c>
      <c r="G1845" s="30" t="s">
        <v>175</v>
      </c>
      <c r="H1845" s="73">
        <f t="shared" si="107"/>
        <v>1172</v>
      </c>
      <c r="I1845" s="5">
        <v>201207</v>
      </c>
      <c r="J1845" s="59"/>
      <c r="K1845" s="104">
        <f>VLOOKUP($N1845,매칭테이블!$G:$J,2,0)*H1845</f>
        <v>0</v>
      </c>
      <c r="L1845" s="104">
        <f>K1845-VLOOKUP($N1845,매칭테이블!$G:$J,3,0)*K1845</f>
        <v>0</v>
      </c>
      <c r="M1845" s="104">
        <f>VLOOKUP($N1845,매칭테이블!$G:$J,4,0)*H1845</f>
        <v>386760</v>
      </c>
      <c r="N1845" s="5" t="str">
        <f t="shared" si="106"/>
        <v>프로젝트21 CS하루채움하루채움_자연산 가자미201207</v>
      </c>
    </row>
    <row r="1846" spans="2:14" x14ac:dyDescent="0.3">
      <c r="B1846" s="108">
        <v>44183</v>
      </c>
      <c r="C1846" s="5" t="str">
        <f t="shared" si="105"/>
        <v>금</v>
      </c>
      <c r="D1846" s="73"/>
      <c r="E1846" s="49" t="str">
        <f>VLOOKUP(G1846,매칭테이블!D:E,2,0)</f>
        <v>리얼스틱</v>
      </c>
      <c r="F1846" t="s">
        <v>0</v>
      </c>
      <c r="G1846" s="30" t="s">
        <v>425</v>
      </c>
      <c r="H1846" s="73">
        <f t="shared" si="107"/>
        <v>1173</v>
      </c>
      <c r="I1846" s="5">
        <v>201207</v>
      </c>
      <c r="J1846" s="59"/>
      <c r="K1846" s="104">
        <f>VLOOKUP($N1846,매칭테이블!$G:$J,2,0)*H1846</f>
        <v>4692000</v>
      </c>
      <c r="L1846" s="104">
        <f>K1846-VLOOKUP($N1846,매칭테이블!$G:$J,3,0)*K1846</f>
        <v>4645080</v>
      </c>
      <c r="M1846" s="104">
        <f>VLOOKUP($N1846,매칭테이블!$G:$J,4,0)*H1846</f>
        <v>434010</v>
      </c>
      <c r="N1846" s="5" t="str">
        <f t="shared" si="106"/>
        <v>프로젝트21 홈페이지리얼스틱[정기배송] 리얼스틱(무료배송)정기배송 옵션=6종세트(맛별1팩)(15%off)201207</v>
      </c>
    </row>
    <row r="1847" spans="2:14" x14ac:dyDescent="0.3">
      <c r="B1847" s="108">
        <v>44183</v>
      </c>
      <c r="C1847" s="5" t="str">
        <f t="shared" si="105"/>
        <v>금</v>
      </c>
      <c r="D1847" s="73"/>
      <c r="E1847" s="49" t="str">
        <f>VLOOKUP(G1847,매칭테이블!D:E,2,0)</f>
        <v>리얼스틱</v>
      </c>
      <c r="F1847" t="s">
        <v>0</v>
      </c>
      <c r="G1847" s="30" t="s">
        <v>426</v>
      </c>
      <c r="H1847" s="73">
        <f t="shared" si="107"/>
        <v>1174</v>
      </c>
      <c r="I1847" s="5">
        <v>201207</v>
      </c>
      <c r="J1847" s="59"/>
      <c r="K1847" s="104">
        <f>VLOOKUP($N1847,매칭테이블!$G:$J,2,0)*H1847</f>
        <v>4696000</v>
      </c>
      <c r="L1847" s="104">
        <f>K1847-VLOOKUP($N1847,매칭테이블!$G:$J,3,0)*K1847</f>
        <v>4649040</v>
      </c>
      <c r="M1847" s="104">
        <f>VLOOKUP($N1847,매칭테이블!$G:$J,4,0)*H1847</f>
        <v>457860</v>
      </c>
      <c r="N1847" s="5" t="str">
        <f t="shared" si="106"/>
        <v>프로젝트21 홈페이지리얼스틱[정기배송] 리얼스틱(무료배송)정기배송 옵션=6종세트x2(맛별2팩)(25%off)201207</v>
      </c>
    </row>
    <row r="1848" spans="2:14" x14ac:dyDescent="0.3">
      <c r="B1848" s="108">
        <v>44183</v>
      </c>
      <c r="C1848" s="5" t="str">
        <f t="shared" si="105"/>
        <v>금</v>
      </c>
      <c r="D1848" s="73"/>
      <c r="E1848" s="49" t="str">
        <f>VLOOKUP(G1848,매칭테이블!D:E,2,0)</f>
        <v>선인장정수기 부속</v>
      </c>
      <c r="F1848" t="s">
        <v>0</v>
      </c>
      <c r="G1848" s="30" t="s">
        <v>507</v>
      </c>
      <c r="H1848" s="73">
        <f t="shared" si="107"/>
        <v>1175</v>
      </c>
      <c r="I1848" s="5">
        <v>201207</v>
      </c>
      <c r="J1848" s="59"/>
      <c r="K1848" s="104">
        <f>VLOOKUP($N1848,매칭테이블!$G:$J,2,0)*H1848</f>
        <v>3525000</v>
      </c>
      <c r="L1848" s="104">
        <f>K1848-VLOOKUP($N1848,매칭테이블!$G:$J,3,0)*K1848</f>
        <v>3489750</v>
      </c>
      <c r="M1848" s="104">
        <f>VLOOKUP($N1848,매칭테이블!$G:$J,4,0)*H1848</f>
        <v>411250</v>
      </c>
      <c r="N1848" s="5" t="str">
        <f t="shared" si="106"/>
        <v>프로젝트21 홈페이지선인장정수기 부속[정기배송] 선인장정수기 필터 (30% 할인)정기배송 옵션=정수필터(3p) &amp; 폼필터(3p) - 30%off201207</v>
      </c>
    </row>
    <row r="1849" spans="2:14" x14ac:dyDescent="0.3">
      <c r="B1849" s="108">
        <v>44183</v>
      </c>
      <c r="C1849" s="5" t="str">
        <f t="shared" si="105"/>
        <v>금</v>
      </c>
      <c r="D1849" s="73"/>
      <c r="E1849" s="49" t="str">
        <f>VLOOKUP(G1849,매칭테이블!D:E,2,0)</f>
        <v>하루채움</v>
      </c>
      <c r="F1849" t="s">
        <v>0</v>
      </c>
      <c r="G1849" s="30" t="s">
        <v>452</v>
      </c>
      <c r="H1849" s="73">
        <f t="shared" si="107"/>
        <v>1176</v>
      </c>
      <c r="I1849" s="5">
        <v>201207</v>
      </c>
      <c r="J1849" s="59"/>
      <c r="K1849" s="104">
        <f>VLOOKUP($N1849,매칭테이블!$G:$J,2,0)*H1849</f>
        <v>3528000</v>
      </c>
      <c r="L1849" s="104">
        <f>K1849-VLOOKUP($N1849,매칭테이블!$G:$J,3,0)*K1849</f>
        <v>3492720</v>
      </c>
      <c r="M1849" s="104">
        <f>VLOOKUP($N1849,매칭테이블!$G:$J,4,0)*H1849</f>
        <v>388080</v>
      </c>
      <c r="N1849" s="5" t="str">
        <f t="shared" si="106"/>
        <v>프로젝트21 홈페이지하루채움[정기배송] 하루채움 (고양이 영양제 간식)옵션=국내산 무항생제 닭 1박스201207</v>
      </c>
    </row>
    <row r="1850" spans="2:14" x14ac:dyDescent="0.3">
      <c r="B1850" s="108">
        <v>44183</v>
      </c>
      <c r="C1850" s="5" t="str">
        <f t="shared" si="105"/>
        <v>금</v>
      </c>
      <c r="D1850" s="73"/>
      <c r="E1850" s="49" t="str">
        <f>VLOOKUP(G1850,매칭테이블!D:E,2,0)</f>
        <v>하루채움</v>
      </c>
      <c r="F1850" t="s">
        <v>0</v>
      </c>
      <c r="G1850" s="30" t="s">
        <v>453</v>
      </c>
      <c r="H1850" s="73">
        <f t="shared" si="107"/>
        <v>1177</v>
      </c>
      <c r="I1850" s="5">
        <v>201207</v>
      </c>
      <c r="J1850" s="59"/>
      <c r="K1850" s="104">
        <f>VLOOKUP($N1850,매칭테이블!$G:$J,2,0)*H1850</f>
        <v>4708000</v>
      </c>
      <c r="L1850" s="104">
        <f>K1850-VLOOKUP($N1850,매칭테이블!$G:$J,3,0)*K1850</f>
        <v>4660920</v>
      </c>
      <c r="M1850" s="104">
        <f>VLOOKUP($N1850,매칭테이블!$G:$J,4,0)*H1850</f>
        <v>435490</v>
      </c>
      <c r="N1850" s="5" t="str">
        <f t="shared" si="106"/>
        <v>프로젝트21 홈페이지하루채움[정기배송] 하루채움 (고양이 영양제 간식)옵션=(무료배송)국내산 무항생제 닭 2박스201207</v>
      </c>
    </row>
    <row r="1851" spans="2:14" x14ac:dyDescent="0.3">
      <c r="B1851" s="108">
        <v>44183</v>
      </c>
      <c r="C1851" s="5" t="str">
        <f t="shared" si="105"/>
        <v>금</v>
      </c>
      <c r="D1851" s="73"/>
      <c r="E1851" s="49" t="str">
        <f>VLOOKUP(G1851,매칭테이블!D:E,2,0)</f>
        <v>하루채움</v>
      </c>
      <c r="F1851" t="s">
        <v>0</v>
      </c>
      <c r="G1851" s="30" t="s">
        <v>454</v>
      </c>
      <c r="H1851" s="73">
        <f t="shared" si="107"/>
        <v>1178</v>
      </c>
      <c r="I1851" s="5">
        <v>201207</v>
      </c>
      <c r="J1851" s="59"/>
      <c r="K1851" s="104">
        <f>VLOOKUP($N1851,매칭테이블!$G:$J,2,0)*H1851</f>
        <v>4712000</v>
      </c>
      <c r="L1851" s="104">
        <f>K1851-VLOOKUP($N1851,매칭테이블!$G:$J,3,0)*K1851</f>
        <v>4664880</v>
      </c>
      <c r="M1851" s="104">
        <f>VLOOKUP($N1851,매칭테이블!$G:$J,4,0)*H1851</f>
        <v>435860</v>
      </c>
      <c r="N1851" s="5" t="str">
        <f t="shared" si="106"/>
        <v>프로젝트21 홈페이지하루채움[정기배송] 하루채움 (고양이 영양제 간식)옵션=(무료배송)자연산 가자미 2박스201207</v>
      </c>
    </row>
    <row r="1852" spans="2:14" x14ac:dyDescent="0.3">
      <c r="B1852" s="108">
        <v>44183</v>
      </c>
      <c r="C1852" s="5" t="str">
        <f t="shared" si="105"/>
        <v>금</v>
      </c>
      <c r="D1852" s="73"/>
      <c r="E1852" s="49" t="str">
        <f>VLOOKUP(G1852,매칭테이블!D:E,2,0)</f>
        <v>하루채움</v>
      </c>
      <c r="F1852" t="s">
        <v>0</v>
      </c>
      <c r="G1852" s="30" t="s">
        <v>455</v>
      </c>
      <c r="H1852" s="73">
        <f t="shared" si="107"/>
        <v>1179</v>
      </c>
      <c r="I1852" s="5">
        <v>201207</v>
      </c>
      <c r="J1852" s="59"/>
      <c r="K1852" s="104">
        <f>VLOOKUP($N1852,매칭테이블!$G:$J,2,0)*H1852</f>
        <v>4716000</v>
      </c>
      <c r="L1852" s="104">
        <f>K1852-VLOOKUP($N1852,매칭테이블!$G:$J,3,0)*K1852</f>
        <v>4668840</v>
      </c>
      <c r="M1852" s="104">
        <f>VLOOKUP($N1852,매칭테이블!$G:$J,4,0)*H1852</f>
        <v>436230</v>
      </c>
      <c r="N1852" s="5" t="str">
        <f t="shared" si="106"/>
        <v>프로젝트21 홈페이지하루채움[정기배송] 하루채움 (고양이 영양제 간식)옵션=(무료배송)국내산 닭 1박스 + 자연산 가자미 1박스201207</v>
      </c>
    </row>
    <row r="1853" spans="2:14" x14ac:dyDescent="0.3">
      <c r="B1853" s="108">
        <v>44183</v>
      </c>
      <c r="C1853" s="5" t="str">
        <f t="shared" si="105"/>
        <v>금</v>
      </c>
      <c r="D1853" s="73"/>
      <c r="E1853" s="49" t="str">
        <f>VLOOKUP(G1853,매칭테이블!D:E,2,0)</f>
        <v>선인장정수기</v>
      </c>
      <c r="F1853" t="s">
        <v>0</v>
      </c>
      <c r="G1853" s="30" t="s">
        <v>519</v>
      </c>
      <c r="H1853" s="73">
        <f t="shared" si="107"/>
        <v>1180</v>
      </c>
      <c r="I1853" s="5">
        <v>201207</v>
      </c>
      <c r="J1853" s="59"/>
      <c r="K1853" s="104">
        <f>VLOOKUP($N1853,매칭테이블!$G:$J,2,0)*H1853</f>
        <v>7080000</v>
      </c>
      <c r="L1853" s="104">
        <f>K1853-VLOOKUP($N1853,매칭테이블!$G:$J,3,0)*K1853</f>
        <v>7009200</v>
      </c>
      <c r="M1853" s="104">
        <f>VLOOKUP($N1853,매칭테이블!$G:$J,4,0)*H1853</f>
        <v>460200</v>
      </c>
      <c r="N1853" s="5" t="str">
        <f t="shared" si="106"/>
        <v>프로젝트21 홈페이지선인장정수기고양이 선인장정수기 젠에디션옵션=선인장정수기(20%off)201207</v>
      </c>
    </row>
    <row r="1854" spans="2:14" x14ac:dyDescent="0.3">
      <c r="B1854" s="108">
        <v>44183</v>
      </c>
      <c r="C1854" s="5" t="str">
        <f t="shared" si="105"/>
        <v>금</v>
      </c>
      <c r="D1854" s="73"/>
      <c r="E1854" s="49" t="str">
        <f>VLOOKUP(G1854,매칭테이블!D:E,2,0)</f>
        <v>선인장정수기</v>
      </c>
      <c r="F1854" t="s">
        <v>0</v>
      </c>
      <c r="G1854" s="30" t="s">
        <v>520</v>
      </c>
      <c r="H1854" s="73">
        <f t="shared" si="107"/>
        <v>1181</v>
      </c>
      <c r="I1854" s="5">
        <v>201207</v>
      </c>
      <c r="J1854" s="59"/>
      <c r="K1854" s="104">
        <f>VLOOKUP($N1854,매칭테이블!$G:$J,2,0)*H1854</f>
        <v>8267000</v>
      </c>
      <c r="L1854" s="104">
        <f>K1854-VLOOKUP($N1854,매칭테이블!$G:$J,3,0)*K1854</f>
        <v>8184330</v>
      </c>
      <c r="M1854" s="104">
        <f>VLOOKUP($N1854,매칭테이블!$G:$J,4,0)*H1854</f>
        <v>460590</v>
      </c>
      <c r="N1854" s="5" t="str">
        <f t="shared" si="106"/>
        <v>프로젝트21 홈페이지선인장정수기고양이 선인장정수기 젠에디션옵션=선인장정수기+필터세트201207</v>
      </c>
    </row>
    <row r="1855" spans="2:14" x14ac:dyDescent="0.3">
      <c r="B1855" s="108">
        <v>44183</v>
      </c>
      <c r="C1855" s="5" t="str">
        <f t="shared" si="105"/>
        <v>금</v>
      </c>
      <c r="D1855" s="73"/>
      <c r="E1855" s="49" t="str">
        <f>VLOOKUP(G1855,매칭테이블!D:E,2,0)</f>
        <v>선인장정수기</v>
      </c>
      <c r="F1855" t="s">
        <v>0</v>
      </c>
      <c r="G1855" s="30" t="s">
        <v>565</v>
      </c>
      <c r="H1855" s="73">
        <f t="shared" si="107"/>
        <v>1182</v>
      </c>
      <c r="I1855" s="5">
        <v>201207</v>
      </c>
      <c r="J1855" s="59"/>
      <c r="K1855" s="104">
        <f>VLOOKUP($N1855,매칭테이블!$G:$J,2,0)*H1855</f>
        <v>8274000</v>
      </c>
      <c r="L1855" s="104">
        <f>K1855-VLOOKUP($N1855,매칭테이블!$G:$J,3,0)*K1855</f>
        <v>8191260</v>
      </c>
      <c r="M1855" s="104">
        <f>VLOOKUP($N1855,매칭테이블!$G:$J,4,0)*H1855</f>
        <v>460980</v>
      </c>
      <c r="N1855" s="5" t="str">
        <f t="shared" si="106"/>
        <v>프로젝트21 홈페이지선인장정수기고양이 선인장정수기 젠에디션옵션=선인장정수기+드라이매트(별도배송)201207</v>
      </c>
    </row>
    <row r="1856" spans="2:14" x14ac:dyDescent="0.3">
      <c r="B1856" s="108">
        <v>44183</v>
      </c>
      <c r="C1856" s="5" t="str">
        <f t="shared" si="105"/>
        <v>금</v>
      </c>
      <c r="D1856" s="73"/>
      <c r="E1856" s="49" t="str">
        <f>VLOOKUP(G1856,매칭테이블!D:E,2,0)</f>
        <v>선인장정수기</v>
      </c>
      <c r="F1856" t="s">
        <v>0</v>
      </c>
      <c r="G1856" s="30" t="s">
        <v>521</v>
      </c>
      <c r="H1856" s="73">
        <f t="shared" si="107"/>
        <v>1183</v>
      </c>
      <c r="I1856" s="5">
        <v>201207</v>
      </c>
      <c r="J1856" s="59"/>
      <c r="K1856" s="104">
        <f>VLOOKUP($N1856,매칭테이블!$G:$J,2,0)*H1856</f>
        <v>8281000</v>
      </c>
      <c r="L1856" s="104">
        <f>K1856-VLOOKUP($N1856,매칭테이블!$G:$J,3,0)*K1856</f>
        <v>8198190</v>
      </c>
      <c r="M1856" s="104">
        <f>VLOOKUP($N1856,매칭테이블!$G:$J,4,0)*H1856</f>
        <v>473200</v>
      </c>
      <c r="N1856" s="5" t="str">
        <f t="shared" si="106"/>
        <v>프로젝트21 홈페이지선인장정수기고양이 선인장정수기 젠에디션옵션=선인장정수기+필터세트+드라이매트(별도배송)201207</v>
      </c>
    </row>
    <row r="1857" spans="2:14" x14ac:dyDescent="0.3">
      <c r="B1857" s="108">
        <v>44183</v>
      </c>
      <c r="C1857" s="5" t="str">
        <f t="shared" si="105"/>
        <v>금</v>
      </c>
      <c r="D1857" s="73"/>
      <c r="E1857" s="49" t="str">
        <f>VLOOKUP(G1857,매칭테이블!D:E,2,0)</f>
        <v>리얼스틱</v>
      </c>
      <c r="F1857" t="s">
        <v>0</v>
      </c>
      <c r="G1857" s="30" t="s">
        <v>429</v>
      </c>
      <c r="H1857" s="73">
        <f t="shared" si="107"/>
        <v>1184</v>
      </c>
      <c r="I1857" s="5">
        <v>201207</v>
      </c>
      <c r="J1857" s="59"/>
      <c r="K1857" s="104">
        <f>VLOOKUP($N1857,매칭테이블!$G:$J,2,0)*H1857</f>
        <v>3552000</v>
      </c>
      <c r="L1857" s="104">
        <f>K1857-VLOOKUP($N1857,매칭테이블!$G:$J,3,0)*K1857</f>
        <v>3516480</v>
      </c>
      <c r="M1857" s="104">
        <f>VLOOKUP($N1857,매칭테이블!$G:$J,4,0)*H1857</f>
        <v>319680</v>
      </c>
      <c r="N1857" s="5" t="str">
        <f t="shared" si="106"/>
        <v>프로젝트21 홈페이지리얼스틱리얼스틱 (종합) (고양이 강아지 츄르 간식)리얼스틱 옵션선택=6종 맛보기 세트 (맛별 1스틱)201207</v>
      </c>
    </row>
    <row r="1858" spans="2:14" x14ac:dyDescent="0.3">
      <c r="B1858" s="108">
        <v>44183</v>
      </c>
      <c r="C1858" s="5" t="str">
        <f t="shared" si="105"/>
        <v>금</v>
      </c>
      <c r="D1858" s="73"/>
      <c r="E1858" s="49" t="str">
        <f>VLOOKUP(G1858,매칭테이블!D:E,2,0)</f>
        <v>리얼스틱</v>
      </c>
      <c r="F1858" t="s">
        <v>0</v>
      </c>
      <c r="G1858" s="30" t="s">
        <v>430</v>
      </c>
      <c r="H1858" s="73">
        <f t="shared" si="107"/>
        <v>1185</v>
      </c>
      <c r="I1858" s="5">
        <v>201207</v>
      </c>
      <c r="J1858" s="59"/>
      <c r="K1858" s="104">
        <f>VLOOKUP($N1858,매칭테이블!$G:$J,2,0)*H1858</f>
        <v>4740000</v>
      </c>
      <c r="L1858" s="104">
        <f>K1858-VLOOKUP($N1858,매칭테이블!$G:$J,3,0)*K1858</f>
        <v>4692600</v>
      </c>
      <c r="M1858" s="104">
        <f>VLOOKUP($N1858,매칭테이블!$G:$J,4,0)*H1858</f>
        <v>438450</v>
      </c>
      <c r="N1858" s="5" t="str">
        <f t="shared" si="106"/>
        <v>프로젝트21 홈페이지리얼스틱리얼스틱 (종합) (고양이 강아지 츄르 간식)리얼스틱 옵션선택=★BEST★ 6종세트(맛별1팩)(10%off)201207</v>
      </c>
    </row>
    <row r="1859" spans="2:14" x14ac:dyDescent="0.3">
      <c r="B1859" s="108">
        <v>44183</v>
      </c>
      <c r="C1859" s="5" t="str">
        <f t="shared" si="105"/>
        <v>금</v>
      </c>
      <c r="D1859" s="73"/>
      <c r="E1859" s="49" t="str">
        <f>VLOOKUP(G1859,매칭테이블!D:E,2,0)</f>
        <v>리얼스틱</v>
      </c>
      <c r="F1859" t="s">
        <v>0</v>
      </c>
      <c r="G1859" s="30" t="s">
        <v>431</v>
      </c>
      <c r="H1859" s="73">
        <f t="shared" si="107"/>
        <v>1186</v>
      </c>
      <c r="I1859" s="5">
        <v>201207</v>
      </c>
      <c r="J1859" s="59"/>
      <c r="K1859" s="104">
        <f>VLOOKUP($N1859,매칭테이블!$G:$J,2,0)*H1859</f>
        <v>5930000</v>
      </c>
      <c r="L1859" s="104">
        <f>K1859-VLOOKUP($N1859,매칭테이블!$G:$J,3,0)*K1859</f>
        <v>5870700</v>
      </c>
      <c r="M1859" s="104">
        <f>VLOOKUP($N1859,매칭테이블!$G:$J,4,0)*H1859</f>
        <v>462540</v>
      </c>
      <c r="N1859" s="5" t="str">
        <f t="shared" si="106"/>
        <v>프로젝트21 홈페이지리얼스틱리얼스틱 (종합) (고양이 강아지 츄르 간식)리얼스틱 옵션선택=6종세트x2(맛별2팩)(20%off)201207</v>
      </c>
    </row>
    <row r="1860" spans="2:14" x14ac:dyDescent="0.3">
      <c r="B1860" s="108">
        <v>44183</v>
      </c>
      <c r="C1860" s="5" t="str">
        <f t="shared" si="105"/>
        <v>금</v>
      </c>
      <c r="D1860" s="73"/>
      <c r="E1860" s="49" t="str">
        <f>VLOOKUP(G1860,매칭테이블!D:E,2,0)</f>
        <v>리얼스틱</v>
      </c>
      <c r="F1860" t="s">
        <v>0</v>
      </c>
      <c r="G1860" s="30" t="s">
        <v>432</v>
      </c>
      <c r="H1860" s="73">
        <f t="shared" si="107"/>
        <v>1187</v>
      </c>
      <c r="I1860" s="5">
        <v>201207</v>
      </c>
      <c r="J1860" s="59"/>
      <c r="K1860" s="104">
        <f>VLOOKUP($N1860,매칭테이블!$G:$J,2,0)*H1860</f>
        <v>3561000</v>
      </c>
      <c r="L1860" s="104">
        <f>K1860-VLOOKUP($N1860,매칭테이블!$G:$J,3,0)*K1860</f>
        <v>3525390</v>
      </c>
      <c r="M1860" s="104">
        <f>VLOOKUP($N1860,매칭테이블!$G:$J,4,0)*H1860</f>
        <v>213660</v>
      </c>
      <c r="N1860" s="5" t="str">
        <f t="shared" si="106"/>
        <v>프로젝트21 홈페이지리얼스틱리얼스틱 (종합) (고양이 강아지 츄르 간식)리얼스틱 옵션선택=제천자연황토닭 1팩(5개입)201207</v>
      </c>
    </row>
    <row r="1861" spans="2:14" x14ac:dyDescent="0.3">
      <c r="B1861" s="108">
        <v>44183</v>
      </c>
      <c r="C1861" s="5" t="str">
        <f t="shared" si="105"/>
        <v>금</v>
      </c>
      <c r="D1861" s="73"/>
      <c r="E1861" s="49" t="str">
        <f>VLOOKUP(G1861,매칭테이블!D:E,2,0)</f>
        <v>리얼스틱</v>
      </c>
      <c r="F1861" t="s">
        <v>0</v>
      </c>
      <c r="G1861" s="30" t="s">
        <v>433</v>
      </c>
      <c r="H1861" s="73">
        <f t="shared" si="107"/>
        <v>1188</v>
      </c>
      <c r="I1861" s="5">
        <v>201207</v>
      </c>
      <c r="J1861" s="59"/>
      <c r="K1861" s="104">
        <f>VLOOKUP($N1861,매칭테이블!$G:$J,2,0)*H1861</f>
        <v>4752000</v>
      </c>
      <c r="L1861" s="104">
        <f>K1861-VLOOKUP($N1861,매칭테이블!$G:$J,3,0)*K1861</f>
        <v>4704480</v>
      </c>
      <c r="M1861" s="104">
        <f>VLOOKUP($N1861,매칭테이블!$G:$J,4,0)*H1861</f>
        <v>427680</v>
      </c>
      <c r="N1861" s="5" t="str">
        <f t="shared" si="106"/>
        <v>프로젝트21 홈페이지리얼스틱리얼스틱 (종합) (고양이 강아지 츄르 간식)리얼스틱 옵션선택=제천자연황토닭 6팩(10%off)201207</v>
      </c>
    </row>
    <row r="1862" spans="2:14" x14ac:dyDescent="0.3">
      <c r="B1862" s="108">
        <v>44183</v>
      </c>
      <c r="C1862" s="5" t="str">
        <f t="shared" si="105"/>
        <v>금</v>
      </c>
      <c r="D1862" s="73"/>
      <c r="E1862" s="49" t="str">
        <f>VLOOKUP(G1862,매칭테이블!D:E,2,0)</f>
        <v>리얼스틱</v>
      </c>
      <c r="F1862" t="s">
        <v>0</v>
      </c>
      <c r="G1862" s="30" t="s">
        <v>546</v>
      </c>
      <c r="H1862" s="73">
        <f t="shared" si="107"/>
        <v>1189</v>
      </c>
      <c r="I1862" s="5">
        <v>201207</v>
      </c>
      <c r="J1862" s="59"/>
      <c r="K1862" s="104">
        <f>VLOOKUP($N1862,매칭테이블!$G:$J,2,0)*H1862</f>
        <v>4756000</v>
      </c>
      <c r="L1862" s="104">
        <f>K1862-VLOOKUP($N1862,매칭테이블!$G:$J,3,0)*K1862</f>
        <v>4708440</v>
      </c>
      <c r="M1862" s="104">
        <f>VLOOKUP($N1862,매칭테이블!$G:$J,4,0)*H1862</f>
        <v>451820</v>
      </c>
      <c r="N1862" s="5" t="str">
        <f t="shared" si="106"/>
        <v>프로젝트21 홈페이지리얼스틱리얼스틱 (종합) (고양이 강아지 츄르 간식)리얼스틱 옵션선택=제천자연황토닭 12팩(20%off)201207</v>
      </c>
    </row>
    <row r="1863" spans="2:14" x14ac:dyDescent="0.3">
      <c r="B1863" s="108">
        <v>44183</v>
      </c>
      <c r="C1863" s="5" t="str">
        <f t="shared" si="105"/>
        <v>금</v>
      </c>
      <c r="D1863" s="73"/>
      <c r="E1863" s="49" t="str">
        <f>VLOOKUP(G1863,매칭테이블!D:E,2,0)</f>
        <v>리얼스틱</v>
      </c>
      <c r="F1863" t="s">
        <v>0</v>
      </c>
      <c r="G1863" s="30" t="s">
        <v>434</v>
      </c>
      <c r="H1863" s="73">
        <f t="shared" si="107"/>
        <v>1190</v>
      </c>
      <c r="I1863" s="5">
        <v>201207</v>
      </c>
      <c r="J1863" s="59"/>
      <c r="K1863" s="104">
        <f>VLOOKUP($N1863,매칭테이블!$G:$J,2,0)*H1863</f>
        <v>3570000</v>
      </c>
      <c r="L1863" s="104">
        <f>K1863-VLOOKUP($N1863,매칭테이블!$G:$J,3,0)*K1863</f>
        <v>3534300</v>
      </c>
      <c r="M1863" s="104">
        <f>VLOOKUP($N1863,매칭테이블!$G:$J,4,0)*H1863</f>
        <v>202300</v>
      </c>
      <c r="N1863" s="5" t="str">
        <f t="shared" si="106"/>
        <v>프로젝트21 홈페이지리얼스틱리얼스틱 (종합) (고양이 강아지 츄르 간식)리얼스틱 옵션선택=북태평양눈다랑어 1팩(5개입)201207</v>
      </c>
    </row>
    <row r="1864" spans="2:14" x14ac:dyDescent="0.3">
      <c r="B1864" s="108">
        <v>44183</v>
      </c>
      <c r="C1864" s="5" t="str">
        <f t="shared" si="105"/>
        <v>금</v>
      </c>
      <c r="D1864" s="73"/>
      <c r="E1864" s="49" t="str">
        <f>VLOOKUP(G1864,매칭테이블!D:E,2,0)</f>
        <v>리얼스틱</v>
      </c>
      <c r="F1864" t="s">
        <v>0</v>
      </c>
      <c r="G1864" s="30" t="s">
        <v>477</v>
      </c>
      <c r="H1864" s="73">
        <f t="shared" si="107"/>
        <v>1191</v>
      </c>
      <c r="I1864" s="5">
        <v>201207</v>
      </c>
      <c r="J1864" s="59"/>
      <c r="K1864" s="104">
        <f>VLOOKUP($N1864,매칭테이블!$G:$J,2,0)*H1864</f>
        <v>4764000</v>
      </c>
      <c r="L1864" s="104">
        <f>K1864-VLOOKUP($N1864,매칭테이블!$G:$J,3,0)*K1864</f>
        <v>4716360</v>
      </c>
      <c r="M1864" s="104">
        <f>VLOOKUP($N1864,매칭테이블!$G:$J,4,0)*H1864</f>
        <v>428760</v>
      </c>
      <c r="N1864" s="5" t="str">
        <f t="shared" si="106"/>
        <v>프로젝트21 홈페이지리얼스틱리얼스틱 (종합) (고양이 강아지 츄르 간식)리얼스틱 옵션선택=북태평양눈다랑어 6팩(10%off)201207</v>
      </c>
    </row>
    <row r="1865" spans="2:14" x14ac:dyDescent="0.3">
      <c r="B1865" s="108">
        <v>44183</v>
      </c>
      <c r="C1865" s="5" t="str">
        <f t="shared" si="105"/>
        <v>금</v>
      </c>
      <c r="D1865" s="73"/>
      <c r="E1865" s="49" t="str">
        <f>VLOOKUP(G1865,매칭테이블!D:E,2,0)</f>
        <v>리얼스틱</v>
      </c>
      <c r="F1865" t="s">
        <v>0</v>
      </c>
      <c r="G1865" s="30" t="s">
        <v>481</v>
      </c>
      <c r="H1865" s="73">
        <f t="shared" si="107"/>
        <v>1192</v>
      </c>
      <c r="I1865" s="5">
        <v>201207</v>
      </c>
      <c r="J1865" s="59"/>
      <c r="K1865" s="104">
        <f>VLOOKUP($N1865,매칭테이블!$G:$J,2,0)*H1865</f>
        <v>4768000</v>
      </c>
      <c r="L1865" s="104">
        <f>K1865-VLOOKUP($N1865,매칭테이블!$G:$J,3,0)*K1865</f>
        <v>4720320</v>
      </c>
      <c r="M1865" s="104">
        <f>VLOOKUP($N1865,매칭테이블!$G:$J,4,0)*H1865</f>
        <v>452960</v>
      </c>
      <c r="N1865" s="5" t="str">
        <f t="shared" si="106"/>
        <v>프로젝트21 홈페이지리얼스틱리얼스틱 (종합) (고양이 강아지 츄르 간식)리얼스틱 옵션선택=지리산우리땅오리 12팩(20%off)201207</v>
      </c>
    </row>
    <row r="1866" spans="2:14" x14ac:dyDescent="0.3">
      <c r="B1866" s="108">
        <v>44183</v>
      </c>
      <c r="C1866" s="5" t="str">
        <f t="shared" si="105"/>
        <v>금</v>
      </c>
      <c r="D1866" s="73"/>
      <c r="E1866" s="49" t="str">
        <f>VLOOKUP(G1866,매칭테이블!D:E,2,0)</f>
        <v>리얼스틱</v>
      </c>
      <c r="F1866" t="s">
        <v>0</v>
      </c>
      <c r="G1866" s="30" t="s">
        <v>436</v>
      </c>
      <c r="H1866" s="73">
        <f t="shared" si="107"/>
        <v>1193</v>
      </c>
      <c r="I1866" s="5">
        <v>201207</v>
      </c>
      <c r="J1866" s="59"/>
      <c r="K1866" s="104">
        <f>VLOOKUP($N1866,매칭테이블!$G:$J,2,0)*H1866</f>
        <v>3579000</v>
      </c>
      <c r="L1866" s="104">
        <f>K1866-VLOOKUP($N1866,매칭테이블!$G:$J,3,0)*K1866</f>
        <v>3543210</v>
      </c>
      <c r="M1866" s="104">
        <f>VLOOKUP($N1866,매칭테이블!$G:$J,4,0)*H1866</f>
        <v>298250</v>
      </c>
      <c r="N1866" s="5" t="str">
        <f t="shared" si="106"/>
        <v>프로젝트21 홈페이지리얼스틱리얼스틱 (종합) (고양이 강아지 츄르 간식)리얼스틱 옵션선택=오로라연어 1팩(5개입)201207</v>
      </c>
    </row>
    <row r="1867" spans="2:14" x14ac:dyDescent="0.3">
      <c r="B1867" s="108">
        <v>44183</v>
      </c>
      <c r="C1867" s="5" t="str">
        <f t="shared" si="105"/>
        <v>금</v>
      </c>
      <c r="D1867" s="73"/>
      <c r="E1867" s="49" t="str">
        <f>VLOOKUP(G1867,매칭테이블!D:E,2,0)</f>
        <v>리얼스틱</v>
      </c>
      <c r="F1867" t="s">
        <v>0</v>
      </c>
      <c r="G1867" s="30" t="s">
        <v>437</v>
      </c>
      <c r="H1867" s="73">
        <f t="shared" si="107"/>
        <v>1194</v>
      </c>
      <c r="I1867" s="5">
        <v>201207</v>
      </c>
      <c r="J1867" s="59"/>
      <c r="K1867" s="104">
        <f>VLOOKUP($N1867,매칭테이블!$G:$J,2,0)*H1867</f>
        <v>4776000</v>
      </c>
      <c r="L1867" s="104">
        <f>K1867-VLOOKUP($N1867,매칭테이블!$G:$J,3,0)*K1867</f>
        <v>4728240</v>
      </c>
      <c r="M1867" s="104">
        <f>VLOOKUP($N1867,매칭테이블!$G:$J,4,0)*H1867</f>
        <v>453720</v>
      </c>
      <c r="N1867" s="5" t="str">
        <f t="shared" si="106"/>
        <v>프로젝트21 홈페이지리얼스틱리얼스틱 (종합) (고양이 강아지 츄르 간식)리얼스틱 옵션선택=오로라연어 6팩(10%off)201207</v>
      </c>
    </row>
    <row r="1868" spans="2:14" x14ac:dyDescent="0.3">
      <c r="B1868" s="108">
        <v>44183</v>
      </c>
      <c r="C1868" s="5" t="str">
        <f t="shared" si="105"/>
        <v>금</v>
      </c>
      <c r="D1868" s="73"/>
      <c r="E1868" s="49" t="str">
        <f>VLOOKUP(G1868,매칭테이블!D:E,2,0)</f>
        <v>리얼스틱</v>
      </c>
      <c r="F1868" t="s">
        <v>0</v>
      </c>
      <c r="G1868" s="30" t="s">
        <v>438</v>
      </c>
      <c r="H1868" s="73">
        <f t="shared" si="107"/>
        <v>1195</v>
      </c>
      <c r="I1868" s="5">
        <v>201207</v>
      </c>
      <c r="J1868" s="59"/>
      <c r="K1868" s="104">
        <f>VLOOKUP($N1868,매칭테이블!$G:$J,2,0)*H1868</f>
        <v>5975000</v>
      </c>
      <c r="L1868" s="104">
        <f>K1868-VLOOKUP($N1868,매칭테이블!$G:$J,3,0)*K1868</f>
        <v>5915250</v>
      </c>
      <c r="M1868" s="104">
        <f>VLOOKUP($N1868,매칭테이블!$G:$J,4,0)*H1868</f>
        <v>466050</v>
      </c>
      <c r="N1868" s="5" t="str">
        <f t="shared" si="106"/>
        <v>프로젝트21 홈페이지리얼스틱리얼스틱 (종합) (고양이 강아지 츄르 간식)리얼스틱 옵션선택=오로라연어 12팩(20%off)201207</v>
      </c>
    </row>
    <row r="1869" spans="2:14" x14ac:dyDescent="0.3">
      <c r="B1869" s="108">
        <v>44183</v>
      </c>
      <c r="C1869" s="5" t="str">
        <f t="shared" si="105"/>
        <v>금</v>
      </c>
      <c r="D1869" s="73"/>
      <c r="E1869" s="49" t="str">
        <f>VLOOKUP(G1869,매칭테이블!D:E,2,0)</f>
        <v>리얼스틱</v>
      </c>
      <c r="F1869" t="s">
        <v>0</v>
      </c>
      <c r="G1869" s="30" t="s">
        <v>439</v>
      </c>
      <c r="H1869" s="73">
        <f t="shared" si="107"/>
        <v>1196</v>
      </c>
      <c r="I1869" s="5">
        <v>201207</v>
      </c>
      <c r="J1869" s="59"/>
      <c r="K1869" s="104">
        <f>VLOOKUP($N1869,매칭테이블!$G:$J,2,0)*H1869</f>
        <v>3588000</v>
      </c>
      <c r="L1869" s="104">
        <f>K1869-VLOOKUP($N1869,매칭테이블!$G:$J,3,0)*K1869</f>
        <v>3552120</v>
      </c>
      <c r="M1869" s="104">
        <f>VLOOKUP($N1869,매칭테이블!$G:$J,4,0)*H1869</f>
        <v>287040</v>
      </c>
      <c r="N1869" s="5" t="str">
        <f t="shared" si="106"/>
        <v>프로젝트21 홈페이지리얼스틱리얼스틱 (종합) (고양이 강아지 츄르 간식)리얼스틱 옵션선택=뉴질랜드참돔 1팩(5개입)201207</v>
      </c>
    </row>
    <row r="1870" spans="2:14" x14ac:dyDescent="0.3">
      <c r="B1870" s="108">
        <v>44183</v>
      </c>
      <c r="C1870" s="5" t="str">
        <f t="shared" si="105"/>
        <v>금</v>
      </c>
      <c r="D1870" s="73"/>
      <c r="E1870" s="49" t="str">
        <f>VLOOKUP(G1870,매칭테이블!D:E,2,0)</f>
        <v>리얼스틱</v>
      </c>
      <c r="F1870" t="s">
        <v>0</v>
      </c>
      <c r="G1870" s="30" t="s">
        <v>440</v>
      </c>
      <c r="H1870" s="73">
        <f t="shared" si="107"/>
        <v>1197</v>
      </c>
      <c r="I1870" s="5">
        <v>201207</v>
      </c>
      <c r="J1870" s="59"/>
      <c r="K1870" s="104">
        <f>VLOOKUP($N1870,매칭테이블!$G:$J,2,0)*H1870</f>
        <v>4788000</v>
      </c>
      <c r="L1870" s="104">
        <f>K1870-VLOOKUP($N1870,매칭테이블!$G:$J,3,0)*K1870</f>
        <v>4740120</v>
      </c>
      <c r="M1870" s="104">
        <f>VLOOKUP($N1870,매칭테이블!$G:$J,4,0)*H1870</f>
        <v>454860</v>
      </c>
      <c r="N1870" s="5" t="str">
        <f t="shared" si="106"/>
        <v>프로젝트21 홈페이지리얼스틱리얼스틱 (종합) (고양이 강아지 츄르 간식)리얼스틱 옵션선택=뉴질랜드참돔 6팩(10%off)201207</v>
      </c>
    </row>
    <row r="1871" spans="2:14" x14ac:dyDescent="0.3">
      <c r="B1871" s="108">
        <v>44183</v>
      </c>
      <c r="C1871" s="5" t="str">
        <f t="shared" si="105"/>
        <v>금</v>
      </c>
      <c r="D1871" s="73"/>
      <c r="E1871" s="49" t="str">
        <f>VLOOKUP(G1871,매칭테이블!D:E,2,0)</f>
        <v>리얼스틱</v>
      </c>
      <c r="F1871" t="s">
        <v>0</v>
      </c>
      <c r="G1871" s="30" t="s">
        <v>441</v>
      </c>
      <c r="H1871" s="73">
        <f t="shared" si="107"/>
        <v>1198</v>
      </c>
      <c r="I1871" s="5">
        <v>201207</v>
      </c>
      <c r="J1871" s="59"/>
      <c r="K1871" s="104">
        <f>VLOOKUP($N1871,매칭테이블!$G:$J,2,0)*H1871</f>
        <v>4792000</v>
      </c>
      <c r="L1871" s="104">
        <f>K1871-VLOOKUP($N1871,매칭테이블!$G:$J,3,0)*K1871</f>
        <v>4744080</v>
      </c>
      <c r="M1871" s="104">
        <f>VLOOKUP($N1871,매칭테이블!$G:$J,4,0)*H1871</f>
        <v>455240</v>
      </c>
      <c r="N1871" s="5" t="str">
        <f t="shared" si="106"/>
        <v>프로젝트21 홈페이지리얼스틱리얼스틱 (종합) (고양이 강아지 츄르 간식)리얼스틱 옵션선택=서호주청정양 6팩(10%off)201207</v>
      </c>
    </row>
    <row r="1872" spans="2:14" x14ac:dyDescent="0.3">
      <c r="B1872" s="108">
        <v>44183</v>
      </c>
      <c r="C1872" s="5" t="str">
        <f t="shared" si="105"/>
        <v>금</v>
      </c>
      <c r="D1872" s="73"/>
      <c r="E1872" s="49" t="str">
        <f>VLOOKUP(G1872,매칭테이블!D:E,2,0)</f>
        <v>리얼스틱</v>
      </c>
      <c r="F1872" t="s">
        <v>0</v>
      </c>
      <c r="G1872" s="30" t="s">
        <v>442</v>
      </c>
      <c r="H1872" s="73">
        <f t="shared" si="107"/>
        <v>1199</v>
      </c>
      <c r="I1872" s="5">
        <v>201207</v>
      </c>
      <c r="J1872" s="59"/>
      <c r="K1872" s="104">
        <f>VLOOKUP($N1872,매칭테이블!$G:$J,2,0)*H1872</f>
        <v>5995000</v>
      </c>
      <c r="L1872" s="104">
        <f>K1872-VLOOKUP($N1872,매칭테이블!$G:$J,3,0)*K1872</f>
        <v>5935050</v>
      </c>
      <c r="M1872" s="104">
        <f>VLOOKUP($N1872,매칭테이블!$G:$J,4,0)*H1872</f>
        <v>467610</v>
      </c>
      <c r="N1872" s="5" t="str">
        <f t="shared" si="106"/>
        <v>프로젝트21 홈페이지리얼스틱리얼스틱 (종합) (고양이 강아지 츄르 간식)리얼스틱 옵션선택=서호주청정양 12팩(20%off)201207</v>
      </c>
    </row>
    <row r="1873" spans="2:14" x14ac:dyDescent="0.3">
      <c r="B1873" s="108">
        <v>44183</v>
      </c>
      <c r="C1873" s="5" t="str">
        <f t="shared" si="105"/>
        <v>금</v>
      </c>
      <c r="D1873" s="73"/>
      <c r="E1873" s="49" t="str">
        <f>VLOOKUP(G1873,매칭테이블!D:E,2,0)</f>
        <v>리얼스틱</v>
      </c>
      <c r="F1873" t="s">
        <v>0</v>
      </c>
      <c r="G1873" s="30" t="s">
        <v>443</v>
      </c>
      <c r="H1873" s="73">
        <f t="shared" si="107"/>
        <v>1200</v>
      </c>
      <c r="I1873" s="5">
        <v>201207</v>
      </c>
      <c r="J1873" s="59"/>
      <c r="K1873" s="104">
        <f>VLOOKUP($N1873,매칭테이블!$G:$J,2,0)*H1873</f>
        <v>3600000</v>
      </c>
      <c r="L1873" s="104">
        <f>K1873-VLOOKUP($N1873,매칭테이블!$G:$J,3,0)*K1873</f>
        <v>3564000</v>
      </c>
      <c r="M1873" s="104">
        <f>VLOOKUP($N1873,매칭테이블!$G:$J,4,0)*H1873</f>
        <v>324000</v>
      </c>
      <c r="N1873" s="5" t="str">
        <f t="shared" si="106"/>
        <v>프로젝트21 홈페이지리얼스틱리얼스틱 6종 맛보기 세트 (맛별 1스틱)201207</v>
      </c>
    </row>
    <row r="1874" spans="2:14" x14ac:dyDescent="0.3">
      <c r="B1874" s="108">
        <v>44183</v>
      </c>
      <c r="C1874" s="5" t="str">
        <f t="shared" si="105"/>
        <v>금</v>
      </c>
      <c r="D1874" s="73"/>
      <c r="E1874" s="49" t="str">
        <f>VLOOKUP(G1874,매칭테이블!D:E,2,0)</f>
        <v>리얼스틱</v>
      </c>
      <c r="F1874" t="s">
        <v>0</v>
      </c>
      <c r="G1874" s="30" t="s">
        <v>548</v>
      </c>
      <c r="H1874" s="73">
        <f t="shared" si="107"/>
        <v>1201</v>
      </c>
      <c r="I1874" s="5">
        <v>201207</v>
      </c>
      <c r="J1874" s="59"/>
      <c r="K1874" s="104">
        <f>VLOOKUP($N1874,매칭테이블!$G:$J,2,0)*H1874</f>
        <v>3603000</v>
      </c>
      <c r="L1874" s="104">
        <f>K1874-VLOOKUP($N1874,매칭테이블!$G:$J,3,0)*K1874</f>
        <v>3566970</v>
      </c>
      <c r="M1874" s="104">
        <f>VLOOKUP($N1874,매칭테이블!$G:$J,4,0)*H1874</f>
        <v>288240</v>
      </c>
      <c r="N1874" s="5" t="str">
        <f t="shared" si="106"/>
        <v>프로젝트21 홈페이지리얼스틱리얼스틱 뉴질랜드참돔묶음 선택=뉴질랜드참돔 1팩201207</v>
      </c>
    </row>
    <row r="1875" spans="2:14" x14ac:dyDescent="0.3">
      <c r="B1875" s="108">
        <v>44183</v>
      </c>
      <c r="C1875" s="5" t="str">
        <f t="shared" si="105"/>
        <v>금</v>
      </c>
      <c r="D1875" s="73"/>
      <c r="E1875" s="49" t="str">
        <f>VLOOKUP(G1875,매칭테이블!D:E,2,0)</f>
        <v>리얼스틱</v>
      </c>
      <c r="F1875" t="s">
        <v>0</v>
      </c>
      <c r="G1875" s="30" t="s">
        <v>444</v>
      </c>
      <c r="H1875" s="73">
        <f t="shared" si="107"/>
        <v>1202</v>
      </c>
      <c r="I1875" s="5">
        <v>201207</v>
      </c>
      <c r="J1875" s="59"/>
      <c r="K1875" s="104">
        <f>VLOOKUP($N1875,매칭테이블!$G:$J,2,0)*H1875</f>
        <v>3606000</v>
      </c>
      <c r="L1875" s="104">
        <f>K1875-VLOOKUP($N1875,매칭테이블!$G:$J,3,0)*K1875</f>
        <v>3569940</v>
      </c>
      <c r="M1875" s="104">
        <f>VLOOKUP($N1875,매칭테이블!$G:$J,4,0)*H1875</f>
        <v>204340</v>
      </c>
      <c r="N1875" s="5" t="str">
        <f t="shared" si="106"/>
        <v>프로젝트21 홈페이지리얼스틱리얼스틱 북태평양눈다랑어묶음 선택=북태평양눈다랑어 1팩201207</v>
      </c>
    </row>
    <row r="1876" spans="2:14" x14ac:dyDescent="0.3">
      <c r="B1876" s="108">
        <v>44183</v>
      </c>
      <c r="C1876" s="5" t="str">
        <f t="shared" si="105"/>
        <v>금</v>
      </c>
      <c r="D1876" s="73"/>
      <c r="E1876" s="49" t="str">
        <f>VLOOKUP(G1876,매칭테이블!D:E,2,0)</f>
        <v>리얼스틱</v>
      </c>
      <c r="F1876" t="s">
        <v>0</v>
      </c>
      <c r="G1876" s="30" t="s">
        <v>549</v>
      </c>
      <c r="H1876" s="73">
        <f t="shared" si="107"/>
        <v>1203</v>
      </c>
      <c r="I1876" s="5">
        <v>201207</v>
      </c>
      <c r="J1876" s="59"/>
      <c r="K1876" s="104">
        <f>VLOOKUP($N1876,매칭테이블!$G:$J,2,0)*H1876</f>
        <v>3609000</v>
      </c>
      <c r="L1876" s="104">
        <f>K1876-VLOOKUP($N1876,매칭테이블!$G:$J,3,0)*K1876</f>
        <v>3572910</v>
      </c>
      <c r="M1876" s="104">
        <f>VLOOKUP($N1876,매칭테이블!$G:$J,4,0)*H1876</f>
        <v>312780</v>
      </c>
      <c r="N1876" s="5" t="str">
        <f t="shared" si="106"/>
        <v>프로젝트21 홈페이지리얼스틱리얼스틱 서호주청정양묶음 선택=서호주청정양 1팩201207</v>
      </c>
    </row>
    <row r="1877" spans="2:14" x14ac:dyDescent="0.3">
      <c r="B1877" s="108">
        <v>44183</v>
      </c>
      <c r="C1877" s="5" t="str">
        <f t="shared" si="105"/>
        <v>금</v>
      </c>
      <c r="D1877" s="73"/>
      <c r="E1877" s="49" t="str">
        <f>VLOOKUP(G1877,매칭테이블!D:E,2,0)</f>
        <v>리얼스틱</v>
      </c>
      <c r="F1877" t="s">
        <v>0</v>
      </c>
      <c r="G1877" s="30" t="s">
        <v>720</v>
      </c>
      <c r="H1877" s="73">
        <f t="shared" si="107"/>
        <v>1204</v>
      </c>
      <c r="I1877" s="5">
        <v>201207</v>
      </c>
      <c r="J1877" s="59"/>
      <c r="K1877" s="104">
        <f>VLOOKUP($N1877,매칭테이블!$G:$J,2,0)*H1877</f>
        <v>6020000</v>
      </c>
      <c r="L1877" s="104">
        <f>K1877-VLOOKUP($N1877,매칭테이블!$G:$J,3,0)*K1877</f>
        <v>5959800</v>
      </c>
      <c r="M1877" s="104">
        <f>VLOOKUP($N1877,매칭테이블!$G:$J,4,0)*H1877</f>
        <v>469560</v>
      </c>
      <c r="N1877" s="5" t="str">
        <f t="shared" si="106"/>
        <v>프로젝트21 홈페이지리얼스틱리얼스틱 서호주청정양묶음 선택=서호주청정양 12팩 (20% off)201207</v>
      </c>
    </row>
    <row r="1878" spans="2:14" x14ac:dyDescent="0.3">
      <c r="B1878" s="108">
        <v>44183</v>
      </c>
      <c r="C1878" s="5" t="str">
        <f t="shared" si="105"/>
        <v>금</v>
      </c>
      <c r="D1878" s="73"/>
      <c r="E1878" s="49" t="str">
        <f>VLOOKUP(G1878,매칭테이블!D:E,2,0)</f>
        <v>리얼스틱</v>
      </c>
      <c r="F1878" t="s">
        <v>0</v>
      </c>
      <c r="G1878" s="30" t="s">
        <v>445</v>
      </c>
      <c r="H1878" s="73">
        <f t="shared" si="107"/>
        <v>1205</v>
      </c>
      <c r="I1878" s="5">
        <v>201207</v>
      </c>
      <c r="J1878" s="59"/>
      <c r="K1878" s="104">
        <f>VLOOKUP($N1878,매칭테이블!$G:$J,2,0)*H1878</f>
        <v>3615000</v>
      </c>
      <c r="L1878" s="104">
        <f>K1878-VLOOKUP($N1878,매칭테이블!$G:$J,3,0)*K1878</f>
        <v>3578850</v>
      </c>
      <c r="M1878" s="104">
        <f>VLOOKUP($N1878,매칭테이블!$G:$J,4,0)*H1878</f>
        <v>301250</v>
      </c>
      <c r="N1878" s="5" t="str">
        <f t="shared" si="106"/>
        <v>프로젝트21 홈페이지리얼스틱리얼스틱 오로라연어묶음 선택=오로라연어 1팩201207</v>
      </c>
    </row>
    <row r="1879" spans="2:14" x14ac:dyDescent="0.3">
      <c r="B1879" s="108">
        <v>44183</v>
      </c>
      <c r="C1879" s="5" t="str">
        <f t="shared" si="105"/>
        <v>금</v>
      </c>
      <c r="D1879" s="73"/>
      <c r="E1879" s="49" t="str">
        <f>VLOOKUP(G1879,매칭테이블!D:E,2,0)</f>
        <v>리얼스틱</v>
      </c>
      <c r="F1879" t="s">
        <v>0</v>
      </c>
      <c r="G1879" s="30" t="s">
        <v>447</v>
      </c>
      <c r="H1879" s="73">
        <f t="shared" si="107"/>
        <v>1206</v>
      </c>
      <c r="I1879" s="5">
        <v>201207</v>
      </c>
      <c r="J1879" s="59"/>
      <c r="K1879" s="104">
        <f>VLOOKUP($N1879,매칭테이블!$G:$J,2,0)*H1879</f>
        <v>3618000</v>
      </c>
      <c r="L1879" s="104">
        <f>K1879-VLOOKUP($N1879,매칭테이블!$G:$J,3,0)*K1879</f>
        <v>3581820</v>
      </c>
      <c r="M1879" s="104">
        <f>VLOOKUP($N1879,매칭테이블!$G:$J,4,0)*H1879</f>
        <v>217080</v>
      </c>
      <c r="N1879" s="5" t="str">
        <f t="shared" si="106"/>
        <v>프로젝트21 홈페이지리얼스틱리얼스틱 제천자연황토닭묶음 선택=제천자연황토닭 1팩201207</v>
      </c>
    </row>
    <row r="1880" spans="2:14" x14ac:dyDescent="0.3">
      <c r="B1880" s="108">
        <v>44183</v>
      </c>
      <c r="C1880" s="5" t="str">
        <f t="shared" si="105"/>
        <v>금</v>
      </c>
      <c r="D1880" s="73"/>
      <c r="E1880" s="49" t="str">
        <f>VLOOKUP(G1880,매칭테이블!D:E,2,0)</f>
        <v>리얼스틱</v>
      </c>
      <c r="F1880" t="s">
        <v>0</v>
      </c>
      <c r="G1880" s="30" t="s">
        <v>448</v>
      </c>
      <c r="H1880" s="73">
        <f t="shared" si="107"/>
        <v>1207</v>
      </c>
      <c r="I1880" s="5">
        <v>201207</v>
      </c>
      <c r="J1880" s="59"/>
      <c r="K1880" s="104">
        <f>VLOOKUP($N1880,매칭테이블!$G:$J,2,0)*H1880</f>
        <v>3621000</v>
      </c>
      <c r="L1880" s="104">
        <f>K1880-VLOOKUP($N1880,매칭테이블!$G:$J,3,0)*K1880</f>
        <v>3584790</v>
      </c>
      <c r="M1880" s="104">
        <f>VLOOKUP($N1880,매칭테이블!$G:$J,4,0)*H1880</f>
        <v>217260</v>
      </c>
      <c r="N1880" s="5" t="str">
        <f t="shared" si="106"/>
        <v>프로젝트21 홈페이지리얼스틱리얼스틱 지리산우리땅오리묶음 선택=지리산우리땅오리 1팩201207</v>
      </c>
    </row>
    <row r="1881" spans="2:14" x14ac:dyDescent="0.3">
      <c r="B1881" s="108">
        <v>44183</v>
      </c>
      <c r="C1881" s="5" t="str">
        <f t="shared" si="105"/>
        <v>금</v>
      </c>
      <c r="D1881" s="73"/>
      <c r="E1881" s="49" t="str">
        <f>VLOOKUP(G1881,매칭테이블!D:E,2,0)</f>
        <v>리얼스틱</v>
      </c>
      <c r="F1881" t="s">
        <v>0</v>
      </c>
      <c r="G1881" s="30" t="s">
        <v>697</v>
      </c>
      <c r="H1881" s="73">
        <f t="shared" si="107"/>
        <v>1208</v>
      </c>
      <c r="I1881" s="5">
        <v>201207</v>
      </c>
      <c r="J1881" s="59"/>
      <c r="K1881" s="104">
        <f>VLOOKUP($N1881,매칭테이블!$G:$J,2,0)*H1881</f>
        <v>4832000</v>
      </c>
      <c r="L1881" s="104">
        <f>K1881-VLOOKUP($N1881,매칭테이블!$G:$J,3,0)*K1881</f>
        <v>4783680</v>
      </c>
      <c r="M1881" s="104">
        <f>VLOOKUP($N1881,매칭테이블!$G:$J,4,0)*H1881</f>
        <v>434880</v>
      </c>
      <c r="N1881" s="5" t="str">
        <f t="shared" si="106"/>
        <v>프로젝트21 홈페이지리얼스틱리얼스틱 지리산우리땅오리묶음 선택=지리산우리땅오리 6팩(10%off)201207</v>
      </c>
    </row>
    <row r="1882" spans="2:14" x14ac:dyDescent="0.3">
      <c r="B1882" s="108">
        <v>44183</v>
      </c>
      <c r="C1882" s="5" t="str">
        <f t="shared" si="105"/>
        <v>금</v>
      </c>
      <c r="D1882" s="73"/>
      <c r="E1882" s="49" t="str">
        <f>VLOOKUP(G1882,매칭테이블!D:E,2,0)</f>
        <v>리얼스틱</v>
      </c>
      <c r="F1882" t="s">
        <v>0</v>
      </c>
      <c r="G1882" s="30" t="s">
        <v>721</v>
      </c>
      <c r="H1882" s="73">
        <f t="shared" si="107"/>
        <v>1209</v>
      </c>
      <c r="I1882" s="5">
        <v>201207</v>
      </c>
      <c r="J1882" s="59"/>
      <c r="K1882" s="104">
        <f>VLOOKUP($N1882,매칭테이블!$G:$J,2,0)*H1882</f>
        <v>4836000</v>
      </c>
      <c r="L1882" s="104">
        <f>K1882-VLOOKUP($N1882,매칭테이블!$G:$J,3,0)*K1882</f>
        <v>4787640</v>
      </c>
      <c r="M1882" s="104">
        <f>VLOOKUP($N1882,매칭테이블!$G:$J,4,0)*H1882</f>
        <v>459420</v>
      </c>
      <c r="N1882" s="5" t="str">
        <f t="shared" si="106"/>
        <v>프로젝트21 홈페이지리얼스틱리얼스틱 지리산우리땅오리묶음 선택=지리산우리땅오리 12팩(20% off)201207</v>
      </c>
    </row>
    <row r="1883" spans="2:14" x14ac:dyDescent="0.3">
      <c r="B1883" s="108">
        <v>44183</v>
      </c>
      <c r="C1883" s="5" t="str">
        <f t="shared" si="105"/>
        <v>금</v>
      </c>
      <c r="D1883" s="73"/>
      <c r="E1883" s="49" t="str">
        <f>VLOOKUP(G1883,매칭테이블!D:E,2,0)</f>
        <v>선인장정수기 부속</v>
      </c>
      <c r="F1883" t="s">
        <v>0</v>
      </c>
      <c r="G1883" s="30" t="s">
        <v>509</v>
      </c>
      <c r="H1883" s="73">
        <f t="shared" si="107"/>
        <v>1210</v>
      </c>
      <c r="I1883" s="5">
        <v>201207</v>
      </c>
      <c r="J1883" s="59"/>
      <c r="K1883" s="104">
        <f>VLOOKUP($N1883,매칭테이블!$G:$J,2,0)*H1883</f>
        <v>3630000</v>
      </c>
      <c r="L1883" s="104">
        <f>K1883-VLOOKUP($N1883,매칭테이블!$G:$J,3,0)*K1883</f>
        <v>3593700</v>
      </c>
      <c r="M1883" s="104">
        <f>VLOOKUP($N1883,매칭테이블!$G:$J,4,0)*H1883</f>
        <v>387200</v>
      </c>
      <c r="N1883" s="5" t="str">
        <f t="shared" si="106"/>
        <v>프로젝트21 홈페이지선인장정수기 부속생수 전용 호스 (2p)201207</v>
      </c>
    </row>
    <row r="1884" spans="2:14" x14ac:dyDescent="0.3">
      <c r="B1884" s="108">
        <v>44183</v>
      </c>
      <c r="C1884" s="5" t="str">
        <f t="shared" si="105"/>
        <v>금</v>
      </c>
      <c r="D1884" s="73"/>
      <c r="E1884" s="49" t="str">
        <f>VLOOKUP(G1884,매칭테이블!D:E,2,0)</f>
        <v>선인장정수기 부속</v>
      </c>
      <c r="F1884" t="s">
        <v>0</v>
      </c>
      <c r="G1884" s="30" t="s">
        <v>510</v>
      </c>
      <c r="H1884" s="73">
        <f t="shared" si="107"/>
        <v>1211</v>
      </c>
      <c r="I1884" s="5">
        <v>201207</v>
      </c>
      <c r="J1884" s="59"/>
      <c r="K1884" s="104">
        <f>VLOOKUP($N1884,매칭테이블!$G:$J,2,0)*H1884</f>
        <v>2422000</v>
      </c>
      <c r="L1884" s="104">
        <f>K1884-VLOOKUP($N1884,매칭테이블!$G:$J,3,0)*K1884</f>
        <v>2397780</v>
      </c>
      <c r="M1884" s="104">
        <f>VLOOKUP($N1884,매칭테이블!$G:$J,4,0)*H1884</f>
        <v>133210</v>
      </c>
      <c r="N1884" s="5" t="str">
        <f t="shared" si="106"/>
        <v>프로젝트21 홈페이지선인장정수기 부속선인장정수기 가이드스틱201207</v>
      </c>
    </row>
    <row r="1885" spans="2:14" x14ac:dyDescent="0.3">
      <c r="B1885" s="108">
        <v>44183</v>
      </c>
      <c r="C1885" s="5" t="str">
        <f t="shared" si="105"/>
        <v>금</v>
      </c>
      <c r="D1885" s="73"/>
      <c r="E1885" s="49" t="str">
        <f>VLOOKUP(G1885,매칭테이블!D:E,2,0)</f>
        <v>선인장정수기 부속</v>
      </c>
      <c r="F1885" t="s">
        <v>0</v>
      </c>
      <c r="G1885" s="30" t="s">
        <v>511</v>
      </c>
      <c r="H1885" s="73">
        <f t="shared" si="107"/>
        <v>1212</v>
      </c>
      <c r="I1885" s="5">
        <v>201207</v>
      </c>
      <c r="J1885" s="59"/>
      <c r="K1885" s="104">
        <f>VLOOKUP($N1885,매칭테이블!$G:$J,2,0)*H1885</f>
        <v>3636000</v>
      </c>
      <c r="L1885" s="104">
        <f>K1885-VLOOKUP($N1885,매칭테이블!$G:$J,3,0)*K1885</f>
        <v>3599640</v>
      </c>
      <c r="M1885" s="104">
        <f>VLOOKUP($N1885,매칭테이블!$G:$J,4,0)*H1885</f>
        <v>436320</v>
      </c>
      <c r="N1885" s="5" t="str">
        <f t="shared" si="106"/>
        <v>프로젝트21 홈페이지선인장정수기 부속선인장정수기 분리형 수중펌프구성 선택=분리형펌프+어댑터SET201207</v>
      </c>
    </row>
    <row r="1886" spans="2:14" x14ac:dyDescent="0.3">
      <c r="B1886" s="108">
        <v>44183</v>
      </c>
      <c r="C1886" s="5" t="str">
        <f t="shared" si="105"/>
        <v>금</v>
      </c>
      <c r="D1886" s="73"/>
      <c r="E1886" s="49" t="str">
        <f>VLOOKUP(G1886,매칭테이블!D:E,2,0)</f>
        <v>선인장정수기 부속</v>
      </c>
      <c r="F1886" t="s">
        <v>0</v>
      </c>
      <c r="G1886" s="30" t="s">
        <v>512</v>
      </c>
      <c r="H1886" s="73">
        <f t="shared" si="107"/>
        <v>1213</v>
      </c>
      <c r="I1886" s="5">
        <v>201207</v>
      </c>
      <c r="J1886" s="59"/>
      <c r="K1886" s="104">
        <f>VLOOKUP($N1886,매칭테이블!$G:$J,2,0)*H1886</f>
        <v>3639000</v>
      </c>
      <c r="L1886" s="104">
        <f>K1886-VLOOKUP($N1886,매칭테이블!$G:$J,3,0)*K1886</f>
        <v>3602610</v>
      </c>
      <c r="M1886" s="104">
        <f>VLOOKUP($N1886,매칭테이블!$G:$J,4,0)*H1886</f>
        <v>400290</v>
      </c>
      <c r="N1886" s="5" t="str">
        <f t="shared" si="106"/>
        <v>프로젝트21 홈페이지선인장정수기 부속선인장정수기 분리형 수중펌프구성 선택=분리형펌프201207</v>
      </c>
    </row>
    <row r="1887" spans="2:14" x14ac:dyDescent="0.3">
      <c r="B1887" s="108">
        <v>44183</v>
      </c>
      <c r="C1887" s="5" t="str">
        <f t="shared" si="105"/>
        <v>금</v>
      </c>
      <c r="D1887" s="73"/>
      <c r="E1887" s="49" t="str">
        <f>VLOOKUP(G1887,매칭테이블!D:E,2,0)</f>
        <v>선인장정수기 부속</v>
      </c>
      <c r="F1887" t="s">
        <v>0</v>
      </c>
      <c r="G1887" s="30" t="s">
        <v>513</v>
      </c>
      <c r="H1887" s="73">
        <f t="shared" si="107"/>
        <v>1214</v>
      </c>
      <c r="I1887" s="5">
        <v>201207</v>
      </c>
      <c r="J1887" s="59"/>
      <c r="K1887" s="104">
        <f>VLOOKUP($N1887,매칭테이블!$G:$J,2,0)*H1887</f>
        <v>3642000</v>
      </c>
      <c r="L1887" s="104">
        <f>K1887-VLOOKUP($N1887,매칭테이블!$G:$J,3,0)*K1887</f>
        <v>3605580</v>
      </c>
      <c r="M1887" s="104">
        <f>VLOOKUP($N1887,매칭테이블!$G:$J,4,0)*H1887</f>
        <v>376340</v>
      </c>
      <c r="N1887" s="5" t="str">
        <f t="shared" si="106"/>
        <v>프로젝트21 홈페이지선인장정수기 부속선인장정수기 분리형 수중펌프구성 선택=어댑터201207</v>
      </c>
    </row>
    <row r="1888" spans="2:14" x14ac:dyDescent="0.3">
      <c r="B1888" s="108">
        <v>44183</v>
      </c>
      <c r="C1888" s="5" t="str">
        <f t="shared" si="105"/>
        <v>금</v>
      </c>
      <c r="D1888" s="73"/>
      <c r="E1888" s="49" t="str">
        <f>VLOOKUP(G1888,매칭테이블!D:E,2,0)</f>
        <v>선인장정수기 부속</v>
      </c>
      <c r="F1888" t="s">
        <v>0</v>
      </c>
      <c r="G1888" s="30" t="s">
        <v>514</v>
      </c>
      <c r="H1888" s="73">
        <f t="shared" si="107"/>
        <v>1215</v>
      </c>
      <c r="I1888" s="5">
        <v>201207</v>
      </c>
      <c r="J1888" s="59"/>
      <c r="K1888" s="104">
        <f>VLOOKUP($N1888,매칭테이블!$G:$J,2,0)*H1888</f>
        <v>3645000</v>
      </c>
      <c r="L1888" s="104">
        <f>K1888-VLOOKUP($N1888,매칭테이블!$G:$J,3,0)*K1888</f>
        <v>3608550</v>
      </c>
      <c r="M1888" s="104">
        <f>VLOOKUP($N1888,매칭테이블!$G:$J,4,0)*H1888</f>
        <v>352350</v>
      </c>
      <c r="N1888" s="5" t="str">
        <f t="shared" si="106"/>
        <v>프로젝트21 홈페이지선인장정수기 부속선인장정수기 실리콘호스 (3p)201207</v>
      </c>
    </row>
    <row r="1889" spans="2:14" x14ac:dyDescent="0.3">
      <c r="B1889" s="108">
        <v>44183</v>
      </c>
      <c r="C1889" s="5" t="str">
        <f t="shared" si="105"/>
        <v>금</v>
      </c>
      <c r="D1889" s="73"/>
      <c r="E1889" s="49" t="str">
        <f>VLOOKUP(G1889,매칭테이블!D:E,2,0)</f>
        <v>선인장정수기 부속</v>
      </c>
      <c r="F1889" t="s">
        <v>0</v>
      </c>
      <c r="G1889" s="30" t="s">
        <v>515</v>
      </c>
      <c r="H1889" s="73">
        <f t="shared" si="107"/>
        <v>1216</v>
      </c>
      <c r="I1889" s="5">
        <v>201207</v>
      </c>
      <c r="J1889" s="59"/>
      <c r="K1889" s="104">
        <f>VLOOKUP($N1889,매칭테이블!$G:$J,2,0)*H1889</f>
        <v>4864000</v>
      </c>
      <c r="L1889" s="104">
        <f>K1889-VLOOKUP($N1889,매칭테이블!$G:$J,3,0)*K1889</f>
        <v>4815360</v>
      </c>
      <c r="M1889" s="104">
        <f>VLOOKUP($N1889,매칭테이블!$G:$J,4,0)*H1889</f>
        <v>449920</v>
      </c>
      <c r="N1889" s="5" t="str">
        <f t="shared" si="106"/>
        <v>프로젝트21 홈페이지선인장정수기 부속선인장정수기 전용 드라이 매트201207</v>
      </c>
    </row>
    <row r="1890" spans="2:14" x14ac:dyDescent="0.3">
      <c r="B1890" s="108">
        <v>44183</v>
      </c>
      <c r="C1890" s="5" t="str">
        <f t="shared" si="105"/>
        <v>금</v>
      </c>
      <c r="D1890" s="73"/>
      <c r="E1890" s="49" t="str">
        <f>VLOOKUP(G1890,매칭테이블!D:E,2,0)</f>
        <v>선인장정수기 부속</v>
      </c>
      <c r="F1890" t="s">
        <v>0</v>
      </c>
      <c r="G1890" s="30" t="s">
        <v>516</v>
      </c>
      <c r="H1890" s="73">
        <f t="shared" si="107"/>
        <v>1217</v>
      </c>
      <c r="I1890" s="5">
        <v>201207</v>
      </c>
      <c r="J1890" s="59"/>
      <c r="K1890" s="104">
        <f>VLOOKUP($N1890,매칭테이블!$G:$J,2,0)*H1890</f>
        <v>3651000</v>
      </c>
      <c r="L1890" s="104">
        <f>K1890-VLOOKUP($N1890,매칭테이블!$G:$J,3,0)*K1890</f>
        <v>3614490</v>
      </c>
      <c r="M1890" s="104">
        <f>VLOOKUP($N1890,매칭테이블!$G:$J,4,0)*H1890</f>
        <v>413780</v>
      </c>
      <c r="N1890" s="5" t="str">
        <f t="shared" si="106"/>
        <v>프로젝트21 홈페이지선인장정수기 부속선인장정수기 정수필터 (3p)201207</v>
      </c>
    </row>
    <row r="1891" spans="2:14" x14ac:dyDescent="0.3">
      <c r="B1891" s="108">
        <v>44183</v>
      </c>
      <c r="C1891" s="5" t="str">
        <f t="shared" si="105"/>
        <v>금</v>
      </c>
      <c r="D1891" s="73"/>
      <c r="E1891" s="49" t="str">
        <f>VLOOKUP(G1891,매칭테이블!D:E,2,0)</f>
        <v>선인장정수기 부속</v>
      </c>
      <c r="F1891" t="s">
        <v>0</v>
      </c>
      <c r="G1891" s="30" t="s">
        <v>517</v>
      </c>
      <c r="H1891" s="73">
        <f t="shared" si="107"/>
        <v>1218</v>
      </c>
      <c r="I1891" s="5">
        <v>201207</v>
      </c>
      <c r="J1891" s="59"/>
      <c r="K1891" s="104">
        <f>VLOOKUP($N1891,매칭테이블!$G:$J,2,0)*H1891</f>
        <v>3654000</v>
      </c>
      <c r="L1891" s="104">
        <f>K1891-VLOOKUP($N1891,매칭테이블!$G:$J,3,0)*K1891</f>
        <v>3617460</v>
      </c>
      <c r="M1891" s="104">
        <f>VLOOKUP($N1891,매칭테이블!$G:$J,4,0)*H1891</f>
        <v>182700</v>
      </c>
      <c r="N1891" s="5" t="str">
        <f t="shared" si="106"/>
        <v>프로젝트21 홈페이지선인장정수기 부속선인장정수기 클리닝 브러쉬201207</v>
      </c>
    </row>
    <row r="1892" spans="2:14" x14ac:dyDescent="0.3">
      <c r="B1892" s="108">
        <v>44183</v>
      </c>
      <c r="C1892" s="5" t="str">
        <f t="shared" si="105"/>
        <v>금</v>
      </c>
      <c r="D1892" s="73"/>
      <c r="E1892" s="49" t="str">
        <f>VLOOKUP(G1892,매칭테이블!D:E,2,0)</f>
        <v>선인장정수기 부속</v>
      </c>
      <c r="F1892" t="s">
        <v>0</v>
      </c>
      <c r="G1892" s="30" t="s">
        <v>518</v>
      </c>
      <c r="H1892" s="73">
        <f t="shared" si="107"/>
        <v>1219</v>
      </c>
      <c r="I1892" s="5">
        <v>201207</v>
      </c>
      <c r="J1892" s="59"/>
      <c r="K1892" s="104">
        <f>VLOOKUP($N1892,매칭테이블!$G:$J,2,0)*H1892</f>
        <v>3657000</v>
      </c>
      <c r="L1892" s="104">
        <f>K1892-VLOOKUP($N1892,매칭테이블!$G:$J,3,0)*K1892</f>
        <v>3620430</v>
      </c>
      <c r="M1892" s="104">
        <f>VLOOKUP($N1892,매칭테이블!$G:$J,4,0)*H1892</f>
        <v>280370</v>
      </c>
      <c r="N1892" s="5" t="str">
        <f t="shared" si="106"/>
        <v>프로젝트21 홈페이지선인장정수기 부속선인장정수기 폼필터 (3p)201207</v>
      </c>
    </row>
    <row r="1893" spans="2:14" x14ac:dyDescent="0.3">
      <c r="B1893" s="108">
        <v>44183</v>
      </c>
      <c r="C1893" s="5" t="str">
        <f t="shared" si="105"/>
        <v>금</v>
      </c>
      <c r="D1893" s="73"/>
      <c r="E1893" s="49" t="str">
        <f>VLOOKUP(G1893,매칭테이블!D:E,2,0)</f>
        <v>선인장정수기 부속</v>
      </c>
      <c r="F1893" t="s">
        <v>0</v>
      </c>
      <c r="G1893" s="30" t="s">
        <v>56</v>
      </c>
      <c r="H1893" s="73">
        <f t="shared" si="107"/>
        <v>1220</v>
      </c>
      <c r="I1893" s="5">
        <v>201207</v>
      </c>
      <c r="J1893" s="59"/>
      <c r="K1893" s="104">
        <f>VLOOKUP($N1893,매칭테이블!$G:$J,2,0)*H1893</f>
        <v>3660000</v>
      </c>
      <c r="L1893" s="104">
        <f>K1893-VLOOKUP($N1893,매칭테이블!$G:$J,3,0)*K1893</f>
        <v>3623400</v>
      </c>
      <c r="M1893" s="104">
        <f>VLOOKUP($N1893,매칭테이블!$G:$J,4,0)*H1893</f>
        <v>427000</v>
      </c>
      <c r="N1893" s="5" t="str">
        <f t="shared" si="106"/>
        <v>프로젝트21 홈페이지선인장정수기 부속정수필터 &amp; 폼필터 세트 (30% 할인)201207</v>
      </c>
    </row>
    <row r="1894" spans="2:14" x14ac:dyDescent="0.3">
      <c r="B1894" s="108">
        <v>44183</v>
      </c>
      <c r="C1894" s="5" t="str">
        <f t="shared" ref="C1894:C1923" si="108">TEXT(B1894,"aaa")</f>
        <v>금</v>
      </c>
      <c r="D1894" s="73"/>
      <c r="E1894" s="49" t="str">
        <f>VLOOKUP(G1894,매칭테이블!D:E,2,0)</f>
        <v>츄르짜개</v>
      </c>
      <c r="F1894" t="s">
        <v>0</v>
      </c>
      <c r="G1894" s="30" t="s">
        <v>522</v>
      </c>
      <c r="H1894" s="73">
        <f t="shared" si="107"/>
        <v>1221</v>
      </c>
      <c r="I1894" s="5">
        <v>201207</v>
      </c>
      <c r="J1894" s="59"/>
      <c r="K1894" s="104">
        <f>VLOOKUP($N1894,매칭테이블!$G:$J,2,0)*H1894</f>
        <v>2442000</v>
      </c>
      <c r="L1894" s="104">
        <f>K1894-VLOOKUP($N1894,매칭테이블!$G:$J,3,0)*K1894</f>
        <v>2417580</v>
      </c>
      <c r="M1894" s="104">
        <f>VLOOKUP($N1894,매칭테이블!$G:$J,4,0)*H1894</f>
        <v>122100</v>
      </c>
      <c r="N1894" s="5" t="str">
        <f t="shared" ref="N1894:N1923" si="109">F1894&amp;E1894&amp;G1894&amp;I1894</f>
        <v>프로젝트21 홈페이지츄르짜개츄르짜개(2ea)201207</v>
      </c>
    </row>
    <row r="1895" spans="2:14" x14ac:dyDescent="0.3">
      <c r="B1895" s="108">
        <v>44183</v>
      </c>
      <c r="C1895" s="5" t="str">
        <f t="shared" si="108"/>
        <v>금</v>
      </c>
      <c r="D1895" s="73"/>
      <c r="E1895" s="49" t="str">
        <f>VLOOKUP(G1895,매칭테이블!D:E,2,0)</f>
        <v>태평양 수반</v>
      </c>
      <c r="F1895" t="s">
        <v>0</v>
      </c>
      <c r="G1895" s="30" t="s">
        <v>523</v>
      </c>
      <c r="H1895" s="73">
        <f t="shared" si="107"/>
        <v>1222</v>
      </c>
      <c r="I1895" s="5">
        <v>201207</v>
      </c>
      <c r="J1895" s="59"/>
      <c r="K1895" s="104">
        <f>VLOOKUP($N1895,매칭테이블!$G:$J,2,0)*H1895</f>
        <v>4888000</v>
      </c>
      <c r="L1895" s="104">
        <f>K1895-VLOOKUP($N1895,매칭테이블!$G:$J,3,0)*K1895</f>
        <v>4839120</v>
      </c>
      <c r="M1895" s="104">
        <f>VLOOKUP($N1895,매칭테이블!$G:$J,4,0)*H1895</f>
        <v>464360</v>
      </c>
      <c r="N1895" s="5" t="str">
        <f t="shared" si="109"/>
        <v>프로젝트21 홈페이지태평양 수반태평양 수반 (고양이 강아지 물그릇 밥그릇 식기)옵션=[기본 세트] 태평양 수반 1개201207</v>
      </c>
    </row>
    <row r="1896" spans="2:14" x14ac:dyDescent="0.3">
      <c r="B1896" s="108">
        <v>44183</v>
      </c>
      <c r="C1896" s="5" t="str">
        <f t="shared" si="108"/>
        <v>금</v>
      </c>
      <c r="D1896" s="73"/>
      <c r="E1896" s="49" t="str">
        <f>VLOOKUP(G1896,매칭테이블!D:E,2,0)</f>
        <v>태평양 수반</v>
      </c>
      <c r="F1896" t="s">
        <v>0</v>
      </c>
      <c r="G1896" s="30" t="s">
        <v>524</v>
      </c>
      <c r="H1896" s="73">
        <f t="shared" ref="H1896:H1959" si="110">H1895+1</f>
        <v>1223</v>
      </c>
      <c r="I1896" s="5">
        <v>201207</v>
      </c>
      <c r="J1896" s="59"/>
      <c r="K1896" s="104">
        <f>VLOOKUP($N1896,매칭테이블!$G:$J,2,0)*H1896</f>
        <v>4892000</v>
      </c>
      <c r="L1896" s="104">
        <f>K1896-VLOOKUP($N1896,매칭테이블!$G:$J,3,0)*K1896</f>
        <v>4843080</v>
      </c>
      <c r="M1896" s="104">
        <f>VLOOKUP($N1896,매칭테이블!$G:$J,4,0)*H1896</f>
        <v>464740</v>
      </c>
      <c r="N1896" s="5" t="str">
        <f t="shared" si="109"/>
        <v>프로젝트21 홈페이지태평양 수반태평양 수반 (고양이 강아지 물그릇 밥그릇 식기)옵션=[실용 세트] 태평양 수반 1개 + 글라스 1개 추가-11% off201207</v>
      </c>
    </row>
    <row r="1897" spans="2:14" x14ac:dyDescent="0.3">
      <c r="B1897" s="108">
        <v>44183</v>
      </c>
      <c r="C1897" s="5" t="str">
        <f t="shared" si="108"/>
        <v>금</v>
      </c>
      <c r="D1897" s="73"/>
      <c r="E1897" s="49" t="str">
        <f>VLOOKUP(G1897,매칭테이블!D:E,2,0)</f>
        <v>태평양 수반</v>
      </c>
      <c r="F1897" t="s">
        <v>0</v>
      </c>
      <c r="G1897" s="30" t="s">
        <v>525</v>
      </c>
      <c r="H1897" s="73">
        <f t="shared" si="110"/>
        <v>1224</v>
      </c>
      <c r="I1897" s="5">
        <v>201207</v>
      </c>
      <c r="J1897" s="59"/>
      <c r="K1897" s="104">
        <f>VLOOKUP($N1897,매칭테이블!$G:$J,2,0)*H1897</f>
        <v>4896000</v>
      </c>
      <c r="L1897" s="104">
        <f>K1897-VLOOKUP($N1897,매칭테이블!$G:$J,3,0)*K1897</f>
        <v>4847040</v>
      </c>
      <c r="M1897" s="104">
        <f>VLOOKUP($N1897,매칭테이블!$G:$J,4,0)*H1897</f>
        <v>477360</v>
      </c>
      <c r="N1897" s="5" t="str">
        <f t="shared" si="109"/>
        <v>프로젝트21 홈페이지태평양 수반태평양 수반 (고양이 강아지 물그릇 밥그릇 식기)옵션=[음수량 케어 세트] 태평양 수반 2개-13% off201207</v>
      </c>
    </row>
    <row r="1898" spans="2:14" x14ac:dyDescent="0.3">
      <c r="B1898" s="108">
        <v>44183</v>
      </c>
      <c r="C1898" s="5" t="str">
        <f t="shared" si="108"/>
        <v>금</v>
      </c>
      <c r="D1898" s="73"/>
      <c r="E1898" s="49" t="str">
        <f>VLOOKUP(G1898,매칭테이블!D:E,2,0)</f>
        <v>태평양 수반</v>
      </c>
      <c r="F1898" t="s">
        <v>0</v>
      </c>
      <c r="G1898" s="30" t="s">
        <v>598</v>
      </c>
      <c r="H1898" s="73">
        <f t="shared" si="110"/>
        <v>1225</v>
      </c>
      <c r="I1898" s="5">
        <v>201207</v>
      </c>
      <c r="J1898" s="59"/>
      <c r="K1898" s="104">
        <f>VLOOKUP($N1898,매칭테이블!$G:$J,2,0)*H1898</f>
        <v>3675000</v>
      </c>
      <c r="L1898" s="104">
        <f>K1898-VLOOKUP($N1898,매칭테이블!$G:$J,3,0)*K1898</f>
        <v>3638250</v>
      </c>
      <c r="M1898" s="104">
        <f>VLOOKUP($N1898,매칭테이블!$G:$J,4,0)*H1898</f>
        <v>392000</v>
      </c>
      <c r="N1898" s="5" t="str">
        <f t="shared" si="109"/>
        <v>프로젝트21 홈페이지태평양 수반태평양 수반 (고양이 강아지 물그릇 밥그릇 식기)옵션=수반 글라스만201207</v>
      </c>
    </row>
    <row r="1899" spans="2:14" x14ac:dyDescent="0.3">
      <c r="B1899" s="108">
        <v>44183</v>
      </c>
      <c r="C1899" s="5" t="str">
        <f t="shared" si="108"/>
        <v>금</v>
      </c>
      <c r="D1899" s="73"/>
      <c r="E1899" s="49" t="str">
        <f>VLOOKUP(G1899,매칭테이블!D:E,2,0)</f>
        <v>하루채움</v>
      </c>
      <c r="F1899" t="s">
        <v>0</v>
      </c>
      <c r="G1899" s="30" t="s">
        <v>456</v>
      </c>
      <c r="H1899" s="73">
        <f t="shared" si="110"/>
        <v>1226</v>
      </c>
      <c r="I1899" s="5">
        <v>201207</v>
      </c>
      <c r="J1899" s="59"/>
      <c r="K1899" s="104">
        <f>VLOOKUP($N1899,매칭테이블!$G:$J,2,0)*H1899</f>
        <v>4904000</v>
      </c>
      <c r="L1899" s="104">
        <f>K1899-VLOOKUP($N1899,매칭테이블!$G:$J,3,0)*K1899</f>
        <v>4854960</v>
      </c>
      <c r="M1899" s="104">
        <f>VLOOKUP($N1899,매칭테이블!$G:$J,4,0)*H1899</f>
        <v>453620</v>
      </c>
      <c r="N1899" s="5" t="str">
        <f t="shared" si="109"/>
        <v>프로젝트21 홈페이지하루채움하루채움 (고양이 영양제 간식)하루채움=(무료배송) 닭 1박스 + 가자미 1박스201207</v>
      </c>
    </row>
    <row r="1900" spans="2:14" x14ac:dyDescent="0.3">
      <c r="B1900" s="108">
        <v>44183</v>
      </c>
      <c r="C1900" s="5" t="str">
        <f t="shared" si="108"/>
        <v>금</v>
      </c>
      <c r="D1900" s="73"/>
      <c r="E1900" s="49" t="str">
        <f>VLOOKUP(G1900,매칭테이블!D:E,2,0)</f>
        <v>하루채움</v>
      </c>
      <c r="F1900" t="s">
        <v>0</v>
      </c>
      <c r="G1900" s="30" t="s">
        <v>457</v>
      </c>
      <c r="H1900" s="73">
        <f t="shared" si="110"/>
        <v>1227</v>
      </c>
      <c r="I1900" s="5">
        <v>201207</v>
      </c>
      <c r="J1900" s="59"/>
      <c r="K1900" s="104">
        <f>VLOOKUP($N1900,매칭테이블!$G:$J,2,0)*H1900</f>
        <v>4908000</v>
      </c>
      <c r="L1900" s="104">
        <f>K1900-VLOOKUP($N1900,매칭테이블!$G:$J,3,0)*K1900</f>
        <v>4858920</v>
      </c>
      <c r="M1900" s="104">
        <f>VLOOKUP($N1900,매칭테이블!$G:$J,4,0)*H1900</f>
        <v>404910</v>
      </c>
      <c r="N1900" s="5" t="str">
        <f t="shared" si="109"/>
        <v>프로젝트21 홈페이지하루채움하루채움 (고양이 영양제 간식)하루채움=국내산 무항생제 닭 1박스201207</v>
      </c>
    </row>
    <row r="1901" spans="2:14" x14ac:dyDescent="0.3">
      <c r="B1901" s="108">
        <v>44183</v>
      </c>
      <c r="C1901" s="5" t="str">
        <f t="shared" si="108"/>
        <v>금</v>
      </c>
      <c r="D1901" s="73"/>
      <c r="E1901" s="49" t="str">
        <f>VLOOKUP(G1901,매칭테이블!D:E,2,0)</f>
        <v>하루채움</v>
      </c>
      <c r="F1901" t="s">
        <v>0</v>
      </c>
      <c r="G1901" s="30" t="s">
        <v>458</v>
      </c>
      <c r="H1901" s="73">
        <f t="shared" si="110"/>
        <v>1228</v>
      </c>
      <c r="I1901" s="5">
        <v>201207</v>
      </c>
      <c r="J1901" s="59"/>
      <c r="K1901" s="104">
        <f>VLOOKUP($N1901,매칭테이블!$G:$J,2,0)*H1901</f>
        <v>4912000</v>
      </c>
      <c r="L1901" s="104">
        <f>K1901-VLOOKUP($N1901,매칭테이블!$G:$J,3,0)*K1901</f>
        <v>4862880</v>
      </c>
      <c r="M1901" s="104">
        <f>VLOOKUP($N1901,매칭테이블!$G:$J,4,0)*H1901</f>
        <v>454360</v>
      </c>
      <c r="N1901" s="5" t="str">
        <f t="shared" si="109"/>
        <v>프로젝트21 홈페이지하루채움하루채움 (고양이 영양제 간식)하루채움=국내산 무항생제 닭 2박스201207</v>
      </c>
    </row>
    <row r="1902" spans="2:14" x14ac:dyDescent="0.3">
      <c r="B1902" s="108">
        <v>44183</v>
      </c>
      <c r="C1902" s="5" t="str">
        <f t="shared" si="108"/>
        <v>금</v>
      </c>
      <c r="D1902" s="73"/>
      <c r="E1902" s="49" t="str">
        <f>VLOOKUP(G1902,매칭테이블!D:E,2,0)</f>
        <v>하루채움</v>
      </c>
      <c r="F1902" t="s">
        <v>0</v>
      </c>
      <c r="G1902" s="30" t="s">
        <v>460</v>
      </c>
      <c r="H1902" s="73">
        <f t="shared" si="110"/>
        <v>1229</v>
      </c>
      <c r="I1902" s="5">
        <v>201207</v>
      </c>
      <c r="J1902" s="59"/>
      <c r="K1902" s="104">
        <f>VLOOKUP($N1902,매칭테이블!$G:$J,2,0)*H1902</f>
        <v>4916000</v>
      </c>
      <c r="L1902" s="104">
        <f>K1902-VLOOKUP($N1902,매칭테이블!$G:$J,3,0)*K1902</f>
        <v>4866840</v>
      </c>
      <c r="M1902" s="104">
        <f>VLOOKUP($N1902,매칭테이블!$G:$J,4,0)*H1902</f>
        <v>454730</v>
      </c>
      <c r="N1902" s="5" t="str">
        <f t="shared" si="109"/>
        <v>프로젝트21 홈페이지하루채움하루채움 (고양이 영양제 간식)하루채움=자연산 가자미 2박스201207</v>
      </c>
    </row>
    <row r="1903" spans="2:14" x14ac:dyDescent="0.3">
      <c r="B1903" s="108">
        <v>44183</v>
      </c>
      <c r="C1903" s="5" t="str">
        <f t="shared" si="108"/>
        <v>금</v>
      </c>
      <c r="D1903" s="73"/>
      <c r="E1903" s="49" t="str">
        <f>VLOOKUP(G1903,매칭테이블!D:E,2,0)</f>
        <v>하루채움</v>
      </c>
      <c r="F1903" t="s">
        <v>0</v>
      </c>
      <c r="G1903" s="30" t="s">
        <v>461</v>
      </c>
      <c r="H1903" s="73">
        <f t="shared" si="110"/>
        <v>1230</v>
      </c>
      <c r="I1903" s="5">
        <v>201207</v>
      </c>
      <c r="J1903" s="59"/>
      <c r="K1903" s="104">
        <f>VLOOKUP($N1903,매칭테이블!$G:$J,2,0)*H1903</f>
        <v>3690000</v>
      </c>
      <c r="L1903" s="104">
        <f>K1903-VLOOKUP($N1903,매칭테이블!$G:$J,3,0)*K1903</f>
        <v>3653100</v>
      </c>
      <c r="M1903" s="104">
        <f>VLOOKUP($N1903,매칭테이블!$G:$J,4,0)*H1903</f>
        <v>159900</v>
      </c>
      <c r="N1903" s="5" t="str">
        <f t="shared" si="109"/>
        <v>프로젝트21 홈페이지하루채움하루채움 (고양이 영양제 간식)샘플팩 추가 구매=닭 1스틱 + 가자미 1스틱201207</v>
      </c>
    </row>
    <row r="1904" spans="2:14" x14ac:dyDescent="0.3">
      <c r="B1904" s="108">
        <v>44183</v>
      </c>
      <c r="C1904" s="5" t="str">
        <f t="shared" si="108"/>
        <v>금</v>
      </c>
      <c r="D1904" s="73"/>
      <c r="E1904" s="49" t="str">
        <f>VLOOKUP(G1904,매칭테이블!D:E,2,0)</f>
        <v>하루채움</v>
      </c>
      <c r="F1904" t="s">
        <v>0</v>
      </c>
      <c r="G1904" s="30" t="s">
        <v>457</v>
      </c>
      <c r="H1904" s="73">
        <f t="shared" si="110"/>
        <v>1231</v>
      </c>
      <c r="I1904" s="5">
        <v>201207</v>
      </c>
      <c r="J1904" s="59"/>
      <c r="K1904" s="104">
        <f>VLOOKUP($N1904,매칭테이블!$G:$J,2,0)*H1904</f>
        <v>4924000</v>
      </c>
      <c r="L1904" s="104">
        <f>K1904-VLOOKUP($N1904,매칭테이블!$G:$J,3,0)*K1904</f>
        <v>4874760</v>
      </c>
      <c r="M1904" s="104">
        <f>VLOOKUP($N1904,매칭테이블!$G:$J,4,0)*H1904</f>
        <v>406230</v>
      </c>
      <c r="N1904" s="5" t="str">
        <f t="shared" si="109"/>
        <v>프로젝트21 홈페이지하루채움하루채움 (고양이 영양제 간식)하루채움=국내산 무항생제 닭 1박스201207</v>
      </c>
    </row>
    <row r="1905" spans="2:14" x14ac:dyDescent="0.3">
      <c r="B1905" s="108">
        <v>44183</v>
      </c>
      <c r="C1905" s="5" t="str">
        <f t="shared" si="108"/>
        <v>금</v>
      </c>
      <c r="D1905" s="73"/>
      <c r="E1905" s="49" t="str">
        <f>VLOOKUP(G1905,매칭테이블!D:E,2,0)</f>
        <v>하루채움</v>
      </c>
      <c r="F1905" t="s">
        <v>0</v>
      </c>
      <c r="G1905" s="30" t="s">
        <v>462</v>
      </c>
      <c r="H1905" s="73">
        <f t="shared" si="110"/>
        <v>1232</v>
      </c>
      <c r="I1905" s="5">
        <v>201207</v>
      </c>
      <c r="J1905" s="59"/>
      <c r="K1905" s="104">
        <f>VLOOKUP($N1905,매칭테이블!$G:$J,2,0)*H1905</f>
        <v>4928000</v>
      </c>
      <c r="L1905" s="104">
        <f>K1905-VLOOKUP($N1905,매칭테이블!$G:$J,3,0)*K1905</f>
        <v>4878720</v>
      </c>
      <c r="M1905" s="104">
        <f>VLOOKUP($N1905,매칭테이블!$G:$J,4,0)*H1905</f>
        <v>455840</v>
      </c>
      <c r="N1905" s="5" t="str">
        <f t="shared" si="109"/>
        <v>프로젝트21 홈페이지하루채움하루채움 (고양이 영양제 간식)하루채움=(무료배송)닭 1박스 + 가자미 1박스201207</v>
      </c>
    </row>
    <row r="1906" spans="2:14" x14ac:dyDescent="0.3">
      <c r="B1906" s="108">
        <v>44183</v>
      </c>
      <c r="C1906" s="5" t="str">
        <f t="shared" si="108"/>
        <v>금</v>
      </c>
      <c r="D1906" s="73"/>
      <c r="E1906" s="49" t="str">
        <f>VLOOKUP(G1906,매칭테이블!D:E,2,0)</f>
        <v>하루채움</v>
      </c>
      <c r="F1906" t="s">
        <v>0</v>
      </c>
      <c r="G1906" s="30" t="s">
        <v>457</v>
      </c>
      <c r="H1906" s="73">
        <f t="shared" si="110"/>
        <v>1233</v>
      </c>
      <c r="I1906" s="5">
        <v>201207</v>
      </c>
      <c r="J1906" s="59"/>
      <c r="K1906" s="104">
        <f>VLOOKUP($N1906,매칭테이블!$G:$J,2,0)*H1906</f>
        <v>4932000</v>
      </c>
      <c r="L1906" s="104">
        <f>K1906-VLOOKUP($N1906,매칭테이블!$G:$J,3,0)*K1906</f>
        <v>4882680</v>
      </c>
      <c r="M1906" s="104">
        <f>VLOOKUP($N1906,매칭테이블!$G:$J,4,0)*H1906</f>
        <v>406890</v>
      </c>
      <c r="N1906" s="5" t="str">
        <f t="shared" si="109"/>
        <v>프로젝트21 홈페이지하루채움하루채움 (고양이 영양제 간식)하루채움=국내산 무항생제 닭 1박스201207</v>
      </c>
    </row>
    <row r="1907" spans="2:14" x14ac:dyDescent="0.3">
      <c r="B1907" s="108">
        <v>44183</v>
      </c>
      <c r="C1907" s="5" t="str">
        <f t="shared" si="108"/>
        <v>금</v>
      </c>
      <c r="D1907" s="73"/>
      <c r="E1907" s="49" t="str">
        <f>VLOOKUP(G1907,매칭테이블!D:E,2,0)</f>
        <v>하루채움</v>
      </c>
      <c r="F1907" t="s">
        <v>0</v>
      </c>
      <c r="G1907" s="30" t="s">
        <v>463</v>
      </c>
      <c r="H1907" s="73">
        <f t="shared" si="110"/>
        <v>1234</v>
      </c>
      <c r="I1907" s="5">
        <v>201207</v>
      </c>
      <c r="J1907" s="59"/>
      <c r="K1907" s="104">
        <f>VLOOKUP($N1907,매칭테이블!$G:$J,2,0)*H1907</f>
        <v>4936000</v>
      </c>
      <c r="L1907" s="104">
        <f>K1907-VLOOKUP($N1907,매칭테이블!$G:$J,3,0)*K1907</f>
        <v>4886640</v>
      </c>
      <c r="M1907" s="104">
        <f>VLOOKUP($N1907,매칭테이블!$G:$J,4,0)*H1907</f>
        <v>456580</v>
      </c>
      <c r="N1907" s="5" t="str">
        <f t="shared" si="109"/>
        <v>프로젝트21 홈페이지하루채움하루채움 (고양이 영양제 간식)하루채움=(무료배송)국내산 무항생제 닭 2박스201207</v>
      </c>
    </row>
    <row r="1908" spans="2:14" x14ac:dyDescent="0.3">
      <c r="B1908" s="108">
        <v>44183</v>
      </c>
      <c r="C1908" s="5" t="str">
        <f t="shared" si="108"/>
        <v>금</v>
      </c>
      <c r="D1908" s="73"/>
      <c r="E1908" s="49" t="str">
        <f>VLOOKUP(G1908,매칭테이블!D:E,2,0)</f>
        <v>하루채움</v>
      </c>
      <c r="F1908" t="s">
        <v>0</v>
      </c>
      <c r="G1908" s="30" t="s">
        <v>464</v>
      </c>
      <c r="H1908" s="73">
        <f t="shared" si="110"/>
        <v>1235</v>
      </c>
      <c r="I1908" s="5">
        <v>201207</v>
      </c>
      <c r="J1908" s="59"/>
      <c r="K1908" s="104">
        <f>VLOOKUP($N1908,매칭테이블!$G:$J,2,0)*H1908</f>
        <v>4940000</v>
      </c>
      <c r="L1908" s="104">
        <f>K1908-VLOOKUP($N1908,매칭테이블!$G:$J,3,0)*K1908</f>
        <v>4890600</v>
      </c>
      <c r="M1908" s="104">
        <f>VLOOKUP($N1908,매칭테이블!$G:$J,4,0)*H1908</f>
        <v>456950</v>
      </c>
      <c r="N1908" s="5" t="str">
        <f t="shared" si="109"/>
        <v>프로젝트21 홈페이지하루채움하루채움 (고양이 영양제 간식)하루채움=(무료배송)자연산 가자미 2박스201207</v>
      </c>
    </row>
    <row r="1909" spans="2:14" x14ac:dyDescent="0.3">
      <c r="B1909" s="108">
        <v>44183</v>
      </c>
      <c r="C1909" s="5" t="str">
        <f t="shared" si="108"/>
        <v>금</v>
      </c>
      <c r="D1909" s="73"/>
      <c r="E1909" s="49" t="str">
        <f>VLOOKUP(G1909,매칭테이블!D:E,2,0)</f>
        <v>하루채움</v>
      </c>
      <c r="F1909" t="s">
        <v>0</v>
      </c>
      <c r="G1909" s="30" t="s">
        <v>461</v>
      </c>
      <c r="H1909" s="73">
        <f t="shared" si="110"/>
        <v>1236</v>
      </c>
      <c r="I1909" s="5">
        <v>201207</v>
      </c>
      <c r="J1909" s="59"/>
      <c r="K1909" s="104">
        <f>VLOOKUP($N1909,매칭테이블!$G:$J,2,0)*H1909</f>
        <v>3708000</v>
      </c>
      <c r="L1909" s="104">
        <f>K1909-VLOOKUP($N1909,매칭테이블!$G:$J,3,0)*K1909</f>
        <v>3670920</v>
      </c>
      <c r="M1909" s="104">
        <f>VLOOKUP($N1909,매칭테이블!$G:$J,4,0)*H1909</f>
        <v>160680</v>
      </c>
      <c r="N1909" s="5" t="str">
        <f t="shared" si="109"/>
        <v>프로젝트21 홈페이지하루채움하루채움 (고양이 영양제 간식)샘플팩 추가 구매=닭 1스틱 + 가자미 1스틱201207</v>
      </c>
    </row>
    <row r="1910" spans="2:14" x14ac:dyDescent="0.3">
      <c r="B1910" s="108">
        <v>44183</v>
      </c>
      <c r="C1910" s="5" t="str">
        <f t="shared" si="108"/>
        <v>금</v>
      </c>
      <c r="D1910" s="73"/>
      <c r="E1910" s="49" t="str">
        <f>VLOOKUP(G1910,매칭테이블!D:E,2,0)</f>
        <v>하루채움</v>
      </c>
      <c r="F1910" t="s">
        <v>0</v>
      </c>
      <c r="G1910" s="30" t="s">
        <v>465</v>
      </c>
      <c r="H1910" s="73">
        <f t="shared" si="110"/>
        <v>1237</v>
      </c>
      <c r="I1910" s="5">
        <v>201207</v>
      </c>
      <c r="J1910" s="59"/>
      <c r="K1910" s="104">
        <f>VLOOKUP($N1910,매칭테이블!$G:$J,2,0)*H1910</f>
        <v>4948000</v>
      </c>
      <c r="L1910" s="104">
        <f>K1910-VLOOKUP($N1910,매칭테이블!$G:$J,3,0)*K1910</f>
        <v>4898520</v>
      </c>
      <c r="M1910" s="104">
        <f>VLOOKUP($N1910,매칭테이블!$G:$J,4,0)*H1910</f>
        <v>408210</v>
      </c>
      <c r="N1910" s="5" t="str">
        <f t="shared" si="109"/>
        <v>프로젝트21 홈페이지하루채움하루채움 국내산 무항생제 닭 (고양이 영양제 간식)하루채움=국내산 무항생제 닭 1박스201207</v>
      </c>
    </row>
    <row r="1911" spans="2:14" x14ac:dyDescent="0.3">
      <c r="B1911" s="108">
        <v>44183</v>
      </c>
      <c r="C1911" s="5" t="str">
        <f t="shared" si="108"/>
        <v>금</v>
      </c>
      <c r="D1911" s="73"/>
      <c r="E1911" s="49" t="str">
        <f>VLOOKUP(G1911,매칭테이블!D:E,2,0)</f>
        <v>하루채움</v>
      </c>
      <c r="F1911" t="s">
        <v>0</v>
      </c>
      <c r="G1911" s="30" t="s">
        <v>466</v>
      </c>
      <c r="H1911" s="73">
        <f t="shared" si="110"/>
        <v>1238</v>
      </c>
      <c r="I1911" s="5">
        <v>201207</v>
      </c>
      <c r="J1911" s="59"/>
      <c r="K1911" s="104">
        <f>VLOOKUP($N1911,매칭테이블!$G:$J,2,0)*H1911</f>
        <v>4952000</v>
      </c>
      <c r="L1911" s="104">
        <f>K1911-VLOOKUP($N1911,매칭테이블!$G:$J,3,0)*K1911</f>
        <v>4902480</v>
      </c>
      <c r="M1911" s="104">
        <f>VLOOKUP($N1911,매칭테이블!$G:$J,4,0)*H1911</f>
        <v>458060</v>
      </c>
      <c r="N1911" s="5" t="str">
        <f t="shared" si="109"/>
        <v>프로젝트21 홈페이지하루채움하루채움 국내산 무항생제 닭 (고양이 영양제 간식)하루채움=(무료배송)국내산 무항생제 닭 2박스201207</v>
      </c>
    </row>
    <row r="1912" spans="2:14" x14ac:dyDescent="0.3">
      <c r="B1912" s="108">
        <v>44183</v>
      </c>
      <c r="C1912" s="5" t="str">
        <f t="shared" si="108"/>
        <v>금</v>
      </c>
      <c r="D1912" s="73"/>
      <c r="E1912" s="49" t="str">
        <f>VLOOKUP(G1912,매칭테이블!D:E,2,0)</f>
        <v>하루채움</v>
      </c>
      <c r="F1912" t="s">
        <v>0</v>
      </c>
      <c r="G1912" s="30" t="s">
        <v>467</v>
      </c>
      <c r="H1912" s="73">
        <f t="shared" si="110"/>
        <v>1239</v>
      </c>
      <c r="I1912" s="5">
        <v>201207</v>
      </c>
      <c r="J1912" s="59"/>
      <c r="K1912" s="104">
        <f>VLOOKUP($N1912,매칭테이블!$G:$J,2,0)*H1912</f>
        <v>3717000</v>
      </c>
      <c r="L1912" s="104">
        <f>K1912-VLOOKUP($N1912,매칭테이블!$G:$J,3,0)*K1912</f>
        <v>3679830</v>
      </c>
      <c r="M1912" s="104">
        <f>VLOOKUP($N1912,매칭테이블!$G:$J,4,0)*H1912</f>
        <v>161070</v>
      </c>
      <c r="N1912" s="5" t="str">
        <f t="shared" si="109"/>
        <v>프로젝트21 홈페이지하루채움하루채움 국내산 무항생제 닭 (고양이 영양제 간식)샘플팩 추가 구매=닭 1스틱 + 가자미 1스틱201207</v>
      </c>
    </row>
    <row r="1913" spans="2:14" x14ac:dyDescent="0.3">
      <c r="B1913" s="108">
        <v>44183</v>
      </c>
      <c r="C1913" s="5" t="str">
        <f t="shared" si="108"/>
        <v>금</v>
      </c>
      <c r="D1913" s="73"/>
      <c r="E1913" s="49" t="str">
        <f>VLOOKUP(G1913,매칭테이블!D:E,2,0)</f>
        <v>하루채움</v>
      </c>
      <c r="F1913" t="s">
        <v>0</v>
      </c>
      <c r="G1913" s="30" t="s">
        <v>552</v>
      </c>
      <c r="H1913" s="73">
        <f t="shared" si="110"/>
        <v>1240</v>
      </c>
      <c r="I1913" s="5">
        <v>201207</v>
      </c>
      <c r="J1913" s="59"/>
      <c r="K1913" s="104">
        <f>VLOOKUP($N1913,매칭테이블!$G:$J,2,0)*H1913</f>
        <v>3720000</v>
      </c>
      <c r="L1913" s="104">
        <f>K1913-VLOOKUP($N1913,매칭테이블!$G:$J,3,0)*K1913</f>
        <v>3682800</v>
      </c>
      <c r="M1913" s="104">
        <f>VLOOKUP($N1913,매칭테이블!$G:$J,4,0)*H1913</f>
        <v>161200</v>
      </c>
      <c r="N1913" s="5" t="str">
        <f t="shared" si="109"/>
        <v>프로젝트21 홈페이지하루채움하루채움 샘플팩 (고양이 영양제 간식)샘플팩=닭 1스틱 + 가자미 1스틱201207</v>
      </c>
    </row>
    <row r="1914" spans="2:14" x14ac:dyDescent="0.3">
      <c r="B1914" s="108">
        <v>44183</v>
      </c>
      <c r="C1914" s="5" t="str">
        <f t="shared" si="108"/>
        <v>금</v>
      </c>
      <c r="D1914" s="73"/>
      <c r="E1914" s="49" t="str">
        <f>VLOOKUP(G1914,매칭테이블!D:E,2,0)</f>
        <v>하루채움</v>
      </c>
      <c r="F1914" t="s">
        <v>0</v>
      </c>
      <c r="G1914" s="30" t="s">
        <v>553</v>
      </c>
      <c r="H1914" s="73">
        <f t="shared" si="110"/>
        <v>1241</v>
      </c>
      <c r="I1914" s="5">
        <v>201207</v>
      </c>
      <c r="J1914" s="59"/>
      <c r="K1914" s="104">
        <f>VLOOKUP($N1914,매칭테이블!$G:$J,2,0)*H1914</f>
        <v>4964000</v>
      </c>
      <c r="L1914" s="104">
        <f>K1914-VLOOKUP($N1914,매칭테이블!$G:$J,3,0)*K1914</f>
        <v>4914360</v>
      </c>
      <c r="M1914" s="104">
        <f>VLOOKUP($N1914,매칭테이블!$G:$J,4,0)*H1914</f>
        <v>459170</v>
      </c>
      <c r="N1914" s="5" t="str">
        <f t="shared" si="109"/>
        <v>프로젝트21 홈페이지하루채움하루채움 자연산 가자미 (고양이 영양제 간식)하루채움=(무료배송)닭 1박스 + 가자미 1박스201207</v>
      </c>
    </row>
    <row r="1915" spans="2:14" x14ac:dyDescent="0.3">
      <c r="B1915" s="108">
        <v>44183</v>
      </c>
      <c r="C1915" s="5" t="str">
        <f t="shared" si="108"/>
        <v>금</v>
      </c>
      <c r="D1915" s="73"/>
      <c r="E1915" s="49" t="str">
        <f>VLOOKUP(G1915,매칭테이블!D:E,2,0)</f>
        <v>하루채움</v>
      </c>
      <c r="F1915" t="s">
        <v>0</v>
      </c>
      <c r="G1915" s="30" t="s">
        <v>469</v>
      </c>
      <c r="H1915" s="73">
        <f t="shared" si="110"/>
        <v>1242</v>
      </c>
      <c r="I1915" s="5">
        <v>201207</v>
      </c>
      <c r="J1915" s="59"/>
      <c r="K1915" s="104">
        <f>VLOOKUP($N1915,매칭테이블!$G:$J,2,0)*H1915</f>
        <v>4968000</v>
      </c>
      <c r="L1915" s="104">
        <f>K1915-VLOOKUP($N1915,매칭테이블!$G:$J,3,0)*K1915</f>
        <v>4918320</v>
      </c>
      <c r="M1915" s="104">
        <f>VLOOKUP($N1915,매칭테이블!$G:$J,4,0)*H1915</f>
        <v>459540</v>
      </c>
      <c r="N1915" s="5" t="str">
        <f t="shared" si="109"/>
        <v>프로젝트21 홈페이지하루채움하루채움 자연산 가자미 (고양이 영양제 간식)하루채움=(무료배송)자연산 가자미 2박스201207</v>
      </c>
    </row>
    <row r="1916" spans="2:14" x14ac:dyDescent="0.3">
      <c r="B1916" s="108">
        <v>44183</v>
      </c>
      <c r="C1916" s="5" t="str">
        <f t="shared" si="108"/>
        <v>금</v>
      </c>
      <c r="D1916" s="73"/>
      <c r="E1916" s="49" t="str">
        <f>VLOOKUP(G1916,매칭테이블!D:E,2,0)</f>
        <v>하루채움</v>
      </c>
      <c r="F1916" t="s">
        <v>0</v>
      </c>
      <c r="G1916" s="30" t="s">
        <v>470</v>
      </c>
      <c r="H1916" s="73">
        <f t="shared" si="110"/>
        <v>1243</v>
      </c>
      <c r="I1916" s="5">
        <v>201207</v>
      </c>
      <c r="J1916" s="59"/>
      <c r="K1916" s="104">
        <f>VLOOKUP($N1916,매칭테이블!$G:$J,2,0)*H1916</f>
        <v>3729000</v>
      </c>
      <c r="L1916" s="104">
        <f>K1916-VLOOKUP($N1916,매칭테이블!$G:$J,3,0)*K1916</f>
        <v>3691710</v>
      </c>
      <c r="M1916" s="104">
        <f>VLOOKUP($N1916,매칭테이블!$G:$J,4,0)*H1916</f>
        <v>161590</v>
      </c>
      <c r="N1916" s="5" t="str">
        <f t="shared" si="109"/>
        <v>프로젝트21 홈페이지하루채움하루채움 자연산 가자미 (고양이 영양제 간식)샘플팩 추가 구매=닭 1스틱 + 가자미 1스틱201207</v>
      </c>
    </row>
    <row r="1917" spans="2:14" s="73" customFormat="1" x14ac:dyDescent="0.3">
      <c r="B1917" s="108">
        <v>44183</v>
      </c>
      <c r="C1917" s="5" t="str">
        <f t="shared" si="108"/>
        <v>금</v>
      </c>
      <c r="E1917" s="49" t="str">
        <f>VLOOKUP(G1917,매칭테이블!D:E,2,0)</f>
        <v>고양이 유산균</v>
      </c>
      <c r="F1917" s="73" t="s">
        <v>0</v>
      </c>
      <c r="G1917" s="30" t="s">
        <v>213</v>
      </c>
      <c r="H1917" s="73">
        <f t="shared" si="110"/>
        <v>1244</v>
      </c>
      <c r="I1917" s="5">
        <v>201207</v>
      </c>
      <c r="J1917" s="59"/>
      <c r="K1917" s="104">
        <f>VLOOKUP($N1917,매칭테이블!$G:$J,2,0)*H1917</f>
        <v>4976000</v>
      </c>
      <c r="L1917" s="104">
        <f>K1917-VLOOKUP($N1917,매칭테이블!$G:$J,3,0)*K1917</f>
        <v>4926240</v>
      </c>
      <c r="M1917" s="104">
        <f>VLOOKUP($N1917,매칭테이블!$G:$J,4,0)*H1917</f>
        <v>460280</v>
      </c>
      <c r="N1917" s="5" t="str">
        <f t="shared" si="109"/>
        <v>프로젝트21 홈페이지고양이 유산균유산균1박스201207</v>
      </c>
    </row>
    <row r="1918" spans="2:14" s="73" customFormat="1" x14ac:dyDescent="0.3">
      <c r="B1918" s="108">
        <v>44183</v>
      </c>
      <c r="C1918" s="5" t="str">
        <f t="shared" si="108"/>
        <v>금</v>
      </c>
      <c r="E1918" s="49" t="str">
        <f>VLOOKUP(G1918,매칭테이블!D:E,2,0)</f>
        <v>고양이 유산균</v>
      </c>
      <c r="F1918" s="73" t="s">
        <v>0</v>
      </c>
      <c r="G1918" s="30" t="s">
        <v>411</v>
      </c>
      <c r="H1918" s="73">
        <f t="shared" si="110"/>
        <v>1245</v>
      </c>
      <c r="I1918" s="5">
        <v>201207</v>
      </c>
      <c r="J1918" s="59"/>
      <c r="K1918" s="104">
        <f>VLOOKUP($N1918,매칭테이블!$G:$J,2,0)*H1918</f>
        <v>6225000</v>
      </c>
      <c r="L1918" s="104">
        <f>K1918-VLOOKUP($N1918,매칭테이블!$G:$J,3,0)*K1918</f>
        <v>6162750</v>
      </c>
      <c r="M1918" s="104">
        <f>VLOOKUP($N1918,매칭테이블!$G:$J,4,0)*H1918</f>
        <v>485550</v>
      </c>
      <c r="N1918" s="5" t="str">
        <f t="shared" si="109"/>
        <v>프로젝트21 홈페이지고양이 유산균유산균2박스201207</v>
      </c>
    </row>
    <row r="1919" spans="2:14" s="73" customFormat="1" x14ac:dyDescent="0.3">
      <c r="B1919" s="108">
        <v>44183</v>
      </c>
      <c r="C1919" s="5" t="str">
        <f t="shared" si="108"/>
        <v>금</v>
      </c>
      <c r="E1919" s="49" t="str">
        <f>VLOOKUP(G1919,매칭테이블!D:E,2,0)</f>
        <v>고양이 유산균</v>
      </c>
      <c r="F1919" s="73" t="s">
        <v>0</v>
      </c>
      <c r="G1919" s="30" t="s">
        <v>412</v>
      </c>
      <c r="H1919" s="73">
        <f t="shared" si="110"/>
        <v>1246</v>
      </c>
      <c r="I1919" s="5">
        <v>201207</v>
      </c>
      <c r="J1919" s="59"/>
      <c r="K1919" s="104">
        <f>VLOOKUP($N1919,매칭테이블!$G:$J,2,0)*H1919</f>
        <v>7476000</v>
      </c>
      <c r="L1919" s="104">
        <f>K1919-VLOOKUP($N1919,매칭테이블!$G:$J,3,0)*K1919</f>
        <v>7401240</v>
      </c>
      <c r="M1919" s="104">
        <f>VLOOKUP($N1919,매칭테이블!$G:$J,4,0)*H1919</f>
        <v>485940</v>
      </c>
      <c r="N1919" s="5" t="str">
        <f t="shared" si="109"/>
        <v>프로젝트21 홈페이지고양이 유산균유산균3박스201207</v>
      </c>
    </row>
    <row r="1920" spans="2:14" s="73" customFormat="1" x14ac:dyDescent="0.3">
      <c r="B1920" s="108">
        <v>44183</v>
      </c>
      <c r="C1920" s="5" t="str">
        <f t="shared" si="108"/>
        <v>금</v>
      </c>
      <c r="E1920" s="49" t="str">
        <f>VLOOKUP(G1920,매칭테이블!D:E,2,0)</f>
        <v>고양이 유산균</v>
      </c>
      <c r="F1920" s="73" t="s">
        <v>0</v>
      </c>
      <c r="G1920" s="30" t="s">
        <v>413</v>
      </c>
      <c r="H1920" s="73">
        <f t="shared" si="110"/>
        <v>1247</v>
      </c>
      <c r="I1920" s="5">
        <v>201207</v>
      </c>
      <c r="J1920" s="59"/>
      <c r="K1920" s="104">
        <f>VLOOKUP($N1920,매칭테이블!$G:$J,2,0)*H1920</f>
        <v>6235000</v>
      </c>
      <c r="L1920" s="104">
        <f>K1920-VLOOKUP($N1920,매칭테이블!$G:$J,3,0)*K1920</f>
        <v>6172650</v>
      </c>
      <c r="M1920" s="104">
        <f>VLOOKUP($N1920,매칭테이블!$G:$J,4,0)*H1920</f>
        <v>486330</v>
      </c>
      <c r="N1920" s="5" t="str">
        <f t="shared" si="109"/>
        <v>프로젝트21 홈페이지고양이 유산균유산균2박스(최저가)201207</v>
      </c>
    </row>
    <row r="1921" spans="2:14" s="73" customFormat="1" x14ac:dyDescent="0.3">
      <c r="B1921" s="108">
        <v>44183</v>
      </c>
      <c r="C1921" s="5" t="str">
        <f t="shared" si="108"/>
        <v>금</v>
      </c>
      <c r="E1921" s="49" t="str">
        <f>VLOOKUP(G1921,매칭테이블!D:E,2,0)</f>
        <v>고양이 유산균</v>
      </c>
      <c r="F1921" s="73" t="s">
        <v>0</v>
      </c>
      <c r="G1921" s="30" t="s">
        <v>414</v>
      </c>
      <c r="H1921" s="73">
        <f t="shared" si="110"/>
        <v>1248</v>
      </c>
      <c r="I1921" s="5">
        <v>201207</v>
      </c>
      <c r="J1921" s="59"/>
      <c r="K1921" s="104">
        <f>VLOOKUP($N1921,매칭테이블!$G:$J,2,0)*H1921</f>
        <v>4992000</v>
      </c>
      <c r="L1921" s="104">
        <f>K1921-VLOOKUP($N1921,매칭테이블!$G:$J,3,0)*K1921</f>
        <v>4942080</v>
      </c>
      <c r="M1921" s="104">
        <f>VLOOKUP($N1921,매칭테이블!$G:$J,4,0)*H1921</f>
        <v>461760</v>
      </c>
      <c r="N1921" s="5" t="str">
        <f t="shared" si="109"/>
        <v>프로젝트21 홈페이지고양이 유산균유산균1박스(정기배송)201207</v>
      </c>
    </row>
    <row r="1922" spans="2:14" s="73" customFormat="1" x14ac:dyDescent="0.3">
      <c r="B1922" s="108">
        <v>44183</v>
      </c>
      <c r="C1922" s="5" t="str">
        <f t="shared" si="108"/>
        <v>금</v>
      </c>
      <c r="E1922" s="49" t="str">
        <f>VLOOKUP(G1922,매칭테이블!D:E,2,0)</f>
        <v>고양이 유산균</v>
      </c>
      <c r="F1922" s="73" t="s">
        <v>0</v>
      </c>
      <c r="G1922" s="30" t="s">
        <v>415</v>
      </c>
      <c r="H1922" s="73">
        <f t="shared" si="110"/>
        <v>1249</v>
      </c>
      <c r="I1922" s="5">
        <v>201207</v>
      </c>
      <c r="J1922" s="59"/>
      <c r="K1922" s="104">
        <f>VLOOKUP($N1922,매칭테이블!$G:$J,2,0)*H1922</f>
        <v>6245000</v>
      </c>
      <c r="L1922" s="104">
        <f>K1922-VLOOKUP($N1922,매칭테이블!$G:$J,3,0)*K1922</f>
        <v>6182550</v>
      </c>
      <c r="M1922" s="104">
        <f>VLOOKUP($N1922,매칭테이블!$G:$J,4,0)*H1922</f>
        <v>487110</v>
      </c>
      <c r="N1922" s="5" t="str">
        <f t="shared" si="109"/>
        <v>프로젝트21 홈페이지고양이 유산균유산균2박스(정기배송)201207</v>
      </c>
    </row>
    <row r="1923" spans="2:14" s="73" customFormat="1" x14ac:dyDescent="0.3">
      <c r="B1923" s="108">
        <v>44183</v>
      </c>
      <c r="C1923" s="5" t="str">
        <f t="shared" si="108"/>
        <v>금</v>
      </c>
      <c r="E1923" s="49" t="str">
        <f>VLOOKUP(G1923,매칭테이블!D:E,2,0)</f>
        <v>고양이 유산균</v>
      </c>
      <c r="F1923" s="73" t="s">
        <v>0</v>
      </c>
      <c r="G1923" s="30" t="s">
        <v>416</v>
      </c>
      <c r="H1923" s="73">
        <f t="shared" si="110"/>
        <v>1250</v>
      </c>
      <c r="I1923" s="5">
        <v>201207</v>
      </c>
      <c r="J1923" s="59"/>
      <c r="K1923" s="104">
        <f>VLOOKUP($N1923,매칭테이블!$G:$J,2,0)*H1923</f>
        <v>7500000</v>
      </c>
      <c r="L1923" s="104">
        <f>K1923-VLOOKUP($N1923,매칭테이블!$G:$J,3,0)*K1923</f>
        <v>7425000</v>
      </c>
      <c r="M1923" s="104">
        <f>VLOOKUP($N1923,매칭테이블!$G:$J,4,0)*H1923</f>
        <v>487500</v>
      </c>
      <c r="N1923" s="5" t="str">
        <f t="shared" si="109"/>
        <v>프로젝트21 홈페이지고양이 유산균유산균3박스(정기배송)201207</v>
      </c>
    </row>
    <row r="1924" spans="2:14" x14ac:dyDescent="0.3">
      <c r="B1924" s="108">
        <v>44184</v>
      </c>
      <c r="C1924" s="5" t="str">
        <f t="shared" ref="C1924" si="111">TEXT(B1924,"aaa")</f>
        <v>토</v>
      </c>
      <c r="D1924" s="73"/>
      <c r="E1924" s="49" t="str">
        <f>VLOOKUP(G1924,매칭테이블!D:E,2,0)</f>
        <v>하루채움</v>
      </c>
      <c r="F1924" s="73" t="s">
        <v>0</v>
      </c>
      <c r="G1924" s="30" t="s">
        <v>449</v>
      </c>
      <c r="H1924" s="73">
        <f t="shared" si="110"/>
        <v>1251</v>
      </c>
      <c r="I1924" s="5">
        <v>201207</v>
      </c>
      <c r="J1924" s="59"/>
      <c r="K1924" s="104">
        <f>VLOOKUP($N1924,매칭테이블!$G:$J,2,0)*H1924</f>
        <v>5004000</v>
      </c>
      <c r="L1924" s="104">
        <f>K1924-VLOOKUP($N1924,매칭테이블!$G:$J,3,0)*K1924</f>
        <v>4953960</v>
      </c>
      <c r="M1924" s="104">
        <f>VLOOKUP($N1924,매칭테이블!$G:$J,4,0)*H1924</f>
        <v>462870</v>
      </c>
      <c r="N1924" s="5" t="str">
        <f t="shared" ref="N1924" si="112">F1924&amp;E1924&amp;G1924&amp;I1924</f>
        <v>프로젝트21 홈페이지하루채움(종료)★특별할인★[정기배송] 하루채움 (고양이 영양제 간식)옵션=(무료배송)국내산 무항생제 닭 2박스201207</v>
      </c>
    </row>
    <row r="1925" spans="2:14" x14ac:dyDescent="0.3">
      <c r="B1925" s="108">
        <v>44184</v>
      </c>
      <c r="C1925" s="5" t="str">
        <f t="shared" ref="C1925:C1988" si="113">TEXT(B1925,"aaa")</f>
        <v>토</v>
      </c>
      <c r="D1925" s="73"/>
      <c r="E1925" s="49" t="str">
        <f>VLOOKUP(G1925,매칭테이블!D:E,2,0)</f>
        <v>하루채움</v>
      </c>
      <c r="F1925" s="73" t="s">
        <v>0</v>
      </c>
      <c r="G1925" s="30" t="s">
        <v>450</v>
      </c>
      <c r="H1925" s="73">
        <f t="shared" si="110"/>
        <v>1252</v>
      </c>
      <c r="I1925" s="5">
        <v>201207</v>
      </c>
      <c r="J1925" s="59"/>
      <c r="K1925" s="104">
        <f>VLOOKUP($N1925,매칭테이블!$G:$J,2,0)*H1925</f>
        <v>5008000</v>
      </c>
      <c r="L1925" s="104">
        <f>K1925-VLOOKUP($N1925,매칭테이블!$G:$J,3,0)*K1925</f>
        <v>4957920</v>
      </c>
      <c r="M1925" s="104">
        <f>VLOOKUP($N1925,매칭테이블!$G:$J,4,0)*H1925</f>
        <v>463240</v>
      </c>
      <c r="N1925" s="5" t="str">
        <f t="shared" ref="N1925:N1988" si="114">F1925&amp;E1925&amp;G1925&amp;I1925</f>
        <v>프로젝트21 홈페이지하루채움(종료)★특별할인★[정기배송] 하루채움 (고양이 영양제 간식)옵션=(무료배송)자연산 가자미 2박스201207</v>
      </c>
    </row>
    <row r="1926" spans="2:14" x14ac:dyDescent="0.3">
      <c r="B1926" s="108">
        <v>44184</v>
      </c>
      <c r="C1926" s="5" t="str">
        <f t="shared" si="113"/>
        <v>토</v>
      </c>
      <c r="D1926" s="73"/>
      <c r="E1926" s="49" t="str">
        <f>VLOOKUP(G1926,매칭테이블!D:E,2,0)</f>
        <v>하루채움</v>
      </c>
      <c r="F1926" s="73" t="s">
        <v>0</v>
      </c>
      <c r="G1926" s="30" t="s">
        <v>451</v>
      </c>
      <c r="H1926" s="73">
        <f t="shared" si="110"/>
        <v>1253</v>
      </c>
      <c r="I1926" s="5">
        <v>201207</v>
      </c>
      <c r="J1926" s="59"/>
      <c r="K1926" s="104">
        <f>VLOOKUP($N1926,매칭테이블!$G:$J,2,0)*H1926</f>
        <v>5012000</v>
      </c>
      <c r="L1926" s="104">
        <f>K1926-VLOOKUP($N1926,매칭테이블!$G:$J,3,0)*K1926</f>
        <v>4961880</v>
      </c>
      <c r="M1926" s="104">
        <f>VLOOKUP($N1926,매칭테이블!$G:$J,4,0)*H1926</f>
        <v>463610</v>
      </c>
      <c r="N1926" s="5" t="str">
        <f t="shared" si="114"/>
        <v>프로젝트21 홈페이지하루채움(종료)★특별할인★[정기배송] 하루채움 (고양이 영양제 간식)옵션=(무료배송)국내산 닭 1박스 + 자연산 가자미 1박스201207</v>
      </c>
    </row>
    <row r="1927" spans="2:14" x14ac:dyDescent="0.3">
      <c r="B1927" s="108">
        <v>44184</v>
      </c>
      <c r="C1927" s="5" t="str">
        <f t="shared" si="113"/>
        <v>토</v>
      </c>
      <c r="D1927" s="73"/>
      <c r="E1927" s="49" t="str">
        <f>VLOOKUP(G1927,매칭테이블!D:E,2,0)</f>
        <v>리얼스틱</v>
      </c>
      <c r="F1927" s="73" t="s">
        <v>0</v>
      </c>
      <c r="G1927" s="30" t="s">
        <v>568</v>
      </c>
      <c r="H1927" s="73">
        <f t="shared" si="110"/>
        <v>1254</v>
      </c>
      <c r="I1927" s="5">
        <v>201207</v>
      </c>
      <c r="J1927" s="59"/>
      <c r="K1927" s="104">
        <f>VLOOKUP($N1927,매칭테이블!$G:$J,2,0)*H1927</f>
        <v>5016000</v>
      </c>
      <c r="L1927" s="104">
        <f>K1927-VLOOKUP($N1927,매칭테이블!$G:$J,3,0)*K1927</f>
        <v>4965840</v>
      </c>
      <c r="M1927" s="104">
        <f>VLOOKUP($N1927,매칭테이블!$G:$J,4,0)*H1927</f>
        <v>463980</v>
      </c>
      <c r="N1927" s="5" t="str">
        <f t="shared" si="114"/>
        <v>프로젝트21 홈페이지리얼스틱[정기배송] 리얼스틱 (무료배송)(판매종료/프로모션 할인가)정기배송 옵션=6종세트(맛별1팩)(21%off)201207</v>
      </c>
    </row>
    <row r="1928" spans="2:14" x14ac:dyDescent="0.3">
      <c r="B1928" s="108">
        <v>44184</v>
      </c>
      <c r="C1928" s="5" t="str">
        <f t="shared" si="113"/>
        <v>토</v>
      </c>
      <c r="D1928" s="73"/>
      <c r="E1928" s="49" t="str">
        <f>VLOOKUP(G1928,매칭테이블!D:E,2,0)</f>
        <v>리얼스틱</v>
      </c>
      <c r="F1928" s="73" t="s">
        <v>0</v>
      </c>
      <c r="G1928" s="30" t="s">
        <v>585</v>
      </c>
      <c r="H1928" s="73">
        <f t="shared" si="110"/>
        <v>1255</v>
      </c>
      <c r="I1928" s="5">
        <v>201207</v>
      </c>
      <c r="J1928" s="59"/>
      <c r="K1928" s="104">
        <f>VLOOKUP($N1928,매칭테이블!$G:$J,2,0)*H1928</f>
        <v>5020000</v>
      </c>
      <c r="L1928" s="104">
        <f>K1928-VLOOKUP($N1928,매칭테이블!$G:$J,3,0)*K1928</f>
        <v>4969800</v>
      </c>
      <c r="M1928" s="104">
        <f>VLOOKUP($N1928,매칭테이블!$G:$J,4,0)*H1928</f>
        <v>489450</v>
      </c>
      <c r="N1928" s="5" t="str">
        <f t="shared" si="114"/>
        <v>프로젝트21 홈페이지리얼스틱[정기배송] 리얼스틱 (무료배송)(판매종료/프로모션 할인가)정기배송 옵션=오로라연어 12팩(30%off)201207</v>
      </c>
    </row>
    <row r="1929" spans="2:14" x14ac:dyDescent="0.3">
      <c r="B1929" s="108">
        <v>44184</v>
      </c>
      <c r="C1929" s="5" t="str">
        <f t="shared" si="113"/>
        <v>토</v>
      </c>
      <c r="D1929" s="73"/>
      <c r="E1929" s="49" t="str">
        <f>VLOOKUP(G1929,매칭테이블!D:E,2,0)</f>
        <v>리얼스틱</v>
      </c>
      <c r="F1929" s="73" t="s">
        <v>0</v>
      </c>
      <c r="G1929" s="30" t="s">
        <v>425</v>
      </c>
      <c r="H1929" s="73">
        <f t="shared" si="110"/>
        <v>1256</v>
      </c>
      <c r="I1929" s="5">
        <v>201207</v>
      </c>
      <c r="J1929" s="59"/>
      <c r="K1929" s="104">
        <f>VLOOKUP($N1929,매칭테이블!$G:$J,2,0)*H1929</f>
        <v>5024000</v>
      </c>
      <c r="L1929" s="104">
        <f>K1929-VLOOKUP($N1929,매칭테이블!$G:$J,3,0)*K1929</f>
        <v>4973760</v>
      </c>
      <c r="M1929" s="104">
        <f>VLOOKUP($N1929,매칭테이블!$G:$J,4,0)*H1929</f>
        <v>464720</v>
      </c>
      <c r="N1929" s="5" t="str">
        <f t="shared" si="114"/>
        <v>프로젝트21 홈페이지리얼스틱[정기배송] 리얼스틱(무료배송)정기배송 옵션=6종세트(맛별1팩)(15%off)201207</v>
      </c>
    </row>
    <row r="1930" spans="2:14" x14ac:dyDescent="0.3">
      <c r="B1930" s="108">
        <v>44184</v>
      </c>
      <c r="C1930" s="5" t="str">
        <f t="shared" si="113"/>
        <v>토</v>
      </c>
      <c r="D1930" s="73"/>
      <c r="E1930" s="49" t="str">
        <f>VLOOKUP(G1930,매칭테이블!D:E,2,0)</f>
        <v>리얼스틱</v>
      </c>
      <c r="F1930" s="73" t="s">
        <v>0</v>
      </c>
      <c r="G1930" s="30" t="s">
        <v>426</v>
      </c>
      <c r="H1930" s="73">
        <f t="shared" si="110"/>
        <v>1257</v>
      </c>
      <c r="I1930" s="5">
        <v>201207</v>
      </c>
      <c r="J1930" s="59"/>
      <c r="K1930" s="104">
        <f>VLOOKUP($N1930,매칭테이블!$G:$J,2,0)*H1930</f>
        <v>5028000</v>
      </c>
      <c r="L1930" s="104">
        <f>K1930-VLOOKUP($N1930,매칭테이블!$G:$J,3,0)*K1930</f>
        <v>4977720</v>
      </c>
      <c r="M1930" s="104">
        <f>VLOOKUP($N1930,매칭테이블!$G:$J,4,0)*H1930</f>
        <v>490230</v>
      </c>
      <c r="N1930" s="5" t="str">
        <f t="shared" si="114"/>
        <v>프로젝트21 홈페이지리얼스틱[정기배송] 리얼스틱(무료배송)정기배송 옵션=6종세트x2(맛별2팩)(25%off)201207</v>
      </c>
    </row>
    <row r="1931" spans="2:14" x14ac:dyDescent="0.3">
      <c r="B1931" s="108">
        <v>44184</v>
      </c>
      <c r="C1931" s="5" t="str">
        <f t="shared" si="113"/>
        <v>토</v>
      </c>
      <c r="D1931" s="73"/>
      <c r="E1931" s="49" t="str">
        <f>VLOOKUP(G1931,매칭테이블!D:E,2,0)</f>
        <v>선인장정수기 부속</v>
      </c>
      <c r="F1931" s="73" t="s">
        <v>0</v>
      </c>
      <c r="G1931" s="30" t="s">
        <v>507</v>
      </c>
      <c r="H1931" s="73">
        <f t="shared" si="110"/>
        <v>1258</v>
      </c>
      <c r="I1931" s="5">
        <v>201207</v>
      </c>
      <c r="J1931" s="59"/>
      <c r="K1931" s="104">
        <f>VLOOKUP($N1931,매칭테이블!$G:$J,2,0)*H1931</f>
        <v>3774000</v>
      </c>
      <c r="L1931" s="104">
        <f>K1931-VLOOKUP($N1931,매칭테이블!$G:$J,3,0)*K1931</f>
        <v>3736260</v>
      </c>
      <c r="M1931" s="104">
        <f>VLOOKUP($N1931,매칭테이블!$G:$J,4,0)*H1931</f>
        <v>440300</v>
      </c>
      <c r="N1931" s="5" t="str">
        <f t="shared" si="114"/>
        <v>프로젝트21 홈페이지선인장정수기 부속[정기배송] 선인장정수기 필터 (30% 할인)정기배송 옵션=정수필터(3p) &amp; 폼필터(3p) - 30%off201207</v>
      </c>
    </row>
    <row r="1932" spans="2:14" x14ac:dyDescent="0.3">
      <c r="B1932" s="108">
        <v>44184</v>
      </c>
      <c r="C1932" s="5" t="str">
        <f t="shared" si="113"/>
        <v>토</v>
      </c>
      <c r="D1932" s="73"/>
      <c r="E1932" s="49" t="str">
        <f>VLOOKUP(G1932,매칭테이블!D:E,2,0)</f>
        <v>하루채움</v>
      </c>
      <c r="F1932" s="73" t="s">
        <v>0</v>
      </c>
      <c r="G1932" s="30" t="s">
        <v>452</v>
      </c>
      <c r="H1932" s="73">
        <f t="shared" si="110"/>
        <v>1259</v>
      </c>
      <c r="I1932" s="5">
        <v>201207</v>
      </c>
      <c r="J1932" s="59"/>
      <c r="K1932" s="104">
        <f>VLOOKUP($N1932,매칭테이블!$G:$J,2,0)*H1932</f>
        <v>3777000</v>
      </c>
      <c r="L1932" s="104">
        <f>K1932-VLOOKUP($N1932,매칭테이블!$G:$J,3,0)*K1932</f>
        <v>3739230</v>
      </c>
      <c r="M1932" s="104">
        <f>VLOOKUP($N1932,매칭테이블!$G:$J,4,0)*H1932</f>
        <v>415470</v>
      </c>
      <c r="N1932" s="5" t="str">
        <f t="shared" si="114"/>
        <v>프로젝트21 홈페이지하루채움[정기배송] 하루채움 (고양이 영양제 간식)옵션=국내산 무항생제 닭 1박스201207</v>
      </c>
    </row>
    <row r="1933" spans="2:14" x14ac:dyDescent="0.3">
      <c r="B1933" s="108">
        <v>44184</v>
      </c>
      <c r="C1933" s="5" t="str">
        <f t="shared" si="113"/>
        <v>토</v>
      </c>
      <c r="D1933" s="73"/>
      <c r="E1933" s="49" t="str">
        <f>VLOOKUP(G1933,매칭테이블!D:E,2,0)</f>
        <v>하루채움</v>
      </c>
      <c r="F1933" s="73" t="s">
        <v>0</v>
      </c>
      <c r="G1933" s="30" t="s">
        <v>453</v>
      </c>
      <c r="H1933" s="73">
        <f t="shared" si="110"/>
        <v>1260</v>
      </c>
      <c r="I1933" s="5">
        <v>201207</v>
      </c>
      <c r="J1933" s="59"/>
      <c r="K1933" s="104">
        <f>VLOOKUP($N1933,매칭테이블!$G:$J,2,0)*H1933</f>
        <v>5040000</v>
      </c>
      <c r="L1933" s="104">
        <f>K1933-VLOOKUP($N1933,매칭테이블!$G:$J,3,0)*K1933</f>
        <v>4989600</v>
      </c>
      <c r="M1933" s="104">
        <f>VLOOKUP($N1933,매칭테이블!$G:$J,4,0)*H1933</f>
        <v>466200</v>
      </c>
      <c r="N1933" s="5" t="str">
        <f t="shared" si="114"/>
        <v>프로젝트21 홈페이지하루채움[정기배송] 하루채움 (고양이 영양제 간식)옵션=(무료배송)국내산 무항생제 닭 2박스201207</v>
      </c>
    </row>
    <row r="1934" spans="2:14" x14ac:dyDescent="0.3">
      <c r="B1934" s="108">
        <v>44184</v>
      </c>
      <c r="C1934" s="5" t="str">
        <f t="shared" si="113"/>
        <v>토</v>
      </c>
      <c r="D1934" s="73"/>
      <c r="E1934" s="49" t="str">
        <f>VLOOKUP(G1934,매칭테이블!D:E,2,0)</f>
        <v>하루채움</v>
      </c>
      <c r="F1934" s="73" t="s">
        <v>0</v>
      </c>
      <c r="G1934" s="30" t="s">
        <v>573</v>
      </c>
      <c r="H1934" s="73">
        <f t="shared" si="110"/>
        <v>1261</v>
      </c>
      <c r="I1934" s="5">
        <v>201207</v>
      </c>
      <c r="J1934" s="59"/>
      <c r="K1934" s="104">
        <f>VLOOKUP($N1934,매칭테이블!$G:$J,2,0)*H1934</f>
        <v>3783000</v>
      </c>
      <c r="L1934" s="104">
        <f>K1934-VLOOKUP($N1934,매칭테이블!$G:$J,3,0)*K1934</f>
        <v>3745170</v>
      </c>
      <c r="M1934" s="104">
        <f>VLOOKUP($N1934,매칭테이블!$G:$J,4,0)*H1934</f>
        <v>416130</v>
      </c>
      <c r="N1934" s="5" t="str">
        <f t="shared" si="114"/>
        <v>프로젝트21 홈페이지하루채움[정기배송] 하루채움 (고양이 영양제 간식)옵션=자연산 가자미 1박스201207</v>
      </c>
    </row>
    <row r="1935" spans="2:14" x14ac:dyDescent="0.3">
      <c r="B1935" s="108">
        <v>44184</v>
      </c>
      <c r="C1935" s="5" t="str">
        <f t="shared" si="113"/>
        <v>토</v>
      </c>
      <c r="D1935" s="73"/>
      <c r="E1935" s="49" t="str">
        <f>VLOOKUP(G1935,매칭테이블!D:E,2,0)</f>
        <v>하루채움</v>
      </c>
      <c r="F1935" s="73" t="s">
        <v>0</v>
      </c>
      <c r="G1935" s="30" t="s">
        <v>454</v>
      </c>
      <c r="H1935" s="73">
        <f t="shared" si="110"/>
        <v>1262</v>
      </c>
      <c r="I1935" s="5">
        <v>201207</v>
      </c>
      <c r="J1935" s="59"/>
      <c r="K1935" s="104">
        <f>VLOOKUP($N1935,매칭테이블!$G:$J,2,0)*H1935</f>
        <v>5048000</v>
      </c>
      <c r="L1935" s="104">
        <f>K1935-VLOOKUP($N1935,매칭테이블!$G:$J,3,0)*K1935</f>
        <v>4997520</v>
      </c>
      <c r="M1935" s="104">
        <f>VLOOKUP($N1935,매칭테이블!$G:$J,4,0)*H1935</f>
        <v>466940</v>
      </c>
      <c r="N1935" s="5" t="str">
        <f t="shared" si="114"/>
        <v>프로젝트21 홈페이지하루채움[정기배송] 하루채움 (고양이 영양제 간식)옵션=(무료배송)자연산 가자미 2박스201207</v>
      </c>
    </row>
    <row r="1936" spans="2:14" x14ac:dyDescent="0.3">
      <c r="B1936" s="108">
        <v>44184</v>
      </c>
      <c r="C1936" s="5" t="str">
        <f t="shared" si="113"/>
        <v>토</v>
      </c>
      <c r="D1936" s="73"/>
      <c r="E1936" s="49" t="str">
        <f>VLOOKUP(G1936,매칭테이블!D:E,2,0)</f>
        <v>하루채움</v>
      </c>
      <c r="F1936" s="73" t="s">
        <v>0</v>
      </c>
      <c r="G1936" s="30" t="s">
        <v>455</v>
      </c>
      <c r="H1936" s="73">
        <f t="shared" si="110"/>
        <v>1263</v>
      </c>
      <c r="I1936" s="5">
        <v>201207</v>
      </c>
      <c r="J1936" s="59"/>
      <c r="K1936" s="104">
        <f>VLOOKUP($N1936,매칭테이블!$G:$J,2,0)*H1936</f>
        <v>5052000</v>
      </c>
      <c r="L1936" s="104">
        <f>K1936-VLOOKUP($N1936,매칭테이블!$G:$J,3,0)*K1936</f>
        <v>5001480</v>
      </c>
      <c r="M1936" s="104">
        <f>VLOOKUP($N1936,매칭테이블!$G:$J,4,0)*H1936</f>
        <v>467310</v>
      </c>
      <c r="N1936" s="5" t="str">
        <f t="shared" si="114"/>
        <v>프로젝트21 홈페이지하루채움[정기배송] 하루채움 (고양이 영양제 간식)옵션=(무료배송)국내산 닭 1박스 + 자연산 가자미 1박스201207</v>
      </c>
    </row>
    <row r="1937" spans="2:14" x14ac:dyDescent="0.3">
      <c r="B1937" s="108">
        <v>44184</v>
      </c>
      <c r="C1937" s="5" t="str">
        <f t="shared" si="113"/>
        <v>토</v>
      </c>
      <c r="D1937" s="73"/>
      <c r="E1937" s="49" t="str">
        <f>VLOOKUP(G1937,매칭테이블!D:E,2,0)</f>
        <v>벤토나이트</v>
      </c>
      <c r="F1937" s="73" t="s">
        <v>0</v>
      </c>
      <c r="G1937" s="30" t="s">
        <v>607</v>
      </c>
      <c r="H1937" s="73">
        <f t="shared" si="110"/>
        <v>1264</v>
      </c>
      <c r="I1937" s="5">
        <v>201207</v>
      </c>
      <c r="J1937" s="59"/>
      <c r="K1937" s="104">
        <f>VLOOKUP($N1937,매칭테이블!$G:$J,2,0)*H1937</f>
        <v>6320000</v>
      </c>
      <c r="L1937" s="104">
        <f>K1937-VLOOKUP($N1937,매칭테이블!$G:$J,3,0)*K1937</f>
        <v>6256800</v>
      </c>
      <c r="M1937" s="104">
        <f>VLOOKUP($N1937,매칭테이블!$G:$J,4,0)*H1937</f>
        <v>492960</v>
      </c>
      <c r="N1937" s="5" t="str">
        <f t="shared" si="114"/>
        <v>프로젝트21 홈페이지벤토나이트[출시특가] 프리미엄 퓨어 벤토나이트옵션=프리미엄 퓨어 벤토나이트 3개-40%201207</v>
      </c>
    </row>
    <row r="1938" spans="2:14" x14ac:dyDescent="0.3">
      <c r="B1938" s="108">
        <v>44184</v>
      </c>
      <c r="C1938" s="5" t="str">
        <f t="shared" si="113"/>
        <v>토</v>
      </c>
      <c r="D1938" s="73"/>
      <c r="E1938" s="49" t="str">
        <f>VLOOKUP(G1938,매칭테이블!D:E,2,0)</f>
        <v>눕눕백</v>
      </c>
      <c r="F1938" s="73" t="s">
        <v>0</v>
      </c>
      <c r="G1938" s="30" t="s">
        <v>421</v>
      </c>
      <c r="H1938" s="73">
        <f t="shared" si="110"/>
        <v>1265</v>
      </c>
      <c r="I1938" s="5">
        <v>201207</v>
      </c>
      <c r="J1938" s="59"/>
      <c r="K1938" s="104">
        <f>VLOOKUP($N1938,매칭테이블!$G:$J,2,0)*H1938</f>
        <v>8855000</v>
      </c>
      <c r="L1938" s="104">
        <f>K1938-VLOOKUP($N1938,매칭테이블!$G:$J,3,0)*K1938</f>
        <v>8766450</v>
      </c>
      <c r="M1938" s="104">
        <f>VLOOKUP($N1938,매칭테이블!$G:$J,4,0)*H1938</f>
        <v>493350</v>
      </c>
      <c r="N1938" s="5" t="str">
        <f t="shared" si="114"/>
        <v>프로젝트21 홈페이지눕눕백눕눕백(NEW)_(중형)_그레이(LG)201207</v>
      </c>
    </row>
    <row r="1939" spans="2:14" x14ac:dyDescent="0.3">
      <c r="B1939" s="108">
        <v>44184</v>
      </c>
      <c r="C1939" s="5" t="str">
        <f t="shared" si="113"/>
        <v>토</v>
      </c>
      <c r="D1939" s="73"/>
      <c r="E1939" s="49" t="str">
        <f>VLOOKUP(G1939,매칭테이블!D:E,2,0)</f>
        <v>눕눕백</v>
      </c>
      <c r="F1939" s="73" t="s">
        <v>0</v>
      </c>
      <c r="G1939" s="30" t="s">
        <v>44</v>
      </c>
      <c r="H1939" s="73">
        <f t="shared" si="110"/>
        <v>1266</v>
      </c>
      <c r="I1939" s="5">
        <v>201207</v>
      </c>
      <c r="J1939" s="59"/>
      <c r="K1939" s="104">
        <f>VLOOKUP($N1939,매칭테이블!$G:$J,2,0)*H1939</f>
        <v>3798000</v>
      </c>
      <c r="L1939" s="104">
        <f>K1939-VLOOKUP($N1939,매칭테이블!$G:$J,3,0)*K1939</f>
        <v>3760020</v>
      </c>
      <c r="M1939" s="104">
        <f>VLOOKUP($N1939,매칭테이블!$G:$J,4,0)*H1939</f>
        <v>430440</v>
      </c>
      <c r="N1939" s="5" t="str">
        <f t="shared" si="114"/>
        <v>프로젝트21 홈페이지눕눕백눕눕백_패드(중형)_극세사201207</v>
      </c>
    </row>
    <row r="1940" spans="2:14" x14ac:dyDescent="0.3">
      <c r="B1940" s="108">
        <v>44184</v>
      </c>
      <c r="C1940" s="5" t="str">
        <f t="shared" si="113"/>
        <v>토</v>
      </c>
      <c r="D1940" s="73"/>
      <c r="E1940" s="49" t="str">
        <f>VLOOKUP(G1940,매칭테이블!D:E,2,0)</f>
        <v>눕눕백</v>
      </c>
      <c r="F1940" s="73" t="s">
        <v>0</v>
      </c>
      <c r="G1940" s="30" t="s">
        <v>422</v>
      </c>
      <c r="H1940" s="73">
        <f t="shared" si="110"/>
        <v>1267</v>
      </c>
      <c r="I1940" s="5">
        <v>201207</v>
      </c>
      <c r="J1940" s="59"/>
      <c r="K1940" s="104">
        <f>VLOOKUP($N1940,매칭테이블!$G:$J,2,0)*H1940</f>
        <v>8869000</v>
      </c>
      <c r="L1940" s="104">
        <f>K1940-VLOOKUP($N1940,매칭테이블!$G:$J,3,0)*K1940</f>
        <v>8780310</v>
      </c>
      <c r="M1940" s="104">
        <f>VLOOKUP($N1940,매칭테이블!$G:$J,4,0)*H1940</f>
        <v>494130</v>
      </c>
      <c r="N1940" s="5" t="str">
        <f t="shared" si="114"/>
        <v>프로젝트21 홈페이지눕눕백눕눕백(NEW)_(대형)_그레이(LG)201207</v>
      </c>
    </row>
    <row r="1941" spans="2:14" x14ac:dyDescent="0.3">
      <c r="B1941" s="108">
        <v>44184</v>
      </c>
      <c r="C1941" s="5" t="str">
        <f t="shared" si="113"/>
        <v>토</v>
      </c>
      <c r="D1941" s="73"/>
      <c r="E1941" s="49" t="str">
        <f>VLOOKUP(G1941,매칭테이블!D:E,2,0)</f>
        <v>눕눕백</v>
      </c>
      <c r="F1941" s="73" t="s">
        <v>0</v>
      </c>
      <c r="G1941" s="30" t="s">
        <v>52</v>
      </c>
      <c r="H1941" s="73">
        <f t="shared" si="110"/>
        <v>1268</v>
      </c>
      <c r="I1941" s="5">
        <v>201207</v>
      </c>
      <c r="J1941" s="59"/>
      <c r="K1941" s="104">
        <f>VLOOKUP($N1941,매칭테이블!$G:$J,2,0)*H1941</f>
        <v>3804000</v>
      </c>
      <c r="L1941" s="104">
        <f>K1941-VLOOKUP($N1941,매칭테이블!$G:$J,3,0)*K1941</f>
        <v>3765960</v>
      </c>
      <c r="M1941" s="104">
        <f>VLOOKUP($N1941,매칭테이블!$G:$J,4,0)*H1941</f>
        <v>418440</v>
      </c>
      <c r="N1941" s="5" t="str">
        <f t="shared" si="114"/>
        <v>프로젝트21 홈페이지눕눕백눕눕백_패드(대형)_방수201207</v>
      </c>
    </row>
    <row r="1942" spans="2:14" x14ac:dyDescent="0.3">
      <c r="B1942" s="108">
        <v>44184</v>
      </c>
      <c r="C1942" s="5" t="str">
        <f t="shared" si="113"/>
        <v>토</v>
      </c>
      <c r="D1942" s="73"/>
      <c r="E1942" s="49" t="str">
        <f>VLOOKUP(G1942,매칭테이블!D:E,2,0)</f>
        <v>선인장정수기</v>
      </c>
      <c r="F1942" s="73" t="s">
        <v>0</v>
      </c>
      <c r="G1942" s="30" t="s">
        <v>520</v>
      </c>
      <c r="H1942" s="73">
        <f t="shared" si="110"/>
        <v>1269</v>
      </c>
      <c r="I1942" s="5">
        <v>201207</v>
      </c>
      <c r="J1942" s="59"/>
      <c r="K1942" s="104">
        <f>VLOOKUP($N1942,매칭테이블!$G:$J,2,0)*H1942</f>
        <v>8883000</v>
      </c>
      <c r="L1942" s="104">
        <f>K1942-VLOOKUP($N1942,매칭테이블!$G:$J,3,0)*K1942</f>
        <v>8794170</v>
      </c>
      <c r="M1942" s="104">
        <f>VLOOKUP($N1942,매칭테이블!$G:$J,4,0)*H1942</f>
        <v>494910</v>
      </c>
      <c r="N1942" s="5" t="str">
        <f t="shared" si="114"/>
        <v>프로젝트21 홈페이지선인장정수기고양이 선인장정수기 젠에디션옵션=선인장정수기+필터세트201207</v>
      </c>
    </row>
    <row r="1943" spans="2:14" x14ac:dyDescent="0.3">
      <c r="B1943" s="108">
        <v>44184</v>
      </c>
      <c r="C1943" s="5" t="str">
        <f t="shared" si="113"/>
        <v>토</v>
      </c>
      <c r="D1943" s="73"/>
      <c r="E1943" s="49" t="str">
        <f>VLOOKUP(G1943,매칭테이블!D:E,2,0)</f>
        <v>선인장정수기</v>
      </c>
      <c r="F1943" s="73" t="s">
        <v>0</v>
      </c>
      <c r="G1943" s="30" t="s">
        <v>521</v>
      </c>
      <c r="H1943" s="73">
        <f t="shared" si="110"/>
        <v>1270</v>
      </c>
      <c r="I1943" s="5">
        <v>201207</v>
      </c>
      <c r="J1943" s="59"/>
      <c r="K1943" s="104">
        <f>VLOOKUP($N1943,매칭테이블!$G:$J,2,0)*H1943</f>
        <v>8890000</v>
      </c>
      <c r="L1943" s="104">
        <f>K1943-VLOOKUP($N1943,매칭테이블!$G:$J,3,0)*K1943</f>
        <v>8801100</v>
      </c>
      <c r="M1943" s="104">
        <f>VLOOKUP($N1943,매칭테이블!$G:$J,4,0)*H1943</f>
        <v>508000</v>
      </c>
      <c r="N1943" s="5" t="str">
        <f t="shared" si="114"/>
        <v>프로젝트21 홈페이지선인장정수기고양이 선인장정수기 젠에디션옵션=선인장정수기+필터세트+드라이매트(별도배송)201207</v>
      </c>
    </row>
    <row r="1944" spans="2:14" x14ac:dyDescent="0.3">
      <c r="B1944" s="108">
        <v>44184</v>
      </c>
      <c r="C1944" s="5" t="str">
        <f t="shared" si="113"/>
        <v>토</v>
      </c>
      <c r="D1944" s="73"/>
      <c r="E1944" s="49" t="str">
        <f>VLOOKUP(G1944,매칭테이블!D:E,2,0)</f>
        <v>눕눕백</v>
      </c>
      <c r="F1944" s="73" t="s">
        <v>0</v>
      </c>
      <c r="G1944" s="30" t="s">
        <v>421</v>
      </c>
      <c r="H1944" s="73">
        <f t="shared" si="110"/>
        <v>1271</v>
      </c>
      <c r="I1944" s="5">
        <v>201207</v>
      </c>
      <c r="J1944" s="59"/>
      <c r="K1944" s="104">
        <f>VLOOKUP($N1944,매칭테이블!$G:$J,2,0)*H1944</f>
        <v>8897000</v>
      </c>
      <c r="L1944" s="104">
        <f>K1944-VLOOKUP($N1944,매칭테이블!$G:$J,3,0)*K1944</f>
        <v>8808030</v>
      </c>
      <c r="M1944" s="104">
        <f>VLOOKUP($N1944,매칭테이블!$G:$J,4,0)*H1944</f>
        <v>495690</v>
      </c>
      <c r="N1944" s="5" t="str">
        <f t="shared" si="114"/>
        <v>프로젝트21 홈페이지눕눕백눕눕백(NEW)_(중형)_그레이(LG)201207</v>
      </c>
    </row>
    <row r="1945" spans="2:14" x14ac:dyDescent="0.3">
      <c r="B1945" s="108">
        <v>44184</v>
      </c>
      <c r="C1945" s="5" t="str">
        <f t="shared" si="113"/>
        <v>토</v>
      </c>
      <c r="D1945" s="73"/>
      <c r="E1945" s="49" t="str">
        <f>VLOOKUP(G1945,매칭테이블!D:E,2,0)</f>
        <v>눕눕백</v>
      </c>
      <c r="F1945" s="73" t="s">
        <v>0</v>
      </c>
      <c r="G1945" s="30" t="s">
        <v>43</v>
      </c>
      <c r="H1945" s="73">
        <f t="shared" si="110"/>
        <v>1272</v>
      </c>
      <c r="I1945" s="5">
        <v>201207</v>
      </c>
      <c r="J1945" s="59"/>
      <c r="K1945" s="104">
        <f>VLOOKUP($N1945,매칭테이블!$G:$J,2,0)*H1945</f>
        <v>3816000</v>
      </c>
      <c r="L1945" s="104">
        <f>K1945-VLOOKUP($N1945,매칭테이블!$G:$J,3,0)*K1945</f>
        <v>3777840</v>
      </c>
      <c r="M1945" s="104">
        <f>VLOOKUP($N1945,매칭테이블!$G:$J,4,0)*H1945</f>
        <v>419760</v>
      </c>
      <c r="N1945" s="5" t="str">
        <f t="shared" si="114"/>
        <v>프로젝트21 홈페이지눕눕백눕눕백_패드(중형)_스크래쳐201207</v>
      </c>
    </row>
    <row r="1946" spans="2:14" x14ac:dyDescent="0.3">
      <c r="B1946" s="108">
        <v>44184</v>
      </c>
      <c r="C1946" s="5" t="str">
        <f t="shared" si="113"/>
        <v>토</v>
      </c>
      <c r="D1946" s="73"/>
      <c r="E1946" s="49" t="str">
        <f>VLOOKUP(G1946,매칭테이블!D:E,2,0)</f>
        <v>눕눕백</v>
      </c>
      <c r="F1946" s="73" t="s">
        <v>0</v>
      </c>
      <c r="G1946" s="30" t="s">
        <v>421</v>
      </c>
      <c r="H1946" s="73">
        <f t="shared" si="110"/>
        <v>1273</v>
      </c>
      <c r="I1946" s="5">
        <v>201207</v>
      </c>
      <c r="J1946" s="59"/>
      <c r="K1946" s="104">
        <f>VLOOKUP($N1946,매칭테이블!$G:$J,2,0)*H1946</f>
        <v>8911000</v>
      </c>
      <c r="L1946" s="104">
        <f>K1946-VLOOKUP($N1946,매칭테이블!$G:$J,3,0)*K1946</f>
        <v>8821890</v>
      </c>
      <c r="M1946" s="104">
        <f>VLOOKUP($N1946,매칭테이블!$G:$J,4,0)*H1946</f>
        <v>496470</v>
      </c>
      <c r="N1946" s="5" t="str">
        <f t="shared" si="114"/>
        <v>프로젝트21 홈페이지눕눕백눕눕백(NEW)_(중형)_그레이(LG)201207</v>
      </c>
    </row>
    <row r="1947" spans="2:14" x14ac:dyDescent="0.3">
      <c r="B1947" s="108">
        <v>44184</v>
      </c>
      <c r="C1947" s="5" t="str">
        <f t="shared" si="113"/>
        <v>토</v>
      </c>
      <c r="D1947" s="73"/>
      <c r="E1947" s="49" t="str">
        <f>VLOOKUP(G1947,매칭테이블!D:E,2,0)</f>
        <v>눕눕백</v>
      </c>
      <c r="F1947" s="73" t="s">
        <v>0</v>
      </c>
      <c r="G1947" s="30" t="s">
        <v>44</v>
      </c>
      <c r="H1947" s="73">
        <f t="shared" si="110"/>
        <v>1274</v>
      </c>
      <c r="I1947" s="5">
        <v>201207</v>
      </c>
      <c r="J1947" s="59"/>
      <c r="K1947" s="104">
        <f>VLOOKUP($N1947,매칭테이블!$G:$J,2,0)*H1947</f>
        <v>3822000</v>
      </c>
      <c r="L1947" s="104">
        <f>K1947-VLOOKUP($N1947,매칭테이블!$G:$J,3,0)*K1947</f>
        <v>3783780</v>
      </c>
      <c r="M1947" s="104">
        <f>VLOOKUP($N1947,매칭테이블!$G:$J,4,0)*H1947</f>
        <v>433160</v>
      </c>
      <c r="N1947" s="5" t="str">
        <f t="shared" si="114"/>
        <v>프로젝트21 홈페이지눕눕백눕눕백_패드(중형)_극세사201207</v>
      </c>
    </row>
    <row r="1948" spans="2:14" x14ac:dyDescent="0.3">
      <c r="B1948" s="108">
        <v>44184</v>
      </c>
      <c r="C1948" s="5" t="str">
        <f t="shared" si="113"/>
        <v>토</v>
      </c>
      <c r="D1948" s="73"/>
      <c r="E1948" s="49" t="str">
        <f>VLOOKUP(G1948,매칭테이블!D:E,2,0)</f>
        <v>눕눕백</v>
      </c>
      <c r="F1948" s="73" t="s">
        <v>0</v>
      </c>
      <c r="G1948" s="30" t="s">
        <v>421</v>
      </c>
      <c r="H1948" s="73">
        <f t="shared" si="110"/>
        <v>1275</v>
      </c>
      <c r="I1948" s="5">
        <v>201207</v>
      </c>
      <c r="J1948" s="59"/>
      <c r="K1948" s="104">
        <f>VLOOKUP($N1948,매칭테이블!$G:$J,2,0)*H1948</f>
        <v>8925000</v>
      </c>
      <c r="L1948" s="104">
        <f>K1948-VLOOKUP($N1948,매칭테이블!$G:$J,3,0)*K1948</f>
        <v>8835750</v>
      </c>
      <c r="M1948" s="104">
        <f>VLOOKUP($N1948,매칭테이블!$G:$J,4,0)*H1948</f>
        <v>497250</v>
      </c>
      <c r="N1948" s="5" t="str">
        <f t="shared" si="114"/>
        <v>프로젝트21 홈페이지눕눕백눕눕백(NEW)_(중형)_그레이(LG)201207</v>
      </c>
    </row>
    <row r="1949" spans="2:14" x14ac:dyDescent="0.3">
      <c r="B1949" s="108">
        <v>44184</v>
      </c>
      <c r="C1949" s="5" t="str">
        <f t="shared" si="113"/>
        <v>토</v>
      </c>
      <c r="D1949" s="73"/>
      <c r="E1949" s="49" t="str">
        <f>VLOOKUP(G1949,매칭테이블!D:E,2,0)</f>
        <v>눕눕백</v>
      </c>
      <c r="F1949" s="73" t="s">
        <v>0</v>
      </c>
      <c r="G1949" s="30" t="s">
        <v>45</v>
      </c>
      <c r="H1949" s="73">
        <f t="shared" si="110"/>
        <v>1276</v>
      </c>
      <c r="I1949" s="5">
        <v>201207</v>
      </c>
      <c r="J1949" s="59"/>
      <c r="K1949" s="104">
        <f>VLOOKUP($N1949,매칭테이블!$G:$J,2,0)*H1949</f>
        <v>3828000</v>
      </c>
      <c r="L1949" s="104">
        <f>K1949-VLOOKUP($N1949,매칭테이블!$G:$J,3,0)*K1949</f>
        <v>3789720</v>
      </c>
      <c r="M1949" s="104">
        <f>VLOOKUP($N1949,매칭테이블!$G:$J,4,0)*H1949</f>
        <v>421080</v>
      </c>
      <c r="N1949" s="5" t="str">
        <f t="shared" si="114"/>
        <v>프로젝트21 홈페이지눕눕백눕눕백_패드(중형)_방수201207</v>
      </c>
    </row>
    <row r="1950" spans="2:14" x14ac:dyDescent="0.3">
      <c r="B1950" s="108">
        <v>44184</v>
      </c>
      <c r="C1950" s="5" t="str">
        <f t="shared" si="113"/>
        <v>토</v>
      </c>
      <c r="D1950" s="73"/>
      <c r="E1950" s="49" t="str">
        <f>VLOOKUP(G1950,매칭테이블!D:E,2,0)</f>
        <v>눕눕백</v>
      </c>
      <c r="F1950" s="73" t="s">
        <v>0</v>
      </c>
      <c r="G1950" s="30" t="s">
        <v>423</v>
      </c>
      <c r="H1950" s="73">
        <f t="shared" si="110"/>
        <v>1277</v>
      </c>
      <c r="I1950" s="5">
        <v>201207</v>
      </c>
      <c r="J1950" s="59"/>
      <c r="K1950" s="104">
        <f>VLOOKUP($N1950,매칭테이블!$G:$J,2,0)*H1950</f>
        <v>8939000</v>
      </c>
      <c r="L1950" s="104">
        <f>K1950-VLOOKUP($N1950,매칭테이블!$G:$J,3,0)*K1950</f>
        <v>8849610</v>
      </c>
      <c r="M1950" s="104">
        <f>VLOOKUP($N1950,매칭테이블!$G:$J,4,0)*H1950</f>
        <v>498030</v>
      </c>
      <c r="N1950" s="5" t="str">
        <f t="shared" si="114"/>
        <v>프로젝트21 홈페이지눕눕백눕눕백(NEW)_(중형)_네이비(DN)201207</v>
      </c>
    </row>
    <row r="1951" spans="2:14" x14ac:dyDescent="0.3">
      <c r="B1951" s="108">
        <v>44184</v>
      </c>
      <c r="C1951" s="5" t="str">
        <f t="shared" si="113"/>
        <v>토</v>
      </c>
      <c r="D1951" s="73"/>
      <c r="E1951" s="49" t="str">
        <f>VLOOKUP(G1951,매칭테이블!D:E,2,0)</f>
        <v>눕눕백</v>
      </c>
      <c r="F1951" s="73" t="s">
        <v>0</v>
      </c>
      <c r="G1951" s="30" t="s">
        <v>321</v>
      </c>
      <c r="H1951" s="73">
        <f t="shared" si="110"/>
        <v>1278</v>
      </c>
      <c r="I1951" s="5">
        <v>201207</v>
      </c>
      <c r="J1951" s="59"/>
      <c r="K1951" s="104">
        <f>VLOOKUP($N1951,매칭테이블!$G:$J,2,0)*H1951</f>
        <v>0</v>
      </c>
      <c r="L1951" s="104">
        <f>K1951-VLOOKUP($N1951,매칭테이블!$G:$J,3,0)*K1951</f>
        <v>0</v>
      </c>
      <c r="M1951" s="104">
        <f>VLOOKUP($N1951,매칭테이블!$G:$J,4,0)*H1951</f>
        <v>242820</v>
      </c>
      <c r="N1951" s="5" t="str">
        <f t="shared" si="114"/>
        <v>프로젝트21 홈페이지눕눕백눕눕백_안전바닥패드(중형)201207</v>
      </c>
    </row>
    <row r="1952" spans="2:14" x14ac:dyDescent="0.3">
      <c r="B1952" s="108">
        <v>44184</v>
      </c>
      <c r="C1952" s="5" t="str">
        <f t="shared" si="113"/>
        <v>토</v>
      </c>
      <c r="D1952" s="73"/>
      <c r="E1952" s="49" t="str">
        <f>VLOOKUP(G1952,매칭테이블!D:E,2,0)</f>
        <v>눕눕백</v>
      </c>
      <c r="F1952" s="73" t="s">
        <v>0</v>
      </c>
      <c r="G1952" s="30" t="s">
        <v>45</v>
      </c>
      <c r="H1952" s="73">
        <f t="shared" si="110"/>
        <v>1279</v>
      </c>
      <c r="I1952" s="5">
        <v>201207</v>
      </c>
      <c r="J1952" s="59"/>
      <c r="K1952" s="104">
        <f>VLOOKUP($N1952,매칭테이블!$G:$J,2,0)*H1952</f>
        <v>3837000</v>
      </c>
      <c r="L1952" s="104">
        <f>K1952-VLOOKUP($N1952,매칭테이블!$G:$J,3,0)*K1952</f>
        <v>3798630</v>
      </c>
      <c r="M1952" s="104">
        <f>VLOOKUP($N1952,매칭테이블!$G:$J,4,0)*H1952</f>
        <v>422070</v>
      </c>
      <c r="N1952" s="5" t="str">
        <f t="shared" si="114"/>
        <v>프로젝트21 홈페이지눕눕백눕눕백_패드(중형)_방수201207</v>
      </c>
    </row>
    <row r="1953" spans="2:14" x14ac:dyDescent="0.3">
      <c r="B1953" s="108">
        <v>44184</v>
      </c>
      <c r="C1953" s="5" t="str">
        <f t="shared" si="113"/>
        <v>토</v>
      </c>
      <c r="D1953" s="73"/>
      <c r="E1953" s="49" t="str">
        <f>VLOOKUP(G1953,매칭테이블!D:E,2,0)</f>
        <v>눕눕백</v>
      </c>
      <c r="F1953" s="73" t="s">
        <v>0</v>
      </c>
      <c r="G1953" s="30" t="s">
        <v>422</v>
      </c>
      <c r="H1953" s="73">
        <f t="shared" si="110"/>
        <v>1280</v>
      </c>
      <c r="I1953" s="5">
        <v>201207</v>
      </c>
      <c r="J1953" s="59"/>
      <c r="K1953" s="104">
        <f>VLOOKUP($N1953,매칭테이블!$G:$J,2,0)*H1953</f>
        <v>8960000</v>
      </c>
      <c r="L1953" s="104">
        <f>K1953-VLOOKUP($N1953,매칭테이블!$G:$J,3,0)*K1953</f>
        <v>8870400</v>
      </c>
      <c r="M1953" s="104">
        <f>VLOOKUP($N1953,매칭테이블!$G:$J,4,0)*H1953</f>
        <v>499200</v>
      </c>
      <c r="N1953" s="5" t="str">
        <f t="shared" si="114"/>
        <v>프로젝트21 홈페이지눕눕백눕눕백(NEW)_(대형)_그레이(LG)201207</v>
      </c>
    </row>
    <row r="1954" spans="2:14" x14ac:dyDescent="0.3">
      <c r="B1954" s="108">
        <v>44184</v>
      </c>
      <c r="C1954" s="5" t="str">
        <f t="shared" si="113"/>
        <v>토</v>
      </c>
      <c r="D1954" s="73"/>
      <c r="E1954" s="49" t="str">
        <f>VLOOKUP(G1954,매칭테이블!D:E,2,0)</f>
        <v>눕눕백</v>
      </c>
      <c r="F1954" s="73" t="s">
        <v>0</v>
      </c>
      <c r="G1954" s="30" t="s">
        <v>52</v>
      </c>
      <c r="H1954" s="73">
        <f t="shared" si="110"/>
        <v>1281</v>
      </c>
      <c r="I1954" s="5">
        <v>201207</v>
      </c>
      <c r="J1954" s="59"/>
      <c r="K1954" s="104">
        <f>VLOOKUP($N1954,매칭테이블!$G:$J,2,0)*H1954</f>
        <v>3843000</v>
      </c>
      <c r="L1954" s="104">
        <f>K1954-VLOOKUP($N1954,매칭테이블!$G:$J,3,0)*K1954</f>
        <v>3804570</v>
      </c>
      <c r="M1954" s="104">
        <f>VLOOKUP($N1954,매칭테이블!$G:$J,4,0)*H1954</f>
        <v>422730</v>
      </c>
      <c r="N1954" s="5" t="str">
        <f t="shared" si="114"/>
        <v>프로젝트21 홈페이지눕눕백눕눕백_패드(대형)_방수201207</v>
      </c>
    </row>
    <row r="1955" spans="2:14" x14ac:dyDescent="0.3">
      <c r="B1955" s="108">
        <v>44184</v>
      </c>
      <c r="C1955" s="5" t="str">
        <f t="shared" si="113"/>
        <v>토</v>
      </c>
      <c r="D1955" s="73"/>
      <c r="E1955" s="49" t="str">
        <f>VLOOKUP(G1955,매칭테이블!D:E,2,0)</f>
        <v>눕눕백</v>
      </c>
      <c r="F1955" s="73" t="s">
        <v>0</v>
      </c>
      <c r="G1955" s="30" t="s">
        <v>106</v>
      </c>
      <c r="H1955" s="73">
        <f t="shared" si="110"/>
        <v>1282</v>
      </c>
      <c r="I1955" s="5">
        <v>201207</v>
      </c>
      <c r="J1955" s="59"/>
      <c r="K1955" s="104">
        <f>VLOOKUP($N1955,매칭테이블!$G:$J,2,0)*H1955</f>
        <v>3846000</v>
      </c>
      <c r="L1955" s="104">
        <f>K1955-VLOOKUP($N1955,매칭테이블!$G:$J,3,0)*K1955</f>
        <v>3807540</v>
      </c>
      <c r="M1955" s="104">
        <f>VLOOKUP($N1955,매칭테이블!$G:$J,4,0)*H1955</f>
        <v>410240</v>
      </c>
      <c r="N1955" s="5" t="str">
        <f t="shared" si="114"/>
        <v>프로젝트21 홈페이지눕눕백눕눕백_턱받침패드(중형)_극세사201207</v>
      </c>
    </row>
    <row r="1956" spans="2:14" x14ac:dyDescent="0.3">
      <c r="B1956" s="108">
        <v>44184</v>
      </c>
      <c r="C1956" s="5" t="str">
        <f t="shared" si="113"/>
        <v>토</v>
      </c>
      <c r="D1956" s="73"/>
      <c r="E1956" s="49" t="str">
        <f>VLOOKUP(G1956,매칭테이블!D:E,2,0)</f>
        <v>눕눕백</v>
      </c>
      <c r="F1956" s="73" t="s">
        <v>0</v>
      </c>
      <c r="G1956" s="30" t="s">
        <v>44</v>
      </c>
      <c r="H1956" s="73">
        <f t="shared" si="110"/>
        <v>1283</v>
      </c>
      <c r="I1956" s="5">
        <v>201207</v>
      </c>
      <c r="J1956" s="59"/>
      <c r="K1956" s="104">
        <f>VLOOKUP($N1956,매칭테이블!$G:$J,2,0)*H1956</f>
        <v>3849000</v>
      </c>
      <c r="L1956" s="104">
        <f>K1956-VLOOKUP($N1956,매칭테이블!$G:$J,3,0)*K1956</f>
        <v>3810510</v>
      </c>
      <c r="M1956" s="104">
        <f>VLOOKUP($N1956,매칭테이블!$G:$J,4,0)*H1956</f>
        <v>436220</v>
      </c>
      <c r="N1956" s="5" t="str">
        <f t="shared" si="114"/>
        <v>프로젝트21 홈페이지눕눕백눕눕백_패드(중형)_극세사201207</v>
      </c>
    </row>
    <row r="1957" spans="2:14" x14ac:dyDescent="0.3">
      <c r="B1957" s="108">
        <v>44184</v>
      </c>
      <c r="C1957" s="5" t="str">
        <f t="shared" si="113"/>
        <v>토</v>
      </c>
      <c r="D1957" s="73"/>
      <c r="E1957" s="49" t="str">
        <f>VLOOKUP(G1957,매칭테이블!D:E,2,0)</f>
        <v>눕눕백</v>
      </c>
      <c r="F1957" s="73" t="s">
        <v>0</v>
      </c>
      <c r="G1957" s="30" t="s">
        <v>51</v>
      </c>
      <c r="H1957" s="73">
        <f t="shared" si="110"/>
        <v>1284</v>
      </c>
      <c r="I1957" s="5">
        <v>201207</v>
      </c>
      <c r="J1957" s="59"/>
      <c r="K1957" s="104">
        <f>VLOOKUP($N1957,매칭테이블!$G:$J,2,0)*H1957</f>
        <v>5136000</v>
      </c>
      <c r="L1957" s="104">
        <f>K1957-VLOOKUP($N1957,매칭테이블!$G:$J,3,0)*K1957</f>
        <v>5084640</v>
      </c>
      <c r="M1957" s="104">
        <f>VLOOKUP($N1957,매칭테이블!$G:$J,4,0)*H1957</f>
        <v>449400</v>
      </c>
      <c r="N1957" s="5" t="str">
        <f t="shared" si="114"/>
        <v>프로젝트21 홈페이지눕눕백눕눕백_패드(대형)_극세사201207</v>
      </c>
    </row>
    <row r="1958" spans="2:14" x14ac:dyDescent="0.3">
      <c r="B1958" s="108">
        <v>44184</v>
      </c>
      <c r="C1958" s="5" t="str">
        <f t="shared" si="113"/>
        <v>토</v>
      </c>
      <c r="D1958" s="73"/>
      <c r="E1958" s="49" t="str">
        <f>VLOOKUP(G1958,매칭테이블!D:E,2,0)</f>
        <v>눕눕백</v>
      </c>
      <c r="F1958" s="73" t="s">
        <v>0</v>
      </c>
      <c r="G1958" s="30" t="s">
        <v>45</v>
      </c>
      <c r="H1958" s="73">
        <f t="shared" si="110"/>
        <v>1285</v>
      </c>
      <c r="I1958" s="5">
        <v>201207</v>
      </c>
      <c r="J1958" s="59"/>
      <c r="K1958" s="104">
        <f>VLOOKUP($N1958,매칭테이블!$G:$J,2,0)*H1958</f>
        <v>3855000</v>
      </c>
      <c r="L1958" s="104">
        <f>K1958-VLOOKUP($N1958,매칭테이블!$G:$J,3,0)*K1958</f>
        <v>3816450</v>
      </c>
      <c r="M1958" s="104">
        <f>VLOOKUP($N1958,매칭테이블!$G:$J,4,0)*H1958</f>
        <v>424050</v>
      </c>
      <c r="N1958" s="5" t="str">
        <f t="shared" si="114"/>
        <v>프로젝트21 홈페이지눕눕백눕눕백_패드(중형)_방수201207</v>
      </c>
    </row>
    <row r="1959" spans="2:14" x14ac:dyDescent="0.3">
      <c r="B1959" s="108">
        <v>44184</v>
      </c>
      <c r="C1959" s="5" t="str">
        <f t="shared" si="113"/>
        <v>토</v>
      </c>
      <c r="D1959" s="73"/>
      <c r="E1959" s="49" t="str">
        <f>VLOOKUP(G1959,매칭테이블!D:E,2,0)</f>
        <v>눕눕백</v>
      </c>
      <c r="F1959" s="73" t="s">
        <v>0</v>
      </c>
      <c r="G1959" s="30" t="s">
        <v>50</v>
      </c>
      <c r="H1959" s="73">
        <f t="shared" si="110"/>
        <v>1286</v>
      </c>
      <c r="I1959" s="5">
        <v>201207</v>
      </c>
      <c r="J1959" s="59"/>
      <c r="K1959" s="104">
        <f>VLOOKUP($N1959,매칭테이블!$G:$J,2,0)*H1959</f>
        <v>3858000</v>
      </c>
      <c r="L1959" s="104">
        <f>K1959-VLOOKUP($N1959,매칭테이블!$G:$J,3,0)*K1959</f>
        <v>3819420</v>
      </c>
      <c r="M1959" s="104">
        <f>VLOOKUP($N1959,매칭테이블!$G:$J,4,0)*H1959</f>
        <v>437240</v>
      </c>
      <c r="N1959" s="5" t="str">
        <f t="shared" si="114"/>
        <v>프로젝트21 홈페이지눕눕백눕눕백_패드(대형)_스크래쳐201207</v>
      </c>
    </row>
    <row r="1960" spans="2:14" x14ac:dyDescent="0.3">
      <c r="B1960" s="108">
        <v>44184</v>
      </c>
      <c r="C1960" s="5" t="str">
        <f t="shared" si="113"/>
        <v>토</v>
      </c>
      <c r="D1960" s="73"/>
      <c r="E1960" s="49" t="str">
        <f>VLOOKUP(G1960,매칭테이블!D:E,2,0)</f>
        <v>리얼스틱</v>
      </c>
      <c r="F1960" s="73" t="s">
        <v>0</v>
      </c>
      <c r="G1960" s="30" t="s">
        <v>429</v>
      </c>
      <c r="H1960" s="73">
        <f t="shared" ref="H1960:H2023" si="115">H1959+1</f>
        <v>1287</v>
      </c>
      <c r="I1960" s="5">
        <v>201207</v>
      </c>
      <c r="J1960" s="59"/>
      <c r="K1960" s="104">
        <f>VLOOKUP($N1960,매칭테이블!$G:$J,2,0)*H1960</f>
        <v>3861000</v>
      </c>
      <c r="L1960" s="104">
        <f>K1960-VLOOKUP($N1960,매칭테이블!$G:$J,3,0)*K1960</f>
        <v>3822390</v>
      </c>
      <c r="M1960" s="104">
        <f>VLOOKUP($N1960,매칭테이블!$G:$J,4,0)*H1960</f>
        <v>347490</v>
      </c>
      <c r="N1960" s="5" t="str">
        <f t="shared" si="114"/>
        <v>프로젝트21 홈페이지리얼스틱리얼스틱 (종합) (고양이 강아지 츄르 간식)리얼스틱 옵션선택=6종 맛보기 세트 (맛별 1스틱)201207</v>
      </c>
    </row>
    <row r="1961" spans="2:14" x14ac:dyDescent="0.3">
      <c r="B1961" s="108">
        <v>44184</v>
      </c>
      <c r="C1961" s="5" t="str">
        <f t="shared" si="113"/>
        <v>토</v>
      </c>
      <c r="D1961" s="73"/>
      <c r="E1961" s="49" t="str">
        <f>VLOOKUP(G1961,매칭테이블!D:E,2,0)</f>
        <v>리얼스틱</v>
      </c>
      <c r="F1961" s="73" t="s">
        <v>0</v>
      </c>
      <c r="G1961" s="30" t="s">
        <v>430</v>
      </c>
      <c r="H1961" s="73">
        <f t="shared" si="115"/>
        <v>1288</v>
      </c>
      <c r="I1961" s="5">
        <v>201207</v>
      </c>
      <c r="J1961" s="59"/>
      <c r="K1961" s="104">
        <f>VLOOKUP($N1961,매칭테이블!$G:$J,2,0)*H1961</f>
        <v>5152000</v>
      </c>
      <c r="L1961" s="104">
        <f>K1961-VLOOKUP($N1961,매칭테이블!$G:$J,3,0)*K1961</f>
        <v>5100480</v>
      </c>
      <c r="M1961" s="104">
        <f>VLOOKUP($N1961,매칭테이블!$G:$J,4,0)*H1961</f>
        <v>476560</v>
      </c>
      <c r="N1961" s="5" t="str">
        <f t="shared" si="114"/>
        <v>프로젝트21 홈페이지리얼스틱리얼스틱 (종합) (고양이 강아지 츄르 간식)리얼스틱 옵션선택=★BEST★ 6종세트(맛별1팩)(10%off)201207</v>
      </c>
    </row>
    <row r="1962" spans="2:14" x14ac:dyDescent="0.3">
      <c r="B1962" s="108">
        <v>44184</v>
      </c>
      <c r="C1962" s="5" t="str">
        <f t="shared" si="113"/>
        <v>토</v>
      </c>
      <c r="D1962" s="73"/>
      <c r="E1962" s="49" t="str">
        <f>VLOOKUP(G1962,매칭테이블!D:E,2,0)</f>
        <v>리얼스틱</v>
      </c>
      <c r="F1962" s="73" t="s">
        <v>0</v>
      </c>
      <c r="G1962" s="30" t="s">
        <v>431</v>
      </c>
      <c r="H1962" s="73">
        <f t="shared" si="115"/>
        <v>1289</v>
      </c>
      <c r="I1962" s="5">
        <v>201207</v>
      </c>
      <c r="J1962" s="59"/>
      <c r="K1962" s="104">
        <f>VLOOKUP($N1962,매칭테이블!$G:$J,2,0)*H1962</f>
        <v>6445000</v>
      </c>
      <c r="L1962" s="104">
        <f>K1962-VLOOKUP($N1962,매칭테이블!$G:$J,3,0)*K1962</f>
        <v>6380550</v>
      </c>
      <c r="M1962" s="104">
        <f>VLOOKUP($N1962,매칭테이블!$G:$J,4,0)*H1962</f>
        <v>502710</v>
      </c>
      <c r="N1962" s="5" t="str">
        <f t="shared" si="114"/>
        <v>프로젝트21 홈페이지리얼스틱리얼스틱 (종합) (고양이 강아지 츄르 간식)리얼스틱 옵션선택=6종세트x2(맛별2팩)(20%off)201207</v>
      </c>
    </row>
    <row r="1963" spans="2:14" x14ac:dyDescent="0.3">
      <c r="B1963" s="108">
        <v>44184</v>
      </c>
      <c r="C1963" s="5" t="str">
        <f t="shared" si="113"/>
        <v>토</v>
      </c>
      <c r="D1963" s="73"/>
      <c r="E1963" s="49" t="str">
        <f>VLOOKUP(G1963,매칭테이블!D:E,2,0)</f>
        <v>리얼스틱</v>
      </c>
      <c r="F1963" s="73" t="s">
        <v>0</v>
      </c>
      <c r="G1963" s="30" t="s">
        <v>432</v>
      </c>
      <c r="H1963" s="73">
        <f t="shared" si="115"/>
        <v>1290</v>
      </c>
      <c r="I1963" s="5">
        <v>201207</v>
      </c>
      <c r="J1963" s="59"/>
      <c r="K1963" s="104">
        <f>VLOOKUP($N1963,매칭테이블!$G:$J,2,0)*H1963</f>
        <v>3870000</v>
      </c>
      <c r="L1963" s="104">
        <f>K1963-VLOOKUP($N1963,매칭테이블!$G:$J,3,0)*K1963</f>
        <v>3831300</v>
      </c>
      <c r="M1963" s="104">
        <f>VLOOKUP($N1963,매칭테이블!$G:$J,4,0)*H1963</f>
        <v>232200</v>
      </c>
      <c r="N1963" s="5" t="str">
        <f t="shared" si="114"/>
        <v>프로젝트21 홈페이지리얼스틱리얼스틱 (종합) (고양이 강아지 츄르 간식)리얼스틱 옵션선택=제천자연황토닭 1팩(5개입)201207</v>
      </c>
    </row>
    <row r="1964" spans="2:14" x14ac:dyDescent="0.3">
      <c r="B1964" s="108">
        <v>44184</v>
      </c>
      <c r="C1964" s="5" t="str">
        <f t="shared" si="113"/>
        <v>토</v>
      </c>
      <c r="D1964" s="73"/>
      <c r="E1964" s="49" t="str">
        <f>VLOOKUP(G1964,매칭테이블!D:E,2,0)</f>
        <v>리얼스틱</v>
      </c>
      <c r="F1964" s="73" t="s">
        <v>0</v>
      </c>
      <c r="G1964" s="30" t="s">
        <v>546</v>
      </c>
      <c r="H1964" s="73">
        <f t="shared" si="115"/>
        <v>1291</v>
      </c>
      <c r="I1964" s="5">
        <v>201207</v>
      </c>
      <c r="J1964" s="59"/>
      <c r="K1964" s="104">
        <f>VLOOKUP($N1964,매칭테이블!$G:$J,2,0)*H1964</f>
        <v>5164000</v>
      </c>
      <c r="L1964" s="104">
        <f>K1964-VLOOKUP($N1964,매칭테이블!$G:$J,3,0)*K1964</f>
        <v>5112360</v>
      </c>
      <c r="M1964" s="104">
        <f>VLOOKUP($N1964,매칭테이블!$G:$J,4,0)*H1964</f>
        <v>490580</v>
      </c>
      <c r="N1964" s="5" t="str">
        <f t="shared" si="114"/>
        <v>프로젝트21 홈페이지리얼스틱리얼스틱 (종합) (고양이 강아지 츄르 간식)리얼스틱 옵션선택=제천자연황토닭 12팩(20%off)201207</v>
      </c>
    </row>
    <row r="1965" spans="2:14" x14ac:dyDescent="0.3">
      <c r="B1965" s="108">
        <v>44184</v>
      </c>
      <c r="C1965" s="5" t="str">
        <f t="shared" si="113"/>
        <v>토</v>
      </c>
      <c r="D1965" s="73"/>
      <c r="E1965" s="49" t="str">
        <f>VLOOKUP(G1965,매칭테이블!D:E,2,0)</f>
        <v>리얼스틱</v>
      </c>
      <c r="F1965" s="73" t="s">
        <v>0</v>
      </c>
      <c r="G1965" s="30" t="s">
        <v>434</v>
      </c>
      <c r="H1965" s="73">
        <f t="shared" si="115"/>
        <v>1292</v>
      </c>
      <c r="I1965" s="5">
        <v>201207</v>
      </c>
      <c r="J1965" s="59"/>
      <c r="K1965" s="104">
        <f>VLOOKUP($N1965,매칭테이블!$G:$J,2,0)*H1965</f>
        <v>3876000</v>
      </c>
      <c r="L1965" s="104">
        <f>K1965-VLOOKUP($N1965,매칭테이블!$G:$J,3,0)*K1965</f>
        <v>3837240</v>
      </c>
      <c r="M1965" s="104">
        <f>VLOOKUP($N1965,매칭테이블!$G:$J,4,0)*H1965</f>
        <v>219640</v>
      </c>
      <c r="N1965" s="5" t="str">
        <f t="shared" si="114"/>
        <v>프로젝트21 홈페이지리얼스틱리얼스틱 (종합) (고양이 강아지 츄르 간식)리얼스틱 옵션선택=북태평양눈다랑어 1팩(5개입)201207</v>
      </c>
    </row>
    <row r="1966" spans="2:14" x14ac:dyDescent="0.3">
      <c r="B1966" s="108">
        <v>44184</v>
      </c>
      <c r="C1966" s="5" t="str">
        <f t="shared" si="113"/>
        <v>토</v>
      </c>
      <c r="D1966" s="73"/>
      <c r="E1966" s="49" t="str">
        <f>VLOOKUP(G1966,매칭테이블!D:E,2,0)</f>
        <v>리얼스틱</v>
      </c>
      <c r="F1966" s="73" t="s">
        <v>0</v>
      </c>
      <c r="G1966" s="30" t="s">
        <v>571</v>
      </c>
      <c r="H1966" s="73">
        <f t="shared" si="115"/>
        <v>1293</v>
      </c>
      <c r="I1966" s="5">
        <v>201207</v>
      </c>
      <c r="J1966" s="59"/>
      <c r="K1966" s="104">
        <f>VLOOKUP($N1966,매칭테이블!$G:$J,2,0)*H1966</f>
        <v>3879000</v>
      </c>
      <c r="L1966" s="104">
        <f>K1966-VLOOKUP($N1966,매칭테이블!$G:$J,3,0)*K1966</f>
        <v>3840210</v>
      </c>
      <c r="M1966" s="104">
        <f>VLOOKUP($N1966,매칭테이블!$G:$J,4,0)*H1966</f>
        <v>232740</v>
      </c>
      <c r="N1966" s="5" t="str">
        <f t="shared" si="114"/>
        <v>프로젝트21 홈페이지리얼스틱리얼스틱 (종합) (고양이 강아지 츄르 간식)리얼스틱 옵션선택=지리산우리땅오리 1팩(5개입)201207</v>
      </c>
    </row>
    <row r="1967" spans="2:14" x14ac:dyDescent="0.3">
      <c r="B1967" s="108">
        <v>44184</v>
      </c>
      <c r="C1967" s="5" t="str">
        <f t="shared" si="113"/>
        <v>토</v>
      </c>
      <c r="D1967" s="73"/>
      <c r="E1967" s="49" t="str">
        <f>VLOOKUP(G1967,매칭테이블!D:E,2,0)</f>
        <v>리얼스틱</v>
      </c>
      <c r="F1967" s="73" t="s">
        <v>0</v>
      </c>
      <c r="G1967" s="30" t="s">
        <v>436</v>
      </c>
      <c r="H1967" s="73">
        <f t="shared" si="115"/>
        <v>1294</v>
      </c>
      <c r="I1967" s="5">
        <v>201207</v>
      </c>
      <c r="J1967" s="59"/>
      <c r="K1967" s="104">
        <f>VLOOKUP($N1967,매칭테이블!$G:$J,2,0)*H1967</f>
        <v>3882000</v>
      </c>
      <c r="L1967" s="104">
        <f>K1967-VLOOKUP($N1967,매칭테이블!$G:$J,3,0)*K1967</f>
        <v>3843180</v>
      </c>
      <c r="M1967" s="104">
        <f>VLOOKUP($N1967,매칭테이블!$G:$J,4,0)*H1967</f>
        <v>323500</v>
      </c>
      <c r="N1967" s="5" t="str">
        <f t="shared" si="114"/>
        <v>프로젝트21 홈페이지리얼스틱리얼스틱 (종합) (고양이 강아지 츄르 간식)리얼스틱 옵션선택=오로라연어 1팩(5개입)201207</v>
      </c>
    </row>
    <row r="1968" spans="2:14" x14ac:dyDescent="0.3">
      <c r="B1968" s="108">
        <v>44184</v>
      </c>
      <c r="C1968" s="5" t="str">
        <f t="shared" si="113"/>
        <v>토</v>
      </c>
      <c r="D1968" s="73"/>
      <c r="E1968" s="49" t="str">
        <f>VLOOKUP(G1968,매칭테이블!D:E,2,0)</f>
        <v>리얼스틱</v>
      </c>
      <c r="F1968" s="73" t="s">
        <v>0</v>
      </c>
      <c r="G1968" s="30" t="s">
        <v>437</v>
      </c>
      <c r="H1968" s="73">
        <f t="shared" si="115"/>
        <v>1295</v>
      </c>
      <c r="I1968" s="5">
        <v>201207</v>
      </c>
      <c r="J1968" s="59"/>
      <c r="K1968" s="104">
        <f>VLOOKUP($N1968,매칭테이블!$G:$J,2,0)*H1968</f>
        <v>5180000</v>
      </c>
      <c r="L1968" s="104">
        <f>K1968-VLOOKUP($N1968,매칭테이블!$G:$J,3,0)*K1968</f>
        <v>5128200</v>
      </c>
      <c r="M1968" s="104">
        <f>VLOOKUP($N1968,매칭테이블!$G:$J,4,0)*H1968</f>
        <v>492100</v>
      </c>
      <c r="N1968" s="5" t="str">
        <f t="shared" si="114"/>
        <v>프로젝트21 홈페이지리얼스틱리얼스틱 (종합) (고양이 강아지 츄르 간식)리얼스틱 옵션선택=오로라연어 6팩(10%off)201207</v>
      </c>
    </row>
    <row r="1969" spans="2:14" x14ac:dyDescent="0.3">
      <c r="B1969" s="108">
        <v>44184</v>
      </c>
      <c r="C1969" s="5" t="str">
        <f t="shared" si="113"/>
        <v>토</v>
      </c>
      <c r="D1969" s="73"/>
      <c r="E1969" s="49" t="str">
        <f>VLOOKUP(G1969,매칭테이블!D:E,2,0)</f>
        <v>리얼스틱</v>
      </c>
      <c r="F1969" s="73" t="s">
        <v>0</v>
      </c>
      <c r="G1969" s="30" t="s">
        <v>439</v>
      </c>
      <c r="H1969" s="73">
        <f t="shared" si="115"/>
        <v>1296</v>
      </c>
      <c r="I1969" s="5">
        <v>201207</v>
      </c>
      <c r="J1969" s="59"/>
      <c r="K1969" s="104">
        <f>VLOOKUP($N1969,매칭테이블!$G:$J,2,0)*H1969</f>
        <v>3888000</v>
      </c>
      <c r="L1969" s="104">
        <f>K1969-VLOOKUP($N1969,매칭테이블!$G:$J,3,0)*K1969</f>
        <v>3849120</v>
      </c>
      <c r="M1969" s="104">
        <f>VLOOKUP($N1969,매칭테이블!$G:$J,4,0)*H1969</f>
        <v>311040</v>
      </c>
      <c r="N1969" s="5" t="str">
        <f t="shared" si="114"/>
        <v>프로젝트21 홈페이지리얼스틱리얼스틱 (종합) (고양이 강아지 츄르 간식)리얼스틱 옵션선택=뉴질랜드참돔 1팩(5개입)201207</v>
      </c>
    </row>
    <row r="1970" spans="2:14" x14ac:dyDescent="0.3">
      <c r="B1970" s="108">
        <v>44184</v>
      </c>
      <c r="C1970" s="5" t="str">
        <f t="shared" si="113"/>
        <v>토</v>
      </c>
      <c r="D1970" s="73"/>
      <c r="E1970" s="49" t="str">
        <f>VLOOKUP(G1970,매칭테이블!D:E,2,0)</f>
        <v>리얼스틱</v>
      </c>
      <c r="F1970" s="73" t="s">
        <v>0</v>
      </c>
      <c r="G1970" s="30" t="s">
        <v>441</v>
      </c>
      <c r="H1970" s="73">
        <f t="shared" si="115"/>
        <v>1297</v>
      </c>
      <c r="I1970" s="5">
        <v>201207</v>
      </c>
      <c r="J1970" s="59"/>
      <c r="K1970" s="104">
        <f>VLOOKUP($N1970,매칭테이블!$G:$J,2,0)*H1970</f>
        <v>5188000</v>
      </c>
      <c r="L1970" s="104">
        <f>K1970-VLOOKUP($N1970,매칭테이블!$G:$J,3,0)*K1970</f>
        <v>5136120</v>
      </c>
      <c r="M1970" s="104">
        <f>VLOOKUP($N1970,매칭테이블!$G:$J,4,0)*H1970</f>
        <v>492860</v>
      </c>
      <c r="N1970" s="5" t="str">
        <f t="shared" si="114"/>
        <v>프로젝트21 홈페이지리얼스틱리얼스틱 (종합) (고양이 강아지 츄르 간식)리얼스틱 옵션선택=서호주청정양 6팩(10%off)201207</v>
      </c>
    </row>
    <row r="1971" spans="2:14" x14ac:dyDescent="0.3">
      <c r="B1971" s="108">
        <v>44184</v>
      </c>
      <c r="C1971" s="5" t="str">
        <f t="shared" si="113"/>
        <v>토</v>
      </c>
      <c r="D1971" s="73"/>
      <c r="E1971" s="49" t="str">
        <f>VLOOKUP(G1971,매칭테이블!D:E,2,0)</f>
        <v>리얼스틱</v>
      </c>
      <c r="F1971" s="73" t="s">
        <v>0</v>
      </c>
      <c r="G1971" s="30" t="s">
        <v>443</v>
      </c>
      <c r="H1971" s="73">
        <f t="shared" si="115"/>
        <v>1298</v>
      </c>
      <c r="I1971" s="5">
        <v>201207</v>
      </c>
      <c r="J1971" s="59"/>
      <c r="K1971" s="104">
        <f>VLOOKUP($N1971,매칭테이블!$G:$J,2,0)*H1971</f>
        <v>3894000</v>
      </c>
      <c r="L1971" s="104">
        <f>K1971-VLOOKUP($N1971,매칭테이블!$G:$J,3,0)*K1971</f>
        <v>3855060</v>
      </c>
      <c r="M1971" s="104">
        <f>VLOOKUP($N1971,매칭테이블!$G:$J,4,0)*H1971</f>
        <v>350460</v>
      </c>
      <c r="N1971" s="5" t="str">
        <f t="shared" si="114"/>
        <v>프로젝트21 홈페이지리얼스틱리얼스틱 6종 맛보기 세트 (맛별 1스틱)201207</v>
      </c>
    </row>
    <row r="1972" spans="2:14" x14ac:dyDescent="0.3">
      <c r="B1972" s="108">
        <v>44184</v>
      </c>
      <c r="C1972" s="5" t="str">
        <f t="shared" si="113"/>
        <v>토</v>
      </c>
      <c r="D1972" s="73"/>
      <c r="E1972" s="49" t="str">
        <f>VLOOKUP(G1972,매칭테이블!D:E,2,0)</f>
        <v>리얼스틱</v>
      </c>
      <c r="F1972" s="73" t="s">
        <v>0</v>
      </c>
      <c r="G1972" s="30" t="s">
        <v>604</v>
      </c>
      <c r="H1972" s="73">
        <f t="shared" si="115"/>
        <v>1299</v>
      </c>
      <c r="I1972" s="5">
        <v>201207</v>
      </c>
      <c r="J1972" s="59"/>
      <c r="K1972" s="104">
        <f>VLOOKUP($N1972,매칭테이블!$G:$J,2,0)*H1972</f>
        <v>5196000</v>
      </c>
      <c r="L1972" s="104">
        <f>K1972-VLOOKUP($N1972,매칭테이블!$G:$J,3,0)*K1972</f>
        <v>5144040</v>
      </c>
      <c r="M1972" s="104">
        <f>VLOOKUP($N1972,매칭테이블!$G:$J,4,0)*H1972</f>
        <v>493620</v>
      </c>
      <c r="N1972" s="5" t="str">
        <f t="shared" si="114"/>
        <v>프로젝트21 홈페이지리얼스틱리얼스틱 뉴질랜드참돔묶음 선택=뉴질랜드참돔 6팩 (10%off)201207</v>
      </c>
    </row>
    <row r="1973" spans="2:14" x14ac:dyDescent="0.3">
      <c r="B1973" s="108">
        <v>44184</v>
      </c>
      <c r="C1973" s="5" t="str">
        <f t="shared" si="113"/>
        <v>토</v>
      </c>
      <c r="D1973" s="73"/>
      <c r="E1973" s="49" t="str">
        <f>VLOOKUP(G1973,매칭테이블!D:E,2,0)</f>
        <v>리얼스틱</v>
      </c>
      <c r="F1973" s="73" t="s">
        <v>0</v>
      </c>
      <c r="G1973" s="30" t="s">
        <v>444</v>
      </c>
      <c r="H1973" s="73">
        <f t="shared" si="115"/>
        <v>1300</v>
      </c>
      <c r="I1973" s="5">
        <v>201207</v>
      </c>
      <c r="J1973" s="59"/>
      <c r="K1973" s="104">
        <f>VLOOKUP($N1973,매칭테이블!$G:$J,2,0)*H1973</f>
        <v>3900000</v>
      </c>
      <c r="L1973" s="104">
        <f>K1973-VLOOKUP($N1973,매칭테이블!$G:$J,3,0)*K1973</f>
        <v>3861000</v>
      </c>
      <c r="M1973" s="104">
        <f>VLOOKUP($N1973,매칭테이블!$G:$J,4,0)*H1973</f>
        <v>221000</v>
      </c>
      <c r="N1973" s="5" t="str">
        <f t="shared" si="114"/>
        <v>프로젝트21 홈페이지리얼스틱리얼스틱 북태평양눈다랑어묶음 선택=북태평양눈다랑어 1팩201207</v>
      </c>
    </row>
    <row r="1974" spans="2:14" x14ac:dyDescent="0.3">
      <c r="B1974" s="108">
        <v>44184</v>
      </c>
      <c r="C1974" s="5" t="str">
        <f t="shared" si="113"/>
        <v>토</v>
      </c>
      <c r="D1974" s="73"/>
      <c r="E1974" s="49" t="str">
        <f>VLOOKUP(G1974,매칭테이블!D:E,2,0)</f>
        <v>리얼스틱</v>
      </c>
      <c r="F1974" s="73" t="s">
        <v>0</v>
      </c>
      <c r="G1974" s="30" t="s">
        <v>581</v>
      </c>
      <c r="H1974" s="73">
        <f t="shared" si="115"/>
        <v>1301</v>
      </c>
      <c r="I1974" s="5">
        <v>201207</v>
      </c>
      <c r="J1974" s="59"/>
      <c r="K1974" s="104">
        <f>VLOOKUP($N1974,매칭테이블!$G:$J,2,0)*H1974</f>
        <v>5204000</v>
      </c>
      <c r="L1974" s="104">
        <f>K1974-VLOOKUP($N1974,매칭테이블!$G:$J,3,0)*K1974</f>
        <v>5151960</v>
      </c>
      <c r="M1974" s="104">
        <f>VLOOKUP($N1974,매칭테이블!$G:$J,4,0)*H1974</f>
        <v>468360</v>
      </c>
      <c r="N1974" s="5" t="str">
        <f t="shared" si="114"/>
        <v>프로젝트21 홈페이지리얼스틱리얼스틱 북태평양눈다랑어묶음 선택=북태평양눈다랑어 6팩(10%off)201207</v>
      </c>
    </row>
    <row r="1975" spans="2:14" x14ac:dyDescent="0.3">
      <c r="B1975" s="108">
        <v>44184</v>
      </c>
      <c r="C1975" s="5" t="str">
        <f t="shared" si="113"/>
        <v>토</v>
      </c>
      <c r="D1975" s="73"/>
      <c r="E1975" s="49" t="str">
        <f>VLOOKUP(G1975,매칭테이블!D:E,2,0)</f>
        <v>리얼스틱</v>
      </c>
      <c r="F1975" s="73" t="s">
        <v>0</v>
      </c>
      <c r="G1975" s="30" t="s">
        <v>549</v>
      </c>
      <c r="H1975" s="73">
        <f t="shared" si="115"/>
        <v>1302</v>
      </c>
      <c r="I1975" s="5">
        <v>201207</v>
      </c>
      <c r="J1975" s="59"/>
      <c r="K1975" s="104">
        <f>VLOOKUP($N1975,매칭테이블!$G:$J,2,0)*H1975</f>
        <v>3906000</v>
      </c>
      <c r="L1975" s="104">
        <f>K1975-VLOOKUP($N1975,매칭테이블!$G:$J,3,0)*K1975</f>
        <v>3866940</v>
      </c>
      <c r="M1975" s="104">
        <f>VLOOKUP($N1975,매칭테이블!$G:$J,4,0)*H1975</f>
        <v>338520</v>
      </c>
      <c r="N1975" s="5" t="str">
        <f t="shared" si="114"/>
        <v>프로젝트21 홈페이지리얼스틱리얼스틱 서호주청정양묶음 선택=서호주청정양 1팩201207</v>
      </c>
    </row>
    <row r="1976" spans="2:14" x14ac:dyDescent="0.3">
      <c r="B1976" s="108">
        <v>44184</v>
      </c>
      <c r="C1976" s="5" t="str">
        <f t="shared" si="113"/>
        <v>토</v>
      </c>
      <c r="D1976" s="73"/>
      <c r="E1976" s="49" t="str">
        <f>VLOOKUP(G1976,매칭테이블!D:E,2,0)</f>
        <v>리얼스틱</v>
      </c>
      <c r="F1976" s="73" t="s">
        <v>0</v>
      </c>
      <c r="G1976" s="30" t="s">
        <v>445</v>
      </c>
      <c r="H1976" s="73">
        <f t="shared" si="115"/>
        <v>1303</v>
      </c>
      <c r="I1976" s="5">
        <v>201207</v>
      </c>
      <c r="J1976" s="59"/>
      <c r="K1976" s="104">
        <f>VLOOKUP($N1976,매칭테이블!$G:$J,2,0)*H1976</f>
        <v>3909000</v>
      </c>
      <c r="L1976" s="104">
        <f>K1976-VLOOKUP($N1976,매칭테이블!$G:$J,3,0)*K1976</f>
        <v>3869910</v>
      </c>
      <c r="M1976" s="104">
        <f>VLOOKUP($N1976,매칭테이블!$G:$J,4,0)*H1976</f>
        <v>325750</v>
      </c>
      <c r="N1976" s="5" t="str">
        <f t="shared" si="114"/>
        <v>프로젝트21 홈페이지리얼스틱리얼스틱 오로라연어묶음 선택=오로라연어 1팩201207</v>
      </c>
    </row>
    <row r="1977" spans="2:14" x14ac:dyDescent="0.3">
      <c r="B1977" s="108">
        <v>44184</v>
      </c>
      <c r="C1977" s="5" t="str">
        <f t="shared" si="113"/>
        <v>토</v>
      </c>
      <c r="D1977" s="73"/>
      <c r="E1977" s="49" t="str">
        <f>VLOOKUP(G1977,매칭테이블!D:E,2,0)</f>
        <v>리얼스틱</v>
      </c>
      <c r="F1977" s="73" t="s">
        <v>0</v>
      </c>
      <c r="G1977" s="30" t="s">
        <v>446</v>
      </c>
      <c r="H1977" s="73">
        <f t="shared" si="115"/>
        <v>1304</v>
      </c>
      <c r="I1977" s="5">
        <v>201207</v>
      </c>
      <c r="J1977" s="59"/>
      <c r="K1977" s="104">
        <f>VLOOKUP($N1977,매칭테이블!$G:$J,2,0)*H1977</f>
        <v>5216000</v>
      </c>
      <c r="L1977" s="104">
        <f>K1977-VLOOKUP($N1977,매칭테이블!$G:$J,3,0)*K1977</f>
        <v>5163840</v>
      </c>
      <c r="M1977" s="104">
        <f>VLOOKUP($N1977,매칭테이블!$G:$J,4,0)*H1977</f>
        <v>495520</v>
      </c>
      <c r="N1977" s="5" t="str">
        <f t="shared" si="114"/>
        <v>프로젝트21 홈페이지리얼스틱리얼스틱 오로라연어묶음 선택=오로라연어 6팩(10%off)201207</v>
      </c>
    </row>
    <row r="1978" spans="2:14" x14ac:dyDescent="0.3">
      <c r="B1978" s="108">
        <v>44184</v>
      </c>
      <c r="C1978" s="5" t="str">
        <f t="shared" si="113"/>
        <v>토</v>
      </c>
      <c r="D1978" s="73"/>
      <c r="E1978" s="49" t="str">
        <f>VLOOKUP(G1978,매칭테이블!D:E,2,0)</f>
        <v>리얼스틱</v>
      </c>
      <c r="F1978" s="73" t="s">
        <v>0</v>
      </c>
      <c r="G1978" s="30" t="s">
        <v>447</v>
      </c>
      <c r="H1978" s="73">
        <f t="shared" si="115"/>
        <v>1305</v>
      </c>
      <c r="I1978" s="5">
        <v>201207</v>
      </c>
      <c r="J1978" s="59"/>
      <c r="K1978" s="104">
        <f>VLOOKUP($N1978,매칭테이블!$G:$J,2,0)*H1978</f>
        <v>3915000</v>
      </c>
      <c r="L1978" s="104">
        <f>K1978-VLOOKUP($N1978,매칭테이블!$G:$J,3,0)*K1978</f>
        <v>3875850</v>
      </c>
      <c r="M1978" s="104">
        <f>VLOOKUP($N1978,매칭테이블!$G:$J,4,0)*H1978</f>
        <v>234900</v>
      </c>
      <c r="N1978" s="5" t="str">
        <f t="shared" si="114"/>
        <v>프로젝트21 홈페이지리얼스틱리얼스틱 제천자연황토닭묶음 선택=제천자연황토닭 1팩201207</v>
      </c>
    </row>
    <row r="1979" spans="2:14" x14ac:dyDescent="0.3">
      <c r="B1979" s="108">
        <v>44184</v>
      </c>
      <c r="C1979" s="5" t="str">
        <f t="shared" si="113"/>
        <v>토</v>
      </c>
      <c r="D1979" s="73"/>
      <c r="E1979" s="49" t="str">
        <f>VLOOKUP(G1979,매칭테이블!D:E,2,0)</f>
        <v>리얼스틱</v>
      </c>
      <c r="F1979" s="73" t="s">
        <v>0</v>
      </c>
      <c r="G1979" s="30" t="s">
        <v>448</v>
      </c>
      <c r="H1979" s="73">
        <f t="shared" si="115"/>
        <v>1306</v>
      </c>
      <c r="I1979" s="5">
        <v>201207</v>
      </c>
      <c r="J1979" s="59"/>
      <c r="K1979" s="104">
        <f>VLOOKUP($N1979,매칭테이블!$G:$J,2,0)*H1979</f>
        <v>3918000</v>
      </c>
      <c r="L1979" s="104">
        <f>K1979-VLOOKUP($N1979,매칭테이블!$G:$J,3,0)*K1979</f>
        <v>3878820</v>
      </c>
      <c r="M1979" s="104">
        <f>VLOOKUP($N1979,매칭테이블!$G:$J,4,0)*H1979</f>
        <v>235080</v>
      </c>
      <c r="N1979" s="5" t="str">
        <f t="shared" si="114"/>
        <v>프로젝트21 홈페이지리얼스틱리얼스틱 지리산우리땅오리묶음 선택=지리산우리땅오리 1팩201207</v>
      </c>
    </row>
    <row r="1980" spans="2:14" x14ac:dyDescent="0.3">
      <c r="B1980" s="108">
        <v>44184</v>
      </c>
      <c r="C1980" s="5" t="str">
        <f t="shared" si="113"/>
        <v>토</v>
      </c>
      <c r="D1980" s="73"/>
      <c r="E1980" s="49" t="str">
        <f>VLOOKUP(G1980,매칭테이블!D:E,2,0)</f>
        <v>선인장정수기 부속</v>
      </c>
      <c r="F1980" s="73" t="s">
        <v>0</v>
      </c>
      <c r="G1980" s="30" t="s">
        <v>509</v>
      </c>
      <c r="H1980" s="73">
        <f t="shared" si="115"/>
        <v>1307</v>
      </c>
      <c r="I1980" s="5">
        <v>201207</v>
      </c>
      <c r="J1980" s="59"/>
      <c r="K1980" s="104">
        <f>VLOOKUP($N1980,매칭테이블!$G:$J,2,0)*H1980</f>
        <v>3921000</v>
      </c>
      <c r="L1980" s="104">
        <f>K1980-VLOOKUP($N1980,매칭테이블!$G:$J,3,0)*K1980</f>
        <v>3881790</v>
      </c>
      <c r="M1980" s="104">
        <f>VLOOKUP($N1980,매칭테이블!$G:$J,4,0)*H1980</f>
        <v>418240</v>
      </c>
      <c r="N1980" s="5" t="str">
        <f t="shared" si="114"/>
        <v>프로젝트21 홈페이지선인장정수기 부속생수 전용 호스 (2p)201207</v>
      </c>
    </row>
    <row r="1981" spans="2:14" x14ac:dyDescent="0.3">
      <c r="B1981" s="108">
        <v>44184</v>
      </c>
      <c r="C1981" s="5" t="str">
        <f t="shared" si="113"/>
        <v>토</v>
      </c>
      <c r="D1981" s="73"/>
      <c r="E1981" s="49" t="str">
        <f>VLOOKUP(G1981,매칭테이블!D:E,2,0)</f>
        <v>선인장정수기 부속</v>
      </c>
      <c r="F1981" s="73" t="s">
        <v>0</v>
      </c>
      <c r="G1981" s="30" t="s">
        <v>511</v>
      </c>
      <c r="H1981" s="73">
        <f t="shared" si="115"/>
        <v>1308</v>
      </c>
      <c r="I1981" s="5">
        <v>201207</v>
      </c>
      <c r="J1981" s="59"/>
      <c r="K1981" s="104">
        <f>VLOOKUP($N1981,매칭테이블!$G:$J,2,0)*H1981</f>
        <v>3924000</v>
      </c>
      <c r="L1981" s="104">
        <f>K1981-VLOOKUP($N1981,매칭테이블!$G:$J,3,0)*K1981</f>
        <v>3884760</v>
      </c>
      <c r="M1981" s="104">
        <f>VLOOKUP($N1981,매칭테이블!$G:$J,4,0)*H1981</f>
        <v>470880</v>
      </c>
      <c r="N1981" s="5" t="str">
        <f t="shared" si="114"/>
        <v>프로젝트21 홈페이지선인장정수기 부속선인장정수기 분리형 수중펌프구성 선택=분리형펌프+어댑터SET201207</v>
      </c>
    </row>
    <row r="1982" spans="2:14" x14ac:dyDescent="0.3">
      <c r="B1982" s="108">
        <v>44184</v>
      </c>
      <c r="C1982" s="5" t="str">
        <f t="shared" si="113"/>
        <v>토</v>
      </c>
      <c r="D1982" s="73"/>
      <c r="E1982" s="49" t="str">
        <f>VLOOKUP(G1982,매칭테이블!D:E,2,0)</f>
        <v>선인장정수기 부속</v>
      </c>
      <c r="F1982" s="73" t="s">
        <v>0</v>
      </c>
      <c r="G1982" s="30" t="s">
        <v>512</v>
      </c>
      <c r="H1982" s="73">
        <f t="shared" si="115"/>
        <v>1309</v>
      </c>
      <c r="I1982" s="5">
        <v>201207</v>
      </c>
      <c r="J1982" s="59"/>
      <c r="K1982" s="104">
        <f>VLOOKUP($N1982,매칭테이블!$G:$J,2,0)*H1982</f>
        <v>3927000</v>
      </c>
      <c r="L1982" s="104">
        <f>K1982-VLOOKUP($N1982,매칭테이블!$G:$J,3,0)*K1982</f>
        <v>3887730</v>
      </c>
      <c r="M1982" s="104">
        <f>VLOOKUP($N1982,매칭테이블!$G:$J,4,0)*H1982</f>
        <v>431970</v>
      </c>
      <c r="N1982" s="5" t="str">
        <f t="shared" si="114"/>
        <v>프로젝트21 홈페이지선인장정수기 부속선인장정수기 분리형 수중펌프구성 선택=분리형펌프201207</v>
      </c>
    </row>
    <row r="1983" spans="2:14" x14ac:dyDescent="0.3">
      <c r="B1983" s="108">
        <v>44184</v>
      </c>
      <c r="C1983" s="5" t="str">
        <f t="shared" si="113"/>
        <v>토</v>
      </c>
      <c r="D1983" s="73"/>
      <c r="E1983" s="49" t="str">
        <f>VLOOKUP(G1983,매칭테이블!D:E,2,0)</f>
        <v>선인장정수기 부속</v>
      </c>
      <c r="F1983" s="73" t="s">
        <v>0</v>
      </c>
      <c r="G1983" s="30" t="s">
        <v>513</v>
      </c>
      <c r="H1983" s="73">
        <f t="shared" si="115"/>
        <v>1310</v>
      </c>
      <c r="I1983" s="5">
        <v>201207</v>
      </c>
      <c r="J1983" s="59"/>
      <c r="K1983" s="104">
        <f>VLOOKUP($N1983,매칭테이블!$G:$J,2,0)*H1983</f>
        <v>3930000</v>
      </c>
      <c r="L1983" s="104">
        <f>K1983-VLOOKUP($N1983,매칭테이블!$G:$J,3,0)*K1983</f>
        <v>3890700</v>
      </c>
      <c r="M1983" s="104">
        <f>VLOOKUP($N1983,매칭테이블!$G:$J,4,0)*H1983</f>
        <v>406100</v>
      </c>
      <c r="N1983" s="5" t="str">
        <f t="shared" si="114"/>
        <v>프로젝트21 홈페이지선인장정수기 부속선인장정수기 분리형 수중펌프구성 선택=어댑터201207</v>
      </c>
    </row>
    <row r="1984" spans="2:14" x14ac:dyDescent="0.3">
      <c r="B1984" s="108">
        <v>44184</v>
      </c>
      <c r="C1984" s="5" t="str">
        <f t="shared" si="113"/>
        <v>토</v>
      </c>
      <c r="D1984" s="73"/>
      <c r="E1984" s="49" t="str">
        <f>VLOOKUP(G1984,매칭테이블!D:E,2,0)</f>
        <v>선인장정수기 부속</v>
      </c>
      <c r="F1984" s="73" t="s">
        <v>0</v>
      </c>
      <c r="G1984" s="30" t="s">
        <v>514</v>
      </c>
      <c r="H1984" s="73">
        <f t="shared" si="115"/>
        <v>1311</v>
      </c>
      <c r="I1984" s="5">
        <v>201207</v>
      </c>
      <c r="J1984" s="59"/>
      <c r="K1984" s="104">
        <f>VLOOKUP($N1984,매칭테이블!$G:$J,2,0)*H1984</f>
        <v>3933000</v>
      </c>
      <c r="L1984" s="104">
        <f>K1984-VLOOKUP($N1984,매칭테이블!$G:$J,3,0)*K1984</f>
        <v>3893670</v>
      </c>
      <c r="M1984" s="104">
        <f>VLOOKUP($N1984,매칭테이블!$G:$J,4,0)*H1984</f>
        <v>380190</v>
      </c>
      <c r="N1984" s="5" t="str">
        <f t="shared" si="114"/>
        <v>프로젝트21 홈페이지선인장정수기 부속선인장정수기 실리콘호스 (3p)201207</v>
      </c>
    </row>
    <row r="1985" spans="2:14" x14ac:dyDescent="0.3">
      <c r="B1985" s="108">
        <v>44184</v>
      </c>
      <c r="C1985" s="5" t="str">
        <f t="shared" si="113"/>
        <v>토</v>
      </c>
      <c r="D1985" s="73"/>
      <c r="E1985" s="49" t="str">
        <f>VLOOKUP(G1985,매칭테이블!D:E,2,0)</f>
        <v>선인장정수기 부속</v>
      </c>
      <c r="F1985" s="73" t="s">
        <v>0</v>
      </c>
      <c r="G1985" s="30" t="s">
        <v>515</v>
      </c>
      <c r="H1985" s="73">
        <f t="shared" si="115"/>
        <v>1312</v>
      </c>
      <c r="I1985" s="5">
        <v>201207</v>
      </c>
      <c r="J1985" s="59"/>
      <c r="K1985" s="104">
        <f>VLOOKUP($N1985,매칭테이블!$G:$J,2,0)*H1985</f>
        <v>5248000</v>
      </c>
      <c r="L1985" s="104">
        <f>K1985-VLOOKUP($N1985,매칭테이블!$G:$J,3,0)*K1985</f>
        <v>5195520</v>
      </c>
      <c r="M1985" s="104">
        <f>VLOOKUP($N1985,매칭테이블!$G:$J,4,0)*H1985</f>
        <v>485440</v>
      </c>
      <c r="N1985" s="5" t="str">
        <f t="shared" si="114"/>
        <v>프로젝트21 홈페이지선인장정수기 부속선인장정수기 전용 드라이 매트201207</v>
      </c>
    </row>
    <row r="1986" spans="2:14" x14ac:dyDescent="0.3">
      <c r="B1986" s="108">
        <v>44184</v>
      </c>
      <c r="C1986" s="5" t="str">
        <f t="shared" si="113"/>
        <v>토</v>
      </c>
      <c r="D1986" s="73"/>
      <c r="E1986" s="49" t="str">
        <f>VLOOKUP(G1986,매칭테이블!D:E,2,0)</f>
        <v>선인장정수기 부속</v>
      </c>
      <c r="F1986" s="73" t="s">
        <v>0</v>
      </c>
      <c r="G1986" s="30" t="s">
        <v>516</v>
      </c>
      <c r="H1986" s="73">
        <f t="shared" si="115"/>
        <v>1313</v>
      </c>
      <c r="I1986" s="5">
        <v>201207</v>
      </c>
      <c r="J1986" s="59"/>
      <c r="K1986" s="104">
        <f>VLOOKUP($N1986,매칭테이블!$G:$J,2,0)*H1986</f>
        <v>3939000</v>
      </c>
      <c r="L1986" s="104">
        <f>K1986-VLOOKUP($N1986,매칭테이블!$G:$J,3,0)*K1986</f>
        <v>3899610</v>
      </c>
      <c r="M1986" s="104">
        <f>VLOOKUP($N1986,매칭테이블!$G:$J,4,0)*H1986</f>
        <v>446420</v>
      </c>
      <c r="N1986" s="5" t="str">
        <f t="shared" si="114"/>
        <v>프로젝트21 홈페이지선인장정수기 부속선인장정수기 정수필터 (3p)201207</v>
      </c>
    </row>
    <row r="1987" spans="2:14" x14ac:dyDescent="0.3">
      <c r="B1987" s="108">
        <v>44184</v>
      </c>
      <c r="C1987" s="5" t="str">
        <f t="shared" si="113"/>
        <v>토</v>
      </c>
      <c r="D1987" s="73"/>
      <c r="E1987" s="49" t="str">
        <f>VLOOKUP(G1987,매칭테이블!D:E,2,0)</f>
        <v>선인장정수기 부속</v>
      </c>
      <c r="F1987" s="73" t="s">
        <v>0</v>
      </c>
      <c r="G1987" s="30" t="s">
        <v>517</v>
      </c>
      <c r="H1987" s="73">
        <f t="shared" si="115"/>
        <v>1314</v>
      </c>
      <c r="I1987" s="5">
        <v>201207</v>
      </c>
      <c r="J1987" s="59"/>
      <c r="K1987" s="104">
        <f>VLOOKUP($N1987,매칭테이블!$G:$J,2,0)*H1987</f>
        <v>3942000</v>
      </c>
      <c r="L1987" s="104">
        <f>K1987-VLOOKUP($N1987,매칭테이블!$G:$J,3,0)*K1987</f>
        <v>3902580</v>
      </c>
      <c r="M1987" s="104">
        <f>VLOOKUP($N1987,매칭테이블!$G:$J,4,0)*H1987</f>
        <v>197100</v>
      </c>
      <c r="N1987" s="5" t="str">
        <f t="shared" si="114"/>
        <v>프로젝트21 홈페이지선인장정수기 부속선인장정수기 클리닝 브러쉬201207</v>
      </c>
    </row>
    <row r="1988" spans="2:14" x14ac:dyDescent="0.3">
      <c r="B1988" s="108">
        <v>44184</v>
      </c>
      <c r="C1988" s="5" t="str">
        <f t="shared" si="113"/>
        <v>토</v>
      </c>
      <c r="D1988" s="73"/>
      <c r="E1988" s="49" t="str">
        <f>VLOOKUP(G1988,매칭테이블!D:E,2,0)</f>
        <v>선인장정수기 부속</v>
      </c>
      <c r="F1988" s="73" t="s">
        <v>0</v>
      </c>
      <c r="G1988" s="30" t="s">
        <v>518</v>
      </c>
      <c r="H1988" s="73">
        <f t="shared" si="115"/>
        <v>1315</v>
      </c>
      <c r="I1988" s="5">
        <v>201207</v>
      </c>
      <c r="J1988" s="59"/>
      <c r="K1988" s="104">
        <f>VLOOKUP($N1988,매칭테이블!$G:$J,2,0)*H1988</f>
        <v>3945000</v>
      </c>
      <c r="L1988" s="104">
        <f>K1988-VLOOKUP($N1988,매칭테이블!$G:$J,3,0)*K1988</f>
        <v>3905550</v>
      </c>
      <c r="M1988" s="104">
        <f>VLOOKUP($N1988,매칭테이블!$G:$J,4,0)*H1988</f>
        <v>302450</v>
      </c>
      <c r="N1988" s="5" t="str">
        <f t="shared" si="114"/>
        <v>프로젝트21 홈페이지선인장정수기 부속선인장정수기 폼필터 (3p)201207</v>
      </c>
    </row>
    <row r="1989" spans="2:14" x14ac:dyDescent="0.3">
      <c r="B1989" s="108">
        <v>44184</v>
      </c>
      <c r="C1989" s="5" t="str">
        <f t="shared" ref="C1989:C2008" si="116">TEXT(B1989,"aaa")</f>
        <v>토</v>
      </c>
      <c r="D1989" s="73"/>
      <c r="E1989" s="49" t="str">
        <f>VLOOKUP(G1989,매칭테이블!D:E,2,0)</f>
        <v>선인장정수기 부속</v>
      </c>
      <c r="F1989" s="73" t="s">
        <v>0</v>
      </c>
      <c r="G1989" s="30" t="s">
        <v>56</v>
      </c>
      <c r="H1989" s="73">
        <f t="shared" si="115"/>
        <v>1316</v>
      </c>
      <c r="I1989" s="5">
        <v>201207</v>
      </c>
      <c r="J1989" s="59"/>
      <c r="K1989" s="104">
        <f>VLOOKUP($N1989,매칭테이블!$G:$J,2,0)*H1989</f>
        <v>3948000</v>
      </c>
      <c r="L1989" s="104">
        <f>K1989-VLOOKUP($N1989,매칭테이블!$G:$J,3,0)*K1989</f>
        <v>3908520</v>
      </c>
      <c r="M1989" s="104">
        <f>VLOOKUP($N1989,매칭테이블!$G:$J,4,0)*H1989</f>
        <v>460600</v>
      </c>
      <c r="N1989" s="5" t="str">
        <f t="shared" ref="N1989:N2007" si="117">F1989&amp;E1989&amp;G1989&amp;I1989</f>
        <v>프로젝트21 홈페이지선인장정수기 부속정수필터 &amp; 폼필터 세트 (30% 할인)201207</v>
      </c>
    </row>
    <row r="1990" spans="2:14" x14ac:dyDescent="0.3">
      <c r="B1990" s="108">
        <v>44184</v>
      </c>
      <c r="C1990" s="5" t="str">
        <f t="shared" si="116"/>
        <v>토</v>
      </c>
      <c r="D1990" s="73"/>
      <c r="E1990" s="49" t="str">
        <f>VLOOKUP(G1990,매칭테이블!D:E,2,0)</f>
        <v>츄르짜개</v>
      </c>
      <c r="F1990" s="73" t="s">
        <v>0</v>
      </c>
      <c r="G1990" s="30" t="s">
        <v>522</v>
      </c>
      <c r="H1990" s="73">
        <f t="shared" si="115"/>
        <v>1317</v>
      </c>
      <c r="I1990" s="5">
        <v>201207</v>
      </c>
      <c r="J1990" s="59"/>
      <c r="K1990" s="104">
        <f>VLOOKUP($N1990,매칭테이블!$G:$J,2,0)*H1990</f>
        <v>2634000</v>
      </c>
      <c r="L1990" s="104">
        <f>K1990-VLOOKUP($N1990,매칭테이블!$G:$J,3,0)*K1990</f>
        <v>2607660</v>
      </c>
      <c r="M1990" s="104">
        <f>VLOOKUP($N1990,매칭테이블!$G:$J,4,0)*H1990</f>
        <v>131700</v>
      </c>
      <c r="N1990" s="5" t="str">
        <f t="shared" si="117"/>
        <v>프로젝트21 홈페이지츄르짜개츄르짜개(2ea)201207</v>
      </c>
    </row>
    <row r="1991" spans="2:14" x14ac:dyDescent="0.3">
      <c r="B1991" s="108">
        <v>44184</v>
      </c>
      <c r="C1991" s="5" t="str">
        <f t="shared" si="116"/>
        <v>토</v>
      </c>
      <c r="D1991" s="73"/>
      <c r="E1991" s="49" t="str">
        <f>VLOOKUP(G1991,매칭테이블!D:E,2,0)</f>
        <v>태평양 수반</v>
      </c>
      <c r="F1991" s="73" t="s">
        <v>0</v>
      </c>
      <c r="G1991" s="30" t="s">
        <v>523</v>
      </c>
      <c r="H1991" s="73">
        <f t="shared" si="115"/>
        <v>1318</v>
      </c>
      <c r="I1991" s="5">
        <v>201207</v>
      </c>
      <c r="J1991" s="59"/>
      <c r="K1991" s="104">
        <f>VLOOKUP($N1991,매칭테이블!$G:$J,2,0)*H1991</f>
        <v>5272000</v>
      </c>
      <c r="L1991" s="104">
        <f>K1991-VLOOKUP($N1991,매칭테이블!$G:$J,3,0)*K1991</f>
        <v>5219280</v>
      </c>
      <c r="M1991" s="104">
        <f>VLOOKUP($N1991,매칭테이블!$G:$J,4,0)*H1991</f>
        <v>500840</v>
      </c>
      <c r="N1991" s="5" t="str">
        <f t="shared" si="117"/>
        <v>프로젝트21 홈페이지태평양 수반태평양 수반 (고양이 강아지 물그릇 밥그릇 식기)옵션=[기본 세트] 태평양 수반 1개201207</v>
      </c>
    </row>
    <row r="1992" spans="2:14" x14ac:dyDescent="0.3">
      <c r="B1992" s="108">
        <v>44184</v>
      </c>
      <c r="C1992" s="5" t="str">
        <f t="shared" si="116"/>
        <v>토</v>
      </c>
      <c r="D1992" s="73"/>
      <c r="E1992" s="49" t="str">
        <f>VLOOKUP(G1992,매칭테이블!D:E,2,0)</f>
        <v>태평양 수반</v>
      </c>
      <c r="F1992" s="73" t="s">
        <v>0</v>
      </c>
      <c r="G1992" s="30" t="s">
        <v>524</v>
      </c>
      <c r="H1992" s="73">
        <f t="shared" si="115"/>
        <v>1319</v>
      </c>
      <c r="I1992" s="5">
        <v>201207</v>
      </c>
      <c r="J1992" s="59"/>
      <c r="K1992" s="104">
        <f>VLOOKUP($N1992,매칭테이블!$G:$J,2,0)*H1992</f>
        <v>5276000</v>
      </c>
      <c r="L1992" s="104">
        <f>K1992-VLOOKUP($N1992,매칭테이블!$G:$J,3,0)*K1992</f>
        <v>5223240</v>
      </c>
      <c r="M1992" s="104">
        <f>VLOOKUP($N1992,매칭테이블!$G:$J,4,0)*H1992</f>
        <v>501220</v>
      </c>
      <c r="N1992" s="5" t="str">
        <f t="shared" si="117"/>
        <v>프로젝트21 홈페이지태평양 수반태평양 수반 (고양이 강아지 물그릇 밥그릇 식기)옵션=[실용 세트] 태평양 수반 1개 + 글라스 1개 추가-11% off201207</v>
      </c>
    </row>
    <row r="1993" spans="2:14" x14ac:dyDescent="0.3">
      <c r="B1993" s="108">
        <v>44184</v>
      </c>
      <c r="C1993" s="5" t="str">
        <f t="shared" si="116"/>
        <v>토</v>
      </c>
      <c r="D1993" s="73"/>
      <c r="E1993" s="49" t="str">
        <f>VLOOKUP(G1993,매칭테이블!D:E,2,0)</f>
        <v>태평양 수반</v>
      </c>
      <c r="F1993" s="73" t="s">
        <v>0</v>
      </c>
      <c r="G1993" s="30" t="s">
        <v>525</v>
      </c>
      <c r="H1993" s="73">
        <f t="shared" si="115"/>
        <v>1320</v>
      </c>
      <c r="I1993" s="5">
        <v>201207</v>
      </c>
      <c r="J1993" s="59"/>
      <c r="K1993" s="104">
        <f>VLOOKUP($N1993,매칭테이블!$G:$J,2,0)*H1993</f>
        <v>5280000</v>
      </c>
      <c r="L1993" s="104">
        <f>K1993-VLOOKUP($N1993,매칭테이블!$G:$J,3,0)*K1993</f>
        <v>5227200</v>
      </c>
      <c r="M1993" s="104">
        <f>VLOOKUP($N1993,매칭테이블!$G:$J,4,0)*H1993</f>
        <v>514800</v>
      </c>
      <c r="N1993" s="5" t="str">
        <f t="shared" si="117"/>
        <v>프로젝트21 홈페이지태평양 수반태평양 수반 (고양이 강아지 물그릇 밥그릇 식기)옵션=[음수량 케어 세트] 태평양 수반 2개-13% off201207</v>
      </c>
    </row>
    <row r="1994" spans="2:14" x14ac:dyDescent="0.3">
      <c r="B1994" s="108">
        <v>44184</v>
      </c>
      <c r="C1994" s="5" t="str">
        <f t="shared" si="116"/>
        <v>토</v>
      </c>
      <c r="D1994" s="73"/>
      <c r="E1994" s="49" t="str">
        <f>VLOOKUP(G1994,매칭테이블!D:E,2,0)</f>
        <v>태평양 수반</v>
      </c>
      <c r="F1994" s="73" t="s">
        <v>0</v>
      </c>
      <c r="G1994" s="30" t="s">
        <v>598</v>
      </c>
      <c r="H1994" s="73">
        <f t="shared" si="115"/>
        <v>1321</v>
      </c>
      <c r="I1994" s="5">
        <v>201207</v>
      </c>
      <c r="J1994" s="59"/>
      <c r="K1994" s="104">
        <f>VLOOKUP($N1994,매칭테이블!$G:$J,2,0)*H1994</f>
        <v>3963000</v>
      </c>
      <c r="L1994" s="104">
        <f>K1994-VLOOKUP($N1994,매칭테이블!$G:$J,3,0)*K1994</f>
        <v>3923370</v>
      </c>
      <c r="M1994" s="104">
        <f>VLOOKUP($N1994,매칭테이블!$G:$J,4,0)*H1994</f>
        <v>422720</v>
      </c>
      <c r="N1994" s="5" t="str">
        <f t="shared" si="117"/>
        <v>프로젝트21 홈페이지태평양 수반태평양 수반 (고양이 강아지 물그릇 밥그릇 식기)옵션=수반 글라스만201207</v>
      </c>
    </row>
    <row r="1995" spans="2:14" x14ac:dyDescent="0.3">
      <c r="B1995" s="108">
        <v>44184</v>
      </c>
      <c r="C1995" s="5" t="str">
        <f t="shared" si="116"/>
        <v>토</v>
      </c>
      <c r="D1995" s="73"/>
      <c r="E1995" s="49" t="str">
        <f>VLOOKUP(G1995,매칭테이블!D:E,2,0)</f>
        <v>하루채움</v>
      </c>
      <c r="F1995" s="73" t="s">
        <v>0</v>
      </c>
      <c r="G1995" s="30" t="s">
        <v>456</v>
      </c>
      <c r="H1995" s="73">
        <f t="shared" si="115"/>
        <v>1322</v>
      </c>
      <c r="I1995" s="5">
        <v>201207</v>
      </c>
      <c r="J1995" s="59"/>
      <c r="K1995" s="104">
        <f>VLOOKUP($N1995,매칭테이블!$G:$J,2,0)*H1995</f>
        <v>5288000</v>
      </c>
      <c r="L1995" s="104">
        <f>K1995-VLOOKUP($N1995,매칭테이블!$G:$J,3,0)*K1995</f>
        <v>5235120</v>
      </c>
      <c r="M1995" s="104">
        <f>VLOOKUP($N1995,매칭테이블!$G:$J,4,0)*H1995</f>
        <v>489140</v>
      </c>
      <c r="N1995" s="5" t="str">
        <f t="shared" si="117"/>
        <v>프로젝트21 홈페이지하루채움하루채움 (고양이 영양제 간식)하루채움=(무료배송) 닭 1박스 + 가자미 1박스201207</v>
      </c>
    </row>
    <row r="1996" spans="2:14" x14ac:dyDescent="0.3">
      <c r="B1996" s="108">
        <v>44184</v>
      </c>
      <c r="C1996" s="5" t="str">
        <f t="shared" si="116"/>
        <v>토</v>
      </c>
      <c r="D1996" s="73"/>
      <c r="E1996" s="49" t="str">
        <f>VLOOKUP(G1996,매칭테이블!D:E,2,0)</f>
        <v>하루채움</v>
      </c>
      <c r="F1996" s="73" t="s">
        <v>0</v>
      </c>
      <c r="G1996" s="30" t="s">
        <v>458</v>
      </c>
      <c r="H1996" s="73">
        <f t="shared" si="115"/>
        <v>1323</v>
      </c>
      <c r="I1996" s="5">
        <v>201207</v>
      </c>
      <c r="J1996" s="59"/>
      <c r="K1996" s="104">
        <f>VLOOKUP($N1996,매칭테이블!$G:$J,2,0)*H1996</f>
        <v>5292000</v>
      </c>
      <c r="L1996" s="104">
        <f>K1996-VLOOKUP($N1996,매칭테이블!$G:$J,3,0)*K1996</f>
        <v>5239080</v>
      </c>
      <c r="M1996" s="104">
        <f>VLOOKUP($N1996,매칭테이블!$G:$J,4,0)*H1996</f>
        <v>489510</v>
      </c>
      <c r="N1996" s="5" t="str">
        <f t="shared" si="117"/>
        <v>프로젝트21 홈페이지하루채움하루채움 (고양이 영양제 간식)하루채움=국내산 무항생제 닭 2박스201207</v>
      </c>
    </row>
    <row r="1997" spans="2:14" x14ac:dyDescent="0.3">
      <c r="B1997" s="108">
        <v>44184</v>
      </c>
      <c r="C1997" s="5" t="str">
        <f t="shared" si="116"/>
        <v>토</v>
      </c>
      <c r="D1997" s="73"/>
      <c r="E1997" s="49" t="str">
        <f>VLOOKUP(G1997,매칭테이블!D:E,2,0)</f>
        <v>하루채움</v>
      </c>
      <c r="F1997" s="73" t="s">
        <v>0</v>
      </c>
      <c r="G1997" s="30" t="s">
        <v>459</v>
      </c>
      <c r="H1997" s="73">
        <f t="shared" si="115"/>
        <v>1324</v>
      </c>
      <c r="I1997" s="5">
        <v>201207</v>
      </c>
      <c r="J1997" s="59"/>
      <c r="K1997" s="104">
        <f>VLOOKUP($N1997,매칭테이블!$G:$J,2,0)*H1997</f>
        <v>5296000</v>
      </c>
      <c r="L1997" s="104">
        <f>K1997-VLOOKUP($N1997,매칭테이블!$G:$J,3,0)*K1997</f>
        <v>5243040</v>
      </c>
      <c r="M1997" s="104">
        <f>VLOOKUP($N1997,매칭테이블!$G:$J,4,0)*H1997</f>
        <v>436920</v>
      </c>
      <c r="N1997" s="5" t="str">
        <f t="shared" si="117"/>
        <v>프로젝트21 홈페이지하루채움하루채움 (고양이 영양제 간식)하루채움=자연산 가자미 1박스201207</v>
      </c>
    </row>
    <row r="1998" spans="2:14" x14ac:dyDescent="0.3">
      <c r="B1998" s="108">
        <v>44184</v>
      </c>
      <c r="C1998" s="5" t="str">
        <f t="shared" si="116"/>
        <v>토</v>
      </c>
      <c r="D1998" s="73"/>
      <c r="E1998" s="49" t="str">
        <f>VLOOKUP(G1998,매칭테이블!D:E,2,0)</f>
        <v>하루채움</v>
      </c>
      <c r="F1998" s="73" t="s">
        <v>0</v>
      </c>
      <c r="G1998" s="30" t="s">
        <v>460</v>
      </c>
      <c r="H1998" s="73">
        <f t="shared" si="115"/>
        <v>1325</v>
      </c>
      <c r="I1998" s="5">
        <v>201207</v>
      </c>
      <c r="J1998" s="59"/>
      <c r="K1998" s="104">
        <f>VLOOKUP($N1998,매칭테이블!$G:$J,2,0)*H1998</f>
        <v>5300000</v>
      </c>
      <c r="L1998" s="104">
        <f>K1998-VLOOKUP($N1998,매칭테이블!$G:$J,3,0)*K1998</f>
        <v>5247000</v>
      </c>
      <c r="M1998" s="104">
        <f>VLOOKUP($N1998,매칭테이블!$G:$J,4,0)*H1998</f>
        <v>490250</v>
      </c>
      <c r="N1998" s="5" t="str">
        <f t="shared" si="117"/>
        <v>프로젝트21 홈페이지하루채움하루채움 (고양이 영양제 간식)하루채움=자연산 가자미 2박스201207</v>
      </c>
    </row>
    <row r="1999" spans="2:14" x14ac:dyDescent="0.3">
      <c r="B1999" s="108">
        <v>44184</v>
      </c>
      <c r="C1999" s="5" t="str">
        <f t="shared" si="116"/>
        <v>토</v>
      </c>
      <c r="D1999" s="73"/>
      <c r="E1999" s="49" t="str">
        <f>VLOOKUP(G1999,매칭테이블!D:E,2,0)</f>
        <v>하루채움</v>
      </c>
      <c r="F1999" s="73" t="s">
        <v>0</v>
      </c>
      <c r="G1999" s="30" t="s">
        <v>461</v>
      </c>
      <c r="H1999" s="73">
        <f t="shared" si="115"/>
        <v>1326</v>
      </c>
      <c r="I1999" s="5">
        <v>201207</v>
      </c>
      <c r="J1999" s="59"/>
      <c r="K1999" s="104">
        <f>VLOOKUP($N1999,매칭테이블!$G:$J,2,0)*H1999</f>
        <v>3978000</v>
      </c>
      <c r="L1999" s="104">
        <f>K1999-VLOOKUP($N1999,매칭테이블!$G:$J,3,0)*K1999</f>
        <v>3938220</v>
      </c>
      <c r="M1999" s="104">
        <f>VLOOKUP($N1999,매칭테이블!$G:$J,4,0)*H1999</f>
        <v>172380</v>
      </c>
      <c r="N1999" s="5" t="str">
        <f t="shared" si="117"/>
        <v>프로젝트21 홈페이지하루채움하루채움 (고양이 영양제 간식)샘플팩 추가 구매=닭 1스틱 + 가자미 1스틱201207</v>
      </c>
    </row>
    <row r="2000" spans="2:14" x14ac:dyDescent="0.3">
      <c r="B2000" s="108">
        <v>44184</v>
      </c>
      <c r="C2000" s="5" t="str">
        <f t="shared" si="116"/>
        <v>토</v>
      </c>
      <c r="D2000" s="73"/>
      <c r="E2000" s="49" t="str">
        <f>VLOOKUP(G2000,매칭테이블!D:E,2,0)</f>
        <v>하루채움</v>
      </c>
      <c r="F2000" s="73" t="s">
        <v>0</v>
      </c>
      <c r="G2000" s="30" t="s">
        <v>462</v>
      </c>
      <c r="H2000" s="73">
        <f t="shared" si="115"/>
        <v>1327</v>
      </c>
      <c r="I2000" s="5">
        <v>201207</v>
      </c>
      <c r="J2000" s="59"/>
      <c r="K2000" s="104">
        <f>VLOOKUP($N2000,매칭테이블!$G:$J,2,0)*H2000</f>
        <v>5308000</v>
      </c>
      <c r="L2000" s="104">
        <f>K2000-VLOOKUP($N2000,매칭테이블!$G:$J,3,0)*K2000</f>
        <v>5254920</v>
      </c>
      <c r="M2000" s="104">
        <f>VLOOKUP($N2000,매칭테이블!$G:$J,4,0)*H2000</f>
        <v>490990</v>
      </c>
      <c r="N2000" s="5" t="str">
        <f t="shared" si="117"/>
        <v>프로젝트21 홈페이지하루채움하루채움 (고양이 영양제 간식)하루채움=(무료배송)닭 1박스 + 가자미 1박스201207</v>
      </c>
    </row>
    <row r="2001" spans="2:14" x14ac:dyDescent="0.3">
      <c r="B2001" s="108">
        <v>44184</v>
      </c>
      <c r="C2001" s="5" t="str">
        <f t="shared" si="116"/>
        <v>토</v>
      </c>
      <c r="D2001" s="73"/>
      <c r="E2001" s="49" t="str">
        <f>VLOOKUP(G2001,매칭테이블!D:E,2,0)</f>
        <v>하루채움</v>
      </c>
      <c r="F2001" s="73" t="s">
        <v>0</v>
      </c>
      <c r="G2001" s="30" t="s">
        <v>457</v>
      </c>
      <c r="H2001" s="73">
        <f t="shared" si="115"/>
        <v>1328</v>
      </c>
      <c r="I2001" s="5">
        <v>201207</v>
      </c>
      <c r="J2001" s="59"/>
      <c r="K2001" s="104">
        <f>VLOOKUP($N2001,매칭테이블!$G:$J,2,0)*H2001</f>
        <v>5312000</v>
      </c>
      <c r="L2001" s="104">
        <f>K2001-VLOOKUP($N2001,매칭테이블!$G:$J,3,0)*K2001</f>
        <v>5258880</v>
      </c>
      <c r="M2001" s="104">
        <f>VLOOKUP($N2001,매칭테이블!$G:$J,4,0)*H2001</f>
        <v>438240</v>
      </c>
      <c r="N2001" s="5" t="str">
        <f t="shared" si="117"/>
        <v>프로젝트21 홈페이지하루채움하루채움 (고양이 영양제 간식)하루채움=국내산 무항생제 닭 1박스201207</v>
      </c>
    </row>
    <row r="2002" spans="2:14" x14ac:dyDescent="0.3">
      <c r="B2002" s="108">
        <v>44184</v>
      </c>
      <c r="C2002" s="5" t="str">
        <f t="shared" si="116"/>
        <v>토</v>
      </c>
      <c r="D2002" s="73"/>
      <c r="E2002" s="49" t="str">
        <f>VLOOKUP(G2002,매칭테이블!D:E,2,0)</f>
        <v>하루채움</v>
      </c>
      <c r="F2002" s="73" t="s">
        <v>0</v>
      </c>
      <c r="G2002" s="30" t="s">
        <v>461</v>
      </c>
      <c r="H2002" s="73">
        <f t="shared" si="115"/>
        <v>1329</v>
      </c>
      <c r="I2002" s="5">
        <v>201207</v>
      </c>
      <c r="J2002" s="59"/>
      <c r="K2002" s="104">
        <f>VLOOKUP($N2002,매칭테이블!$G:$J,2,0)*H2002</f>
        <v>3987000</v>
      </c>
      <c r="L2002" s="104">
        <f>K2002-VLOOKUP($N2002,매칭테이블!$G:$J,3,0)*K2002</f>
        <v>3947130</v>
      </c>
      <c r="M2002" s="104">
        <f>VLOOKUP($N2002,매칭테이블!$G:$J,4,0)*H2002</f>
        <v>172770</v>
      </c>
      <c r="N2002" s="5" t="str">
        <f t="shared" si="117"/>
        <v>프로젝트21 홈페이지하루채움하루채움 (고양이 영양제 간식)샘플팩 추가 구매=닭 1스틱 + 가자미 1스틱201207</v>
      </c>
    </row>
    <row r="2003" spans="2:14" x14ac:dyDescent="0.3">
      <c r="B2003" s="108">
        <v>44184</v>
      </c>
      <c r="C2003" s="5" t="str">
        <f t="shared" si="116"/>
        <v>토</v>
      </c>
      <c r="D2003" s="73"/>
      <c r="E2003" s="49" t="str">
        <f>VLOOKUP(G2003,매칭테이블!D:E,2,0)</f>
        <v>하루채움</v>
      </c>
      <c r="F2003" s="73" t="s">
        <v>0</v>
      </c>
      <c r="G2003" s="30" t="s">
        <v>466</v>
      </c>
      <c r="H2003" s="73">
        <f t="shared" si="115"/>
        <v>1330</v>
      </c>
      <c r="I2003" s="5">
        <v>201207</v>
      </c>
      <c r="J2003" s="59"/>
      <c r="K2003" s="104">
        <f>VLOOKUP($N2003,매칭테이블!$G:$J,2,0)*H2003</f>
        <v>5320000</v>
      </c>
      <c r="L2003" s="104">
        <f>K2003-VLOOKUP($N2003,매칭테이블!$G:$J,3,0)*K2003</f>
        <v>5266800</v>
      </c>
      <c r="M2003" s="104">
        <f>VLOOKUP($N2003,매칭테이블!$G:$J,4,0)*H2003</f>
        <v>492100</v>
      </c>
      <c r="N2003" s="5" t="str">
        <f t="shared" si="117"/>
        <v>프로젝트21 홈페이지하루채움하루채움 국내산 무항생제 닭 (고양이 영양제 간식)하루채움=(무료배송)국내산 무항생제 닭 2박스201207</v>
      </c>
    </row>
    <row r="2004" spans="2:14" x14ac:dyDescent="0.3">
      <c r="B2004" s="108">
        <v>44184</v>
      </c>
      <c r="C2004" s="5" t="str">
        <f t="shared" si="116"/>
        <v>토</v>
      </c>
      <c r="D2004" s="73"/>
      <c r="E2004" s="49" t="str">
        <f>VLOOKUP(G2004,매칭테이블!D:E,2,0)</f>
        <v>하루채움</v>
      </c>
      <c r="F2004" s="73" t="s">
        <v>0</v>
      </c>
      <c r="G2004" s="30" t="s">
        <v>552</v>
      </c>
      <c r="H2004" s="73">
        <f t="shared" si="115"/>
        <v>1331</v>
      </c>
      <c r="I2004" s="5">
        <v>201207</v>
      </c>
      <c r="J2004" s="59"/>
      <c r="K2004" s="104">
        <f>VLOOKUP($N2004,매칭테이블!$G:$J,2,0)*H2004</f>
        <v>3993000</v>
      </c>
      <c r="L2004" s="104">
        <f>K2004-VLOOKUP($N2004,매칭테이블!$G:$J,3,0)*K2004</f>
        <v>3953070</v>
      </c>
      <c r="M2004" s="104">
        <f>VLOOKUP($N2004,매칭테이블!$G:$J,4,0)*H2004</f>
        <v>173030</v>
      </c>
      <c r="N2004" s="5" t="str">
        <f t="shared" si="117"/>
        <v>프로젝트21 홈페이지하루채움하루채움 샘플팩 (고양이 영양제 간식)샘플팩=닭 1스틱 + 가자미 1스틱201207</v>
      </c>
    </row>
    <row r="2005" spans="2:14" x14ac:dyDescent="0.3">
      <c r="B2005" s="108">
        <v>44184</v>
      </c>
      <c r="C2005" s="5" t="str">
        <f t="shared" si="116"/>
        <v>토</v>
      </c>
      <c r="D2005" s="73"/>
      <c r="E2005" s="49" t="str">
        <f>VLOOKUP(G2005,매칭테이블!D:E,2,0)</f>
        <v>하루채움</v>
      </c>
      <c r="F2005" s="73" t="s">
        <v>0</v>
      </c>
      <c r="G2005" s="30" t="s">
        <v>468</v>
      </c>
      <c r="H2005" s="73">
        <f t="shared" si="115"/>
        <v>1332</v>
      </c>
      <c r="I2005" s="5">
        <v>201207</v>
      </c>
      <c r="J2005" s="59"/>
      <c r="K2005" s="104">
        <f>VLOOKUP($N2005,매칭테이블!$G:$J,2,0)*H2005</f>
        <v>5328000</v>
      </c>
      <c r="L2005" s="104">
        <f>K2005-VLOOKUP($N2005,매칭테이블!$G:$J,3,0)*K2005</f>
        <v>5274720</v>
      </c>
      <c r="M2005" s="104">
        <f>VLOOKUP($N2005,매칭테이블!$G:$J,4,0)*H2005</f>
        <v>439560</v>
      </c>
      <c r="N2005" s="5" t="str">
        <f t="shared" si="117"/>
        <v>프로젝트21 홈페이지하루채움하루채움 자연산 가자미 (고양이 영양제 간식)하루채움=자연산 가자미 1박스201207</v>
      </c>
    </row>
    <row r="2006" spans="2:14" x14ac:dyDescent="0.3">
      <c r="B2006" s="108">
        <v>44184</v>
      </c>
      <c r="C2006" s="5" t="str">
        <f t="shared" si="116"/>
        <v>토</v>
      </c>
      <c r="D2006" s="73"/>
      <c r="E2006" s="49" t="str">
        <f>VLOOKUP(G2006,매칭테이블!D:E,2,0)</f>
        <v>하루채움</v>
      </c>
      <c r="F2006" s="73" t="s">
        <v>0</v>
      </c>
      <c r="G2006" s="30" t="s">
        <v>469</v>
      </c>
      <c r="H2006" s="73">
        <f t="shared" si="115"/>
        <v>1333</v>
      </c>
      <c r="I2006" s="5">
        <v>201207</v>
      </c>
      <c r="J2006" s="59"/>
      <c r="K2006" s="104">
        <f>VLOOKUP($N2006,매칭테이블!$G:$J,2,0)*H2006</f>
        <v>5332000</v>
      </c>
      <c r="L2006" s="104">
        <f>K2006-VLOOKUP($N2006,매칭테이블!$G:$J,3,0)*K2006</f>
        <v>5278680</v>
      </c>
      <c r="M2006" s="104">
        <f>VLOOKUP($N2006,매칭테이블!$G:$J,4,0)*H2006</f>
        <v>493210</v>
      </c>
      <c r="N2006" s="5" t="str">
        <f t="shared" si="117"/>
        <v>프로젝트21 홈페이지하루채움하루채움 자연산 가자미 (고양이 영양제 간식)하루채움=(무료배송)자연산 가자미 2박스201207</v>
      </c>
    </row>
    <row r="2007" spans="2:14" x14ac:dyDescent="0.3">
      <c r="B2007" s="108">
        <v>44184</v>
      </c>
      <c r="C2007" s="5" t="str">
        <f t="shared" si="116"/>
        <v>토</v>
      </c>
      <c r="D2007" s="73"/>
      <c r="E2007" s="49" t="str">
        <f>VLOOKUP(G2007,매칭테이블!D:E,2,0)</f>
        <v>하루채움</v>
      </c>
      <c r="F2007" s="73" t="s">
        <v>0</v>
      </c>
      <c r="G2007" s="30" t="s">
        <v>470</v>
      </c>
      <c r="H2007" s="73">
        <f t="shared" si="115"/>
        <v>1334</v>
      </c>
      <c r="I2007" s="5">
        <v>201207</v>
      </c>
      <c r="J2007" s="59"/>
      <c r="K2007" s="104">
        <f>VLOOKUP($N2007,매칭테이블!$G:$J,2,0)*H2007</f>
        <v>4002000</v>
      </c>
      <c r="L2007" s="104">
        <f>K2007-VLOOKUP($N2007,매칭테이블!$G:$J,3,0)*K2007</f>
        <v>3961980</v>
      </c>
      <c r="M2007" s="104">
        <f>VLOOKUP($N2007,매칭테이블!$G:$J,4,0)*H2007</f>
        <v>173420</v>
      </c>
      <c r="N2007" s="5" t="str">
        <f t="shared" si="117"/>
        <v>프로젝트21 홈페이지하루채움하루채움 자연산 가자미 (고양이 영양제 간식)샘플팩 추가 구매=닭 1스틱 + 가자미 1스틱201207</v>
      </c>
    </row>
    <row r="2008" spans="2:14" x14ac:dyDescent="0.3">
      <c r="B2008" s="108">
        <v>44185</v>
      </c>
      <c r="C2008" s="5" t="str">
        <f t="shared" si="116"/>
        <v>일</v>
      </c>
      <c r="E2008" s="49" t="str">
        <f>VLOOKUP(G2008,매칭테이블!D:E,2,0)</f>
        <v>하루채움</v>
      </c>
      <c r="F2008" s="73" t="s">
        <v>0</v>
      </c>
      <c r="G2008" s="30" t="s">
        <v>449</v>
      </c>
      <c r="H2008" s="73">
        <f t="shared" si="115"/>
        <v>1335</v>
      </c>
      <c r="I2008" s="5">
        <v>201207</v>
      </c>
      <c r="J2008" s="59"/>
      <c r="K2008" s="104">
        <f>VLOOKUP($N2008,매칭테이블!$G:$J,2,0)*H2008</f>
        <v>5340000</v>
      </c>
      <c r="L2008" s="104">
        <f>K2008-VLOOKUP($N2008,매칭테이블!$G:$J,3,0)*K2008</f>
        <v>5286600</v>
      </c>
      <c r="M2008" s="104">
        <f>VLOOKUP($N2008,매칭테이블!$G:$J,4,0)*H2008</f>
        <v>493950</v>
      </c>
      <c r="N2008" s="5" t="str">
        <f t="shared" ref="N2008:N2071" si="118">F2008&amp;E2008&amp;G2008&amp;I2008</f>
        <v>프로젝트21 홈페이지하루채움(종료)★특별할인★[정기배송] 하루채움 (고양이 영양제 간식)옵션=(무료배송)국내산 무항생제 닭 2박스201207</v>
      </c>
    </row>
    <row r="2009" spans="2:14" x14ac:dyDescent="0.3">
      <c r="B2009" s="108">
        <v>44185</v>
      </c>
      <c r="C2009" s="5" t="str">
        <f t="shared" ref="C2009:C2072" si="119">TEXT(B2009,"aaa")</f>
        <v>일</v>
      </c>
      <c r="D2009" s="73"/>
      <c r="E2009" s="49" t="str">
        <f>VLOOKUP(G2009,매칭테이블!D:E,2,0)</f>
        <v>하루채움</v>
      </c>
      <c r="F2009" s="73" t="s">
        <v>0</v>
      </c>
      <c r="G2009" s="30" t="s">
        <v>451</v>
      </c>
      <c r="H2009" s="73">
        <f t="shared" si="115"/>
        <v>1336</v>
      </c>
      <c r="I2009" s="5">
        <v>201207</v>
      </c>
      <c r="J2009" s="59"/>
      <c r="K2009" s="104">
        <f>VLOOKUP($N2009,매칭테이블!$G:$J,2,0)*H2009</f>
        <v>5344000</v>
      </c>
      <c r="L2009" s="104">
        <f>K2009-VLOOKUP($N2009,매칭테이블!$G:$J,3,0)*K2009</f>
        <v>5290560</v>
      </c>
      <c r="M2009" s="104">
        <f>VLOOKUP($N2009,매칭테이블!$G:$J,4,0)*H2009</f>
        <v>494320</v>
      </c>
      <c r="N2009" s="5" t="str">
        <f t="shared" si="118"/>
        <v>프로젝트21 홈페이지하루채움(종료)★특별할인★[정기배송] 하루채움 (고양이 영양제 간식)옵션=(무료배송)국내산 닭 1박스 + 자연산 가자미 1박스201207</v>
      </c>
    </row>
    <row r="2010" spans="2:14" x14ac:dyDescent="0.3">
      <c r="B2010" s="108">
        <v>44185</v>
      </c>
      <c r="C2010" s="5" t="str">
        <f t="shared" si="119"/>
        <v>일</v>
      </c>
      <c r="D2010" s="73"/>
      <c r="E2010" s="49" t="str">
        <f>VLOOKUP(G2010,매칭테이블!D:E,2,0)</f>
        <v>리얼스틱</v>
      </c>
      <c r="F2010" s="73" t="s">
        <v>0</v>
      </c>
      <c r="G2010" s="30" t="s">
        <v>569</v>
      </c>
      <c r="H2010" s="73">
        <f t="shared" si="115"/>
        <v>1337</v>
      </c>
      <c r="I2010" s="5">
        <v>201207</v>
      </c>
      <c r="J2010" s="59"/>
      <c r="K2010" s="104">
        <f>VLOOKUP($N2010,매칭테이블!$G:$J,2,0)*H2010</f>
        <v>5348000</v>
      </c>
      <c r="L2010" s="104">
        <f>K2010-VLOOKUP($N2010,매칭테이블!$G:$J,3,0)*K2010</f>
        <v>5294520</v>
      </c>
      <c r="M2010" s="104">
        <f>VLOOKUP($N2010,매칭테이블!$G:$J,4,0)*H2010</f>
        <v>521430</v>
      </c>
      <c r="N2010" s="5" t="str">
        <f t="shared" si="118"/>
        <v>프로젝트21 홈페이지리얼스틱[정기배송] 리얼스틱 (무료배송)(판매종료/프로모션 할인가)정기배송 옵션=6종세트x2(맛별2팩)(30%off)201207</v>
      </c>
    </row>
    <row r="2011" spans="2:14" x14ac:dyDescent="0.3">
      <c r="B2011" s="108">
        <v>44185</v>
      </c>
      <c r="C2011" s="5" t="str">
        <f t="shared" si="119"/>
        <v>일</v>
      </c>
      <c r="D2011" s="73"/>
      <c r="E2011" s="49" t="str">
        <f>VLOOKUP(G2011,매칭테이블!D:E,2,0)</f>
        <v>리얼스틱</v>
      </c>
      <c r="F2011" s="73" t="s">
        <v>0</v>
      </c>
      <c r="G2011" s="30" t="s">
        <v>425</v>
      </c>
      <c r="H2011" s="73">
        <f t="shared" si="115"/>
        <v>1338</v>
      </c>
      <c r="I2011" s="5">
        <v>201207</v>
      </c>
      <c r="J2011" s="59"/>
      <c r="K2011" s="104">
        <f>VLOOKUP($N2011,매칭테이블!$G:$J,2,0)*H2011</f>
        <v>5352000</v>
      </c>
      <c r="L2011" s="104">
        <f>K2011-VLOOKUP($N2011,매칭테이블!$G:$J,3,0)*K2011</f>
        <v>5298480</v>
      </c>
      <c r="M2011" s="104">
        <f>VLOOKUP($N2011,매칭테이블!$G:$J,4,0)*H2011</f>
        <v>495060</v>
      </c>
      <c r="N2011" s="5" t="str">
        <f t="shared" si="118"/>
        <v>프로젝트21 홈페이지리얼스틱[정기배송] 리얼스틱(무료배송)정기배송 옵션=6종세트(맛별1팩)(15%off)201207</v>
      </c>
    </row>
    <row r="2012" spans="2:14" x14ac:dyDescent="0.3">
      <c r="B2012" s="108">
        <v>44185</v>
      </c>
      <c r="C2012" s="5" t="str">
        <f t="shared" si="119"/>
        <v>일</v>
      </c>
      <c r="D2012" s="73"/>
      <c r="E2012" s="49" t="str">
        <f>VLOOKUP(G2012,매칭테이블!D:E,2,0)</f>
        <v>리얼스틱</v>
      </c>
      <c r="F2012" s="73" t="s">
        <v>0</v>
      </c>
      <c r="G2012" s="30" t="s">
        <v>426</v>
      </c>
      <c r="H2012" s="73">
        <f t="shared" si="115"/>
        <v>1339</v>
      </c>
      <c r="I2012" s="5">
        <v>201207</v>
      </c>
      <c r="J2012" s="59"/>
      <c r="K2012" s="104">
        <f>VLOOKUP($N2012,매칭테이블!$G:$J,2,0)*H2012</f>
        <v>5356000</v>
      </c>
      <c r="L2012" s="104">
        <f>K2012-VLOOKUP($N2012,매칭테이블!$G:$J,3,0)*K2012</f>
        <v>5302440</v>
      </c>
      <c r="M2012" s="104">
        <f>VLOOKUP($N2012,매칭테이블!$G:$J,4,0)*H2012</f>
        <v>522210</v>
      </c>
      <c r="N2012" s="5" t="str">
        <f t="shared" si="118"/>
        <v>프로젝트21 홈페이지리얼스틱[정기배송] 리얼스틱(무료배송)정기배송 옵션=6종세트x2(맛별2팩)(25%off)201207</v>
      </c>
    </row>
    <row r="2013" spans="2:14" x14ac:dyDescent="0.3">
      <c r="B2013" s="108">
        <v>44185</v>
      </c>
      <c r="C2013" s="5" t="str">
        <f t="shared" si="119"/>
        <v>일</v>
      </c>
      <c r="D2013" s="73"/>
      <c r="E2013" s="49" t="str">
        <f>VLOOKUP(G2013,매칭테이블!D:E,2,0)</f>
        <v>리얼스틱</v>
      </c>
      <c r="F2013" s="73" t="s">
        <v>0</v>
      </c>
      <c r="G2013" s="30" t="s">
        <v>495</v>
      </c>
      <c r="H2013" s="73">
        <f t="shared" si="115"/>
        <v>1340</v>
      </c>
      <c r="I2013" s="5">
        <v>201207</v>
      </c>
      <c r="J2013" s="59"/>
      <c r="K2013" s="104">
        <f>VLOOKUP($N2013,매칭테이블!$G:$J,2,0)*H2013</f>
        <v>5360000</v>
      </c>
      <c r="L2013" s="104">
        <f>K2013-VLOOKUP($N2013,매칭테이블!$G:$J,3,0)*K2013</f>
        <v>5306400</v>
      </c>
      <c r="M2013" s="104">
        <f>VLOOKUP($N2013,매칭테이블!$G:$J,4,0)*H2013</f>
        <v>509200</v>
      </c>
      <c r="N2013" s="5" t="str">
        <f t="shared" si="118"/>
        <v>프로젝트21 홈페이지리얼스틱[정기배송] 리얼스틱(무료배송)정기배송 옵션=제천자연황토닭 12팩(25%off)201207</v>
      </c>
    </row>
    <row r="2014" spans="2:14" x14ac:dyDescent="0.3">
      <c r="B2014" s="108">
        <v>44185</v>
      </c>
      <c r="C2014" s="5" t="str">
        <f t="shared" si="119"/>
        <v>일</v>
      </c>
      <c r="D2014" s="73"/>
      <c r="E2014" s="49" t="str">
        <f>VLOOKUP(G2014,매칭테이블!D:E,2,0)</f>
        <v>리얼스틱</v>
      </c>
      <c r="F2014" s="73" t="s">
        <v>0</v>
      </c>
      <c r="G2014" s="30" t="s">
        <v>486</v>
      </c>
      <c r="H2014" s="73">
        <f t="shared" si="115"/>
        <v>1341</v>
      </c>
      <c r="I2014" s="5">
        <v>201207</v>
      </c>
      <c r="J2014" s="59"/>
      <c r="K2014" s="104">
        <f>VLOOKUP($N2014,매칭테이블!$G:$J,2,0)*H2014</f>
        <v>5364000</v>
      </c>
      <c r="L2014" s="104">
        <f>K2014-VLOOKUP($N2014,매칭테이블!$G:$J,3,0)*K2014</f>
        <v>5310360</v>
      </c>
      <c r="M2014" s="104">
        <f>VLOOKUP($N2014,매칭테이블!$G:$J,4,0)*H2014</f>
        <v>509580</v>
      </c>
      <c r="N2014" s="5" t="str">
        <f t="shared" si="118"/>
        <v>프로젝트21 홈페이지리얼스틱[정기배송] 리얼스틱(무료배송)정기배송 옵션=뉴질랜드참돔 6팩(15%off)201207</v>
      </c>
    </row>
    <row r="2015" spans="2:14" x14ac:dyDescent="0.3">
      <c r="B2015" s="108">
        <v>44185</v>
      </c>
      <c r="C2015" s="5" t="str">
        <f t="shared" si="119"/>
        <v>일</v>
      </c>
      <c r="D2015" s="73"/>
      <c r="E2015" s="49" t="str">
        <f>VLOOKUP(G2015,매칭테이블!D:E,2,0)</f>
        <v>선인장정수기 부속</v>
      </c>
      <c r="F2015" s="73" t="s">
        <v>0</v>
      </c>
      <c r="G2015" s="30" t="s">
        <v>507</v>
      </c>
      <c r="H2015" s="73">
        <f t="shared" si="115"/>
        <v>1342</v>
      </c>
      <c r="I2015" s="5">
        <v>201207</v>
      </c>
      <c r="J2015" s="59"/>
      <c r="K2015" s="104">
        <f>VLOOKUP($N2015,매칭테이블!$G:$J,2,0)*H2015</f>
        <v>4026000</v>
      </c>
      <c r="L2015" s="104">
        <f>K2015-VLOOKUP($N2015,매칭테이블!$G:$J,3,0)*K2015</f>
        <v>3985740</v>
      </c>
      <c r="M2015" s="104">
        <f>VLOOKUP($N2015,매칭테이블!$G:$J,4,0)*H2015</f>
        <v>469700</v>
      </c>
      <c r="N2015" s="5" t="str">
        <f t="shared" si="118"/>
        <v>프로젝트21 홈페이지선인장정수기 부속[정기배송] 선인장정수기 필터 (30% 할인)정기배송 옵션=정수필터(3p) &amp; 폼필터(3p) - 30%off201207</v>
      </c>
    </row>
    <row r="2016" spans="2:14" x14ac:dyDescent="0.3">
      <c r="B2016" s="108">
        <v>44185</v>
      </c>
      <c r="C2016" s="5" t="str">
        <f t="shared" si="119"/>
        <v>일</v>
      </c>
      <c r="D2016" s="73"/>
      <c r="E2016" s="49" t="str">
        <f>VLOOKUP(G2016,매칭테이블!D:E,2,0)</f>
        <v>하루채움</v>
      </c>
      <c r="F2016" s="73" t="s">
        <v>0</v>
      </c>
      <c r="G2016" s="30" t="s">
        <v>452</v>
      </c>
      <c r="H2016" s="73">
        <f t="shared" si="115"/>
        <v>1343</v>
      </c>
      <c r="I2016" s="5">
        <v>201207</v>
      </c>
      <c r="J2016" s="59"/>
      <c r="K2016" s="104">
        <f>VLOOKUP($N2016,매칭테이블!$G:$J,2,0)*H2016</f>
        <v>4029000</v>
      </c>
      <c r="L2016" s="104">
        <f>K2016-VLOOKUP($N2016,매칭테이블!$G:$J,3,0)*K2016</f>
        <v>3988710</v>
      </c>
      <c r="M2016" s="104">
        <f>VLOOKUP($N2016,매칭테이블!$G:$J,4,0)*H2016</f>
        <v>443190</v>
      </c>
      <c r="N2016" s="5" t="str">
        <f t="shared" si="118"/>
        <v>프로젝트21 홈페이지하루채움[정기배송] 하루채움 (고양이 영양제 간식)옵션=국내산 무항생제 닭 1박스201207</v>
      </c>
    </row>
    <row r="2017" spans="2:14" x14ac:dyDescent="0.3">
      <c r="B2017" s="108">
        <v>44185</v>
      </c>
      <c r="C2017" s="5" t="str">
        <f t="shared" si="119"/>
        <v>일</v>
      </c>
      <c r="D2017" s="73"/>
      <c r="E2017" s="49" t="str">
        <f>VLOOKUP(G2017,매칭테이블!D:E,2,0)</f>
        <v>하루채움</v>
      </c>
      <c r="F2017" s="73" t="s">
        <v>0</v>
      </c>
      <c r="G2017" s="30" t="s">
        <v>453</v>
      </c>
      <c r="H2017" s="73">
        <f t="shared" si="115"/>
        <v>1344</v>
      </c>
      <c r="I2017" s="5">
        <v>201207</v>
      </c>
      <c r="J2017" s="59"/>
      <c r="K2017" s="104">
        <f>VLOOKUP($N2017,매칭테이블!$G:$J,2,0)*H2017</f>
        <v>5376000</v>
      </c>
      <c r="L2017" s="104">
        <f>K2017-VLOOKUP($N2017,매칭테이블!$G:$J,3,0)*K2017</f>
        <v>5322240</v>
      </c>
      <c r="M2017" s="104">
        <f>VLOOKUP($N2017,매칭테이블!$G:$J,4,0)*H2017</f>
        <v>497280</v>
      </c>
      <c r="N2017" s="5" t="str">
        <f t="shared" si="118"/>
        <v>프로젝트21 홈페이지하루채움[정기배송] 하루채움 (고양이 영양제 간식)옵션=(무료배송)국내산 무항생제 닭 2박스201207</v>
      </c>
    </row>
    <row r="2018" spans="2:14" x14ac:dyDescent="0.3">
      <c r="B2018" s="108">
        <v>44185</v>
      </c>
      <c r="C2018" s="5" t="str">
        <f t="shared" si="119"/>
        <v>일</v>
      </c>
      <c r="D2018" s="73"/>
      <c r="E2018" s="49" t="str">
        <f>VLOOKUP(G2018,매칭테이블!D:E,2,0)</f>
        <v>하루채움</v>
      </c>
      <c r="F2018" s="73" t="s">
        <v>0</v>
      </c>
      <c r="G2018" s="30" t="s">
        <v>573</v>
      </c>
      <c r="H2018" s="73">
        <f t="shared" si="115"/>
        <v>1345</v>
      </c>
      <c r="I2018" s="5">
        <v>201207</v>
      </c>
      <c r="J2018" s="59"/>
      <c r="K2018" s="104">
        <f>VLOOKUP($N2018,매칭테이블!$G:$J,2,0)*H2018</f>
        <v>4035000</v>
      </c>
      <c r="L2018" s="104">
        <f>K2018-VLOOKUP($N2018,매칭테이블!$G:$J,3,0)*K2018</f>
        <v>3994650</v>
      </c>
      <c r="M2018" s="104">
        <f>VLOOKUP($N2018,매칭테이블!$G:$J,4,0)*H2018</f>
        <v>443850</v>
      </c>
      <c r="N2018" s="5" t="str">
        <f t="shared" si="118"/>
        <v>프로젝트21 홈페이지하루채움[정기배송] 하루채움 (고양이 영양제 간식)옵션=자연산 가자미 1박스201207</v>
      </c>
    </row>
    <row r="2019" spans="2:14" x14ac:dyDescent="0.3">
      <c r="B2019" s="108">
        <v>44185</v>
      </c>
      <c r="C2019" s="5" t="str">
        <f t="shared" si="119"/>
        <v>일</v>
      </c>
      <c r="D2019" s="73"/>
      <c r="E2019" s="49" t="str">
        <f>VLOOKUP(G2019,매칭테이블!D:E,2,0)</f>
        <v>하루채움</v>
      </c>
      <c r="F2019" s="73" t="s">
        <v>0</v>
      </c>
      <c r="G2019" s="30" t="s">
        <v>454</v>
      </c>
      <c r="H2019" s="73">
        <f t="shared" si="115"/>
        <v>1346</v>
      </c>
      <c r="I2019" s="5">
        <v>201207</v>
      </c>
      <c r="J2019" s="59"/>
      <c r="K2019" s="104">
        <f>VLOOKUP($N2019,매칭테이블!$G:$J,2,0)*H2019</f>
        <v>5384000</v>
      </c>
      <c r="L2019" s="104">
        <f>K2019-VLOOKUP($N2019,매칭테이블!$G:$J,3,0)*K2019</f>
        <v>5330160</v>
      </c>
      <c r="M2019" s="104">
        <f>VLOOKUP($N2019,매칭테이블!$G:$J,4,0)*H2019</f>
        <v>498020</v>
      </c>
      <c r="N2019" s="5" t="str">
        <f t="shared" si="118"/>
        <v>프로젝트21 홈페이지하루채움[정기배송] 하루채움 (고양이 영양제 간식)옵션=(무료배송)자연산 가자미 2박스201207</v>
      </c>
    </row>
    <row r="2020" spans="2:14" x14ac:dyDescent="0.3">
      <c r="B2020" s="108">
        <v>44185</v>
      </c>
      <c r="C2020" s="5" t="str">
        <f t="shared" si="119"/>
        <v>일</v>
      </c>
      <c r="D2020" s="73"/>
      <c r="E2020" s="49" t="str">
        <f>VLOOKUP(G2020,매칭테이블!D:E,2,0)</f>
        <v>하루채움</v>
      </c>
      <c r="F2020" s="73" t="s">
        <v>0</v>
      </c>
      <c r="G2020" s="30" t="s">
        <v>455</v>
      </c>
      <c r="H2020" s="73">
        <f t="shared" si="115"/>
        <v>1347</v>
      </c>
      <c r="I2020" s="5">
        <v>201207</v>
      </c>
      <c r="J2020" s="59"/>
      <c r="K2020" s="104">
        <f>VLOOKUP($N2020,매칭테이블!$G:$J,2,0)*H2020</f>
        <v>5388000</v>
      </c>
      <c r="L2020" s="104">
        <f>K2020-VLOOKUP($N2020,매칭테이블!$G:$J,3,0)*K2020</f>
        <v>5334120</v>
      </c>
      <c r="M2020" s="104">
        <f>VLOOKUP($N2020,매칭테이블!$G:$J,4,0)*H2020</f>
        <v>498390</v>
      </c>
      <c r="N2020" s="5" t="str">
        <f t="shared" si="118"/>
        <v>프로젝트21 홈페이지하루채움[정기배송] 하루채움 (고양이 영양제 간식)옵션=(무료배송)국내산 닭 1박스 + 자연산 가자미 1박스201207</v>
      </c>
    </row>
    <row r="2021" spans="2:14" x14ac:dyDescent="0.3">
      <c r="B2021" s="108">
        <v>44185</v>
      </c>
      <c r="C2021" s="5" t="str">
        <f t="shared" si="119"/>
        <v>일</v>
      </c>
      <c r="D2021" s="73"/>
      <c r="E2021" s="49" t="str">
        <f>VLOOKUP(G2021,매칭테이블!D:E,2,0)</f>
        <v>눕눕백</v>
      </c>
      <c r="F2021" s="73" t="s">
        <v>0</v>
      </c>
      <c r="G2021" s="30" t="s">
        <v>421</v>
      </c>
      <c r="H2021" s="73">
        <f t="shared" si="115"/>
        <v>1348</v>
      </c>
      <c r="I2021" s="5">
        <v>201207</v>
      </c>
      <c r="J2021" s="59"/>
      <c r="K2021" s="104">
        <f>VLOOKUP($N2021,매칭테이블!$G:$J,2,0)*H2021</f>
        <v>9436000</v>
      </c>
      <c r="L2021" s="104">
        <f>K2021-VLOOKUP($N2021,매칭테이블!$G:$J,3,0)*K2021</f>
        <v>9341640</v>
      </c>
      <c r="M2021" s="104">
        <f>VLOOKUP($N2021,매칭테이블!$G:$J,4,0)*H2021</f>
        <v>525720</v>
      </c>
      <c r="N2021" s="5" t="str">
        <f t="shared" si="118"/>
        <v>프로젝트21 홈페이지눕눕백눕눕백(NEW)_(중형)_그레이(LG)201207</v>
      </c>
    </row>
    <row r="2022" spans="2:14" x14ac:dyDescent="0.3">
      <c r="B2022" s="108">
        <v>44185</v>
      </c>
      <c r="C2022" s="5" t="str">
        <f t="shared" si="119"/>
        <v>일</v>
      </c>
      <c r="D2022" s="73"/>
      <c r="E2022" s="49" t="str">
        <f>VLOOKUP(G2022,매칭테이블!D:E,2,0)</f>
        <v>눕눕백</v>
      </c>
      <c r="F2022" s="73" t="s">
        <v>0</v>
      </c>
      <c r="G2022" s="30" t="s">
        <v>44</v>
      </c>
      <c r="H2022" s="73">
        <f t="shared" si="115"/>
        <v>1349</v>
      </c>
      <c r="I2022" s="5">
        <v>201207</v>
      </c>
      <c r="J2022" s="59"/>
      <c r="K2022" s="104">
        <f>VLOOKUP($N2022,매칭테이블!$G:$J,2,0)*H2022</f>
        <v>4047000</v>
      </c>
      <c r="L2022" s="104">
        <f>K2022-VLOOKUP($N2022,매칭테이블!$G:$J,3,0)*K2022</f>
        <v>4006530</v>
      </c>
      <c r="M2022" s="104">
        <f>VLOOKUP($N2022,매칭테이블!$G:$J,4,0)*H2022</f>
        <v>458660</v>
      </c>
      <c r="N2022" s="5" t="str">
        <f t="shared" si="118"/>
        <v>프로젝트21 홈페이지눕눕백눕눕백_패드(중형)_극세사201207</v>
      </c>
    </row>
    <row r="2023" spans="2:14" x14ac:dyDescent="0.3">
      <c r="B2023" s="108">
        <v>44185</v>
      </c>
      <c r="C2023" s="5" t="str">
        <f t="shared" si="119"/>
        <v>일</v>
      </c>
      <c r="D2023" s="73"/>
      <c r="E2023" s="49" t="str">
        <f>VLOOKUP(G2023,매칭테이블!D:E,2,0)</f>
        <v>눕눕백</v>
      </c>
      <c r="F2023" s="73" t="s">
        <v>0</v>
      </c>
      <c r="G2023" s="30" t="s">
        <v>424</v>
      </c>
      <c r="H2023" s="73">
        <f t="shared" si="115"/>
        <v>1350</v>
      </c>
      <c r="I2023" s="5">
        <v>201207</v>
      </c>
      <c r="J2023" s="59"/>
      <c r="K2023" s="104">
        <f>VLOOKUP($N2023,매칭테이블!$G:$J,2,0)*H2023</f>
        <v>9450000</v>
      </c>
      <c r="L2023" s="104">
        <f>K2023-VLOOKUP($N2023,매칭테이블!$G:$J,3,0)*K2023</f>
        <v>9355500</v>
      </c>
      <c r="M2023" s="104">
        <f>VLOOKUP($N2023,매칭테이블!$G:$J,4,0)*H2023</f>
        <v>526500</v>
      </c>
      <c r="N2023" s="5" t="str">
        <f t="shared" si="118"/>
        <v>프로젝트21 홈페이지눕눕백눕눕백(NEW)_(대형)_네이비(DN)201207</v>
      </c>
    </row>
    <row r="2024" spans="2:14" x14ac:dyDescent="0.3">
      <c r="B2024" s="108">
        <v>44185</v>
      </c>
      <c r="C2024" s="5" t="str">
        <f t="shared" si="119"/>
        <v>일</v>
      </c>
      <c r="D2024" s="73"/>
      <c r="E2024" s="49" t="str">
        <f>VLOOKUP(G2024,매칭테이블!D:E,2,0)</f>
        <v>눕눕백</v>
      </c>
      <c r="F2024" s="73" t="s">
        <v>0</v>
      </c>
      <c r="G2024" s="30" t="s">
        <v>322</v>
      </c>
      <c r="H2024" s="73">
        <f t="shared" ref="H2024:H2087" si="120">H2023+1</f>
        <v>1351</v>
      </c>
      <c r="I2024" s="5">
        <v>201207</v>
      </c>
      <c r="J2024" s="59"/>
      <c r="K2024" s="104">
        <f>VLOOKUP($N2024,매칭테이블!$G:$J,2,0)*H2024</f>
        <v>0</v>
      </c>
      <c r="L2024" s="104">
        <f>K2024-VLOOKUP($N2024,매칭테이블!$G:$J,3,0)*K2024</f>
        <v>0</v>
      </c>
      <c r="M2024" s="104">
        <f>VLOOKUP($N2024,매칭테이블!$G:$J,4,0)*H2024</f>
        <v>270200</v>
      </c>
      <c r="N2024" s="5" t="str">
        <f t="shared" si="118"/>
        <v>프로젝트21 홈페이지눕눕백눕눕백_안전바닥패드(대형)201207</v>
      </c>
    </row>
    <row r="2025" spans="2:14" x14ac:dyDescent="0.3">
      <c r="B2025" s="108">
        <v>44185</v>
      </c>
      <c r="C2025" s="5" t="str">
        <f t="shared" si="119"/>
        <v>일</v>
      </c>
      <c r="D2025" s="73"/>
      <c r="E2025" s="49" t="str">
        <f>VLOOKUP(G2025,매칭테이블!D:E,2,0)</f>
        <v>눕눕백</v>
      </c>
      <c r="F2025" s="73" t="s">
        <v>0</v>
      </c>
      <c r="G2025" s="30" t="s">
        <v>52</v>
      </c>
      <c r="H2025" s="73">
        <f t="shared" si="120"/>
        <v>1352</v>
      </c>
      <c r="I2025" s="5">
        <v>201207</v>
      </c>
      <c r="J2025" s="59"/>
      <c r="K2025" s="104">
        <f>VLOOKUP($N2025,매칭테이블!$G:$J,2,0)*H2025</f>
        <v>4056000</v>
      </c>
      <c r="L2025" s="104">
        <f>K2025-VLOOKUP($N2025,매칭테이블!$G:$J,3,0)*K2025</f>
        <v>4015440</v>
      </c>
      <c r="M2025" s="104">
        <f>VLOOKUP($N2025,매칭테이블!$G:$J,4,0)*H2025</f>
        <v>446160</v>
      </c>
      <c r="N2025" s="5" t="str">
        <f t="shared" si="118"/>
        <v>프로젝트21 홈페이지눕눕백눕눕백_패드(대형)_방수201207</v>
      </c>
    </row>
    <row r="2026" spans="2:14" x14ac:dyDescent="0.3">
      <c r="B2026" s="108">
        <v>44185</v>
      </c>
      <c r="C2026" s="5" t="str">
        <f t="shared" si="119"/>
        <v>일</v>
      </c>
      <c r="D2026" s="73"/>
      <c r="E2026" s="49" t="str">
        <f>VLOOKUP(G2026,매칭테이블!D:E,2,0)</f>
        <v>선인장정수기</v>
      </c>
      <c r="F2026" s="73" t="s">
        <v>0</v>
      </c>
      <c r="G2026" s="30" t="s">
        <v>519</v>
      </c>
      <c r="H2026" s="73">
        <f t="shared" si="120"/>
        <v>1353</v>
      </c>
      <c r="I2026" s="5">
        <v>201207</v>
      </c>
      <c r="J2026" s="59"/>
      <c r="K2026" s="104">
        <f>VLOOKUP($N2026,매칭테이블!$G:$J,2,0)*H2026</f>
        <v>8118000</v>
      </c>
      <c r="L2026" s="104">
        <f>K2026-VLOOKUP($N2026,매칭테이블!$G:$J,3,0)*K2026</f>
        <v>8036820</v>
      </c>
      <c r="M2026" s="104">
        <f>VLOOKUP($N2026,매칭테이블!$G:$J,4,0)*H2026</f>
        <v>527670</v>
      </c>
      <c r="N2026" s="5" t="str">
        <f t="shared" si="118"/>
        <v>프로젝트21 홈페이지선인장정수기고양이 선인장정수기 젠에디션옵션=선인장정수기(20%off)201207</v>
      </c>
    </row>
    <row r="2027" spans="2:14" x14ac:dyDescent="0.3">
      <c r="B2027" s="108">
        <v>44185</v>
      </c>
      <c r="C2027" s="5" t="str">
        <f t="shared" si="119"/>
        <v>일</v>
      </c>
      <c r="D2027" s="73"/>
      <c r="E2027" s="49" t="str">
        <f>VLOOKUP(G2027,매칭테이블!D:E,2,0)</f>
        <v>선인장정수기</v>
      </c>
      <c r="F2027" s="73" t="s">
        <v>0</v>
      </c>
      <c r="G2027" s="30" t="s">
        <v>520</v>
      </c>
      <c r="H2027" s="73">
        <f t="shared" si="120"/>
        <v>1354</v>
      </c>
      <c r="I2027" s="5">
        <v>201207</v>
      </c>
      <c r="J2027" s="59"/>
      <c r="K2027" s="104">
        <f>VLOOKUP($N2027,매칭테이블!$G:$J,2,0)*H2027</f>
        <v>9478000</v>
      </c>
      <c r="L2027" s="104">
        <f>K2027-VLOOKUP($N2027,매칭테이블!$G:$J,3,0)*K2027</f>
        <v>9383220</v>
      </c>
      <c r="M2027" s="104">
        <f>VLOOKUP($N2027,매칭테이블!$G:$J,4,0)*H2027</f>
        <v>528060</v>
      </c>
      <c r="N2027" s="5" t="str">
        <f t="shared" si="118"/>
        <v>프로젝트21 홈페이지선인장정수기고양이 선인장정수기 젠에디션옵션=선인장정수기+필터세트201207</v>
      </c>
    </row>
    <row r="2028" spans="2:14" x14ac:dyDescent="0.3">
      <c r="B2028" s="108">
        <v>44185</v>
      </c>
      <c r="C2028" s="5" t="str">
        <f t="shared" si="119"/>
        <v>일</v>
      </c>
      <c r="D2028" s="73"/>
      <c r="E2028" s="49" t="str">
        <f>VLOOKUP(G2028,매칭테이블!D:E,2,0)</f>
        <v>선인장정수기</v>
      </c>
      <c r="F2028" s="73" t="s">
        <v>0</v>
      </c>
      <c r="G2028" s="30" t="s">
        <v>521</v>
      </c>
      <c r="H2028" s="73">
        <f t="shared" si="120"/>
        <v>1355</v>
      </c>
      <c r="I2028" s="5">
        <v>201207</v>
      </c>
      <c r="J2028" s="59"/>
      <c r="K2028" s="104">
        <f>VLOOKUP($N2028,매칭테이블!$G:$J,2,0)*H2028</f>
        <v>9485000</v>
      </c>
      <c r="L2028" s="104">
        <f>K2028-VLOOKUP($N2028,매칭테이블!$G:$J,3,0)*K2028</f>
        <v>9390150</v>
      </c>
      <c r="M2028" s="104">
        <f>VLOOKUP($N2028,매칭테이블!$G:$J,4,0)*H2028</f>
        <v>542000</v>
      </c>
      <c r="N2028" s="5" t="str">
        <f t="shared" si="118"/>
        <v>프로젝트21 홈페이지선인장정수기고양이 선인장정수기 젠에디션옵션=선인장정수기+필터세트+드라이매트(별도배송)201207</v>
      </c>
    </row>
    <row r="2029" spans="2:14" x14ac:dyDescent="0.3">
      <c r="B2029" s="108">
        <v>44185</v>
      </c>
      <c r="C2029" s="5" t="str">
        <f t="shared" si="119"/>
        <v>일</v>
      </c>
      <c r="D2029" s="73"/>
      <c r="E2029" s="49" t="str">
        <f>VLOOKUP(G2029,매칭테이블!D:E,2,0)</f>
        <v>눕눕백</v>
      </c>
      <c r="F2029" s="73" t="s">
        <v>0</v>
      </c>
      <c r="G2029" s="30" t="s">
        <v>421</v>
      </c>
      <c r="H2029" s="73">
        <f t="shared" si="120"/>
        <v>1356</v>
      </c>
      <c r="I2029" s="5">
        <v>201207</v>
      </c>
      <c r="J2029" s="59"/>
      <c r="K2029" s="104">
        <f>VLOOKUP($N2029,매칭테이블!$G:$J,2,0)*H2029</f>
        <v>9492000</v>
      </c>
      <c r="L2029" s="104">
        <f>K2029-VLOOKUP($N2029,매칭테이블!$G:$J,3,0)*K2029</f>
        <v>9397080</v>
      </c>
      <c r="M2029" s="104">
        <f>VLOOKUP($N2029,매칭테이블!$G:$J,4,0)*H2029</f>
        <v>528840</v>
      </c>
      <c r="N2029" s="5" t="str">
        <f t="shared" si="118"/>
        <v>프로젝트21 홈페이지눕눕백눕눕백(NEW)_(중형)_그레이(LG)201207</v>
      </c>
    </row>
    <row r="2030" spans="2:14" x14ac:dyDescent="0.3">
      <c r="B2030" s="108">
        <v>44185</v>
      </c>
      <c r="C2030" s="5" t="str">
        <f t="shared" si="119"/>
        <v>일</v>
      </c>
      <c r="D2030" s="73"/>
      <c r="E2030" s="49" t="str">
        <f>VLOOKUP(G2030,매칭테이블!D:E,2,0)</f>
        <v>눕눕백</v>
      </c>
      <c r="F2030" s="73" t="s">
        <v>0</v>
      </c>
      <c r="G2030" s="30" t="s">
        <v>43</v>
      </c>
      <c r="H2030" s="73">
        <f t="shared" si="120"/>
        <v>1357</v>
      </c>
      <c r="I2030" s="5">
        <v>201207</v>
      </c>
      <c r="J2030" s="59"/>
      <c r="K2030" s="104">
        <f>VLOOKUP($N2030,매칭테이블!$G:$J,2,0)*H2030</f>
        <v>4071000</v>
      </c>
      <c r="L2030" s="104">
        <f>K2030-VLOOKUP($N2030,매칭테이블!$G:$J,3,0)*K2030</f>
        <v>4030290</v>
      </c>
      <c r="M2030" s="104">
        <f>VLOOKUP($N2030,매칭테이블!$G:$J,4,0)*H2030</f>
        <v>447810</v>
      </c>
      <c r="N2030" s="5" t="str">
        <f t="shared" si="118"/>
        <v>프로젝트21 홈페이지눕눕백눕눕백_패드(중형)_스크래쳐201207</v>
      </c>
    </row>
    <row r="2031" spans="2:14" x14ac:dyDescent="0.3">
      <c r="B2031" s="108">
        <v>44185</v>
      </c>
      <c r="C2031" s="5" t="str">
        <f t="shared" si="119"/>
        <v>일</v>
      </c>
      <c r="D2031" s="73"/>
      <c r="E2031" s="49" t="str">
        <f>VLOOKUP(G2031,매칭테이블!D:E,2,0)</f>
        <v>눕눕백</v>
      </c>
      <c r="F2031" s="73" t="s">
        <v>0</v>
      </c>
      <c r="G2031" s="30" t="s">
        <v>421</v>
      </c>
      <c r="H2031" s="73">
        <f t="shared" si="120"/>
        <v>1358</v>
      </c>
      <c r="I2031" s="5">
        <v>201207</v>
      </c>
      <c r="J2031" s="59"/>
      <c r="K2031" s="104">
        <f>VLOOKUP($N2031,매칭테이블!$G:$J,2,0)*H2031</f>
        <v>9506000</v>
      </c>
      <c r="L2031" s="104">
        <f>K2031-VLOOKUP($N2031,매칭테이블!$G:$J,3,0)*K2031</f>
        <v>9410940</v>
      </c>
      <c r="M2031" s="104">
        <f>VLOOKUP($N2031,매칭테이블!$G:$J,4,0)*H2031</f>
        <v>529620</v>
      </c>
      <c r="N2031" s="5" t="str">
        <f t="shared" si="118"/>
        <v>프로젝트21 홈페이지눕눕백눕눕백(NEW)_(중형)_그레이(LG)201207</v>
      </c>
    </row>
    <row r="2032" spans="2:14" x14ac:dyDescent="0.3">
      <c r="B2032" s="108">
        <v>44185</v>
      </c>
      <c r="C2032" s="5" t="str">
        <f t="shared" si="119"/>
        <v>일</v>
      </c>
      <c r="D2032" s="73"/>
      <c r="E2032" s="49" t="str">
        <f>VLOOKUP(G2032,매칭테이블!D:E,2,0)</f>
        <v>눕눕백</v>
      </c>
      <c r="F2032" s="73" t="s">
        <v>0</v>
      </c>
      <c r="G2032" s="30" t="s">
        <v>44</v>
      </c>
      <c r="H2032" s="73">
        <f t="shared" si="120"/>
        <v>1359</v>
      </c>
      <c r="I2032" s="5">
        <v>201207</v>
      </c>
      <c r="J2032" s="59"/>
      <c r="K2032" s="104">
        <f>VLOOKUP($N2032,매칭테이블!$G:$J,2,0)*H2032</f>
        <v>4077000</v>
      </c>
      <c r="L2032" s="104">
        <f>K2032-VLOOKUP($N2032,매칭테이블!$G:$J,3,0)*K2032</f>
        <v>4036230</v>
      </c>
      <c r="M2032" s="104">
        <f>VLOOKUP($N2032,매칭테이블!$G:$J,4,0)*H2032</f>
        <v>462060</v>
      </c>
      <c r="N2032" s="5" t="str">
        <f t="shared" si="118"/>
        <v>프로젝트21 홈페이지눕눕백눕눕백_패드(중형)_극세사201207</v>
      </c>
    </row>
    <row r="2033" spans="2:14" x14ac:dyDescent="0.3">
      <c r="B2033" s="108">
        <v>44185</v>
      </c>
      <c r="C2033" s="5" t="str">
        <f t="shared" si="119"/>
        <v>일</v>
      </c>
      <c r="D2033" s="73"/>
      <c r="E2033" s="49" t="str">
        <f>VLOOKUP(G2033,매칭테이블!D:E,2,0)</f>
        <v>눕눕백</v>
      </c>
      <c r="F2033" s="73" t="s">
        <v>0</v>
      </c>
      <c r="G2033" s="30" t="s">
        <v>421</v>
      </c>
      <c r="H2033" s="73">
        <f t="shared" si="120"/>
        <v>1360</v>
      </c>
      <c r="I2033" s="5">
        <v>201207</v>
      </c>
      <c r="J2033" s="59"/>
      <c r="K2033" s="104">
        <f>VLOOKUP($N2033,매칭테이블!$G:$J,2,0)*H2033</f>
        <v>9520000</v>
      </c>
      <c r="L2033" s="104">
        <f>K2033-VLOOKUP($N2033,매칭테이블!$G:$J,3,0)*K2033</f>
        <v>9424800</v>
      </c>
      <c r="M2033" s="104">
        <f>VLOOKUP($N2033,매칭테이블!$G:$J,4,0)*H2033</f>
        <v>530400</v>
      </c>
      <c r="N2033" s="5" t="str">
        <f t="shared" si="118"/>
        <v>프로젝트21 홈페이지눕눕백눕눕백(NEW)_(중형)_그레이(LG)201207</v>
      </c>
    </row>
    <row r="2034" spans="2:14" x14ac:dyDescent="0.3">
      <c r="B2034" s="108">
        <v>44185</v>
      </c>
      <c r="C2034" s="5" t="str">
        <f t="shared" si="119"/>
        <v>일</v>
      </c>
      <c r="D2034" s="73"/>
      <c r="E2034" s="49" t="str">
        <f>VLOOKUP(G2034,매칭테이블!D:E,2,0)</f>
        <v>눕눕백</v>
      </c>
      <c r="F2034" s="73" t="s">
        <v>0</v>
      </c>
      <c r="G2034" s="30" t="s">
        <v>45</v>
      </c>
      <c r="H2034" s="73">
        <f t="shared" si="120"/>
        <v>1361</v>
      </c>
      <c r="I2034" s="5">
        <v>201207</v>
      </c>
      <c r="J2034" s="59"/>
      <c r="K2034" s="104">
        <f>VLOOKUP($N2034,매칭테이블!$G:$J,2,0)*H2034</f>
        <v>4083000</v>
      </c>
      <c r="L2034" s="104">
        <f>K2034-VLOOKUP($N2034,매칭테이블!$G:$J,3,0)*K2034</f>
        <v>4042170</v>
      </c>
      <c r="M2034" s="104">
        <f>VLOOKUP($N2034,매칭테이블!$G:$J,4,0)*H2034</f>
        <v>449130</v>
      </c>
      <c r="N2034" s="5" t="str">
        <f t="shared" si="118"/>
        <v>프로젝트21 홈페이지눕눕백눕눕백_패드(중형)_방수201207</v>
      </c>
    </row>
    <row r="2035" spans="2:14" x14ac:dyDescent="0.3">
      <c r="B2035" s="108">
        <v>44185</v>
      </c>
      <c r="C2035" s="5" t="str">
        <f t="shared" si="119"/>
        <v>일</v>
      </c>
      <c r="D2035" s="73"/>
      <c r="E2035" s="49" t="str">
        <f>VLOOKUP(G2035,매칭테이블!D:E,2,0)</f>
        <v>눕눕백</v>
      </c>
      <c r="F2035" s="73" t="s">
        <v>0</v>
      </c>
      <c r="G2035" s="30" t="s">
        <v>422</v>
      </c>
      <c r="H2035" s="73">
        <f t="shared" si="120"/>
        <v>1362</v>
      </c>
      <c r="I2035" s="5">
        <v>201207</v>
      </c>
      <c r="J2035" s="59"/>
      <c r="K2035" s="104">
        <f>VLOOKUP($N2035,매칭테이블!$G:$J,2,0)*H2035</f>
        <v>9534000</v>
      </c>
      <c r="L2035" s="104">
        <f>K2035-VLOOKUP($N2035,매칭테이블!$G:$J,3,0)*K2035</f>
        <v>9438660</v>
      </c>
      <c r="M2035" s="104">
        <f>VLOOKUP($N2035,매칭테이블!$G:$J,4,0)*H2035</f>
        <v>531180</v>
      </c>
      <c r="N2035" s="5" t="str">
        <f t="shared" si="118"/>
        <v>프로젝트21 홈페이지눕눕백눕눕백(NEW)_(대형)_그레이(LG)201207</v>
      </c>
    </row>
    <row r="2036" spans="2:14" x14ac:dyDescent="0.3">
      <c r="B2036" s="108">
        <v>44185</v>
      </c>
      <c r="C2036" s="5" t="str">
        <f t="shared" si="119"/>
        <v>일</v>
      </c>
      <c r="D2036" s="73"/>
      <c r="E2036" s="49" t="str">
        <f>VLOOKUP(G2036,매칭테이블!D:E,2,0)</f>
        <v>눕눕백</v>
      </c>
      <c r="F2036" s="73" t="s">
        <v>0</v>
      </c>
      <c r="G2036" s="30" t="s">
        <v>50</v>
      </c>
      <c r="H2036" s="73">
        <f t="shared" si="120"/>
        <v>1363</v>
      </c>
      <c r="I2036" s="5">
        <v>201207</v>
      </c>
      <c r="J2036" s="59"/>
      <c r="K2036" s="104">
        <f>VLOOKUP($N2036,매칭테이블!$G:$J,2,0)*H2036</f>
        <v>4089000</v>
      </c>
      <c r="L2036" s="104">
        <f>K2036-VLOOKUP($N2036,매칭테이블!$G:$J,3,0)*K2036</f>
        <v>4048110</v>
      </c>
      <c r="M2036" s="104">
        <f>VLOOKUP($N2036,매칭테이블!$G:$J,4,0)*H2036</f>
        <v>463420</v>
      </c>
      <c r="N2036" s="5" t="str">
        <f t="shared" si="118"/>
        <v>프로젝트21 홈페이지눕눕백눕눕백_패드(대형)_스크래쳐201207</v>
      </c>
    </row>
    <row r="2037" spans="2:14" x14ac:dyDescent="0.3">
      <c r="B2037" s="108">
        <v>44185</v>
      </c>
      <c r="C2037" s="5" t="str">
        <f t="shared" si="119"/>
        <v>일</v>
      </c>
      <c r="D2037" s="73"/>
      <c r="E2037" s="49" t="str">
        <f>VLOOKUP(G2037,매칭테이블!D:E,2,0)</f>
        <v>눕눕백</v>
      </c>
      <c r="F2037" s="73" t="s">
        <v>0</v>
      </c>
      <c r="G2037" s="30" t="s">
        <v>422</v>
      </c>
      <c r="H2037" s="73">
        <f t="shared" si="120"/>
        <v>1364</v>
      </c>
      <c r="I2037" s="5">
        <v>201207</v>
      </c>
      <c r="J2037" s="59"/>
      <c r="K2037" s="104">
        <f>VLOOKUP($N2037,매칭테이블!$G:$J,2,0)*H2037</f>
        <v>9548000</v>
      </c>
      <c r="L2037" s="104">
        <f>K2037-VLOOKUP($N2037,매칭테이블!$G:$J,3,0)*K2037</f>
        <v>9452520</v>
      </c>
      <c r="M2037" s="104">
        <f>VLOOKUP($N2037,매칭테이블!$G:$J,4,0)*H2037</f>
        <v>531960</v>
      </c>
      <c r="N2037" s="5" t="str">
        <f t="shared" si="118"/>
        <v>프로젝트21 홈페이지눕눕백눕눕백(NEW)_(대형)_그레이(LG)201207</v>
      </c>
    </row>
    <row r="2038" spans="2:14" x14ac:dyDescent="0.3">
      <c r="B2038" s="108">
        <v>44185</v>
      </c>
      <c r="C2038" s="5" t="str">
        <f t="shared" si="119"/>
        <v>일</v>
      </c>
      <c r="D2038" s="73"/>
      <c r="E2038" s="49" t="str">
        <f>VLOOKUP(G2038,매칭테이블!D:E,2,0)</f>
        <v>눕눕백</v>
      </c>
      <c r="F2038" s="73" t="s">
        <v>0</v>
      </c>
      <c r="G2038" s="30" t="s">
        <v>51</v>
      </c>
      <c r="H2038" s="73">
        <f t="shared" si="120"/>
        <v>1365</v>
      </c>
      <c r="I2038" s="5">
        <v>201207</v>
      </c>
      <c r="J2038" s="59"/>
      <c r="K2038" s="104">
        <f>VLOOKUP($N2038,매칭테이블!$G:$J,2,0)*H2038</f>
        <v>5460000</v>
      </c>
      <c r="L2038" s="104">
        <f>K2038-VLOOKUP($N2038,매칭테이블!$G:$J,3,0)*K2038</f>
        <v>5405400</v>
      </c>
      <c r="M2038" s="104">
        <f>VLOOKUP($N2038,매칭테이블!$G:$J,4,0)*H2038</f>
        <v>477750</v>
      </c>
      <c r="N2038" s="5" t="str">
        <f t="shared" si="118"/>
        <v>프로젝트21 홈페이지눕눕백눕눕백_패드(대형)_극세사201207</v>
      </c>
    </row>
    <row r="2039" spans="2:14" x14ac:dyDescent="0.3">
      <c r="B2039" s="108">
        <v>44185</v>
      </c>
      <c r="C2039" s="5" t="str">
        <f t="shared" si="119"/>
        <v>일</v>
      </c>
      <c r="D2039" s="73"/>
      <c r="E2039" s="49" t="str">
        <f>VLOOKUP(G2039,매칭테이블!D:E,2,0)</f>
        <v>눕눕백</v>
      </c>
      <c r="F2039" s="73" t="s">
        <v>0</v>
      </c>
      <c r="G2039" s="30" t="s">
        <v>422</v>
      </c>
      <c r="H2039" s="73">
        <f t="shared" si="120"/>
        <v>1366</v>
      </c>
      <c r="I2039" s="5">
        <v>201207</v>
      </c>
      <c r="J2039" s="59"/>
      <c r="K2039" s="104">
        <f>VLOOKUP($N2039,매칭테이블!$G:$J,2,0)*H2039</f>
        <v>9562000</v>
      </c>
      <c r="L2039" s="104">
        <f>K2039-VLOOKUP($N2039,매칭테이블!$G:$J,3,0)*K2039</f>
        <v>9466380</v>
      </c>
      <c r="M2039" s="104">
        <f>VLOOKUP($N2039,매칭테이블!$G:$J,4,0)*H2039</f>
        <v>532740</v>
      </c>
      <c r="N2039" s="5" t="str">
        <f t="shared" si="118"/>
        <v>프로젝트21 홈페이지눕눕백눕눕백(NEW)_(대형)_그레이(LG)201207</v>
      </c>
    </row>
    <row r="2040" spans="2:14" x14ac:dyDescent="0.3">
      <c r="B2040" s="108">
        <v>44185</v>
      </c>
      <c r="C2040" s="5" t="str">
        <f t="shared" si="119"/>
        <v>일</v>
      </c>
      <c r="D2040" s="73"/>
      <c r="E2040" s="49" t="str">
        <f>VLOOKUP(G2040,매칭테이블!D:E,2,0)</f>
        <v>눕눕백</v>
      </c>
      <c r="F2040" s="73" t="s">
        <v>0</v>
      </c>
      <c r="G2040" s="30" t="s">
        <v>52</v>
      </c>
      <c r="H2040" s="73">
        <f t="shared" si="120"/>
        <v>1367</v>
      </c>
      <c r="I2040" s="5">
        <v>201207</v>
      </c>
      <c r="J2040" s="59"/>
      <c r="K2040" s="104">
        <f>VLOOKUP($N2040,매칭테이블!$G:$J,2,0)*H2040</f>
        <v>4101000</v>
      </c>
      <c r="L2040" s="104">
        <f>K2040-VLOOKUP($N2040,매칭테이블!$G:$J,3,0)*K2040</f>
        <v>4059990</v>
      </c>
      <c r="M2040" s="104">
        <f>VLOOKUP($N2040,매칭테이블!$G:$J,4,0)*H2040</f>
        <v>451110</v>
      </c>
      <c r="N2040" s="5" t="str">
        <f t="shared" si="118"/>
        <v>프로젝트21 홈페이지눕눕백눕눕백_패드(대형)_방수201207</v>
      </c>
    </row>
    <row r="2041" spans="2:14" x14ac:dyDescent="0.3">
      <c r="B2041" s="108">
        <v>44185</v>
      </c>
      <c r="C2041" s="5" t="str">
        <f t="shared" si="119"/>
        <v>일</v>
      </c>
      <c r="D2041" s="73"/>
      <c r="E2041" s="49" t="str">
        <f>VLOOKUP(G2041,매칭테이블!D:E,2,0)</f>
        <v>눕눕백</v>
      </c>
      <c r="F2041" s="73" t="s">
        <v>0</v>
      </c>
      <c r="G2041" s="30" t="s">
        <v>106</v>
      </c>
      <c r="H2041" s="73">
        <f t="shared" si="120"/>
        <v>1368</v>
      </c>
      <c r="I2041" s="5">
        <v>201207</v>
      </c>
      <c r="J2041" s="59"/>
      <c r="K2041" s="104">
        <f>VLOOKUP($N2041,매칭테이블!$G:$J,2,0)*H2041</f>
        <v>4104000</v>
      </c>
      <c r="L2041" s="104">
        <f>K2041-VLOOKUP($N2041,매칭테이블!$G:$J,3,0)*K2041</f>
        <v>4062960</v>
      </c>
      <c r="M2041" s="104">
        <f>VLOOKUP($N2041,매칭테이블!$G:$J,4,0)*H2041</f>
        <v>437760</v>
      </c>
      <c r="N2041" s="5" t="str">
        <f t="shared" si="118"/>
        <v>프로젝트21 홈페이지눕눕백눕눕백_턱받침패드(중형)_극세사201207</v>
      </c>
    </row>
    <row r="2042" spans="2:14" x14ac:dyDescent="0.3">
      <c r="B2042" s="108">
        <v>44185</v>
      </c>
      <c r="C2042" s="5" t="str">
        <f t="shared" si="119"/>
        <v>일</v>
      </c>
      <c r="D2042" s="73"/>
      <c r="E2042" s="49" t="str">
        <f>VLOOKUP(G2042,매칭테이블!D:E,2,0)</f>
        <v>눕눕백</v>
      </c>
      <c r="F2042" s="73" t="s">
        <v>0</v>
      </c>
      <c r="G2042" s="30" t="s">
        <v>51</v>
      </c>
      <c r="H2042" s="73">
        <f t="shared" si="120"/>
        <v>1369</v>
      </c>
      <c r="I2042" s="5">
        <v>201207</v>
      </c>
      <c r="J2042" s="59"/>
      <c r="K2042" s="104">
        <f>VLOOKUP($N2042,매칭테이블!$G:$J,2,0)*H2042</f>
        <v>5476000</v>
      </c>
      <c r="L2042" s="104">
        <f>K2042-VLOOKUP($N2042,매칭테이블!$G:$J,3,0)*K2042</f>
        <v>5421240</v>
      </c>
      <c r="M2042" s="104">
        <f>VLOOKUP($N2042,매칭테이블!$G:$J,4,0)*H2042</f>
        <v>479150</v>
      </c>
      <c r="N2042" s="5" t="str">
        <f t="shared" si="118"/>
        <v>프로젝트21 홈페이지눕눕백눕눕백_패드(대형)_극세사201207</v>
      </c>
    </row>
    <row r="2043" spans="2:14" x14ac:dyDescent="0.3">
      <c r="B2043" s="108">
        <v>44185</v>
      </c>
      <c r="C2043" s="5" t="str">
        <f t="shared" si="119"/>
        <v>일</v>
      </c>
      <c r="D2043" s="73"/>
      <c r="E2043" s="49" t="str">
        <f>VLOOKUP(G2043,매칭테이블!D:E,2,0)</f>
        <v>눕눕백</v>
      </c>
      <c r="F2043" s="73" t="s">
        <v>0</v>
      </c>
      <c r="G2043" s="30" t="s">
        <v>45</v>
      </c>
      <c r="H2043" s="73">
        <f t="shared" si="120"/>
        <v>1370</v>
      </c>
      <c r="I2043" s="5">
        <v>201207</v>
      </c>
      <c r="J2043" s="59"/>
      <c r="K2043" s="104">
        <f>VLOOKUP($N2043,매칭테이블!$G:$J,2,0)*H2043</f>
        <v>4110000</v>
      </c>
      <c r="L2043" s="104">
        <f>K2043-VLOOKUP($N2043,매칭테이블!$G:$J,3,0)*K2043</f>
        <v>4068900</v>
      </c>
      <c r="M2043" s="104">
        <f>VLOOKUP($N2043,매칭테이블!$G:$J,4,0)*H2043</f>
        <v>452100</v>
      </c>
      <c r="N2043" s="5" t="str">
        <f t="shared" si="118"/>
        <v>프로젝트21 홈페이지눕눕백눕눕백_패드(중형)_방수201207</v>
      </c>
    </row>
    <row r="2044" spans="2:14" x14ac:dyDescent="0.3">
      <c r="B2044" s="108">
        <v>44185</v>
      </c>
      <c r="C2044" s="5" t="str">
        <f t="shared" si="119"/>
        <v>일</v>
      </c>
      <c r="D2044" s="73"/>
      <c r="E2044" s="49" t="str">
        <f>VLOOKUP(G2044,매칭테이블!D:E,2,0)</f>
        <v>눕눕백</v>
      </c>
      <c r="F2044" s="73" t="s">
        <v>0</v>
      </c>
      <c r="G2044" s="30" t="s">
        <v>52</v>
      </c>
      <c r="H2044" s="73">
        <f t="shared" si="120"/>
        <v>1371</v>
      </c>
      <c r="I2044" s="5">
        <v>201207</v>
      </c>
      <c r="J2044" s="59"/>
      <c r="K2044" s="104">
        <f>VLOOKUP($N2044,매칭테이블!$G:$J,2,0)*H2044</f>
        <v>4113000</v>
      </c>
      <c r="L2044" s="104">
        <f>K2044-VLOOKUP($N2044,매칭테이블!$G:$J,3,0)*K2044</f>
        <v>4071870</v>
      </c>
      <c r="M2044" s="104">
        <f>VLOOKUP($N2044,매칭테이블!$G:$J,4,0)*H2044</f>
        <v>452430</v>
      </c>
      <c r="N2044" s="5" t="str">
        <f t="shared" si="118"/>
        <v>프로젝트21 홈페이지눕눕백눕눕백_패드(대형)_방수201207</v>
      </c>
    </row>
    <row r="2045" spans="2:14" x14ac:dyDescent="0.3">
      <c r="B2045" s="108">
        <v>44185</v>
      </c>
      <c r="C2045" s="5" t="str">
        <f t="shared" si="119"/>
        <v>일</v>
      </c>
      <c r="D2045" s="73"/>
      <c r="E2045" s="49" t="str">
        <f>VLOOKUP(G2045,매칭테이블!D:E,2,0)</f>
        <v>눕눕백</v>
      </c>
      <c r="F2045" s="73" t="s">
        <v>0</v>
      </c>
      <c r="G2045" s="30" t="s">
        <v>50</v>
      </c>
      <c r="H2045" s="73">
        <f t="shared" si="120"/>
        <v>1372</v>
      </c>
      <c r="I2045" s="5">
        <v>201207</v>
      </c>
      <c r="J2045" s="59"/>
      <c r="K2045" s="104">
        <f>VLOOKUP($N2045,매칭테이블!$G:$J,2,0)*H2045</f>
        <v>4116000</v>
      </c>
      <c r="L2045" s="104">
        <f>K2045-VLOOKUP($N2045,매칭테이블!$G:$J,3,0)*K2045</f>
        <v>4074840</v>
      </c>
      <c r="M2045" s="104">
        <f>VLOOKUP($N2045,매칭테이블!$G:$J,4,0)*H2045</f>
        <v>466480</v>
      </c>
      <c r="N2045" s="5" t="str">
        <f t="shared" si="118"/>
        <v>프로젝트21 홈페이지눕눕백눕눕백_패드(대형)_스크래쳐201207</v>
      </c>
    </row>
    <row r="2046" spans="2:14" x14ac:dyDescent="0.3">
      <c r="B2046" s="108">
        <v>44185</v>
      </c>
      <c r="C2046" s="5" t="str">
        <f t="shared" si="119"/>
        <v>일</v>
      </c>
      <c r="D2046" s="73"/>
      <c r="E2046" s="49" t="str">
        <f>VLOOKUP(G2046,매칭테이블!D:E,2,0)</f>
        <v>눕눕백</v>
      </c>
      <c r="F2046" s="73" t="s">
        <v>0</v>
      </c>
      <c r="G2046" s="30" t="s">
        <v>46</v>
      </c>
      <c r="H2046" s="73">
        <f t="shared" si="120"/>
        <v>1373</v>
      </c>
      <c r="I2046" s="5">
        <v>201207</v>
      </c>
      <c r="J2046" s="59"/>
      <c r="K2046" s="104">
        <f>VLOOKUP($N2046,매칭테이블!$G:$J,2,0)*H2046</f>
        <v>4119000</v>
      </c>
      <c r="L2046" s="104">
        <f>K2046-VLOOKUP($N2046,매칭테이블!$G:$J,3,0)*K2046</f>
        <v>4077810</v>
      </c>
      <c r="M2046" s="104">
        <f>VLOOKUP($N2046,매칭테이블!$G:$J,4,0)*H2046</f>
        <v>466820</v>
      </c>
      <c r="N2046" s="5" t="str">
        <f t="shared" si="118"/>
        <v>프로젝트21 홈페이지눕눕백눕눕백_패드(중형)_인견201207</v>
      </c>
    </row>
    <row r="2047" spans="2:14" x14ac:dyDescent="0.3">
      <c r="B2047" s="108">
        <v>44185</v>
      </c>
      <c r="C2047" s="5" t="str">
        <f t="shared" si="119"/>
        <v>일</v>
      </c>
      <c r="D2047" s="73"/>
      <c r="E2047" s="49" t="str">
        <f>VLOOKUP(G2047,매칭테이블!D:E,2,0)</f>
        <v>눕눕백</v>
      </c>
      <c r="F2047" s="73" t="s">
        <v>0</v>
      </c>
      <c r="G2047" s="30" t="s">
        <v>53</v>
      </c>
      <c r="H2047" s="73">
        <f t="shared" si="120"/>
        <v>1374</v>
      </c>
      <c r="I2047" s="5">
        <v>201207</v>
      </c>
      <c r="J2047" s="59"/>
      <c r="K2047" s="104">
        <f>VLOOKUP($N2047,매칭테이블!$G:$J,2,0)*H2047</f>
        <v>4122000</v>
      </c>
      <c r="L2047" s="104">
        <f>K2047-VLOOKUP($N2047,매칭테이블!$G:$J,3,0)*K2047</f>
        <v>4080780</v>
      </c>
      <c r="M2047" s="104">
        <f>VLOOKUP($N2047,매칭테이블!$G:$J,4,0)*H2047</f>
        <v>480900</v>
      </c>
      <c r="N2047" s="5" t="str">
        <f t="shared" si="118"/>
        <v>프로젝트21 홈페이지눕눕백눕눕백_패드(대형)_인견201207</v>
      </c>
    </row>
    <row r="2048" spans="2:14" x14ac:dyDescent="0.3">
      <c r="B2048" s="108">
        <v>44185</v>
      </c>
      <c r="C2048" s="5" t="str">
        <f t="shared" si="119"/>
        <v>일</v>
      </c>
      <c r="D2048" s="73"/>
      <c r="E2048" s="49" t="str">
        <f>VLOOKUP(G2048,매칭테이블!D:E,2,0)</f>
        <v>리얼스틱</v>
      </c>
      <c r="F2048" s="73" t="s">
        <v>0</v>
      </c>
      <c r="G2048" s="30" t="s">
        <v>429</v>
      </c>
      <c r="H2048" s="73">
        <f t="shared" si="120"/>
        <v>1375</v>
      </c>
      <c r="I2048" s="5">
        <v>201207</v>
      </c>
      <c r="J2048" s="59"/>
      <c r="K2048" s="104">
        <f>VLOOKUP($N2048,매칭테이블!$G:$J,2,0)*H2048</f>
        <v>4125000</v>
      </c>
      <c r="L2048" s="104">
        <f>K2048-VLOOKUP($N2048,매칭테이블!$G:$J,3,0)*K2048</f>
        <v>4083750</v>
      </c>
      <c r="M2048" s="104">
        <f>VLOOKUP($N2048,매칭테이블!$G:$J,4,0)*H2048</f>
        <v>371250</v>
      </c>
      <c r="N2048" s="5" t="str">
        <f t="shared" si="118"/>
        <v>프로젝트21 홈페이지리얼스틱리얼스틱 (종합) (고양이 강아지 츄르 간식)리얼스틱 옵션선택=6종 맛보기 세트 (맛별 1스틱)201207</v>
      </c>
    </row>
    <row r="2049" spans="2:14" x14ac:dyDescent="0.3">
      <c r="B2049" s="108">
        <v>44185</v>
      </c>
      <c r="C2049" s="5" t="str">
        <f t="shared" si="119"/>
        <v>일</v>
      </c>
      <c r="D2049" s="73"/>
      <c r="E2049" s="49" t="str">
        <f>VLOOKUP(G2049,매칭테이블!D:E,2,0)</f>
        <v>리얼스틱</v>
      </c>
      <c r="F2049" s="73" t="s">
        <v>0</v>
      </c>
      <c r="G2049" s="30" t="s">
        <v>430</v>
      </c>
      <c r="H2049" s="73">
        <f t="shared" si="120"/>
        <v>1376</v>
      </c>
      <c r="I2049" s="5">
        <v>201207</v>
      </c>
      <c r="J2049" s="59"/>
      <c r="K2049" s="104">
        <f>VLOOKUP($N2049,매칭테이블!$G:$J,2,0)*H2049</f>
        <v>5504000</v>
      </c>
      <c r="L2049" s="104">
        <f>K2049-VLOOKUP($N2049,매칭테이블!$G:$J,3,0)*K2049</f>
        <v>5448960</v>
      </c>
      <c r="M2049" s="104">
        <f>VLOOKUP($N2049,매칭테이블!$G:$J,4,0)*H2049</f>
        <v>509120</v>
      </c>
      <c r="N2049" s="5" t="str">
        <f t="shared" si="118"/>
        <v>프로젝트21 홈페이지리얼스틱리얼스틱 (종합) (고양이 강아지 츄르 간식)리얼스틱 옵션선택=★BEST★ 6종세트(맛별1팩)(10%off)201207</v>
      </c>
    </row>
    <row r="2050" spans="2:14" x14ac:dyDescent="0.3">
      <c r="B2050" s="108">
        <v>44185</v>
      </c>
      <c r="C2050" s="5" t="str">
        <f t="shared" si="119"/>
        <v>일</v>
      </c>
      <c r="D2050" s="73"/>
      <c r="E2050" s="49" t="str">
        <f>VLOOKUP(G2050,매칭테이블!D:E,2,0)</f>
        <v>리얼스틱</v>
      </c>
      <c r="F2050" s="73" t="s">
        <v>0</v>
      </c>
      <c r="G2050" s="30" t="s">
        <v>431</v>
      </c>
      <c r="H2050" s="73">
        <f t="shared" si="120"/>
        <v>1377</v>
      </c>
      <c r="I2050" s="5">
        <v>201207</v>
      </c>
      <c r="J2050" s="59"/>
      <c r="K2050" s="104">
        <f>VLOOKUP($N2050,매칭테이블!$G:$J,2,0)*H2050</f>
        <v>6885000</v>
      </c>
      <c r="L2050" s="104">
        <f>K2050-VLOOKUP($N2050,매칭테이블!$G:$J,3,0)*K2050</f>
        <v>6816150</v>
      </c>
      <c r="M2050" s="104">
        <f>VLOOKUP($N2050,매칭테이블!$G:$J,4,0)*H2050</f>
        <v>537030</v>
      </c>
      <c r="N2050" s="5" t="str">
        <f t="shared" si="118"/>
        <v>프로젝트21 홈페이지리얼스틱리얼스틱 (종합) (고양이 강아지 츄르 간식)리얼스틱 옵션선택=6종세트x2(맛별2팩)(20%off)201207</v>
      </c>
    </row>
    <row r="2051" spans="2:14" x14ac:dyDescent="0.3">
      <c r="B2051" s="108">
        <v>44185</v>
      </c>
      <c r="C2051" s="5" t="str">
        <f t="shared" si="119"/>
        <v>일</v>
      </c>
      <c r="D2051" s="73"/>
      <c r="E2051" s="49" t="str">
        <f>VLOOKUP(G2051,매칭테이블!D:E,2,0)</f>
        <v>리얼스틱</v>
      </c>
      <c r="F2051" s="73" t="s">
        <v>0</v>
      </c>
      <c r="G2051" s="30" t="s">
        <v>432</v>
      </c>
      <c r="H2051" s="73">
        <f t="shared" si="120"/>
        <v>1378</v>
      </c>
      <c r="I2051" s="5">
        <v>201207</v>
      </c>
      <c r="J2051" s="59"/>
      <c r="K2051" s="104">
        <f>VLOOKUP($N2051,매칭테이블!$G:$J,2,0)*H2051</f>
        <v>4134000</v>
      </c>
      <c r="L2051" s="104">
        <f>K2051-VLOOKUP($N2051,매칭테이블!$G:$J,3,0)*K2051</f>
        <v>4092660</v>
      </c>
      <c r="M2051" s="104">
        <f>VLOOKUP($N2051,매칭테이블!$G:$J,4,0)*H2051</f>
        <v>248040</v>
      </c>
      <c r="N2051" s="5" t="str">
        <f t="shared" si="118"/>
        <v>프로젝트21 홈페이지리얼스틱리얼스틱 (종합) (고양이 강아지 츄르 간식)리얼스틱 옵션선택=제천자연황토닭 1팩(5개입)201207</v>
      </c>
    </row>
    <row r="2052" spans="2:14" x14ac:dyDescent="0.3">
      <c r="B2052" s="108">
        <v>44185</v>
      </c>
      <c r="C2052" s="5" t="str">
        <f t="shared" si="119"/>
        <v>일</v>
      </c>
      <c r="D2052" s="73"/>
      <c r="E2052" s="49" t="str">
        <f>VLOOKUP(G2052,매칭테이블!D:E,2,0)</f>
        <v>리얼스틱</v>
      </c>
      <c r="F2052" s="73" t="s">
        <v>0</v>
      </c>
      <c r="G2052" s="30" t="s">
        <v>546</v>
      </c>
      <c r="H2052" s="73">
        <f t="shared" si="120"/>
        <v>1379</v>
      </c>
      <c r="I2052" s="5">
        <v>201207</v>
      </c>
      <c r="J2052" s="59"/>
      <c r="K2052" s="104">
        <f>VLOOKUP($N2052,매칭테이블!$G:$J,2,0)*H2052</f>
        <v>5516000</v>
      </c>
      <c r="L2052" s="104">
        <f>K2052-VLOOKUP($N2052,매칭테이블!$G:$J,3,0)*K2052</f>
        <v>5460840</v>
      </c>
      <c r="M2052" s="104">
        <f>VLOOKUP($N2052,매칭테이블!$G:$J,4,0)*H2052</f>
        <v>524020</v>
      </c>
      <c r="N2052" s="5" t="str">
        <f t="shared" si="118"/>
        <v>프로젝트21 홈페이지리얼스틱리얼스틱 (종합) (고양이 강아지 츄르 간식)리얼스틱 옵션선택=제천자연황토닭 12팩(20%off)201207</v>
      </c>
    </row>
    <row r="2053" spans="2:14" x14ac:dyDescent="0.3">
      <c r="B2053" s="108">
        <v>44185</v>
      </c>
      <c r="C2053" s="5" t="str">
        <f t="shared" si="119"/>
        <v>일</v>
      </c>
      <c r="D2053" s="73"/>
      <c r="E2053" s="49" t="str">
        <f>VLOOKUP(G2053,매칭테이블!D:E,2,0)</f>
        <v>리얼스틱</v>
      </c>
      <c r="F2053" s="73" t="s">
        <v>0</v>
      </c>
      <c r="G2053" s="30" t="s">
        <v>434</v>
      </c>
      <c r="H2053" s="73">
        <f t="shared" si="120"/>
        <v>1380</v>
      </c>
      <c r="I2053" s="5">
        <v>201207</v>
      </c>
      <c r="J2053" s="59"/>
      <c r="K2053" s="104">
        <f>VLOOKUP($N2053,매칭테이블!$G:$J,2,0)*H2053</f>
        <v>4140000</v>
      </c>
      <c r="L2053" s="104">
        <f>K2053-VLOOKUP($N2053,매칭테이블!$G:$J,3,0)*K2053</f>
        <v>4098600</v>
      </c>
      <c r="M2053" s="104">
        <f>VLOOKUP($N2053,매칭테이블!$G:$J,4,0)*H2053</f>
        <v>234600</v>
      </c>
      <c r="N2053" s="5" t="str">
        <f t="shared" si="118"/>
        <v>프로젝트21 홈페이지리얼스틱리얼스틱 (종합) (고양이 강아지 츄르 간식)리얼스틱 옵션선택=북태평양눈다랑어 1팩(5개입)201207</v>
      </c>
    </row>
    <row r="2054" spans="2:14" x14ac:dyDescent="0.3">
      <c r="B2054" s="108">
        <v>44185</v>
      </c>
      <c r="C2054" s="5" t="str">
        <f t="shared" si="119"/>
        <v>일</v>
      </c>
      <c r="D2054" s="73"/>
      <c r="E2054" s="49" t="str">
        <f>VLOOKUP(G2054,매칭테이블!D:E,2,0)</f>
        <v>리얼스틱</v>
      </c>
      <c r="F2054" s="73" t="s">
        <v>0</v>
      </c>
      <c r="G2054" s="30" t="s">
        <v>571</v>
      </c>
      <c r="H2054" s="73">
        <f t="shared" si="120"/>
        <v>1381</v>
      </c>
      <c r="I2054" s="5">
        <v>201207</v>
      </c>
      <c r="J2054" s="59"/>
      <c r="K2054" s="104">
        <f>VLOOKUP($N2054,매칭테이블!$G:$J,2,0)*H2054</f>
        <v>4143000</v>
      </c>
      <c r="L2054" s="104">
        <f>K2054-VLOOKUP($N2054,매칭테이블!$G:$J,3,0)*K2054</f>
        <v>4101570</v>
      </c>
      <c r="M2054" s="104">
        <f>VLOOKUP($N2054,매칭테이블!$G:$J,4,0)*H2054</f>
        <v>248580</v>
      </c>
      <c r="N2054" s="5" t="str">
        <f t="shared" si="118"/>
        <v>프로젝트21 홈페이지리얼스틱리얼스틱 (종합) (고양이 강아지 츄르 간식)리얼스틱 옵션선택=지리산우리땅오리 1팩(5개입)201207</v>
      </c>
    </row>
    <row r="2055" spans="2:14" x14ac:dyDescent="0.3">
      <c r="B2055" s="108">
        <v>44185</v>
      </c>
      <c r="C2055" s="5" t="str">
        <f t="shared" si="119"/>
        <v>일</v>
      </c>
      <c r="D2055" s="73"/>
      <c r="E2055" s="49" t="str">
        <f>VLOOKUP(G2055,매칭테이블!D:E,2,0)</f>
        <v>리얼스틱</v>
      </c>
      <c r="F2055" s="73" t="s">
        <v>0</v>
      </c>
      <c r="G2055" s="30" t="s">
        <v>435</v>
      </c>
      <c r="H2055" s="73">
        <f t="shared" si="120"/>
        <v>1382</v>
      </c>
      <c r="I2055" s="5">
        <v>201207</v>
      </c>
      <c r="J2055" s="59"/>
      <c r="K2055" s="104">
        <f>VLOOKUP($N2055,매칭테이블!$G:$J,2,0)*H2055</f>
        <v>5528000</v>
      </c>
      <c r="L2055" s="104">
        <f>K2055-VLOOKUP($N2055,매칭테이블!$G:$J,3,0)*K2055</f>
        <v>5472720</v>
      </c>
      <c r="M2055" s="104">
        <f>VLOOKUP($N2055,매칭테이블!$G:$J,4,0)*H2055</f>
        <v>497520</v>
      </c>
      <c r="N2055" s="5" t="str">
        <f t="shared" si="118"/>
        <v>프로젝트21 홈페이지리얼스틱리얼스틱 (종합) (고양이 강아지 츄르 간식)리얼스틱 옵션선택=지리산우리땅오리 6팩(10%off)201207</v>
      </c>
    </row>
    <row r="2056" spans="2:14" x14ac:dyDescent="0.3">
      <c r="B2056" s="108">
        <v>44185</v>
      </c>
      <c r="C2056" s="5" t="str">
        <f t="shared" si="119"/>
        <v>일</v>
      </c>
      <c r="D2056" s="73"/>
      <c r="E2056" s="49" t="str">
        <f>VLOOKUP(G2056,매칭테이블!D:E,2,0)</f>
        <v>리얼스틱</v>
      </c>
      <c r="F2056" s="73" t="s">
        <v>0</v>
      </c>
      <c r="G2056" s="30" t="s">
        <v>436</v>
      </c>
      <c r="H2056" s="73">
        <f t="shared" si="120"/>
        <v>1383</v>
      </c>
      <c r="I2056" s="5">
        <v>201207</v>
      </c>
      <c r="J2056" s="59"/>
      <c r="K2056" s="104">
        <f>VLOOKUP($N2056,매칭테이블!$G:$J,2,0)*H2056</f>
        <v>4149000</v>
      </c>
      <c r="L2056" s="104">
        <f>K2056-VLOOKUP($N2056,매칭테이블!$G:$J,3,0)*K2056</f>
        <v>4107510</v>
      </c>
      <c r="M2056" s="104">
        <f>VLOOKUP($N2056,매칭테이블!$G:$J,4,0)*H2056</f>
        <v>345750</v>
      </c>
      <c r="N2056" s="5" t="str">
        <f t="shared" si="118"/>
        <v>프로젝트21 홈페이지리얼스틱리얼스틱 (종합) (고양이 강아지 츄르 간식)리얼스틱 옵션선택=오로라연어 1팩(5개입)201207</v>
      </c>
    </row>
    <row r="2057" spans="2:14" x14ac:dyDescent="0.3">
      <c r="B2057" s="108">
        <v>44185</v>
      </c>
      <c r="C2057" s="5" t="str">
        <f t="shared" si="119"/>
        <v>일</v>
      </c>
      <c r="D2057" s="73"/>
      <c r="E2057" s="49" t="str">
        <f>VLOOKUP(G2057,매칭테이블!D:E,2,0)</f>
        <v>리얼스틱</v>
      </c>
      <c r="F2057" s="73" t="s">
        <v>0</v>
      </c>
      <c r="G2057" s="30" t="s">
        <v>437</v>
      </c>
      <c r="H2057" s="73">
        <f t="shared" si="120"/>
        <v>1384</v>
      </c>
      <c r="I2057" s="5">
        <v>201207</v>
      </c>
      <c r="J2057" s="59"/>
      <c r="K2057" s="104">
        <f>VLOOKUP($N2057,매칭테이블!$G:$J,2,0)*H2057</f>
        <v>5536000</v>
      </c>
      <c r="L2057" s="104">
        <f>K2057-VLOOKUP($N2057,매칭테이블!$G:$J,3,0)*K2057</f>
        <v>5480640</v>
      </c>
      <c r="M2057" s="104">
        <f>VLOOKUP($N2057,매칭테이블!$G:$J,4,0)*H2057</f>
        <v>525920</v>
      </c>
      <c r="N2057" s="5" t="str">
        <f t="shared" si="118"/>
        <v>프로젝트21 홈페이지리얼스틱리얼스틱 (종합) (고양이 강아지 츄르 간식)리얼스틱 옵션선택=오로라연어 6팩(10%off)201207</v>
      </c>
    </row>
    <row r="2058" spans="2:14" x14ac:dyDescent="0.3">
      <c r="B2058" s="108">
        <v>44185</v>
      </c>
      <c r="C2058" s="5" t="str">
        <f t="shared" si="119"/>
        <v>일</v>
      </c>
      <c r="D2058" s="73"/>
      <c r="E2058" s="49" t="str">
        <f>VLOOKUP(G2058,매칭테이블!D:E,2,0)</f>
        <v>리얼스틱</v>
      </c>
      <c r="F2058" s="73" t="s">
        <v>0</v>
      </c>
      <c r="G2058" s="30" t="s">
        <v>438</v>
      </c>
      <c r="H2058" s="73">
        <f t="shared" si="120"/>
        <v>1385</v>
      </c>
      <c r="I2058" s="5">
        <v>201207</v>
      </c>
      <c r="J2058" s="59"/>
      <c r="K2058" s="104">
        <f>VLOOKUP($N2058,매칭테이블!$G:$J,2,0)*H2058</f>
        <v>6925000</v>
      </c>
      <c r="L2058" s="104">
        <f>K2058-VLOOKUP($N2058,매칭테이블!$G:$J,3,0)*K2058</f>
        <v>6855750</v>
      </c>
      <c r="M2058" s="104">
        <f>VLOOKUP($N2058,매칭테이블!$G:$J,4,0)*H2058</f>
        <v>540150</v>
      </c>
      <c r="N2058" s="5" t="str">
        <f t="shared" si="118"/>
        <v>프로젝트21 홈페이지리얼스틱리얼스틱 (종합) (고양이 강아지 츄르 간식)리얼스틱 옵션선택=오로라연어 12팩(20%off)201207</v>
      </c>
    </row>
    <row r="2059" spans="2:14" x14ac:dyDescent="0.3">
      <c r="B2059" s="108">
        <v>44185</v>
      </c>
      <c r="C2059" s="5" t="str">
        <f t="shared" si="119"/>
        <v>일</v>
      </c>
      <c r="D2059" s="73"/>
      <c r="E2059" s="49" t="str">
        <f>VLOOKUP(G2059,매칭테이블!D:E,2,0)</f>
        <v>리얼스틱</v>
      </c>
      <c r="F2059" s="73" t="s">
        <v>0</v>
      </c>
      <c r="G2059" s="30" t="s">
        <v>439</v>
      </c>
      <c r="H2059" s="73">
        <f t="shared" si="120"/>
        <v>1386</v>
      </c>
      <c r="I2059" s="5">
        <v>201207</v>
      </c>
      <c r="J2059" s="59"/>
      <c r="K2059" s="104">
        <f>VLOOKUP($N2059,매칭테이블!$G:$J,2,0)*H2059</f>
        <v>4158000</v>
      </c>
      <c r="L2059" s="104">
        <f>K2059-VLOOKUP($N2059,매칭테이블!$G:$J,3,0)*K2059</f>
        <v>4116420</v>
      </c>
      <c r="M2059" s="104">
        <f>VLOOKUP($N2059,매칭테이블!$G:$J,4,0)*H2059</f>
        <v>332640</v>
      </c>
      <c r="N2059" s="5" t="str">
        <f t="shared" si="118"/>
        <v>프로젝트21 홈페이지리얼스틱리얼스틱 (종합) (고양이 강아지 츄르 간식)리얼스틱 옵션선택=뉴질랜드참돔 1팩(5개입)201207</v>
      </c>
    </row>
    <row r="2060" spans="2:14" x14ac:dyDescent="0.3">
      <c r="B2060" s="108">
        <v>44185</v>
      </c>
      <c r="C2060" s="5" t="str">
        <f t="shared" si="119"/>
        <v>일</v>
      </c>
      <c r="D2060" s="73"/>
      <c r="E2060" s="49" t="str">
        <f>VLOOKUP(G2060,매칭테이블!D:E,2,0)</f>
        <v>리얼스틱</v>
      </c>
      <c r="F2060" s="73" t="s">
        <v>0</v>
      </c>
      <c r="G2060" s="30" t="s">
        <v>547</v>
      </c>
      <c r="H2060" s="73">
        <f t="shared" si="120"/>
        <v>1387</v>
      </c>
      <c r="I2060" s="5">
        <v>201207</v>
      </c>
      <c r="J2060" s="59"/>
      <c r="K2060" s="104">
        <f>VLOOKUP($N2060,매칭테이블!$G:$J,2,0)*H2060</f>
        <v>4161000</v>
      </c>
      <c r="L2060" s="104">
        <f>K2060-VLOOKUP($N2060,매칭테이블!$G:$J,3,0)*K2060</f>
        <v>4119390</v>
      </c>
      <c r="M2060" s="104">
        <f>VLOOKUP($N2060,매칭테이블!$G:$J,4,0)*H2060</f>
        <v>360620</v>
      </c>
      <c r="N2060" s="5" t="str">
        <f t="shared" si="118"/>
        <v>프로젝트21 홈페이지리얼스틱리얼스틱 (종합) (고양이 강아지 츄르 간식)리얼스틱 옵션선택=서호주청정양 1팩(5개입)201207</v>
      </c>
    </row>
    <row r="2061" spans="2:14" x14ac:dyDescent="0.3">
      <c r="B2061" s="108">
        <v>44185</v>
      </c>
      <c r="C2061" s="5" t="str">
        <f t="shared" si="119"/>
        <v>일</v>
      </c>
      <c r="D2061" s="73"/>
      <c r="E2061" s="49" t="str">
        <f>VLOOKUP(G2061,매칭테이블!D:E,2,0)</f>
        <v>리얼스틱</v>
      </c>
      <c r="F2061" s="73" t="s">
        <v>0</v>
      </c>
      <c r="G2061" s="30" t="s">
        <v>443</v>
      </c>
      <c r="H2061" s="73">
        <f t="shared" si="120"/>
        <v>1388</v>
      </c>
      <c r="I2061" s="5">
        <v>201207</v>
      </c>
      <c r="J2061" s="59"/>
      <c r="K2061" s="104">
        <f>VLOOKUP($N2061,매칭테이블!$G:$J,2,0)*H2061</f>
        <v>4164000</v>
      </c>
      <c r="L2061" s="104">
        <f>K2061-VLOOKUP($N2061,매칭테이블!$G:$J,3,0)*K2061</f>
        <v>4122360</v>
      </c>
      <c r="M2061" s="104">
        <f>VLOOKUP($N2061,매칭테이블!$G:$J,4,0)*H2061</f>
        <v>374760</v>
      </c>
      <c r="N2061" s="5" t="str">
        <f t="shared" si="118"/>
        <v>프로젝트21 홈페이지리얼스틱리얼스틱 6종 맛보기 세트 (맛별 1스틱)201207</v>
      </c>
    </row>
    <row r="2062" spans="2:14" x14ac:dyDescent="0.3">
      <c r="B2062" s="108">
        <v>44185</v>
      </c>
      <c r="C2062" s="5" t="str">
        <f t="shared" si="119"/>
        <v>일</v>
      </c>
      <c r="D2062" s="73"/>
      <c r="E2062" s="49" t="str">
        <f>VLOOKUP(G2062,매칭테이블!D:E,2,0)</f>
        <v>리얼스틱</v>
      </c>
      <c r="F2062" s="73" t="s">
        <v>0</v>
      </c>
      <c r="G2062" s="30" t="s">
        <v>548</v>
      </c>
      <c r="H2062" s="73">
        <f t="shared" si="120"/>
        <v>1389</v>
      </c>
      <c r="I2062" s="5">
        <v>201207</v>
      </c>
      <c r="J2062" s="59"/>
      <c r="K2062" s="104">
        <f>VLOOKUP($N2062,매칭테이블!$G:$J,2,0)*H2062</f>
        <v>4167000</v>
      </c>
      <c r="L2062" s="104">
        <f>K2062-VLOOKUP($N2062,매칭테이블!$G:$J,3,0)*K2062</f>
        <v>4125330</v>
      </c>
      <c r="M2062" s="104">
        <f>VLOOKUP($N2062,매칭테이블!$G:$J,4,0)*H2062</f>
        <v>333360</v>
      </c>
      <c r="N2062" s="5" t="str">
        <f t="shared" si="118"/>
        <v>프로젝트21 홈페이지리얼스틱리얼스틱 뉴질랜드참돔묶음 선택=뉴질랜드참돔 1팩201207</v>
      </c>
    </row>
    <row r="2063" spans="2:14" x14ac:dyDescent="0.3">
      <c r="B2063" s="108">
        <v>44185</v>
      </c>
      <c r="C2063" s="5" t="str">
        <f t="shared" si="119"/>
        <v>일</v>
      </c>
      <c r="D2063" s="73"/>
      <c r="E2063" s="49" t="str">
        <f>VLOOKUP(G2063,매칭테이블!D:E,2,0)</f>
        <v>리얼스틱</v>
      </c>
      <c r="F2063" s="73" t="s">
        <v>0</v>
      </c>
      <c r="G2063" s="30" t="s">
        <v>444</v>
      </c>
      <c r="H2063" s="73">
        <f t="shared" si="120"/>
        <v>1390</v>
      </c>
      <c r="I2063" s="5">
        <v>201207</v>
      </c>
      <c r="J2063" s="59"/>
      <c r="K2063" s="104">
        <f>VLOOKUP($N2063,매칭테이블!$G:$J,2,0)*H2063</f>
        <v>4170000</v>
      </c>
      <c r="L2063" s="104">
        <f>K2063-VLOOKUP($N2063,매칭테이블!$G:$J,3,0)*K2063</f>
        <v>4128300</v>
      </c>
      <c r="M2063" s="104">
        <f>VLOOKUP($N2063,매칭테이블!$G:$J,4,0)*H2063</f>
        <v>236300</v>
      </c>
      <c r="N2063" s="5" t="str">
        <f t="shared" si="118"/>
        <v>프로젝트21 홈페이지리얼스틱리얼스틱 북태평양눈다랑어묶음 선택=북태평양눈다랑어 1팩201207</v>
      </c>
    </row>
    <row r="2064" spans="2:14" x14ac:dyDescent="0.3">
      <c r="B2064" s="108">
        <v>44185</v>
      </c>
      <c r="C2064" s="5" t="str">
        <f t="shared" si="119"/>
        <v>일</v>
      </c>
      <c r="D2064" s="73"/>
      <c r="E2064" s="49" t="str">
        <f>VLOOKUP(G2064,매칭테이블!D:E,2,0)</f>
        <v>리얼스틱</v>
      </c>
      <c r="F2064" s="73" t="s">
        <v>0</v>
      </c>
      <c r="G2064" s="30" t="s">
        <v>445</v>
      </c>
      <c r="H2064" s="73">
        <f t="shared" si="120"/>
        <v>1391</v>
      </c>
      <c r="I2064" s="5">
        <v>201207</v>
      </c>
      <c r="J2064" s="59"/>
      <c r="K2064" s="104">
        <f>VLOOKUP($N2064,매칭테이블!$G:$J,2,0)*H2064</f>
        <v>4173000</v>
      </c>
      <c r="L2064" s="104">
        <f>K2064-VLOOKUP($N2064,매칭테이블!$G:$J,3,0)*K2064</f>
        <v>4131270</v>
      </c>
      <c r="M2064" s="104">
        <f>VLOOKUP($N2064,매칭테이블!$G:$J,4,0)*H2064</f>
        <v>347750</v>
      </c>
      <c r="N2064" s="5" t="str">
        <f t="shared" si="118"/>
        <v>프로젝트21 홈페이지리얼스틱리얼스틱 오로라연어묶음 선택=오로라연어 1팩201207</v>
      </c>
    </row>
    <row r="2065" spans="2:14" x14ac:dyDescent="0.3">
      <c r="B2065" s="108">
        <v>44185</v>
      </c>
      <c r="C2065" s="5" t="str">
        <f t="shared" si="119"/>
        <v>일</v>
      </c>
      <c r="D2065" s="73"/>
      <c r="E2065" s="49" t="str">
        <f>VLOOKUP(G2065,매칭테이블!D:E,2,0)</f>
        <v>리얼스틱</v>
      </c>
      <c r="F2065" s="73" t="s">
        <v>0</v>
      </c>
      <c r="G2065" s="30" t="s">
        <v>447</v>
      </c>
      <c r="H2065" s="73">
        <f t="shared" si="120"/>
        <v>1392</v>
      </c>
      <c r="I2065" s="5">
        <v>201207</v>
      </c>
      <c r="J2065" s="59"/>
      <c r="K2065" s="104">
        <f>VLOOKUP($N2065,매칭테이블!$G:$J,2,0)*H2065</f>
        <v>4176000</v>
      </c>
      <c r="L2065" s="104">
        <f>K2065-VLOOKUP($N2065,매칭테이블!$G:$J,3,0)*K2065</f>
        <v>4134240</v>
      </c>
      <c r="M2065" s="104">
        <f>VLOOKUP($N2065,매칭테이블!$G:$J,4,0)*H2065</f>
        <v>250560</v>
      </c>
      <c r="N2065" s="5" t="str">
        <f t="shared" si="118"/>
        <v>프로젝트21 홈페이지리얼스틱리얼스틱 제천자연황토닭묶음 선택=제천자연황토닭 1팩201207</v>
      </c>
    </row>
    <row r="2066" spans="2:14" x14ac:dyDescent="0.3">
      <c r="B2066" s="108">
        <v>44185</v>
      </c>
      <c r="C2066" s="5" t="str">
        <f t="shared" si="119"/>
        <v>일</v>
      </c>
      <c r="D2066" s="73"/>
      <c r="E2066" s="49" t="str">
        <f>VLOOKUP(G2066,매칭테이블!D:E,2,0)</f>
        <v>리얼스틱</v>
      </c>
      <c r="F2066" s="73" t="s">
        <v>0</v>
      </c>
      <c r="G2066" s="30" t="s">
        <v>582</v>
      </c>
      <c r="H2066" s="73">
        <f t="shared" si="120"/>
        <v>1393</v>
      </c>
      <c r="I2066" s="5">
        <v>201207</v>
      </c>
      <c r="J2066" s="59"/>
      <c r="K2066" s="104">
        <f>VLOOKUP($N2066,매칭테이블!$G:$J,2,0)*H2066</f>
        <v>5572000</v>
      </c>
      <c r="L2066" s="104">
        <f>K2066-VLOOKUP($N2066,매칭테이블!$G:$J,3,0)*K2066</f>
        <v>5516280</v>
      </c>
      <c r="M2066" s="104">
        <f>VLOOKUP($N2066,매칭테이블!$G:$J,4,0)*H2066</f>
        <v>501480</v>
      </c>
      <c r="N2066" s="5" t="str">
        <f t="shared" si="118"/>
        <v>프로젝트21 홈페이지리얼스틱리얼스틱 제천자연황토닭묶음 선택=제천자연황토닭 6팩(10%off)201207</v>
      </c>
    </row>
    <row r="2067" spans="2:14" x14ac:dyDescent="0.3">
      <c r="B2067" s="108">
        <v>44185</v>
      </c>
      <c r="C2067" s="5" t="str">
        <f t="shared" si="119"/>
        <v>일</v>
      </c>
      <c r="D2067" s="73"/>
      <c r="E2067" s="49" t="str">
        <f>VLOOKUP(G2067,매칭테이블!D:E,2,0)</f>
        <v>리얼스틱</v>
      </c>
      <c r="F2067" s="73" t="s">
        <v>0</v>
      </c>
      <c r="G2067" s="30" t="s">
        <v>448</v>
      </c>
      <c r="H2067" s="73">
        <f t="shared" si="120"/>
        <v>1394</v>
      </c>
      <c r="I2067" s="5">
        <v>201207</v>
      </c>
      <c r="J2067" s="59"/>
      <c r="K2067" s="104">
        <f>VLOOKUP($N2067,매칭테이블!$G:$J,2,0)*H2067</f>
        <v>4182000</v>
      </c>
      <c r="L2067" s="104">
        <f>K2067-VLOOKUP($N2067,매칭테이블!$G:$J,3,0)*K2067</f>
        <v>4140180</v>
      </c>
      <c r="M2067" s="104">
        <f>VLOOKUP($N2067,매칭테이블!$G:$J,4,0)*H2067</f>
        <v>250920</v>
      </c>
      <c r="N2067" s="5" t="str">
        <f t="shared" si="118"/>
        <v>프로젝트21 홈페이지리얼스틱리얼스틱 지리산우리땅오리묶음 선택=지리산우리땅오리 1팩201207</v>
      </c>
    </row>
    <row r="2068" spans="2:14" x14ac:dyDescent="0.3">
      <c r="B2068" s="108">
        <v>44185</v>
      </c>
      <c r="C2068" s="5" t="str">
        <f t="shared" si="119"/>
        <v>일</v>
      </c>
      <c r="D2068" s="73"/>
      <c r="E2068" s="49" t="str">
        <f>VLOOKUP(G2068,매칭테이블!D:E,2,0)</f>
        <v>선인장정수기 부속</v>
      </c>
      <c r="F2068" s="73" t="s">
        <v>0</v>
      </c>
      <c r="G2068" s="30" t="s">
        <v>509</v>
      </c>
      <c r="H2068" s="73">
        <f t="shared" si="120"/>
        <v>1395</v>
      </c>
      <c r="I2068" s="5">
        <v>201207</v>
      </c>
      <c r="J2068" s="59"/>
      <c r="K2068" s="104">
        <f>VLOOKUP($N2068,매칭테이블!$G:$J,2,0)*H2068</f>
        <v>4185000</v>
      </c>
      <c r="L2068" s="104">
        <f>K2068-VLOOKUP($N2068,매칭테이블!$G:$J,3,0)*K2068</f>
        <v>4143150</v>
      </c>
      <c r="M2068" s="104">
        <f>VLOOKUP($N2068,매칭테이블!$G:$J,4,0)*H2068</f>
        <v>446400</v>
      </c>
      <c r="N2068" s="5" t="str">
        <f t="shared" si="118"/>
        <v>프로젝트21 홈페이지선인장정수기 부속생수 전용 호스 (2p)201207</v>
      </c>
    </row>
    <row r="2069" spans="2:14" x14ac:dyDescent="0.3">
      <c r="B2069" s="108">
        <v>44185</v>
      </c>
      <c r="C2069" s="5" t="str">
        <f t="shared" si="119"/>
        <v>일</v>
      </c>
      <c r="D2069" s="73"/>
      <c r="E2069" s="49" t="str">
        <f>VLOOKUP(G2069,매칭테이블!D:E,2,0)</f>
        <v>선인장정수기 부속</v>
      </c>
      <c r="F2069" s="73" t="s">
        <v>0</v>
      </c>
      <c r="G2069" s="30" t="s">
        <v>510</v>
      </c>
      <c r="H2069" s="73">
        <f t="shared" si="120"/>
        <v>1396</v>
      </c>
      <c r="I2069" s="5">
        <v>201207</v>
      </c>
      <c r="J2069" s="59"/>
      <c r="K2069" s="104">
        <f>VLOOKUP($N2069,매칭테이블!$G:$J,2,0)*H2069</f>
        <v>2792000</v>
      </c>
      <c r="L2069" s="104">
        <f>K2069-VLOOKUP($N2069,매칭테이블!$G:$J,3,0)*K2069</f>
        <v>2764080</v>
      </c>
      <c r="M2069" s="104">
        <f>VLOOKUP($N2069,매칭테이블!$G:$J,4,0)*H2069</f>
        <v>153560</v>
      </c>
      <c r="N2069" s="5" t="str">
        <f t="shared" si="118"/>
        <v>프로젝트21 홈페이지선인장정수기 부속선인장정수기 가이드스틱201207</v>
      </c>
    </row>
    <row r="2070" spans="2:14" x14ac:dyDescent="0.3">
      <c r="B2070" s="108">
        <v>44185</v>
      </c>
      <c r="C2070" s="5" t="str">
        <f t="shared" si="119"/>
        <v>일</v>
      </c>
      <c r="D2070" s="73"/>
      <c r="E2070" s="49" t="str">
        <f>VLOOKUP(G2070,매칭테이블!D:E,2,0)</f>
        <v>선인장정수기 부속</v>
      </c>
      <c r="F2070" s="73" t="s">
        <v>0</v>
      </c>
      <c r="G2070" s="30" t="s">
        <v>511</v>
      </c>
      <c r="H2070" s="73">
        <f t="shared" si="120"/>
        <v>1397</v>
      </c>
      <c r="I2070" s="5">
        <v>201207</v>
      </c>
      <c r="J2070" s="59"/>
      <c r="K2070" s="104">
        <f>VLOOKUP($N2070,매칭테이블!$G:$J,2,0)*H2070</f>
        <v>4191000</v>
      </c>
      <c r="L2070" s="104">
        <f>K2070-VLOOKUP($N2070,매칭테이블!$G:$J,3,0)*K2070</f>
        <v>4149090</v>
      </c>
      <c r="M2070" s="104">
        <f>VLOOKUP($N2070,매칭테이블!$G:$J,4,0)*H2070</f>
        <v>502920</v>
      </c>
      <c r="N2070" s="5" t="str">
        <f t="shared" si="118"/>
        <v>프로젝트21 홈페이지선인장정수기 부속선인장정수기 분리형 수중펌프구성 선택=분리형펌프+어댑터SET201207</v>
      </c>
    </row>
    <row r="2071" spans="2:14" x14ac:dyDescent="0.3">
      <c r="B2071" s="108">
        <v>44185</v>
      </c>
      <c r="C2071" s="5" t="str">
        <f t="shared" si="119"/>
        <v>일</v>
      </c>
      <c r="D2071" s="73"/>
      <c r="E2071" s="49" t="str">
        <f>VLOOKUP(G2071,매칭테이블!D:E,2,0)</f>
        <v>선인장정수기 부속</v>
      </c>
      <c r="F2071" s="73" t="s">
        <v>0</v>
      </c>
      <c r="G2071" s="30" t="s">
        <v>512</v>
      </c>
      <c r="H2071" s="73">
        <f t="shared" si="120"/>
        <v>1398</v>
      </c>
      <c r="I2071" s="5">
        <v>201207</v>
      </c>
      <c r="J2071" s="59"/>
      <c r="K2071" s="104">
        <f>VLOOKUP($N2071,매칭테이블!$G:$J,2,0)*H2071</f>
        <v>4194000</v>
      </c>
      <c r="L2071" s="104">
        <f>K2071-VLOOKUP($N2071,매칭테이블!$G:$J,3,0)*K2071</f>
        <v>4152060</v>
      </c>
      <c r="M2071" s="104">
        <f>VLOOKUP($N2071,매칭테이블!$G:$J,4,0)*H2071</f>
        <v>461340</v>
      </c>
      <c r="N2071" s="5" t="str">
        <f t="shared" si="118"/>
        <v>프로젝트21 홈페이지선인장정수기 부속선인장정수기 분리형 수중펌프구성 선택=분리형펌프201207</v>
      </c>
    </row>
    <row r="2072" spans="2:14" x14ac:dyDescent="0.3">
      <c r="B2072" s="108">
        <v>44185</v>
      </c>
      <c r="C2072" s="5" t="str">
        <f t="shared" si="119"/>
        <v>일</v>
      </c>
      <c r="D2072" s="73"/>
      <c r="E2072" s="49" t="str">
        <f>VLOOKUP(G2072,매칭테이블!D:E,2,0)</f>
        <v>선인장정수기 부속</v>
      </c>
      <c r="F2072" s="73" t="s">
        <v>0</v>
      </c>
      <c r="G2072" s="30" t="s">
        <v>513</v>
      </c>
      <c r="H2072" s="73">
        <f t="shared" si="120"/>
        <v>1399</v>
      </c>
      <c r="I2072" s="5">
        <v>201207</v>
      </c>
      <c r="J2072" s="59"/>
      <c r="K2072" s="104">
        <f>VLOOKUP($N2072,매칭테이블!$G:$J,2,0)*H2072</f>
        <v>4197000</v>
      </c>
      <c r="L2072" s="104">
        <f>K2072-VLOOKUP($N2072,매칭테이블!$G:$J,3,0)*K2072</f>
        <v>4155030</v>
      </c>
      <c r="M2072" s="104">
        <f>VLOOKUP($N2072,매칭테이블!$G:$J,4,0)*H2072</f>
        <v>433690</v>
      </c>
      <c r="N2072" s="5" t="str">
        <f t="shared" ref="N2072:N2097" si="121">F2072&amp;E2072&amp;G2072&amp;I2072</f>
        <v>프로젝트21 홈페이지선인장정수기 부속선인장정수기 분리형 수중펌프구성 선택=어댑터201207</v>
      </c>
    </row>
    <row r="2073" spans="2:14" x14ac:dyDescent="0.3">
      <c r="B2073" s="108">
        <v>44185</v>
      </c>
      <c r="C2073" s="5" t="str">
        <f t="shared" ref="C2073:C2097" si="122">TEXT(B2073,"aaa")</f>
        <v>일</v>
      </c>
      <c r="D2073" s="73"/>
      <c r="E2073" s="49" t="str">
        <f>VLOOKUP(G2073,매칭테이블!D:E,2,0)</f>
        <v>선인장정수기 부속</v>
      </c>
      <c r="F2073" s="73" t="s">
        <v>0</v>
      </c>
      <c r="G2073" s="30" t="s">
        <v>514</v>
      </c>
      <c r="H2073" s="73">
        <f t="shared" si="120"/>
        <v>1400</v>
      </c>
      <c r="I2073" s="5">
        <v>201207</v>
      </c>
      <c r="J2073" s="59"/>
      <c r="K2073" s="104">
        <f>VLOOKUP($N2073,매칭테이블!$G:$J,2,0)*H2073</f>
        <v>4200000</v>
      </c>
      <c r="L2073" s="104">
        <f>K2073-VLOOKUP($N2073,매칭테이블!$G:$J,3,0)*K2073</f>
        <v>4158000</v>
      </c>
      <c r="M2073" s="104">
        <f>VLOOKUP($N2073,매칭테이블!$G:$J,4,0)*H2073</f>
        <v>406000</v>
      </c>
      <c r="N2073" s="5" t="str">
        <f t="shared" si="121"/>
        <v>프로젝트21 홈페이지선인장정수기 부속선인장정수기 실리콘호스 (3p)201207</v>
      </c>
    </row>
    <row r="2074" spans="2:14" x14ac:dyDescent="0.3">
      <c r="B2074" s="108">
        <v>44185</v>
      </c>
      <c r="C2074" s="5" t="str">
        <f t="shared" si="122"/>
        <v>일</v>
      </c>
      <c r="D2074" s="73"/>
      <c r="E2074" s="49" t="str">
        <f>VLOOKUP(G2074,매칭테이블!D:E,2,0)</f>
        <v>선인장정수기 부속</v>
      </c>
      <c r="F2074" s="73" t="s">
        <v>0</v>
      </c>
      <c r="G2074" s="30" t="s">
        <v>515</v>
      </c>
      <c r="H2074" s="73">
        <f t="shared" si="120"/>
        <v>1401</v>
      </c>
      <c r="I2074" s="5">
        <v>201207</v>
      </c>
      <c r="J2074" s="59"/>
      <c r="K2074" s="104">
        <f>VLOOKUP($N2074,매칭테이블!$G:$J,2,0)*H2074</f>
        <v>5604000</v>
      </c>
      <c r="L2074" s="104">
        <f>K2074-VLOOKUP($N2074,매칭테이블!$G:$J,3,0)*K2074</f>
        <v>5547960</v>
      </c>
      <c r="M2074" s="104">
        <f>VLOOKUP($N2074,매칭테이블!$G:$J,4,0)*H2074</f>
        <v>518370</v>
      </c>
      <c r="N2074" s="5" t="str">
        <f t="shared" si="121"/>
        <v>프로젝트21 홈페이지선인장정수기 부속선인장정수기 전용 드라이 매트201207</v>
      </c>
    </row>
    <row r="2075" spans="2:14" x14ac:dyDescent="0.3">
      <c r="B2075" s="108">
        <v>44185</v>
      </c>
      <c r="C2075" s="5" t="str">
        <f t="shared" si="122"/>
        <v>일</v>
      </c>
      <c r="D2075" s="73"/>
      <c r="E2075" s="49" t="str">
        <f>VLOOKUP(G2075,매칭테이블!D:E,2,0)</f>
        <v>선인장정수기 부속</v>
      </c>
      <c r="F2075" s="73" t="s">
        <v>0</v>
      </c>
      <c r="G2075" s="30" t="s">
        <v>516</v>
      </c>
      <c r="H2075" s="73">
        <f t="shared" si="120"/>
        <v>1402</v>
      </c>
      <c r="I2075" s="5">
        <v>201207</v>
      </c>
      <c r="J2075" s="59"/>
      <c r="K2075" s="104">
        <f>VLOOKUP($N2075,매칭테이블!$G:$J,2,0)*H2075</f>
        <v>4206000</v>
      </c>
      <c r="L2075" s="104">
        <f>K2075-VLOOKUP($N2075,매칭테이블!$G:$J,3,0)*K2075</f>
        <v>4163940</v>
      </c>
      <c r="M2075" s="104">
        <f>VLOOKUP($N2075,매칭테이블!$G:$J,4,0)*H2075</f>
        <v>476680</v>
      </c>
      <c r="N2075" s="5" t="str">
        <f t="shared" si="121"/>
        <v>프로젝트21 홈페이지선인장정수기 부속선인장정수기 정수필터 (3p)201207</v>
      </c>
    </row>
    <row r="2076" spans="2:14" x14ac:dyDescent="0.3">
      <c r="B2076" s="108">
        <v>44185</v>
      </c>
      <c r="C2076" s="5" t="str">
        <f t="shared" si="122"/>
        <v>일</v>
      </c>
      <c r="D2076" s="73"/>
      <c r="E2076" s="49" t="str">
        <f>VLOOKUP(G2076,매칭테이블!D:E,2,0)</f>
        <v>선인장정수기 부속</v>
      </c>
      <c r="F2076" s="73" t="s">
        <v>0</v>
      </c>
      <c r="G2076" s="30" t="s">
        <v>517</v>
      </c>
      <c r="H2076" s="73">
        <f t="shared" si="120"/>
        <v>1403</v>
      </c>
      <c r="I2076" s="5">
        <v>201207</v>
      </c>
      <c r="J2076" s="59"/>
      <c r="K2076" s="104">
        <f>VLOOKUP($N2076,매칭테이블!$G:$J,2,0)*H2076</f>
        <v>4209000</v>
      </c>
      <c r="L2076" s="104">
        <f>K2076-VLOOKUP($N2076,매칭테이블!$G:$J,3,0)*K2076</f>
        <v>4166910</v>
      </c>
      <c r="M2076" s="104">
        <f>VLOOKUP($N2076,매칭테이블!$G:$J,4,0)*H2076</f>
        <v>210450</v>
      </c>
      <c r="N2076" s="5" t="str">
        <f t="shared" si="121"/>
        <v>프로젝트21 홈페이지선인장정수기 부속선인장정수기 클리닝 브러쉬201207</v>
      </c>
    </row>
    <row r="2077" spans="2:14" x14ac:dyDescent="0.3">
      <c r="B2077" s="108">
        <v>44185</v>
      </c>
      <c r="C2077" s="5" t="str">
        <f t="shared" si="122"/>
        <v>일</v>
      </c>
      <c r="D2077" s="73"/>
      <c r="E2077" s="49" t="str">
        <f>VLOOKUP(G2077,매칭테이블!D:E,2,0)</f>
        <v>선인장정수기 부속</v>
      </c>
      <c r="F2077" s="73" t="s">
        <v>0</v>
      </c>
      <c r="G2077" s="30" t="s">
        <v>518</v>
      </c>
      <c r="H2077" s="73">
        <f t="shared" si="120"/>
        <v>1404</v>
      </c>
      <c r="I2077" s="5">
        <v>201207</v>
      </c>
      <c r="J2077" s="59"/>
      <c r="K2077" s="104">
        <f>VLOOKUP($N2077,매칭테이블!$G:$J,2,0)*H2077</f>
        <v>4212000</v>
      </c>
      <c r="L2077" s="104">
        <f>K2077-VLOOKUP($N2077,매칭테이블!$G:$J,3,0)*K2077</f>
        <v>4169880</v>
      </c>
      <c r="M2077" s="104">
        <f>VLOOKUP($N2077,매칭테이블!$G:$J,4,0)*H2077</f>
        <v>322920</v>
      </c>
      <c r="N2077" s="5" t="str">
        <f t="shared" si="121"/>
        <v>프로젝트21 홈페이지선인장정수기 부속선인장정수기 폼필터 (3p)201207</v>
      </c>
    </row>
    <row r="2078" spans="2:14" x14ac:dyDescent="0.3">
      <c r="B2078" s="108">
        <v>44185</v>
      </c>
      <c r="C2078" s="5" t="str">
        <f t="shared" si="122"/>
        <v>일</v>
      </c>
      <c r="D2078" s="73"/>
      <c r="E2078" s="49" t="str">
        <f>VLOOKUP(G2078,매칭테이블!D:E,2,0)</f>
        <v>선인장정수기 부속</v>
      </c>
      <c r="F2078" s="73" t="s">
        <v>0</v>
      </c>
      <c r="G2078" s="30" t="s">
        <v>56</v>
      </c>
      <c r="H2078" s="73">
        <f t="shared" si="120"/>
        <v>1405</v>
      </c>
      <c r="I2078" s="5">
        <v>201207</v>
      </c>
      <c r="J2078" s="59"/>
      <c r="K2078" s="104">
        <f>VLOOKUP($N2078,매칭테이블!$G:$J,2,0)*H2078</f>
        <v>4215000</v>
      </c>
      <c r="L2078" s="104">
        <f>K2078-VLOOKUP($N2078,매칭테이블!$G:$J,3,0)*K2078</f>
        <v>4172850</v>
      </c>
      <c r="M2078" s="104">
        <f>VLOOKUP($N2078,매칭테이블!$G:$J,4,0)*H2078</f>
        <v>491750</v>
      </c>
      <c r="N2078" s="5" t="str">
        <f t="shared" si="121"/>
        <v>프로젝트21 홈페이지선인장정수기 부속정수필터 &amp; 폼필터 세트 (30% 할인)201207</v>
      </c>
    </row>
    <row r="2079" spans="2:14" x14ac:dyDescent="0.3">
      <c r="B2079" s="108">
        <v>44185</v>
      </c>
      <c r="C2079" s="5" t="str">
        <f t="shared" si="122"/>
        <v>일</v>
      </c>
      <c r="D2079" s="73"/>
      <c r="E2079" s="49" t="str">
        <f>VLOOKUP(G2079,매칭테이블!D:E,2,0)</f>
        <v>츄르짜개</v>
      </c>
      <c r="F2079" s="73" t="s">
        <v>0</v>
      </c>
      <c r="G2079" s="30" t="s">
        <v>522</v>
      </c>
      <c r="H2079" s="73">
        <f t="shared" si="120"/>
        <v>1406</v>
      </c>
      <c r="I2079" s="5">
        <v>201207</v>
      </c>
      <c r="J2079" s="59"/>
      <c r="K2079" s="104">
        <f>VLOOKUP($N2079,매칭테이블!$G:$J,2,0)*H2079</f>
        <v>2812000</v>
      </c>
      <c r="L2079" s="104">
        <f>K2079-VLOOKUP($N2079,매칭테이블!$G:$J,3,0)*K2079</f>
        <v>2783880</v>
      </c>
      <c r="M2079" s="104">
        <f>VLOOKUP($N2079,매칭테이블!$G:$J,4,0)*H2079</f>
        <v>140600</v>
      </c>
      <c r="N2079" s="5" t="str">
        <f t="shared" si="121"/>
        <v>프로젝트21 홈페이지츄르짜개츄르짜개(2ea)201207</v>
      </c>
    </row>
    <row r="2080" spans="2:14" x14ac:dyDescent="0.3">
      <c r="B2080" s="108">
        <v>44185</v>
      </c>
      <c r="C2080" s="5" t="str">
        <f t="shared" si="122"/>
        <v>일</v>
      </c>
      <c r="D2080" s="73"/>
      <c r="E2080" s="49" t="str">
        <f>VLOOKUP(G2080,매칭테이블!D:E,2,0)</f>
        <v>태평양 수반</v>
      </c>
      <c r="F2080" s="73" t="s">
        <v>0</v>
      </c>
      <c r="G2080" s="30" t="s">
        <v>523</v>
      </c>
      <c r="H2080" s="73">
        <f t="shared" si="120"/>
        <v>1407</v>
      </c>
      <c r="I2080" s="5">
        <v>201207</v>
      </c>
      <c r="J2080" s="59"/>
      <c r="K2080" s="104">
        <f>VLOOKUP($N2080,매칭테이블!$G:$J,2,0)*H2080</f>
        <v>5628000</v>
      </c>
      <c r="L2080" s="104">
        <f>K2080-VLOOKUP($N2080,매칭테이블!$G:$J,3,0)*K2080</f>
        <v>5571720</v>
      </c>
      <c r="M2080" s="104">
        <f>VLOOKUP($N2080,매칭테이블!$G:$J,4,0)*H2080</f>
        <v>534660</v>
      </c>
      <c r="N2080" s="5" t="str">
        <f t="shared" si="121"/>
        <v>프로젝트21 홈페이지태평양 수반태평양 수반 (고양이 강아지 물그릇 밥그릇 식기)옵션=[기본 세트] 태평양 수반 1개201207</v>
      </c>
    </row>
    <row r="2081" spans="2:14" x14ac:dyDescent="0.3">
      <c r="B2081" s="108">
        <v>44185</v>
      </c>
      <c r="C2081" s="5" t="str">
        <f t="shared" si="122"/>
        <v>일</v>
      </c>
      <c r="D2081" s="73"/>
      <c r="E2081" s="49" t="str">
        <f>VLOOKUP(G2081,매칭테이블!D:E,2,0)</f>
        <v>태평양 수반</v>
      </c>
      <c r="F2081" s="73" t="s">
        <v>0</v>
      </c>
      <c r="G2081" s="30" t="s">
        <v>524</v>
      </c>
      <c r="H2081" s="73">
        <f t="shared" si="120"/>
        <v>1408</v>
      </c>
      <c r="I2081" s="5">
        <v>201207</v>
      </c>
      <c r="J2081" s="59"/>
      <c r="K2081" s="104">
        <f>VLOOKUP($N2081,매칭테이블!$G:$J,2,0)*H2081</f>
        <v>5632000</v>
      </c>
      <c r="L2081" s="104">
        <f>K2081-VLOOKUP($N2081,매칭테이블!$G:$J,3,0)*K2081</f>
        <v>5575680</v>
      </c>
      <c r="M2081" s="104">
        <f>VLOOKUP($N2081,매칭테이블!$G:$J,4,0)*H2081</f>
        <v>535040</v>
      </c>
      <c r="N2081" s="5" t="str">
        <f t="shared" si="121"/>
        <v>프로젝트21 홈페이지태평양 수반태평양 수반 (고양이 강아지 물그릇 밥그릇 식기)옵션=[실용 세트] 태평양 수반 1개 + 글라스 1개 추가-11% off201207</v>
      </c>
    </row>
    <row r="2082" spans="2:14" x14ac:dyDescent="0.3">
      <c r="B2082" s="108">
        <v>44185</v>
      </c>
      <c r="C2082" s="5" t="str">
        <f t="shared" si="122"/>
        <v>일</v>
      </c>
      <c r="D2082" s="73"/>
      <c r="E2082" s="49" t="str">
        <f>VLOOKUP(G2082,매칭테이블!D:E,2,0)</f>
        <v>태평양 수반</v>
      </c>
      <c r="F2082" s="73" t="s">
        <v>0</v>
      </c>
      <c r="G2082" s="30" t="s">
        <v>525</v>
      </c>
      <c r="H2082" s="73">
        <f t="shared" si="120"/>
        <v>1409</v>
      </c>
      <c r="I2082" s="5">
        <v>201207</v>
      </c>
      <c r="J2082" s="59"/>
      <c r="K2082" s="104">
        <f>VLOOKUP($N2082,매칭테이블!$G:$J,2,0)*H2082</f>
        <v>5636000</v>
      </c>
      <c r="L2082" s="104">
        <f>K2082-VLOOKUP($N2082,매칭테이블!$G:$J,3,0)*K2082</f>
        <v>5579640</v>
      </c>
      <c r="M2082" s="104">
        <f>VLOOKUP($N2082,매칭테이블!$G:$J,4,0)*H2082</f>
        <v>549510</v>
      </c>
      <c r="N2082" s="5" t="str">
        <f t="shared" si="121"/>
        <v>프로젝트21 홈페이지태평양 수반태평양 수반 (고양이 강아지 물그릇 밥그릇 식기)옵션=[음수량 케어 세트] 태평양 수반 2개-13% off201207</v>
      </c>
    </row>
    <row r="2083" spans="2:14" x14ac:dyDescent="0.3">
      <c r="B2083" s="108">
        <v>44185</v>
      </c>
      <c r="C2083" s="5" t="str">
        <f t="shared" si="122"/>
        <v>일</v>
      </c>
      <c r="D2083" s="73"/>
      <c r="E2083" s="49" t="str">
        <f>VLOOKUP(G2083,매칭테이블!D:E,2,0)</f>
        <v>하루채움</v>
      </c>
      <c r="F2083" s="73" t="s">
        <v>0</v>
      </c>
      <c r="G2083" s="30" t="s">
        <v>456</v>
      </c>
      <c r="H2083" s="73">
        <f t="shared" si="120"/>
        <v>1410</v>
      </c>
      <c r="I2083" s="5">
        <v>201207</v>
      </c>
      <c r="J2083" s="59"/>
      <c r="K2083" s="104">
        <f>VLOOKUP($N2083,매칭테이블!$G:$J,2,0)*H2083</f>
        <v>5640000</v>
      </c>
      <c r="L2083" s="104">
        <f>K2083-VLOOKUP($N2083,매칭테이블!$G:$J,3,0)*K2083</f>
        <v>5583600</v>
      </c>
      <c r="M2083" s="104">
        <f>VLOOKUP($N2083,매칭테이블!$G:$J,4,0)*H2083</f>
        <v>521700</v>
      </c>
      <c r="N2083" s="5" t="str">
        <f t="shared" si="121"/>
        <v>프로젝트21 홈페이지하루채움하루채움 (고양이 영양제 간식)하루채움=(무료배송) 닭 1박스 + 가자미 1박스201207</v>
      </c>
    </row>
    <row r="2084" spans="2:14" x14ac:dyDescent="0.3">
      <c r="B2084" s="108">
        <v>44185</v>
      </c>
      <c r="C2084" s="5" t="str">
        <f t="shared" si="122"/>
        <v>일</v>
      </c>
      <c r="D2084" s="73"/>
      <c r="E2084" s="49" t="str">
        <f>VLOOKUP(G2084,매칭테이블!D:E,2,0)</f>
        <v>하루채움</v>
      </c>
      <c r="F2084" s="73" t="s">
        <v>0</v>
      </c>
      <c r="G2084" s="30" t="s">
        <v>457</v>
      </c>
      <c r="H2084" s="73">
        <f t="shared" si="120"/>
        <v>1411</v>
      </c>
      <c r="I2084" s="5">
        <v>201207</v>
      </c>
      <c r="J2084" s="59"/>
      <c r="K2084" s="104">
        <f>VLOOKUP($N2084,매칭테이블!$G:$J,2,0)*H2084</f>
        <v>5644000</v>
      </c>
      <c r="L2084" s="104">
        <f>K2084-VLOOKUP($N2084,매칭테이블!$G:$J,3,0)*K2084</f>
        <v>5587560</v>
      </c>
      <c r="M2084" s="104">
        <f>VLOOKUP($N2084,매칭테이블!$G:$J,4,0)*H2084</f>
        <v>465630</v>
      </c>
      <c r="N2084" s="5" t="str">
        <f t="shared" si="121"/>
        <v>프로젝트21 홈페이지하루채움하루채움 (고양이 영양제 간식)하루채움=국내산 무항생제 닭 1박스201207</v>
      </c>
    </row>
    <row r="2085" spans="2:14" x14ac:dyDescent="0.3">
      <c r="B2085" s="108">
        <v>44185</v>
      </c>
      <c r="C2085" s="5" t="str">
        <f t="shared" si="122"/>
        <v>일</v>
      </c>
      <c r="D2085" s="73"/>
      <c r="E2085" s="49" t="str">
        <f>VLOOKUP(G2085,매칭테이블!D:E,2,0)</f>
        <v>하루채움</v>
      </c>
      <c r="F2085" s="73" t="s">
        <v>0</v>
      </c>
      <c r="G2085" s="30" t="s">
        <v>458</v>
      </c>
      <c r="H2085" s="73">
        <f t="shared" si="120"/>
        <v>1412</v>
      </c>
      <c r="I2085" s="5">
        <v>201207</v>
      </c>
      <c r="J2085" s="59"/>
      <c r="K2085" s="104">
        <f>VLOOKUP($N2085,매칭테이블!$G:$J,2,0)*H2085</f>
        <v>5648000</v>
      </c>
      <c r="L2085" s="104">
        <f>K2085-VLOOKUP($N2085,매칭테이블!$G:$J,3,0)*K2085</f>
        <v>5591520</v>
      </c>
      <c r="M2085" s="104">
        <f>VLOOKUP($N2085,매칭테이블!$G:$J,4,0)*H2085</f>
        <v>522440</v>
      </c>
      <c r="N2085" s="5" t="str">
        <f t="shared" si="121"/>
        <v>프로젝트21 홈페이지하루채움하루채움 (고양이 영양제 간식)하루채움=국내산 무항생제 닭 2박스201207</v>
      </c>
    </row>
    <row r="2086" spans="2:14" x14ac:dyDescent="0.3">
      <c r="B2086" s="108">
        <v>44185</v>
      </c>
      <c r="C2086" s="5" t="str">
        <f t="shared" si="122"/>
        <v>일</v>
      </c>
      <c r="D2086" s="73"/>
      <c r="E2086" s="49" t="str">
        <f>VLOOKUP(G2086,매칭테이블!D:E,2,0)</f>
        <v>하루채움</v>
      </c>
      <c r="F2086" s="73" t="s">
        <v>0</v>
      </c>
      <c r="G2086" s="30" t="s">
        <v>459</v>
      </c>
      <c r="H2086" s="73">
        <f t="shared" si="120"/>
        <v>1413</v>
      </c>
      <c r="I2086" s="5">
        <v>201207</v>
      </c>
      <c r="J2086" s="59"/>
      <c r="K2086" s="104">
        <f>VLOOKUP($N2086,매칭테이블!$G:$J,2,0)*H2086</f>
        <v>5652000</v>
      </c>
      <c r="L2086" s="104">
        <f>K2086-VLOOKUP($N2086,매칭테이블!$G:$J,3,0)*K2086</f>
        <v>5595480</v>
      </c>
      <c r="M2086" s="104">
        <f>VLOOKUP($N2086,매칭테이블!$G:$J,4,0)*H2086</f>
        <v>466290</v>
      </c>
      <c r="N2086" s="5" t="str">
        <f t="shared" si="121"/>
        <v>프로젝트21 홈페이지하루채움하루채움 (고양이 영양제 간식)하루채움=자연산 가자미 1박스201207</v>
      </c>
    </row>
    <row r="2087" spans="2:14" x14ac:dyDescent="0.3">
      <c r="B2087" s="108">
        <v>44185</v>
      </c>
      <c r="C2087" s="5" t="str">
        <f t="shared" si="122"/>
        <v>일</v>
      </c>
      <c r="D2087" s="73"/>
      <c r="E2087" s="49" t="str">
        <f>VLOOKUP(G2087,매칭테이블!D:E,2,0)</f>
        <v>하루채움</v>
      </c>
      <c r="F2087" s="73" t="s">
        <v>0</v>
      </c>
      <c r="G2087" s="30" t="s">
        <v>461</v>
      </c>
      <c r="H2087" s="73">
        <f t="shared" si="120"/>
        <v>1414</v>
      </c>
      <c r="I2087" s="5">
        <v>201207</v>
      </c>
      <c r="J2087" s="59"/>
      <c r="K2087" s="104">
        <f>VLOOKUP($N2087,매칭테이블!$G:$J,2,0)*H2087</f>
        <v>4242000</v>
      </c>
      <c r="L2087" s="104">
        <f>K2087-VLOOKUP($N2087,매칭테이블!$G:$J,3,0)*K2087</f>
        <v>4199580</v>
      </c>
      <c r="M2087" s="104">
        <f>VLOOKUP($N2087,매칭테이블!$G:$J,4,0)*H2087</f>
        <v>183820</v>
      </c>
      <c r="N2087" s="5" t="str">
        <f t="shared" si="121"/>
        <v>프로젝트21 홈페이지하루채움하루채움 (고양이 영양제 간식)샘플팩 추가 구매=닭 1스틱 + 가자미 1스틱201207</v>
      </c>
    </row>
    <row r="2088" spans="2:14" x14ac:dyDescent="0.3">
      <c r="B2088" s="108">
        <v>44185</v>
      </c>
      <c r="C2088" s="5" t="str">
        <f t="shared" si="122"/>
        <v>일</v>
      </c>
      <c r="D2088" s="73"/>
      <c r="E2088" s="49" t="str">
        <f>VLOOKUP(G2088,매칭테이블!D:E,2,0)</f>
        <v>하루채움</v>
      </c>
      <c r="F2088" s="73" t="s">
        <v>0</v>
      </c>
      <c r="G2088" s="30" t="s">
        <v>462</v>
      </c>
      <c r="H2088" s="73">
        <f t="shared" ref="H2088:H2151" si="123">H2087+1</f>
        <v>1415</v>
      </c>
      <c r="I2088" s="5">
        <v>201207</v>
      </c>
      <c r="J2088" s="59"/>
      <c r="K2088" s="104">
        <f>VLOOKUP($N2088,매칭테이블!$G:$J,2,0)*H2088</f>
        <v>5660000</v>
      </c>
      <c r="L2088" s="104">
        <f>K2088-VLOOKUP($N2088,매칭테이블!$G:$J,3,0)*K2088</f>
        <v>5603400</v>
      </c>
      <c r="M2088" s="104">
        <f>VLOOKUP($N2088,매칭테이블!$G:$J,4,0)*H2088</f>
        <v>523550</v>
      </c>
      <c r="N2088" s="5" t="str">
        <f t="shared" si="121"/>
        <v>프로젝트21 홈페이지하루채움하루채움 (고양이 영양제 간식)하루채움=(무료배송)닭 1박스 + 가자미 1박스201207</v>
      </c>
    </row>
    <row r="2089" spans="2:14" x14ac:dyDescent="0.3">
      <c r="B2089" s="108">
        <v>44185</v>
      </c>
      <c r="C2089" s="5" t="str">
        <f t="shared" si="122"/>
        <v>일</v>
      </c>
      <c r="D2089" s="73"/>
      <c r="E2089" s="49" t="str">
        <f>VLOOKUP(G2089,매칭테이블!D:E,2,0)</f>
        <v>하루채움</v>
      </c>
      <c r="F2089" s="73" t="s">
        <v>0</v>
      </c>
      <c r="G2089" s="30" t="s">
        <v>457</v>
      </c>
      <c r="H2089" s="73">
        <f t="shared" si="123"/>
        <v>1416</v>
      </c>
      <c r="I2089" s="5">
        <v>201207</v>
      </c>
      <c r="J2089" s="59"/>
      <c r="K2089" s="104">
        <f>VLOOKUP($N2089,매칭테이블!$G:$J,2,0)*H2089</f>
        <v>5664000</v>
      </c>
      <c r="L2089" s="104">
        <f>K2089-VLOOKUP($N2089,매칭테이블!$G:$J,3,0)*K2089</f>
        <v>5607360</v>
      </c>
      <c r="M2089" s="104">
        <f>VLOOKUP($N2089,매칭테이블!$G:$J,4,0)*H2089</f>
        <v>467280</v>
      </c>
      <c r="N2089" s="5" t="str">
        <f t="shared" si="121"/>
        <v>프로젝트21 홈페이지하루채움하루채움 (고양이 영양제 간식)하루채움=국내산 무항생제 닭 1박스201207</v>
      </c>
    </row>
    <row r="2090" spans="2:14" x14ac:dyDescent="0.3">
      <c r="B2090" s="108">
        <v>44185</v>
      </c>
      <c r="C2090" s="5" t="str">
        <f t="shared" si="122"/>
        <v>일</v>
      </c>
      <c r="D2090" s="73"/>
      <c r="E2090" s="49" t="str">
        <f>VLOOKUP(G2090,매칭테이블!D:E,2,0)</f>
        <v>하루채움</v>
      </c>
      <c r="F2090" s="73" t="s">
        <v>0</v>
      </c>
      <c r="G2090" s="30" t="s">
        <v>459</v>
      </c>
      <c r="H2090" s="73">
        <f t="shared" si="123"/>
        <v>1417</v>
      </c>
      <c r="I2090" s="5">
        <v>201207</v>
      </c>
      <c r="J2090" s="59"/>
      <c r="K2090" s="104">
        <f>VLOOKUP($N2090,매칭테이블!$G:$J,2,0)*H2090</f>
        <v>5668000</v>
      </c>
      <c r="L2090" s="104">
        <f>K2090-VLOOKUP($N2090,매칭테이블!$G:$J,3,0)*K2090</f>
        <v>5611320</v>
      </c>
      <c r="M2090" s="104">
        <f>VLOOKUP($N2090,매칭테이블!$G:$J,4,0)*H2090</f>
        <v>467610</v>
      </c>
      <c r="N2090" s="5" t="str">
        <f t="shared" si="121"/>
        <v>프로젝트21 홈페이지하루채움하루채움 (고양이 영양제 간식)하루채움=자연산 가자미 1박스201207</v>
      </c>
    </row>
    <row r="2091" spans="2:14" x14ac:dyDescent="0.3">
      <c r="B2091" s="108">
        <v>44185</v>
      </c>
      <c r="C2091" s="5" t="str">
        <f t="shared" si="122"/>
        <v>일</v>
      </c>
      <c r="D2091" s="73"/>
      <c r="E2091" s="49" t="str">
        <f>VLOOKUP(G2091,매칭테이블!D:E,2,0)</f>
        <v>하루채움</v>
      </c>
      <c r="F2091" s="73" t="s">
        <v>0</v>
      </c>
      <c r="G2091" s="30" t="s">
        <v>461</v>
      </c>
      <c r="H2091" s="73">
        <f t="shared" si="123"/>
        <v>1418</v>
      </c>
      <c r="I2091" s="5">
        <v>201207</v>
      </c>
      <c r="J2091" s="59"/>
      <c r="K2091" s="104">
        <f>VLOOKUP($N2091,매칭테이블!$G:$J,2,0)*H2091</f>
        <v>4254000</v>
      </c>
      <c r="L2091" s="104">
        <f>K2091-VLOOKUP($N2091,매칭테이블!$G:$J,3,0)*K2091</f>
        <v>4211460</v>
      </c>
      <c r="M2091" s="104">
        <f>VLOOKUP($N2091,매칭테이블!$G:$J,4,0)*H2091</f>
        <v>184340</v>
      </c>
      <c r="N2091" s="5" t="str">
        <f t="shared" si="121"/>
        <v>프로젝트21 홈페이지하루채움하루채움 (고양이 영양제 간식)샘플팩 추가 구매=닭 1스틱 + 가자미 1스틱201207</v>
      </c>
    </row>
    <row r="2092" spans="2:14" x14ac:dyDescent="0.3">
      <c r="B2092" s="108">
        <v>44185</v>
      </c>
      <c r="C2092" s="5" t="str">
        <f t="shared" si="122"/>
        <v>일</v>
      </c>
      <c r="D2092" s="73"/>
      <c r="E2092" s="49" t="str">
        <f>VLOOKUP(G2092,매칭테이블!D:E,2,0)</f>
        <v>하루채움</v>
      </c>
      <c r="F2092" s="73" t="s">
        <v>0</v>
      </c>
      <c r="G2092" s="30" t="s">
        <v>465</v>
      </c>
      <c r="H2092" s="73">
        <f t="shared" si="123"/>
        <v>1419</v>
      </c>
      <c r="I2092" s="5">
        <v>201207</v>
      </c>
      <c r="J2092" s="59"/>
      <c r="K2092" s="104">
        <f>VLOOKUP($N2092,매칭테이블!$G:$J,2,0)*H2092</f>
        <v>5676000</v>
      </c>
      <c r="L2092" s="104">
        <f>K2092-VLOOKUP($N2092,매칭테이블!$G:$J,3,0)*K2092</f>
        <v>5619240</v>
      </c>
      <c r="M2092" s="104">
        <f>VLOOKUP($N2092,매칭테이블!$G:$J,4,0)*H2092</f>
        <v>468270</v>
      </c>
      <c r="N2092" s="5" t="str">
        <f t="shared" si="121"/>
        <v>프로젝트21 홈페이지하루채움하루채움 국내산 무항생제 닭 (고양이 영양제 간식)하루채움=국내산 무항생제 닭 1박스201207</v>
      </c>
    </row>
    <row r="2093" spans="2:14" x14ac:dyDescent="0.3">
      <c r="B2093" s="108">
        <v>44185</v>
      </c>
      <c r="C2093" s="5" t="str">
        <f t="shared" si="122"/>
        <v>일</v>
      </c>
      <c r="D2093" s="73"/>
      <c r="E2093" s="49" t="str">
        <f>VLOOKUP(G2093,매칭테이블!D:E,2,0)</f>
        <v>하루채움</v>
      </c>
      <c r="F2093" s="73" t="s">
        <v>0</v>
      </c>
      <c r="G2093" s="30" t="s">
        <v>552</v>
      </c>
      <c r="H2093" s="73">
        <f t="shared" si="123"/>
        <v>1420</v>
      </c>
      <c r="I2093" s="5">
        <v>201207</v>
      </c>
      <c r="J2093" s="59"/>
      <c r="K2093" s="104">
        <f>VLOOKUP($N2093,매칭테이블!$G:$J,2,0)*H2093</f>
        <v>4260000</v>
      </c>
      <c r="L2093" s="104">
        <f>K2093-VLOOKUP($N2093,매칭테이블!$G:$J,3,0)*K2093</f>
        <v>4217400</v>
      </c>
      <c r="M2093" s="104">
        <f>VLOOKUP($N2093,매칭테이블!$G:$J,4,0)*H2093</f>
        <v>184600</v>
      </c>
      <c r="N2093" s="5" t="str">
        <f t="shared" si="121"/>
        <v>프로젝트21 홈페이지하루채움하루채움 샘플팩 (고양이 영양제 간식)샘플팩=닭 1스틱 + 가자미 1스틱201207</v>
      </c>
    </row>
    <row r="2094" spans="2:14" x14ac:dyDescent="0.3">
      <c r="B2094" s="108">
        <v>44185</v>
      </c>
      <c r="C2094" s="5" t="str">
        <f t="shared" si="122"/>
        <v>일</v>
      </c>
      <c r="D2094" s="73"/>
      <c r="E2094" s="49" t="str">
        <f>VLOOKUP(G2094,매칭테이블!D:E,2,0)</f>
        <v>하루채움</v>
      </c>
      <c r="F2094" s="73" t="s">
        <v>0</v>
      </c>
      <c r="G2094" s="30" t="s">
        <v>553</v>
      </c>
      <c r="H2094" s="73">
        <f t="shared" si="123"/>
        <v>1421</v>
      </c>
      <c r="I2094" s="5">
        <v>201207</v>
      </c>
      <c r="J2094" s="59"/>
      <c r="K2094" s="104">
        <f>VLOOKUP($N2094,매칭테이블!$G:$J,2,0)*H2094</f>
        <v>5684000</v>
      </c>
      <c r="L2094" s="104">
        <f>K2094-VLOOKUP($N2094,매칭테이블!$G:$J,3,0)*K2094</f>
        <v>5627160</v>
      </c>
      <c r="M2094" s="104">
        <f>VLOOKUP($N2094,매칭테이블!$G:$J,4,0)*H2094</f>
        <v>525770</v>
      </c>
      <c r="N2094" s="5" t="str">
        <f t="shared" si="121"/>
        <v>프로젝트21 홈페이지하루채움하루채움 자연산 가자미 (고양이 영양제 간식)하루채움=(무료배송)닭 1박스 + 가자미 1박스201207</v>
      </c>
    </row>
    <row r="2095" spans="2:14" x14ac:dyDescent="0.3">
      <c r="B2095" s="108">
        <v>44185</v>
      </c>
      <c r="C2095" s="5" t="str">
        <f t="shared" si="122"/>
        <v>일</v>
      </c>
      <c r="D2095" s="73"/>
      <c r="E2095" s="49" t="str">
        <f>VLOOKUP(G2095,매칭테이블!D:E,2,0)</f>
        <v>하루채움</v>
      </c>
      <c r="F2095" s="73" t="s">
        <v>0</v>
      </c>
      <c r="G2095" s="30" t="s">
        <v>468</v>
      </c>
      <c r="H2095" s="73">
        <f t="shared" si="123"/>
        <v>1422</v>
      </c>
      <c r="I2095" s="5">
        <v>201207</v>
      </c>
      <c r="J2095" s="59"/>
      <c r="K2095" s="104">
        <f>VLOOKUP($N2095,매칭테이블!$G:$J,2,0)*H2095</f>
        <v>5688000</v>
      </c>
      <c r="L2095" s="104">
        <f>K2095-VLOOKUP($N2095,매칭테이블!$G:$J,3,0)*K2095</f>
        <v>5631120</v>
      </c>
      <c r="M2095" s="104">
        <f>VLOOKUP($N2095,매칭테이블!$G:$J,4,0)*H2095</f>
        <v>469260</v>
      </c>
      <c r="N2095" s="5" t="str">
        <f t="shared" si="121"/>
        <v>프로젝트21 홈페이지하루채움하루채움 자연산 가자미 (고양이 영양제 간식)하루채움=자연산 가자미 1박스201207</v>
      </c>
    </row>
    <row r="2096" spans="2:14" x14ac:dyDescent="0.3">
      <c r="B2096" s="108">
        <v>44185</v>
      </c>
      <c r="C2096" s="5" t="str">
        <f t="shared" si="122"/>
        <v>일</v>
      </c>
      <c r="D2096" s="73"/>
      <c r="E2096" s="49" t="str">
        <f>VLOOKUP(G2096,매칭테이블!D:E,2,0)</f>
        <v>하루채움</v>
      </c>
      <c r="F2096" s="73" t="s">
        <v>0</v>
      </c>
      <c r="G2096" s="30" t="s">
        <v>469</v>
      </c>
      <c r="H2096" s="73">
        <f t="shared" si="123"/>
        <v>1423</v>
      </c>
      <c r="I2096" s="5">
        <v>201207</v>
      </c>
      <c r="J2096" s="59"/>
      <c r="K2096" s="104">
        <f>VLOOKUP($N2096,매칭테이블!$G:$J,2,0)*H2096</f>
        <v>5692000</v>
      </c>
      <c r="L2096" s="104">
        <f>K2096-VLOOKUP($N2096,매칭테이블!$G:$J,3,0)*K2096</f>
        <v>5635080</v>
      </c>
      <c r="M2096" s="104">
        <f>VLOOKUP($N2096,매칭테이블!$G:$J,4,0)*H2096</f>
        <v>526510</v>
      </c>
      <c r="N2096" s="5" t="str">
        <f t="shared" si="121"/>
        <v>프로젝트21 홈페이지하루채움하루채움 자연산 가자미 (고양이 영양제 간식)하루채움=(무료배송)자연산 가자미 2박스201207</v>
      </c>
    </row>
    <row r="2097" spans="2:14" x14ac:dyDescent="0.3">
      <c r="B2097" s="108">
        <v>44185</v>
      </c>
      <c r="C2097" s="5" t="str">
        <f t="shared" si="122"/>
        <v>일</v>
      </c>
      <c r="D2097" s="73"/>
      <c r="E2097" s="49" t="str">
        <f>VLOOKUP(G2097,매칭테이블!D:E,2,0)</f>
        <v>하루채움</v>
      </c>
      <c r="F2097" s="73" t="s">
        <v>0</v>
      </c>
      <c r="G2097" s="30" t="s">
        <v>470</v>
      </c>
      <c r="H2097" s="73">
        <f t="shared" si="123"/>
        <v>1424</v>
      </c>
      <c r="I2097" s="5">
        <v>201207</v>
      </c>
      <c r="J2097" s="59"/>
      <c r="K2097" s="104">
        <f>VLOOKUP($N2097,매칭테이블!$G:$J,2,0)*H2097</f>
        <v>4272000</v>
      </c>
      <c r="L2097" s="104">
        <f>K2097-VLOOKUP($N2097,매칭테이블!$G:$J,3,0)*K2097</f>
        <v>4229280</v>
      </c>
      <c r="M2097" s="104">
        <f>VLOOKUP($N2097,매칭테이블!$G:$J,4,0)*H2097</f>
        <v>185120</v>
      </c>
      <c r="N2097" s="5" t="str">
        <f t="shared" si="121"/>
        <v>프로젝트21 홈페이지하루채움하루채움 자연산 가자미 (고양이 영양제 간식)샘플팩 추가 구매=닭 1스틱 + 가자미 1스틱201207</v>
      </c>
    </row>
    <row r="2098" spans="2:14" x14ac:dyDescent="0.3">
      <c r="B2098" s="108">
        <v>44184</v>
      </c>
      <c r="C2098" s="5" t="str">
        <f t="shared" ref="C2098:C2111" si="124">TEXT(B2098,"aaa")</f>
        <v>토</v>
      </c>
      <c r="D2098" s="73"/>
      <c r="E2098" s="49" t="str">
        <f>VLOOKUP(G2098,매칭테이블!D:E,2,0)</f>
        <v>고양이 유산균</v>
      </c>
      <c r="F2098" s="73" t="s">
        <v>0</v>
      </c>
      <c r="G2098" s="30" t="s">
        <v>213</v>
      </c>
      <c r="H2098" s="73">
        <f t="shared" si="123"/>
        <v>1425</v>
      </c>
      <c r="I2098" s="5">
        <v>201207</v>
      </c>
      <c r="J2098" s="59"/>
      <c r="K2098" s="104">
        <f>VLOOKUP($N2098,매칭테이블!$G:$J,2,0)*H2098</f>
        <v>5700000</v>
      </c>
      <c r="L2098" s="104">
        <f>K2098-VLOOKUP($N2098,매칭테이블!$G:$J,3,0)*K2098</f>
        <v>5643000</v>
      </c>
      <c r="M2098" s="104">
        <f>VLOOKUP($N2098,매칭테이블!$G:$J,4,0)*H2098</f>
        <v>527250</v>
      </c>
      <c r="N2098" s="5" t="str">
        <f t="shared" ref="N2098:N2111" si="125">F2098&amp;E2098&amp;G2098&amp;I2098</f>
        <v>프로젝트21 홈페이지고양이 유산균유산균1박스201207</v>
      </c>
    </row>
    <row r="2099" spans="2:14" x14ac:dyDescent="0.3">
      <c r="B2099" s="108">
        <v>44184</v>
      </c>
      <c r="C2099" s="5" t="str">
        <f t="shared" si="124"/>
        <v>토</v>
      </c>
      <c r="D2099" s="73"/>
      <c r="E2099" s="49" t="str">
        <f>VLOOKUP(G2099,매칭테이블!D:E,2,0)</f>
        <v>고양이 유산균</v>
      </c>
      <c r="F2099" s="73" t="s">
        <v>0</v>
      </c>
      <c r="G2099" s="30" t="s">
        <v>411</v>
      </c>
      <c r="H2099" s="73">
        <f t="shared" si="123"/>
        <v>1426</v>
      </c>
      <c r="I2099" s="5">
        <v>201207</v>
      </c>
      <c r="J2099" s="59"/>
      <c r="K2099" s="104">
        <f>VLOOKUP($N2099,매칭테이블!$G:$J,2,0)*H2099</f>
        <v>7130000</v>
      </c>
      <c r="L2099" s="104">
        <f>K2099-VLOOKUP($N2099,매칭테이블!$G:$J,3,0)*K2099</f>
        <v>7058700</v>
      </c>
      <c r="M2099" s="104">
        <f>VLOOKUP($N2099,매칭테이블!$G:$J,4,0)*H2099</f>
        <v>556140</v>
      </c>
      <c r="N2099" s="5" t="str">
        <f t="shared" si="125"/>
        <v>프로젝트21 홈페이지고양이 유산균유산균2박스201207</v>
      </c>
    </row>
    <row r="2100" spans="2:14" x14ac:dyDescent="0.3">
      <c r="B2100" s="108">
        <v>44184</v>
      </c>
      <c r="C2100" s="5" t="str">
        <f t="shared" si="124"/>
        <v>토</v>
      </c>
      <c r="D2100" s="73"/>
      <c r="E2100" s="49" t="str">
        <f>VLOOKUP(G2100,매칭테이블!D:E,2,0)</f>
        <v>고양이 유산균</v>
      </c>
      <c r="F2100" s="73" t="s">
        <v>0</v>
      </c>
      <c r="G2100" s="30" t="s">
        <v>412</v>
      </c>
      <c r="H2100" s="73">
        <f t="shared" si="123"/>
        <v>1427</v>
      </c>
      <c r="I2100" s="5">
        <v>201207</v>
      </c>
      <c r="J2100" s="59"/>
      <c r="K2100" s="104">
        <f>VLOOKUP($N2100,매칭테이블!$G:$J,2,0)*H2100</f>
        <v>8562000</v>
      </c>
      <c r="L2100" s="104">
        <f>K2100-VLOOKUP($N2100,매칭테이블!$G:$J,3,0)*K2100</f>
        <v>8476380</v>
      </c>
      <c r="M2100" s="104">
        <f>VLOOKUP($N2100,매칭테이블!$G:$J,4,0)*H2100</f>
        <v>556530</v>
      </c>
      <c r="N2100" s="5" t="str">
        <f t="shared" si="125"/>
        <v>프로젝트21 홈페이지고양이 유산균유산균3박스201207</v>
      </c>
    </row>
    <row r="2101" spans="2:14" x14ac:dyDescent="0.3">
      <c r="B2101" s="108">
        <v>44184</v>
      </c>
      <c r="C2101" s="5" t="str">
        <f t="shared" si="124"/>
        <v>토</v>
      </c>
      <c r="D2101" s="73"/>
      <c r="E2101" s="49" t="str">
        <f>VLOOKUP(G2101,매칭테이블!D:E,2,0)</f>
        <v>고양이 유산균</v>
      </c>
      <c r="F2101" s="73" t="s">
        <v>0</v>
      </c>
      <c r="G2101" s="30" t="s">
        <v>414</v>
      </c>
      <c r="H2101" s="73">
        <f t="shared" si="123"/>
        <v>1428</v>
      </c>
      <c r="I2101" s="5">
        <v>201207</v>
      </c>
      <c r="J2101" s="59"/>
      <c r="K2101" s="104">
        <f>VLOOKUP($N2101,매칭테이블!$G:$J,2,0)*H2101</f>
        <v>5712000</v>
      </c>
      <c r="L2101" s="104">
        <f>K2101-VLOOKUP($N2101,매칭테이블!$G:$J,3,0)*K2101</f>
        <v>5654880</v>
      </c>
      <c r="M2101" s="104">
        <f>VLOOKUP($N2101,매칭테이블!$G:$J,4,0)*H2101</f>
        <v>528360</v>
      </c>
      <c r="N2101" s="5" t="str">
        <f t="shared" si="125"/>
        <v>프로젝트21 홈페이지고양이 유산균유산균1박스(정기배송)201207</v>
      </c>
    </row>
    <row r="2102" spans="2:14" x14ac:dyDescent="0.3">
      <c r="B2102" s="108">
        <v>44184</v>
      </c>
      <c r="C2102" s="5" t="str">
        <f t="shared" si="124"/>
        <v>토</v>
      </c>
      <c r="D2102" s="73"/>
      <c r="E2102" s="49" t="str">
        <f>VLOOKUP(G2102,매칭테이블!D:E,2,0)</f>
        <v>고양이 유산균</v>
      </c>
      <c r="F2102" s="73" t="s">
        <v>0</v>
      </c>
      <c r="G2102" s="30" t="s">
        <v>415</v>
      </c>
      <c r="H2102" s="73">
        <f t="shared" si="123"/>
        <v>1429</v>
      </c>
      <c r="I2102" s="5">
        <v>201207</v>
      </c>
      <c r="J2102" s="59"/>
      <c r="K2102" s="104">
        <f>VLOOKUP($N2102,매칭테이블!$G:$J,2,0)*H2102</f>
        <v>7145000</v>
      </c>
      <c r="L2102" s="104">
        <f>K2102-VLOOKUP($N2102,매칭테이블!$G:$J,3,0)*K2102</f>
        <v>7073550</v>
      </c>
      <c r="M2102" s="104">
        <f>VLOOKUP($N2102,매칭테이블!$G:$J,4,0)*H2102</f>
        <v>557310</v>
      </c>
      <c r="N2102" s="5" t="str">
        <f t="shared" si="125"/>
        <v>프로젝트21 홈페이지고양이 유산균유산균2박스(정기배송)201207</v>
      </c>
    </row>
    <row r="2103" spans="2:14" x14ac:dyDescent="0.3">
      <c r="B2103" s="108">
        <v>44184</v>
      </c>
      <c r="C2103" s="5" t="str">
        <f t="shared" si="124"/>
        <v>토</v>
      </c>
      <c r="D2103" s="73"/>
      <c r="E2103" s="49" t="str">
        <f>VLOOKUP(G2103,매칭테이블!D:E,2,0)</f>
        <v>고양이 유산균</v>
      </c>
      <c r="F2103" s="73" t="s">
        <v>0</v>
      </c>
      <c r="G2103" s="30" t="s">
        <v>416</v>
      </c>
      <c r="H2103" s="73">
        <f t="shared" si="123"/>
        <v>1430</v>
      </c>
      <c r="I2103" s="5">
        <v>201207</v>
      </c>
      <c r="J2103" s="59"/>
      <c r="K2103" s="104">
        <f>VLOOKUP($N2103,매칭테이블!$G:$J,2,0)*H2103</f>
        <v>8580000</v>
      </c>
      <c r="L2103" s="104">
        <f>K2103-VLOOKUP($N2103,매칭테이블!$G:$J,3,0)*K2103</f>
        <v>8494200</v>
      </c>
      <c r="M2103" s="104">
        <f>VLOOKUP($N2103,매칭테이블!$G:$J,4,0)*H2103</f>
        <v>557700</v>
      </c>
      <c r="N2103" s="5" t="str">
        <f t="shared" si="125"/>
        <v>프로젝트21 홈페이지고양이 유산균유산균3박스(정기배송)201207</v>
      </c>
    </row>
    <row r="2104" spans="2:14" x14ac:dyDescent="0.3">
      <c r="B2104" s="108">
        <v>44185</v>
      </c>
      <c r="C2104" s="5" t="str">
        <f t="shared" si="124"/>
        <v>일</v>
      </c>
      <c r="D2104" s="73"/>
      <c r="E2104" s="49" t="str">
        <f>VLOOKUP(G2104,매칭테이블!D:E,2,0)</f>
        <v>고양이 유산균</v>
      </c>
      <c r="F2104" s="73" t="s">
        <v>0</v>
      </c>
      <c r="G2104" s="30" t="s">
        <v>213</v>
      </c>
      <c r="H2104" s="73">
        <f t="shared" si="123"/>
        <v>1431</v>
      </c>
      <c r="I2104" s="5">
        <v>201207</v>
      </c>
      <c r="J2104" s="59"/>
      <c r="K2104" s="104">
        <f>VLOOKUP($N2104,매칭테이블!$G:$J,2,0)*H2104</f>
        <v>5724000</v>
      </c>
      <c r="L2104" s="104">
        <f>K2104-VLOOKUP($N2104,매칭테이블!$G:$J,3,0)*K2104</f>
        <v>5666760</v>
      </c>
      <c r="M2104" s="104">
        <f>VLOOKUP($N2104,매칭테이블!$G:$J,4,0)*H2104</f>
        <v>529470</v>
      </c>
      <c r="N2104" s="5" t="str">
        <f t="shared" si="125"/>
        <v>프로젝트21 홈페이지고양이 유산균유산균1박스201207</v>
      </c>
    </row>
    <row r="2105" spans="2:14" x14ac:dyDescent="0.3">
      <c r="B2105" s="108">
        <v>44185</v>
      </c>
      <c r="C2105" s="5" t="str">
        <f t="shared" si="124"/>
        <v>일</v>
      </c>
      <c r="D2105" s="73"/>
      <c r="E2105" s="49" t="str">
        <f>VLOOKUP(G2105,매칭테이블!D:E,2,0)</f>
        <v>고양이 유산균</v>
      </c>
      <c r="F2105" s="73" t="s">
        <v>0</v>
      </c>
      <c r="G2105" s="30" t="s">
        <v>411</v>
      </c>
      <c r="H2105" s="73">
        <f t="shared" si="123"/>
        <v>1432</v>
      </c>
      <c r="I2105" s="5">
        <v>201207</v>
      </c>
      <c r="J2105" s="59"/>
      <c r="K2105" s="104">
        <f>VLOOKUP($N2105,매칭테이블!$G:$J,2,0)*H2105</f>
        <v>7160000</v>
      </c>
      <c r="L2105" s="104">
        <f>K2105-VLOOKUP($N2105,매칭테이블!$G:$J,3,0)*K2105</f>
        <v>7088400</v>
      </c>
      <c r="M2105" s="104">
        <f>VLOOKUP($N2105,매칭테이블!$G:$J,4,0)*H2105</f>
        <v>558480</v>
      </c>
      <c r="N2105" s="5" t="str">
        <f t="shared" si="125"/>
        <v>프로젝트21 홈페이지고양이 유산균유산균2박스201207</v>
      </c>
    </row>
    <row r="2106" spans="2:14" x14ac:dyDescent="0.3">
      <c r="B2106" s="108">
        <v>44185</v>
      </c>
      <c r="C2106" s="5" t="str">
        <f t="shared" si="124"/>
        <v>일</v>
      </c>
      <c r="D2106" s="73"/>
      <c r="E2106" s="49" t="str">
        <f>VLOOKUP(G2106,매칭테이블!D:E,2,0)</f>
        <v>고양이 유산균</v>
      </c>
      <c r="F2106" s="73" t="s">
        <v>0</v>
      </c>
      <c r="G2106" s="30" t="s">
        <v>412</v>
      </c>
      <c r="H2106" s="73">
        <f t="shared" si="123"/>
        <v>1433</v>
      </c>
      <c r="I2106" s="5">
        <v>201207</v>
      </c>
      <c r="J2106" s="59"/>
      <c r="K2106" s="104">
        <f>VLOOKUP($N2106,매칭테이블!$G:$J,2,0)*H2106</f>
        <v>8598000</v>
      </c>
      <c r="L2106" s="104">
        <f>K2106-VLOOKUP($N2106,매칭테이블!$G:$J,3,0)*K2106</f>
        <v>8512020</v>
      </c>
      <c r="M2106" s="104">
        <f>VLOOKUP($N2106,매칭테이블!$G:$J,4,0)*H2106</f>
        <v>558870</v>
      </c>
      <c r="N2106" s="5" t="str">
        <f t="shared" si="125"/>
        <v>프로젝트21 홈페이지고양이 유산균유산균3박스201207</v>
      </c>
    </row>
    <row r="2107" spans="2:14" x14ac:dyDescent="0.3">
      <c r="B2107" s="108">
        <v>44185</v>
      </c>
      <c r="C2107" s="5" t="str">
        <f t="shared" si="124"/>
        <v>일</v>
      </c>
      <c r="D2107" s="73"/>
      <c r="E2107" s="49" t="str">
        <f>VLOOKUP(G2107,매칭테이블!D:E,2,0)</f>
        <v>고양이 유산균</v>
      </c>
      <c r="F2107" s="73" t="s">
        <v>0</v>
      </c>
      <c r="G2107" s="30" t="s">
        <v>413</v>
      </c>
      <c r="H2107" s="73">
        <f t="shared" si="123"/>
        <v>1434</v>
      </c>
      <c r="I2107" s="5">
        <v>201207</v>
      </c>
      <c r="J2107" s="59"/>
      <c r="K2107" s="104">
        <f>VLOOKUP($N2107,매칭테이블!$G:$J,2,0)*H2107</f>
        <v>7170000</v>
      </c>
      <c r="L2107" s="104">
        <f>K2107-VLOOKUP($N2107,매칭테이블!$G:$J,3,0)*K2107</f>
        <v>7098300</v>
      </c>
      <c r="M2107" s="104">
        <f>VLOOKUP($N2107,매칭테이블!$G:$J,4,0)*H2107</f>
        <v>559260</v>
      </c>
      <c r="N2107" s="5" t="str">
        <f t="shared" si="125"/>
        <v>프로젝트21 홈페이지고양이 유산균유산균2박스(최저가)201207</v>
      </c>
    </row>
    <row r="2108" spans="2:14" x14ac:dyDescent="0.3">
      <c r="B2108" s="108">
        <v>44185</v>
      </c>
      <c r="C2108" s="5" t="str">
        <f t="shared" si="124"/>
        <v>일</v>
      </c>
      <c r="D2108" s="73"/>
      <c r="E2108" s="49" t="str">
        <f>VLOOKUP(G2108,매칭테이블!D:E,2,0)</f>
        <v>고양이 유산균</v>
      </c>
      <c r="F2108" s="73" t="s">
        <v>0</v>
      </c>
      <c r="G2108" s="30" t="s">
        <v>417</v>
      </c>
      <c r="H2108" s="73">
        <f t="shared" si="123"/>
        <v>1435</v>
      </c>
      <c r="I2108" s="5">
        <v>201207</v>
      </c>
      <c r="J2108" s="59"/>
      <c r="K2108" s="104">
        <f>VLOOKUP($N2108,매칭테이블!$G:$J,2,0)*H2108</f>
        <v>8610000</v>
      </c>
      <c r="L2108" s="104">
        <f>K2108-VLOOKUP($N2108,매칭테이블!$G:$J,3,0)*K2108</f>
        <v>8523900</v>
      </c>
      <c r="M2108" s="104">
        <f>VLOOKUP($N2108,매칭테이블!$G:$J,4,0)*H2108</f>
        <v>559650</v>
      </c>
      <c r="N2108" s="5" t="str">
        <f t="shared" si="125"/>
        <v>프로젝트21 홈페이지고양이 유산균유산균3박스(최저가)201207</v>
      </c>
    </row>
    <row r="2109" spans="2:14" x14ac:dyDescent="0.3">
      <c r="B2109" s="108">
        <v>44185</v>
      </c>
      <c r="C2109" s="5" t="str">
        <f t="shared" si="124"/>
        <v>일</v>
      </c>
      <c r="D2109" s="73"/>
      <c r="E2109" s="49" t="str">
        <f>VLOOKUP(G2109,매칭테이블!D:E,2,0)</f>
        <v>고양이 유산균</v>
      </c>
      <c r="F2109" s="73" t="s">
        <v>0</v>
      </c>
      <c r="G2109" s="30" t="s">
        <v>414</v>
      </c>
      <c r="H2109" s="73">
        <f t="shared" si="123"/>
        <v>1436</v>
      </c>
      <c r="I2109" s="5">
        <v>201207</v>
      </c>
      <c r="J2109" s="59"/>
      <c r="K2109" s="104">
        <f>VLOOKUP($N2109,매칭테이블!$G:$J,2,0)*H2109</f>
        <v>5744000</v>
      </c>
      <c r="L2109" s="104">
        <f>K2109-VLOOKUP($N2109,매칭테이블!$G:$J,3,0)*K2109</f>
        <v>5686560</v>
      </c>
      <c r="M2109" s="104">
        <f>VLOOKUP($N2109,매칭테이블!$G:$J,4,0)*H2109</f>
        <v>531320</v>
      </c>
      <c r="N2109" s="5" t="str">
        <f t="shared" si="125"/>
        <v>프로젝트21 홈페이지고양이 유산균유산균1박스(정기배송)201207</v>
      </c>
    </row>
    <row r="2110" spans="2:14" x14ac:dyDescent="0.3">
      <c r="B2110" s="108">
        <v>44185</v>
      </c>
      <c r="C2110" s="5" t="str">
        <f t="shared" si="124"/>
        <v>일</v>
      </c>
      <c r="D2110" s="73"/>
      <c r="E2110" s="49" t="str">
        <f>VLOOKUP(G2110,매칭테이블!D:E,2,0)</f>
        <v>고양이 유산균</v>
      </c>
      <c r="F2110" s="73" t="s">
        <v>0</v>
      </c>
      <c r="G2110" s="30" t="s">
        <v>415</v>
      </c>
      <c r="H2110" s="73">
        <f t="shared" si="123"/>
        <v>1437</v>
      </c>
      <c r="I2110" s="5">
        <v>201207</v>
      </c>
      <c r="J2110" s="59"/>
      <c r="K2110" s="104">
        <f>VLOOKUP($N2110,매칭테이블!$G:$J,2,0)*H2110</f>
        <v>7185000</v>
      </c>
      <c r="L2110" s="104">
        <f>K2110-VLOOKUP($N2110,매칭테이블!$G:$J,3,0)*K2110</f>
        <v>7113150</v>
      </c>
      <c r="M2110" s="104">
        <f>VLOOKUP($N2110,매칭테이블!$G:$J,4,0)*H2110</f>
        <v>560430</v>
      </c>
      <c r="N2110" s="5" t="str">
        <f t="shared" si="125"/>
        <v>프로젝트21 홈페이지고양이 유산균유산균2박스(정기배송)201207</v>
      </c>
    </row>
    <row r="2111" spans="2:14" x14ac:dyDescent="0.3">
      <c r="B2111" s="108">
        <v>44185</v>
      </c>
      <c r="C2111" s="5" t="str">
        <f t="shared" si="124"/>
        <v>일</v>
      </c>
      <c r="D2111" s="73"/>
      <c r="E2111" s="49" t="str">
        <f>VLOOKUP(G2111,매칭테이블!D:E,2,0)</f>
        <v>고양이 유산균</v>
      </c>
      <c r="F2111" s="73" t="s">
        <v>0</v>
      </c>
      <c r="G2111" s="30" t="s">
        <v>416</v>
      </c>
      <c r="H2111" s="73">
        <f t="shared" si="123"/>
        <v>1438</v>
      </c>
      <c r="I2111" s="5">
        <v>201207</v>
      </c>
      <c r="J2111" s="59"/>
      <c r="K2111" s="104">
        <f>VLOOKUP($N2111,매칭테이블!$G:$J,2,0)*H2111</f>
        <v>8628000</v>
      </c>
      <c r="L2111" s="104">
        <f>K2111-VLOOKUP($N2111,매칭테이블!$G:$J,3,0)*K2111</f>
        <v>8541720</v>
      </c>
      <c r="M2111" s="104">
        <f>VLOOKUP($N2111,매칭테이블!$G:$J,4,0)*H2111</f>
        <v>560820</v>
      </c>
      <c r="N2111" s="5" t="str">
        <f t="shared" si="125"/>
        <v>프로젝트21 홈페이지고양이 유산균유산균3박스(정기배송)201207</v>
      </c>
    </row>
    <row r="2112" spans="2:14" x14ac:dyDescent="0.3">
      <c r="B2112" s="108">
        <v>44186</v>
      </c>
      <c r="C2112" s="5" t="str">
        <f t="shared" ref="C2112:C2175" si="126">TEXT(B2112,"aaa")</f>
        <v>월</v>
      </c>
      <c r="D2112" s="73"/>
      <c r="E2112" s="49" t="str">
        <f>VLOOKUP(G2112,매칭테이블!D:E,2,0)</f>
        <v>선인장정수기 부속</v>
      </c>
      <c r="F2112" t="s">
        <v>85</v>
      </c>
      <c r="G2112" s="30" t="s">
        <v>114</v>
      </c>
      <c r="H2112" s="73">
        <f t="shared" si="123"/>
        <v>1439</v>
      </c>
      <c r="I2112" s="5">
        <v>201207</v>
      </c>
      <c r="J2112" s="59"/>
      <c r="K2112" s="104">
        <f>VLOOKUP($N2112,매칭테이블!$G:$J,2,0)*H2112</f>
        <v>0</v>
      </c>
      <c r="L2112" s="104">
        <f>K2112-VLOOKUP($N2112,매칭테이블!$G:$J,3,0)*K2112</f>
        <v>0</v>
      </c>
      <c r="M2112" s="104">
        <f>VLOOKUP($N2112,매칭테이블!$G:$J,4,0)*H2112</f>
        <v>474870</v>
      </c>
      <c r="N2112" s="5" t="str">
        <f t="shared" ref="N2112" si="127">F2112&amp;E2112&amp;G2112&amp;I2112</f>
        <v>프로젝트21 CS선인장정수기 부속수중펌프 분리형 (white)201207</v>
      </c>
    </row>
    <row r="2113" spans="2:14" x14ac:dyDescent="0.3">
      <c r="B2113" s="108">
        <v>44186</v>
      </c>
      <c r="C2113" s="5" t="str">
        <f t="shared" si="126"/>
        <v>월</v>
      </c>
      <c r="D2113" s="73"/>
      <c r="E2113" s="49" t="str">
        <f>VLOOKUP(G2113,매칭테이블!D:E,2,0)</f>
        <v>선인장정수기 부속</v>
      </c>
      <c r="F2113" t="s">
        <v>85</v>
      </c>
      <c r="G2113" s="30" t="s">
        <v>35</v>
      </c>
      <c r="H2113" s="73">
        <f t="shared" si="123"/>
        <v>1440</v>
      </c>
      <c r="I2113" s="5">
        <v>201207</v>
      </c>
      <c r="J2113" s="59"/>
      <c r="K2113" s="104">
        <f>VLOOKUP($N2113,매칭테이블!$G:$J,2,0)*H2113</f>
        <v>0</v>
      </c>
      <c r="L2113" s="104">
        <f>K2113-VLOOKUP($N2113,매칭테이블!$G:$J,3,0)*K2113</f>
        <v>0</v>
      </c>
      <c r="M2113" s="104">
        <f>VLOOKUP($N2113,매칭테이블!$G:$J,4,0)*H2113</f>
        <v>489600</v>
      </c>
      <c r="N2113" s="5" t="str">
        <f t="shared" ref="N2113:N2176" si="128">F2113&amp;E2113&amp;G2113&amp;I2113</f>
        <v>프로젝트21 CS선인장정수기 부속정수 필터 (3p)201207</v>
      </c>
    </row>
    <row r="2114" spans="2:14" x14ac:dyDescent="0.3">
      <c r="B2114" s="108">
        <v>44186</v>
      </c>
      <c r="C2114" s="5" t="str">
        <f t="shared" si="126"/>
        <v>월</v>
      </c>
      <c r="D2114" s="73"/>
      <c r="E2114" s="49" t="str">
        <f>VLOOKUP(G2114,매칭테이블!D:E,2,0)</f>
        <v>하루채움</v>
      </c>
      <c r="F2114" t="s">
        <v>0</v>
      </c>
      <c r="G2114" s="30" t="s">
        <v>451</v>
      </c>
      <c r="H2114" s="73">
        <f t="shared" si="123"/>
        <v>1441</v>
      </c>
      <c r="I2114" s="5">
        <v>201207</v>
      </c>
      <c r="J2114" s="59"/>
      <c r="K2114" s="104">
        <f>VLOOKUP($N2114,매칭테이블!$G:$J,2,0)*H2114</f>
        <v>5764000</v>
      </c>
      <c r="L2114" s="104">
        <f>K2114-VLOOKUP($N2114,매칭테이블!$G:$J,3,0)*K2114</f>
        <v>5706360</v>
      </c>
      <c r="M2114" s="104">
        <f>VLOOKUP($N2114,매칭테이블!$G:$J,4,0)*H2114</f>
        <v>533170</v>
      </c>
      <c r="N2114" s="5" t="str">
        <f t="shared" si="128"/>
        <v>프로젝트21 홈페이지하루채움(종료)★특별할인★[정기배송] 하루채움 (고양이 영양제 간식)옵션=(무료배송)국내산 닭 1박스 + 자연산 가자미 1박스201207</v>
      </c>
    </row>
    <row r="2115" spans="2:14" x14ac:dyDescent="0.3">
      <c r="B2115" s="108">
        <v>44186</v>
      </c>
      <c r="C2115" s="5" t="str">
        <f t="shared" si="126"/>
        <v>월</v>
      </c>
      <c r="D2115" s="73"/>
      <c r="E2115" s="49" t="str">
        <f>VLOOKUP(G2115,매칭테이블!D:E,2,0)</f>
        <v>리얼스틱</v>
      </c>
      <c r="F2115" t="s">
        <v>0</v>
      </c>
      <c r="G2115" s="30" t="s">
        <v>425</v>
      </c>
      <c r="H2115" s="73">
        <f t="shared" si="123"/>
        <v>1442</v>
      </c>
      <c r="I2115" s="5">
        <v>201207</v>
      </c>
      <c r="J2115" s="59"/>
      <c r="K2115" s="104">
        <f>VLOOKUP($N2115,매칭테이블!$G:$J,2,0)*H2115</f>
        <v>5768000</v>
      </c>
      <c r="L2115" s="104">
        <f>K2115-VLOOKUP($N2115,매칭테이블!$G:$J,3,0)*K2115</f>
        <v>5710320</v>
      </c>
      <c r="M2115" s="104">
        <f>VLOOKUP($N2115,매칭테이블!$G:$J,4,0)*H2115</f>
        <v>533540</v>
      </c>
      <c r="N2115" s="5" t="str">
        <f t="shared" si="128"/>
        <v>프로젝트21 홈페이지리얼스틱[정기배송] 리얼스틱(무료배송)정기배송 옵션=6종세트(맛별1팩)(15%off)201207</v>
      </c>
    </row>
    <row r="2116" spans="2:14" x14ac:dyDescent="0.3">
      <c r="B2116" s="108">
        <v>44186</v>
      </c>
      <c r="C2116" s="5" t="str">
        <f t="shared" si="126"/>
        <v>월</v>
      </c>
      <c r="D2116" s="73"/>
      <c r="E2116" s="49" t="str">
        <f>VLOOKUP(G2116,매칭테이블!D:E,2,0)</f>
        <v>리얼스틱</v>
      </c>
      <c r="F2116" t="s">
        <v>0</v>
      </c>
      <c r="G2116" s="30" t="s">
        <v>426</v>
      </c>
      <c r="H2116" s="73">
        <f t="shared" si="123"/>
        <v>1443</v>
      </c>
      <c r="I2116" s="5">
        <v>201207</v>
      </c>
      <c r="J2116" s="59"/>
      <c r="K2116" s="104">
        <f>VLOOKUP($N2116,매칭테이블!$G:$J,2,0)*H2116</f>
        <v>5772000</v>
      </c>
      <c r="L2116" s="104">
        <f>K2116-VLOOKUP($N2116,매칭테이블!$G:$J,3,0)*K2116</f>
        <v>5714280</v>
      </c>
      <c r="M2116" s="104">
        <f>VLOOKUP($N2116,매칭테이블!$G:$J,4,0)*H2116</f>
        <v>562770</v>
      </c>
      <c r="N2116" s="5" t="str">
        <f t="shared" si="128"/>
        <v>프로젝트21 홈페이지리얼스틱[정기배송] 리얼스틱(무료배송)정기배송 옵션=6종세트x2(맛별2팩)(25%off)201207</v>
      </c>
    </row>
    <row r="2117" spans="2:14" x14ac:dyDescent="0.3">
      <c r="B2117" s="108">
        <v>44186</v>
      </c>
      <c r="C2117" s="5" t="str">
        <f t="shared" si="126"/>
        <v>월</v>
      </c>
      <c r="D2117" s="73"/>
      <c r="E2117" s="49" t="str">
        <f>VLOOKUP(G2117,매칭테이블!D:E,2,0)</f>
        <v>리얼스틱</v>
      </c>
      <c r="F2117" t="s">
        <v>0</v>
      </c>
      <c r="G2117" s="30" t="s">
        <v>570</v>
      </c>
      <c r="H2117" s="73">
        <f t="shared" si="123"/>
        <v>1444</v>
      </c>
      <c r="I2117" s="5">
        <v>201207</v>
      </c>
      <c r="J2117" s="59"/>
      <c r="K2117" s="104">
        <f>VLOOKUP($N2117,매칭테이블!$G:$J,2,0)*H2117</f>
        <v>5776000</v>
      </c>
      <c r="L2117" s="104">
        <f>K2117-VLOOKUP($N2117,매칭테이블!$G:$J,3,0)*K2117</f>
        <v>5718240</v>
      </c>
      <c r="M2117" s="104">
        <f>VLOOKUP($N2117,매칭테이블!$G:$J,4,0)*H2117</f>
        <v>519840</v>
      </c>
      <c r="N2117" s="5" t="str">
        <f t="shared" si="128"/>
        <v>프로젝트21 홈페이지리얼스틱[정기배송] 리얼스틱(무료배송)정기배송 옵션=제천자연황토닭 6팩(15%off)201207</v>
      </c>
    </row>
    <row r="2118" spans="2:14" x14ac:dyDescent="0.3">
      <c r="B2118" s="108">
        <v>44186</v>
      </c>
      <c r="C2118" s="5" t="str">
        <f t="shared" si="126"/>
        <v>월</v>
      </c>
      <c r="D2118" s="73"/>
      <c r="E2118" s="49" t="str">
        <f>VLOOKUP(G2118,매칭테이블!D:E,2,0)</f>
        <v>리얼스틱</v>
      </c>
      <c r="F2118" t="s">
        <v>0</v>
      </c>
      <c r="G2118" s="30" t="s">
        <v>427</v>
      </c>
      <c r="H2118" s="73">
        <f t="shared" si="123"/>
        <v>1445</v>
      </c>
      <c r="I2118" s="5">
        <v>201207</v>
      </c>
      <c r="J2118" s="59"/>
      <c r="K2118" s="104">
        <f>VLOOKUP($N2118,매칭테이블!$G:$J,2,0)*H2118</f>
        <v>5780000</v>
      </c>
      <c r="L2118" s="104">
        <f>K2118-VLOOKUP($N2118,매칭테이블!$G:$J,3,0)*K2118</f>
        <v>5722200</v>
      </c>
      <c r="M2118" s="104">
        <f>VLOOKUP($N2118,매칭테이블!$G:$J,4,0)*H2118</f>
        <v>520200</v>
      </c>
      <c r="N2118" s="5" t="str">
        <f t="shared" si="128"/>
        <v>프로젝트21 홈페이지리얼스틱[정기배송] 리얼스틱(무료배송)정기배송 옵션=북태평양눈다랑어 6팩(15%off)201207</v>
      </c>
    </row>
    <row r="2119" spans="2:14" x14ac:dyDescent="0.3">
      <c r="B2119" s="108">
        <v>44186</v>
      </c>
      <c r="C2119" s="5" t="str">
        <f t="shared" si="126"/>
        <v>월</v>
      </c>
      <c r="D2119" s="73"/>
      <c r="E2119" s="49" t="str">
        <f>VLOOKUP(G2119,매칭테이블!D:E,2,0)</f>
        <v>리얼스틱</v>
      </c>
      <c r="F2119" t="s">
        <v>0</v>
      </c>
      <c r="G2119" s="30" t="s">
        <v>486</v>
      </c>
      <c r="H2119" s="73">
        <f t="shared" si="123"/>
        <v>1446</v>
      </c>
      <c r="I2119" s="5">
        <v>201207</v>
      </c>
      <c r="J2119" s="59"/>
      <c r="K2119" s="104">
        <f>VLOOKUP($N2119,매칭테이블!$G:$J,2,0)*H2119</f>
        <v>5784000</v>
      </c>
      <c r="L2119" s="104">
        <f>K2119-VLOOKUP($N2119,매칭테이블!$G:$J,3,0)*K2119</f>
        <v>5726160</v>
      </c>
      <c r="M2119" s="104">
        <f>VLOOKUP($N2119,매칭테이블!$G:$J,4,0)*H2119</f>
        <v>549480</v>
      </c>
      <c r="N2119" s="5" t="str">
        <f t="shared" si="128"/>
        <v>프로젝트21 홈페이지리얼스틱[정기배송] 리얼스틱(무료배송)정기배송 옵션=뉴질랜드참돔 6팩(15%off)201207</v>
      </c>
    </row>
    <row r="2120" spans="2:14" x14ac:dyDescent="0.3">
      <c r="B2120" s="108">
        <v>44186</v>
      </c>
      <c r="C2120" s="5" t="str">
        <f t="shared" si="126"/>
        <v>월</v>
      </c>
      <c r="D2120" s="73"/>
      <c r="E2120" s="49" t="str">
        <f>VLOOKUP(G2120,매칭테이블!D:E,2,0)</f>
        <v>선인장정수기 부속</v>
      </c>
      <c r="F2120" t="s">
        <v>0</v>
      </c>
      <c r="G2120" s="30" t="s">
        <v>507</v>
      </c>
      <c r="H2120" s="73">
        <f t="shared" si="123"/>
        <v>1447</v>
      </c>
      <c r="I2120" s="5">
        <v>201207</v>
      </c>
      <c r="J2120" s="59"/>
      <c r="K2120" s="104">
        <f>VLOOKUP($N2120,매칭테이블!$G:$J,2,0)*H2120</f>
        <v>4341000</v>
      </c>
      <c r="L2120" s="104">
        <f>K2120-VLOOKUP($N2120,매칭테이블!$G:$J,3,0)*K2120</f>
        <v>4297590</v>
      </c>
      <c r="M2120" s="104">
        <f>VLOOKUP($N2120,매칭테이블!$G:$J,4,0)*H2120</f>
        <v>506450</v>
      </c>
      <c r="N2120" s="5" t="str">
        <f t="shared" si="128"/>
        <v>프로젝트21 홈페이지선인장정수기 부속[정기배송] 선인장정수기 필터 (30% 할인)정기배송 옵션=정수필터(3p) &amp; 폼필터(3p) - 30%off201207</v>
      </c>
    </row>
    <row r="2121" spans="2:14" x14ac:dyDescent="0.3">
      <c r="B2121" s="108">
        <v>44186</v>
      </c>
      <c r="C2121" s="5" t="str">
        <f t="shared" si="126"/>
        <v>월</v>
      </c>
      <c r="D2121" s="73"/>
      <c r="E2121" s="49" t="str">
        <f>VLOOKUP(G2121,매칭테이블!D:E,2,0)</f>
        <v>하루채움</v>
      </c>
      <c r="F2121" t="s">
        <v>0</v>
      </c>
      <c r="G2121" s="30" t="s">
        <v>452</v>
      </c>
      <c r="H2121" s="73">
        <f t="shared" si="123"/>
        <v>1448</v>
      </c>
      <c r="I2121" s="5">
        <v>201207</v>
      </c>
      <c r="J2121" s="59"/>
      <c r="K2121" s="104">
        <f>VLOOKUP($N2121,매칭테이블!$G:$J,2,0)*H2121</f>
        <v>4344000</v>
      </c>
      <c r="L2121" s="104">
        <f>K2121-VLOOKUP($N2121,매칭테이블!$G:$J,3,0)*K2121</f>
        <v>4300560</v>
      </c>
      <c r="M2121" s="104">
        <f>VLOOKUP($N2121,매칭테이블!$G:$J,4,0)*H2121</f>
        <v>477840</v>
      </c>
      <c r="N2121" s="5" t="str">
        <f t="shared" si="128"/>
        <v>프로젝트21 홈페이지하루채움[정기배송] 하루채움 (고양이 영양제 간식)옵션=국내산 무항생제 닭 1박스201207</v>
      </c>
    </row>
    <row r="2122" spans="2:14" x14ac:dyDescent="0.3">
      <c r="B2122" s="108">
        <v>44186</v>
      </c>
      <c r="C2122" s="5" t="str">
        <f t="shared" si="126"/>
        <v>월</v>
      </c>
      <c r="D2122" s="73"/>
      <c r="E2122" s="49" t="str">
        <f>VLOOKUP(G2122,매칭테이블!D:E,2,0)</f>
        <v>하루채움</v>
      </c>
      <c r="F2122" t="s">
        <v>0</v>
      </c>
      <c r="G2122" s="30" t="s">
        <v>453</v>
      </c>
      <c r="H2122" s="73">
        <f t="shared" si="123"/>
        <v>1449</v>
      </c>
      <c r="I2122" s="5">
        <v>201207</v>
      </c>
      <c r="J2122" s="59"/>
      <c r="K2122" s="104">
        <f>VLOOKUP($N2122,매칭테이블!$G:$J,2,0)*H2122</f>
        <v>5796000</v>
      </c>
      <c r="L2122" s="104">
        <f>K2122-VLOOKUP($N2122,매칭테이블!$G:$J,3,0)*K2122</f>
        <v>5738040</v>
      </c>
      <c r="M2122" s="104">
        <f>VLOOKUP($N2122,매칭테이블!$G:$J,4,0)*H2122</f>
        <v>536130</v>
      </c>
      <c r="N2122" s="5" t="str">
        <f t="shared" si="128"/>
        <v>프로젝트21 홈페이지하루채움[정기배송] 하루채움 (고양이 영양제 간식)옵션=(무료배송)국내산 무항생제 닭 2박스201207</v>
      </c>
    </row>
    <row r="2123" spans="2:14" x14ac:dyDescent="0.3">
      <c r="B2123" s="108">
        <v>44186</v>
      </c>
      <c r="C2123" s="5" t="str">
        <f t="shared" si="126"/>
        <v>월</v>
      </c>
      <c r="D2123" s="73"/>
      <c r="E2123" s="49" t="str">
        <f>VLOOKUP(G2123,매칭테이블!D:E,2,0)</f>
        <v>하루채움</v>
      </c>
      <c r="F2123" t="s">
        <v>0</v>
      </c>
      <c r="G2123" s="30" t="s">
        <v>573</v>
      </c>
      <c r="H2123" s="73">
        <f t="shared" si="123"/>
        <v>1450</v>
      </c>
      <c r="I2123" s="5">
        <v>201207</v>
      </c>
      <c r="J2123" s="59"/>
      <c r="K2123" s="104">
        <f>VLOOKUP($N2123,매칭테이블!$G:$J,2,0)*H2123</f>
        <v>4350000</v>
      </c>
      <c r="L2123" s="104">
        <f>K2123-VLOOKUP($N2123,매칭테이블!$G:$J,3,0)*K2123</f>
        <v>4306500</v>
      </c>
      <c r="M2123" s="104">
        <f>VLOOKUP($N2123,매칭테이블!$G:$J,4,0)*H2123</f>
        <v>478500</v>
      </c>
      <c r="N2123" s="5" t="str">
        <f t="shared" si="128"/>
        <v>프로젝트21 홈페이지하루채움[정기배송] 하루채움 (고양이 영양제 간식)옵션=자연산 가자미 1박스201207</v>
      </c>
    </row>
    <row r="2124" spans="2:14" x14ac:dyDescent="0.3">
      <c r="B2124" s="108">
        <v>44186</v>
      </c>
      <c r="C2124" s="5" t="str">
        <f t="shared" si="126"/>
        <v>월</v>
      </c>
      <c r="D2124" s="73"/>
      <c r="E2124" s="49" t="str">
        <f>VLOOKUP(G2124,매칭테이블!D:E,2,0)</f>
        <v>하루채움</v>
      </c>
      <c r="F2124" t="s">
        <v>0</v>
      </c>
      <c r="G2124" s="30" t="s">
        <v>454</v>
      </c>
      <c r="H2124" s="73">
        <f t="shared" si="123"/>
        <v>1451</v>
      </c>
      <c r="I2124" s="5">
        <v>201207</v>
      </c>
      <c r="J2124" s="59"/>
      <c r="K2124" s="104">
        <f>VLOOKUP($N2124,매칭테이블!$G:$J,2,0)*H2124</f>
        <v>5804000</v>
      </c>
      <c r="L2124" s="104">
        <f>K2124-VLOOKUP($N2124,매칭테이블!$G:$J,3,0)*K2124</f>
        <v>5745960</v>
      </c>
      <c r="M2124" s="104">
        <f>VLOOKUP($N2124,매칭테이블!$G:$J,4,0)*H2124</f>
        <v>536870</v>
      </c>
      <c r="N2124" s="5" t="str">
        <f t="shared" si="128"/>
        <v>프로젝트21 홈페이지하루채움[정기배송] 하루채움 (고양이 영양제 간식)옵션=(무료배송)자연산 가자미 2박스201207</v>
      </c>
    </row>
    <row r="2125" spans="2:14" x14ac:dyDescent="0.3">
      <c r="B2125" s="108">
        <v>44186</v>
      </c>
      <c r="C2125" s="5" t="str">
        <f t="shared" si="126"/>
        <v>월</v>
      </c>
      <c r="D2125" s="73"/>
      <c r="E2125" s="49" t="str">
        <f>VLOOKUP(G2125,매칭테이블!D:E,2,0)</f>
        <v>하루채움</v>
      </c>
      <c r="F2125" t="s">
        <v>0</v>
      </c>
      <c r="G2125" s="30" t="s">
        <v>455</v>
      </c>
      <c r="H2125" s="73">
        <f t="shared" si="123"/>
        <v>1452</v>
      </c>
      <c r="I2125" s="5">
        <v>201207</v>
      </c>
      <c r="J2125" s="59"/>
      <c r="K2125" s="104">
        <f>VLOOKUP($N2125,매칭테이블!$G:$J,2,0)*H2125</f>
        <v>5808000</v>
      </c>
      <c r="L2125" s="104">
        <f>K2125-VLOOKUP($N2125,매칭테이블!$G:$J,3,0)*K2125</f>
        <v>5749920</v>
      </c>
      <c r="M2125" s="104">
        <f>VLOOKUP($N2125,매칭테이블!$G:$J,4,0)*H2125</f>
        <v>537240</v>
      </c>
      <c r="N2125" s="5" t="str">
        <f t="shared" si="128"/>
        <v>프로젝트21 홈페이지하루채움[정기배송] 하루채움 (고양이 영양제 간식)옵션=(무료배송)국내산 닭 1박스 + 자연산 가자미 1박스201207</v>
      </c>
    </row>
    <row r="2126" spans="2:14" x14ac:dyDescent="0.3">
      <c r="B2126" s="108">
        <v>44186</v>
      </c>
      <c r="C2126" s="5" t="str">
        <f t="shared" si="126"/>
        <v>월</v>
      </c>
      <c r="D2126" s="73"/>
      <c r="E2126" s="49" t="str">
        <f>VLOOKUP(G2126,매칭테이블!D:E,2,0)</f>
        <v>눕눕백</v>
      </c>
      <c r="F2126" t="s">
        <v>0</v>
      </c>
      <c r="G2126" s="30" t="s">
        <v>421</v>
      </c>
      <c r="H2126" s="73">
        <f t="shared" si="123"/>
        <v>1453</v>
      </c>
      <c r="I2126" s="5">
        <v>201207</v>
      </c>
      <c r="J2126" s="59"/>
      <c r="K2126" s="104">
        <f>VLOOKUP($N2126,매칭테이블!$G:$J,2,0)*H2126</f>
        <v>10171000</v>
      </c>
      <c r="L2126" s="104">
        <f>K2126-VLOOKUP($N2126,매칭테이블!$G:$J,3,0)*K2126</f>
        <v>10069290</v>
      </c>
      <c r="M2126" s="104">
        <f>VLOOKUP($N2126,매칭테이블!$G:$J,4,0)*H2126</f>
        <v>566670</v>
      </c>
      <c r="N2126" s="5" t="str">
        <f t="shared" si="128"/>
        <v>프로젝트21 홈페이지눕눕백눕눕백(NEW)_(중형)_그레이(LG)201207</v>
      </c>
    </row>
    <row r="2127" spans="2:14" x14ac:dyDescent="0.3">
      <c r="B2127" s="108">
        <v>44186</v>
      </c>
      <c r="C2127" s="5" t="str">
        <f t="shared" si="126"/>
        <v>월</v>
      </c>
      <c r="D2127" s="73"/>
      <c r="E2127" s="49" t="str">
        <f>VLOOKUP(G2127,매칭테이블!D:E,2,0)</f>
        <v>눕눕백</v>
      </c>
      <c r="F2127" t="s">
        <v>0</v>
      </c>
      <c r="G2127" s="30" t="s">
        <v>43</v>
      </c>
      <c r="H2127" s="73">
        <f t="shared" si="123"/>
        <v>1454</v>
      </c>
      <c r="I2127" s="5">
        <v>201207</v>
      </c>
      <c r="J2127" s="59"/>
      <c r="K2127" s="104">
        <f>VLOOKUP($N2127,매칭테이블!$G:$J,2,0)*H2127</f>
        <v>4362000</v>
      </c>
      <c r="L2127" s="104">
        <f>K2127-VLOOKUP($N2127,매칭테이블!$G:$J,3,0)*K2127</f>
        <v>4318380</v>
      </c>
      <c r="M2127" s="104">
        <f>VLOOKUP($N2127,매칭테이블!$G:$J,4,0)*H2127</f>
        <v>479820</v>
      </c>
      <c r="N2127" s="5" t="str">
        <f t="shared" si="128"/>
        <v>프로젝트21 홈페이지눕눕백눕눕백_패드(중형)_스크래쳐201207</v>
      </c>
    </row>
    <row r="2128" spans="2:14" x14ac:dyDescent="0.3">
      <c r="B2128" s="108">
        <v>44186</v>
      </c>
      <c r="C2128" s="5" t="str">
        <f t="shared" si="126"/>
        <v>월</v>
      </c>
      <c r="D2128" s="73"/>
      <c r="E2128" s="49" t="str">
        <f>VLOOKUP(G2128,매칭테이블!D:E,2,0)</f>
        <v>눕눕백</v>
      </c>
      <c r="F2128" t="s">
        <v>0</v>
      </c>
      <c r="G2128" s="30" t="s">
        <v>421</v>
      </c>
      <c r="H2128" s="73">
        <f t="shared" si="123"/>
        <v>1455</v>
      </c>
      <c r="I2128" s="5">
        <v>201207</v>
      </c>
      <c r="J2128" s="59"/>
      <c r="K2128" s="104">
        <f>VLOOKUP($N2128,매칭테이블!$G:$J,2,0)*H2128</f>
        <v>10185000</v>
      </c>
      <c r="L2128" s="104">
        <f>K2128-VLOOKUP($N2128,매칭테이블!$G:$J,3,0)*K2128</f>
        <v>10083150</v>
      </c>
      <c r="M2128" s="104">
        <f>VLOOKUP($N2128,매칭테이블!$G:$J,4,0)*H2128</f>
        <v>567450</v>
      </c>
      <c r="N2128" s="5" t="str">
        <f t="shared" si="128"/>
        <v>프로젝트21 홈페이지눕눕백눕눕백(NEW)_(중형)_그레이(LG)201207</v>
      </c>
    </row>
    <row r="2129" spans="2:14" x14ac:dyDescent="0.3">
      <c r="B2129" s="108">
        <v>44186</v>
      </c>
      <c r="C2129" s="5" t="str">
        <f t="shared" si="126"/>
        <v>월</v>
      </c>
      <c r="D2129" s="73"/>
      <c r="E2129" s="49" t="str">
        <f>VLOOKUP(G2129,매칭테이블!D:E,2,0)</f>
        <v>눕눕백</v>
      </c>
      <c r="F2129" t="s">
        <v>0</v>
      </c>
      <c r="G2129" s="30" t="s">
        <v>44</v>
      </c>
      <c r="H2129" s="73">
        <f t="shared" si="123"/>
        <v>1456</v>
      </c>
      <c r="I2129" s="5">
        <v>201207</v>
      </c>
      <c r="J2129" s="59"/>
      <c r="K2129" s="104">
        <f>VLOOKUP($N2129,매칭테이블!$G:$J,2,0)*H2129</f>
        <v>4368000</v>
      </c>
      <c r="L2129" s="104">
        <f>K2129-VLOOKUP($N2129,매칭테이블!$G:$J,3,0)*K2129</f>
        <v>4324320</v>
      </c>
      <c r="M2129" s="104">
        <f>VLOOKUP($N2129,매칭테이블!$G:$J,4,0)*H2129</f>
        <v>495040</v>
      </c>
      <c r="N2129" s="5" t="str">
        <f t="shared" si="128"/>
        <v>프로젝트21 홈페이지눕눕백눕눕백_패드(중형)_극세사201207</v>
      </c>
    </row>
    <row r="2130" spans="2:14" x14ac:dyDescent="0.3">
      <c r="B2130" s="108">
        <v>44186</v>
      </c>
      <c r="C2130" s="5" t="str">
        <f t="shared" si="126"/>
        <v>월</v>
      </c>
      <c r="D2130" s="73"/>
      <c r="E2130" s="49" t="str">
        <f>VLOOKUP(G2130,매칭테이블!D:E,2,0)</f>
        <v>눕눕백</v>
      </c>
      <c r="F2130" t="s">
        <v>0</v>
      </c>
      <c r="G2130" s="30" t="s">
        <v>423</v>
      </c>
      <c r="H2130" s="73">
        <f t="shared" si="123"/>
        <v>1457</v>
      </c>
      <c r="I2130" s="5">
        <v>201207</v>
      </c>
      <c r="J2130" s="59"/>
      <c r="K2130" s="104">
        <f>VLOOKUP($N2130,매칭테이블!$G:$J,2,0)*H2130</f>
        <v>10199000</v>
      </c>
      <c r="L2130" s="104">
        <f>K2130-VLOOKUP($N2130,매칭테이블!$G:$J,3,0)*K2130</f>
        <v>10097010</v>
      </c>
      <c r="M2130" s="104">
        <f>VLOOKUP($N2130,매칭테이블!$G:$J,4,0)*H2130</f>
        <v>568230</v>
      </c>
      <c r="N2130" s="5" t="str">
        <f t="shared" si="128"/>
        <v>프로젝트21 홈페이지눕눕백눕눕백(NEW)_(중형)_네이비(DN)201207</v>
      </c>
    </row>
    <row r="2131" spans="2:14" x14ac:dyDescent="0.3">
      <c r="B2131" s="108">
        <v>44186</v>
      </c>
      <c r="C2131" s="5" t="str">
        <f t="shared" si="126"/>
        <v>월</v>
      </c>
      <c r="D2131" s="73"/>
      <c r="E2131" s="49" t="str">
        <f>VLOOKUP(G2131,매칭테이블!D:E,2,0)</f>
        <v>눕눕백</v>
      </c>
      <c r="F2131" t="s">
        <v>0</v>
      </c>
      <c r="G2131" s="30" t="s">
        <v>321</v>
      </c>
      <c r="H2131" s="73">
        <f t="shared" si="123"/>
        <v>1458</v>
      </c>
      <c r="I2131" s="5">
        <v>201207</v>
      </c>
      <c r="J2131" s="59"/>
      <c r="K2131" s="104">
        <f>VLOOKUP($N2131,매칭테이블!$G:$J,2,0)*H2131</f>
        <v>0</v>
      </c>
      <c r="L2131" s="104">
        <f>K2131-VLOOKUP($N2131,매칭테이블!$G:$J,3,0)*K2131</f>
        <v>0</v>
      </c>
      <c r="M2131" s="104">
        <f>VLOOKUP($N2131,매칭테이블!$G:$J,4,0)*H2131</f>
        <v>277020</v>
      </c>
      <c r="N2131" s="5" t="str">
        <f t="shared" si="128"/>
        <v>프로젝트21 홈페이지눕눕백눕눕백_안전바닥패드(중형)201207</v>
      </c>
    </row>
    <row r="2132" spans="2:14" x14ac:dyDescent="0.3">
      <c r="B2132" s="108">
        <v>44186</v>
      </c>
      <c r="C2132" s="5" t="str">
        <f t="shared" si="126"/>
        <v>월</v>
      </c>
      <c r="D2132" s="73"/>
      <c r="E2132" s="49" t="str">
        <f>VLOOKUP(G2132,매칭테이블!D:E,2,0)</f>
        <v>눕눕백</v>
      </c>
      <c r="F2132" t="s">
        <v>0</v>
      </c>
      <c r="G2132" s="30" t="s">
        <v>44</v>
      </c>
      <c r="H2132" s="73">
        <f t="shared" si="123"/>
        <v>1459</v>
      </c>
      <c r="I2132" s="5">
        <v>201207</v>
      </c>
      <c r="J2132" s="59"/>
      <c r="K2132" s="104">
        <f>VLOOKUP($N2132,매칭테이블!$G:$J,2,0)*H2132</f>
        <v>4377000</v>
      </c>
      <c r="L2132" s="104">
        <f>K2132-VLOOKUP($N2132,매칭테이블!$G:$J,3,0)*K2132</f>
        <v>4333230</v>
      </c>
      <c r="M2132" s="104">
        <f>VLOOKUP($N2132,매칭테이블!$G:$J,4,0)*H2132</f>
        <v>496060</v>
      </c>
      <c r="N2132" s="5" t="str">
        <f t="shared" si="128"/>
        <v>프로젝트21 홈페이지눕눕백눕눕백_패드(중형)_극세사201207</v>
      </c>
    </row>
    <row r="2133" spans="2:14" x14ac:dyDescent="0.3">
      <c r="B2133" s="108">
        <v>44186</v>
      </c>
      <c r="C2133" s="5" t="str">
        <f t="shared" si="126"/>
        <v>월</v>
      </c>
      <c r="D2133" s="73"/>
      <c r="E2133" s="49" t="str">
        <f>VLOOKUP(G2133,매칭테이블!D:E,2,0)</f>
        <v>하루채움</v>
      </c>
      <c r="F2133" t="s">
        <v>0</v>
      </c>
      <c r="G2133" s="30" t="s">
        <v>455</v>
      </c>
      <c r="H2133" s="73">
        <f t="shared" si="123"/>
        <v>1460</v>
      </c>
      <c r="I2133" s="5">
        <v>201207</v>
      </c>
      <c r="J2133" s="59"/>
      <c r="K2133" s="104">
        <f>VLOOKUP($N2133,매칭테이블!$G:$J,2,0)*H2133</f>
        <v>5840000</v>
      </c>
      <c r="L2133" s="104">
        <f>K2133-VLOOKUP($N2133,매칭테이블!$G:$J,3,0)*K2133</f>
        <v>5781600</v>
      </c>
      <c r="M2133" s="104">
        <f>VLOOKUP($N2133,매칭테이블!$G:$J,4,0)*H2133</f>
        <v>540200</v>
      </c>
      <c r="N2133" s="5" t="str">
        <f t="shared" si="128"/>
        <v>프로젝트21 홈페이지하루채움[정기배송] 하루채움 (고양이 영양제 간식)옵션=(무료배송)국내산 닭 1박스 + 자연산 가자미 1박스201207</v>
      </c>
    </row>
    <row r="2134" spans="2:14" x14ac:dyDescent="0.3">
      <c r="B2134" s="108">
        <v>44186</v>
      </c>
      <c r="C2134" s="5" t="str">
        <f t="shared" si="126"/>
        <v>월</v>
      </c>
      <c r="D2134" s="73"/>
      <c r="E2134" s="49" t="str">
        <f>VLOOKUP(G2134,매칭테이블!D:E,2,0)</f>
        <v>하루채움</v>
      </c>
      <c r="F2134" t="s">
        <v>0</v>
      </c>
      <c r="G2134" s="30" t="s">
        <v>455</v>
      </c>
      <c r="H2134" s="73">
        <f t="shared" si="123"/>
        <v>1461</v>
      </c>
      <c r="I2134" s="5">
        <v>201207</v>
      </c>
      <c r="J2134" s="59"/>
      <c r="K2134" s="104">
        <f>VLOOKUP($N2134,매칭테이블!$G:$J,2,0)*H2134</f>
        <v>5844000</v>
      </c>
      <c r="L2134" s="104">
        <f>K2134-VLOOKUP($N2134,매칭테이블!$G:$J,3,0)*K2134</f>
        <v>5785560</v>
      </c>
      <c r="M2134" s="104">
        <f>VLOOKUP($N2134,매칭테이블!$G:$J,4,0)*H2134</f>
        <v>540570</v>
      </c>
      <c r="N2134" s="5" t="str">
        <f t="shared" si="128"/>
        <v>프로젝트21 홈페이지하루채움[정기배송] 하루채움 (고양이 영양제 간식)옵션=(무료배송)국내산 닭 1박스 + 자연산 가자미 1박스201207</v>
      </c>
    </row>
    <row r="2135" spans="2:14" x14ac:dyDescent="0.3">
      <c r="B2135" s="108">
        <v>44186</v>
      </c>
      <c r="C2135" s="5" t="str">
        <f t="shared" si="126"/>
        <v>월</v>
      </c>
      <c r="D2135" s="73"/>
      <c r="E2135" s="49" t="str">
        <f>VLOOKUP(G2135,매칭테이블!D:E,2,0)</f>
        <v>선인장정수기</v>
      </c>
      <c r="F2135" t="s">
        <v>0</v>
      </c>
      <c r="G2135" s="30" t="s">
        <v>519</v>
      </c>
      <c r="H2135" s="73">
        <f t="shared" si="123"/>
        <v>1462</v>
      </c>
      <c r="I2135" s="5">
        <v>201207</v>
      </c>
      <c r="J2135" s="59"/>
      <c r="K2135" s="104">
        <f>VLOOKUP($N2135,매칭테이블!$G:$J,2,0)*H2135</f>
        <v>8772000</v>
      </c>
      <c r="L2135" s="104">
        <f>K2135-VLOOKUP($N2135,매칭테이블!$G:$J,3,0)*K2135</f>
        <v>8684280</v>
      </c>
      <c r="M2135" s="104">
        <f>VLOOKUP($N2135,매칭테이블!$G:$J,4,0)*H2135</f>
        <v>570180</v>
      </c>
      <c r="N2135" s="5" t="str">
        <f t="shared" si="128"/>
        <v>프로젝트21 홈페이지선인장정수기고양이 선인장정수기 젠에디션옵션=선인장정수기(20%off)201207</v>
      </c>
    </row>
    <row r="2136" spans="2:14" x14ac:dyDescent="0.3">
      <c r="B2136" s="108">
        <v>44186</v>
      </c>
      <c r="C2136" s="5" t="str">
        <f t="shared" si="126"/>
        <v>월</v>
      </c>
      <c r="D2136" s="73"/>
      <c r="E2136" s="49" t="str">
        <f>VLOOKUP(G2136,매칭테이블!D:E,2,0)</f>
        <v>선인장정수기</v>
      </c>
      <c r="F2136" t="s">
        <v>0</v>
      </c>
      <c r="G2136" s="30" t="s">
        <v>520</v>
      </c>
      <c r="H2136" s="73">
        <f t="shared" si="123"/>
        <v>1463</v>
      </c>
      <c r="I2136" s="5">
        <v>201207</v>
      </c>
      <c r="J2136" s="59"/>
      <c r="K2136" s="104">
        <f>VLOOKUP($N2136,매칭테이블!$G:$J,2,0)*H2136</f>
        <v>10241000</v>
      </c>
      <c r="L2136" s="104">
        <f>K2136-VLOOKUP($N2136,매칭테이블!$G:$J,3,0)*K2136</f>
        <v>10138590</v>
      </c>
      <c r="M2136" s="104">
        <f>VLOOKUP($N2136,매칭테이블!$G:$J,4,0)*H2136</f>
        <v>570570</v>
      </c>
      <c r="N2136" s="5" t="str">
        <f t="shared" si="128"/>
        <v>프로젝트21 홈페이지선인장정수기고양이 선인장정수기 젠에디션옵션=선인장정수기+필터세트201207</v>
      </c>
    </row>
    <row r="2137" spans="2:14" x14ac:dyDescent="0.3">
      <c r="B2137" s="108">
        <v>44186</v>
      </c>
      <c r="C2137" s="5" t="str">
        <f t="shared" si="126"/>
        <v>월</v>
      </c>
      <c r="D2137" s="73"/>
      <c r="E2137" s="49" t="str">
        <f>VLOOKUP(G2137,매칭테이블!D:E,2,0)</f>
        <v>선인장정수기</v>
      </c>
      <c r="F2137" t="s">
        <v>0</v>
      </c>
      <c r="G2137" s="30" t="s">
        <v>521</v>
      </c>
      <c r="H2137" s="73">
        <f t="shared" si="123"/>
        <v>1464</v>
      </c>
      <c r="I2137" s="5">
        <v>201207</v>
      </c>
      <c r="J2137" s="59"/>
      <c r="K2137" s="104">
        <f>VLOOKUP($N2137,매칭테이블!$G:$J,2,0)*H2137</f>
        <v>10248000</v>
      </c>
      <c r="L2137" s="104">
        <f>K2137-VLOOKUP($N2137,매칭테이블!$G:$J,3,0)*K2137</f>
        <v>10145520</v>
      </c>
      <c r="M2137" s="104">
        <f>VLOOKUP($N2137,매칭테이블!$G:$J,4,0)*H2137</f>
        <v>585600</v>
      </c>
      <c r="N2137" s="5" t="str">
        <f t="shared" si="128"/>
        <v>프로젝트21 홈페이지선인장정수기고양이 선인장정수기 젠에디션옵션=선인장정수기+필터세트+드라이매트(별도배송)201207</v>
      </c>
    </row>
    <row r="2138" spans="2:14" x14ac:dyDescent="0.3">
      <c r="B2138" s="108">
        <v>44186</v>
      </c>
      <c r="C2138" s="5" t="str">
        <f t="shared" si="126"/>
        <v>월</v>
      </c>
      <c r="D2138" s="73"/>
      <c r="E2138" s="49" t="str">
        <f>VLOOKUP(G2138,매칭테이블!D:E,2,0)</f>
        <v>눕눕백</v>
      </c>
      <c r="F2138" t="s">
        <v>0</v>
      </c>
      <c r="G2138" s="30" t="s">
        <v>421</v>
      </c>
      <c r="H2138" s="73">
        <f t="shared" si="123"/>
        <v>1465</v>
      </c>
      <c r="I2138" s="5">
        <v>201207</v>
      </c>
      <c r="J2138" s="59"/>
      <c r="K2138" s="104">
        <f>VLOOKUP($N2138,매칭테이블!$G:$J,2,0)*H2138</f>
        <v>10255000</v>
      </c>
      <c r="L2138" s="104">
        <f>K2138-VLOOKUP($N2138,매칭테이블!$G:$J,3,0)*K2138</f>
        <v>10152450</v>
      </c>
      <c r="M2138" s="104">
        <f>VLOOKUP($N2138,매칭테이블!$G:$J,4,0)*H2138</f>
        <v>571350</v>
      </c>
      <c r="N2138" s="5" t="str">
        <f t="shared" si="128"/>
        <v>프로젝트21 홈페이지눕눕백눕눕백(NEW)_(중형)_그레이(LG)201207</v>
      </c>
    </row>
    <row r="2139" spans="2:14" x14ac:dyDescent="0.3">
      <c r="B2139" s="108">
        <v>44186</v>
      </c>
      <c r="C2139" s="5" t="str">
        <f t="shared" si="126"/>
        <v>월</v>
      </c>
      <c r="D2139" s="73"/>
      <c r="E2139" s="49" t="str">
        <f>VLOOKUP(G2139,매칭테이블!D:E,2,0)</f>
        <v>눕눕백</v>
      </c>
      <c r="F2139" t="s">
        <v>0</v>
      </c>
      <c r="G2139" s="30" t="s">
        <v>43</v>
      </c>
      <c r="H2139" s="73">
        <f t="shared" si="123"/>
        <v>1466</v>
      </c>
      <c r="I2139" s="5">
        <v>201207</v>
      </c>
      <c r="J2139" s="59"/>
      <c r="K2139" s="104">
        <f>VLOOKUP($N2139,매칭테이블!$G:$J,2,0)*H2139</f>
        <v>4398000</v>
      </c>
      <c r="L2139" s="104">
        <f>K2139-VLOOKUP($N2139,매칭테이블!$G:$J,3,0)*K2139</f>
        <v>4354020</v>
      </c>
      <c r="M2139" s="104">
        <f>VLOOKUP($N2139,매칭테이블!$G:$J,4,0)*H2139</f>
        <v>483780</v>
      </c>
      <c r="N2139" s="5" t="str">
        <f t="shared" si="128"/>
        <v>프로젝트21 홈페이지눕눕백눕눕백_패드(중형)_스크래쳐201207</v>
      </c>
    </row>
    <row r="2140" spans="2:14" x14ac:dyDescent="0.3">
      <c r="B2140" s="108">
        <v>44186</v>
      </c>
      <c r="C2140" s="5" t="str">
        <f t="shared" si="126"/>
        <v>월</v>
      </c>
      <c r="D2140" s="73"/>
      <c r="E2140" s="49" t="str">
        <f>VLOOKUP(G2140,매칭테이블!D:E,2,0)</f>
        <v>눕눕백</v>
      </c>
      <c r="F2140" t="s">
        <v>0</v>
      </c>
      <c r="G2140" s="30" t="s">
        <v>421</v>
      </c>
      <c r="H2140" s="73">
        <f t="shared" si="123"/>
        <v>1467</v>
      </c>
      <c r="I2140" s="5">
        <v>201207</v>
      </c>
      <c r="J2140" s="59"/>
      <c r="K2140" s="104">
        <f>VLOOKUP($N2140,매칭테이블!$G:$J,2,0)*H2140</f>
        <v>10269000</v>
      </c>
      <c r="L2140" s="104">
        <f>K2140-VLOOKUP($N2140,매칭테이블!$G:$J,3,0)*K2140</f>
        <v>10166310</v>
      </c>
      <c r="M2140" s="104">
        <f>VLOOKUP($N2140,매칭테이블!$G:$J,4,0)*H2140</f>
        <v>572130</v>
      </c>
      <c r="N2140" s="5" t="str">
        <f t="shared" si="128"/>
        <v>프로젝트21 홈페이지눕눕백눕눕백(NEW)_(중형)_그레이(LG)201207</v>
      </c>
    </row>
    <row r="2141" spans="2:14" x14ac:dyDescent="0.3">
      <c r="B2141" s="108">
        <v>44186</v>
      </c>
      <c r="C2141" s="5" t="str">
        <f t="shared" si="126"/>
        <v>월</v>
      </c>
      <c r="D2141" s="73"/>
      <c r="E2141" s="49" t="str">
        <f>VLOOKUP(G2141,매칭테이블!D:E,2,0)</f>
        <v>눕눕백</v>
      </c>
      <c r="F2141" t="s">
        <v>0</v>
      </c>
      <c r="G2141" s="30" t="s">
        <v>44</v>
      </c>
      <c r="H2141" s="73">
        <f t="shared" si="123"/>
        <v>1468</v>
      </c>
      <c r="I2141" s="5">
        <v>201207</v>
      </c>
      <c r="J2141" s="59"/>
      <c r="K2141" s="104">
        <f>VLOOKUP($N2141,매칭테이블!$G:$J,2,0)*H2141</f>
        <v>4404000</v>
      </c>
      <c r="L2141" s="104">
        <f>K2141-VLOOKUP($N2141,매칭테이블!$G:$J,3,0)*K2141</f>
        <v>4359960</v>
      </c>
      <c r="M2141" s="104">
        <f>VLOOKUP($N2141,매칭테이블!$G:$J,4,0)*H2141</f>
        <v>499120</v>
      </c>
      <c r="N2141" s="5" t="str">
        <f t="shared" si="128"/>
        <v>프로젝트21 홈페이지눕눕백눕눕백_패드(중형)_극세사201207</v>
      </c>
    </row>
    <row r="2142" spans="2:14" x14ac:dyDescent="0.3">
      <c r="B2142" s="108">
        <v>44186</v>
      </c>
      <c r="C2142" s="5" t="str">
        <f t="shared" si="126"/>
        <v>월</v>
      </c>
      <c r="D2142" s="73"/>
      <c r="E2142" s="49" t="str">
        <f>VLOOKUP(G2142,매칭테이블!D:E,2,0)</f>
        <v>눕눕백</v>
      </c>
      <c r="F2142" t="s">
        <v>0</v>
      </c>
      <c r="G2142" s="30" t="s">
        <v>421</v>
      </c>
      <c r="H2142" s="73">
        <f t="shared" si="123"/>
        <v>1469</v>
      </c>
      <c r="I2142" s="5">
        <v>201207</v>
      </c>
      <c r="J2142" s="59"/>
      <c r="K2142" s="104">
        <f>VLOOKUP($N2142,매칭테이블!$G:$J,2,0)*H2142</f>
        <v>10283000</v>
      </c>
      <c r="L2142" s="104">
        <f>K2142-VLOOKUP($N2142,매칭테이블!$G:$J,3,0)*K2142</f>
        <v>10180170</v>
      </c>
      <c r="M2142" s="104">
        <f>VLOOKUP($N2142,매칭테이블!$G:$J,4,0)*H2142</f>
        <v>572910</v>
      </c>
      <c r="N2142" s="5" t="str">
        <f t="shared" si="128"/>
        <v>프로젝트21 홈페이지눕눕백눕눕백(NEW)_(중형)_그레이(LG)201207</v>
      </c>
    </row>
    <row r="2143" spans="2:14" x14ac:dyDescent="0.3">
      <c r="B2143" s="108">
        <v>44186</v>
      </c>
      <c r="C2143" s="5" t="str">
        <f t="shared" si="126"/>
        <v>월</v>
      </c>
      <c r="D2143" s="73"/>
      <c r="E2143" s="49" t="str">
        <f>VLOOKUP(G2143,매칭테이블!D:E,2,0)</f>
        <v>눕눕백</v>
      </c>
      <c r="F2143" t="s">
        <v>0</v>
      </c>
      <c r="G2143" s="30" t="s">
        <v>46</v>
      </c>
      <c r="H2143" s="73">
        <f t="shared" si="123"/>
        <v>1470</v>
      </c>
      <c r="I2143" s="5">
        <v>201207</v>
      </c>
      <c r="J2143" s="59"/>
      <c r="K2143" s="104">
        <f>VLOOKUP($N2143,매칭테이블!$G:$J,2,0)*H2143</f>
        <v>4410000</v>
      </c>
      <c r="L2143" s="104">
        <f>K2143-VLOOKUP($N2143,매칭테이블!$G:$J,3,0)*K2143</f>
        <v>4365900</v>
      </c>
      <c r="M2143" s="104">
        <f>VLOOKUP($N2143,매칭테이블!$G:$J,4,0)*H2143</f>
        <v>499800</v>
      </c>
      <c r="N2143" s="5" t="str">
        <f t="shared" si="128"/>
        <v>프로젝트21 홈페이지눕눕백눕눕백_패드(중형)_인견201207</v>
      </c>
    </row>
    <row r="2144" spans="2:14" x14ac:dyDescent="0.3">
      <c r="B2144" s="108">
        <v>44186</v>
      </c>
      <c r="C2144" s="5" t="str">
        <f t="shared" si="126"/>
        <v>월</v>
      </c>
      <c r="D2144" s="73"/>
      <c r="E2144" s="49" t="str">
        <f>VLOOKUP(G2144,매칭테이블!D:E,2,0)</f>
        <v>눕눕백</v>
      </c>
      <c r="F2144" t="s">
        <v>0</v>
      </c>
      <c r="G2144" s="30" t="s">
        <v>423</v>
      </c>
      <c r="H2144" s="73">
        <f t="shared" si="123"/>
        <v>1471</v>
      </c>
      <c r="I2144" s="5">
        <v>201207</v>
      </c>
      <c r="J2144" s="59"/>
      <c r="K2144" s="104">
        <f>VLOOKUP($N2144,매칭테이블!$G:$J,2,0)*H2144</f>
        <v>10297000</v>
      </c>
      <c r="L2144" s="104">
        <f>K2144-VLOOKUP($N2144,매칭테이블!$G:$J,3,0)*K2144</f>
        <v>10194030</v>
      </c>
      <c r="M2144" s="104">
        <f>VLOOKUP($N2144,매칭테이블!$G:$J,4,0)*H2144</f>
        <v>573690</v>
      </c>
      <c r="N2144" s="5" t="str">
        <f t="shared" si="128"/>
        <v>프로젝트21 홈페이지눕눕백눕눕백(NEW)_(중형)_네이비(DN)201207</v>
      </c>
    </row>
    <row r="2145" spans="2:14" x14ac:dyDescent="0.3">
      <c r="B2145" s="108">
        <v>44186</v>
      </c>
      <c r="C2145" s="5" t="str">
        <f t="shared" si="126"/>
        <v>월</v>
      </c>
      <c r="D2145" s="73"/>
      <c r="E2145" s="49" t="str">
        <f>VLOOKUP(G2145,매칭테이블!D:E,2,0)</f>
        <v>눕눕백</v>
      </c>
      <c r="F2145" t="s">
        <v>0</v>
      </c>
      <c r="G2145" s="30" t="s">
        <v>321</v>
      </c>
      <c r="H2145" s="73">
        <f t="shared" si="123"/>
        <v>1472</v>
      </c>
      <c r="I2145" s="5">
        <v>201207</v>
      </c>
      <c r="J2145" s="59"/>
      <c r="K2145" s="104">
        <f>VLOOKUP($N2145,매칭테이블!$G:$J,2,0)*H2145</f>
        <v>0</v>
      </c>
      <c r="L2145" s="104">
        <f>K2145-VLOOKUP($N2145,매칭테이블!$G:$J,3,0)*K2145</f>
        <v>0</v>
      </c>
      <c r="M2145" s="104">
        <f>VLOOKUP($N2145,매칭테이블!$G:$J,4,0)*H2145</f>
        <v>279680</v>
      </c>
      <c r="N2145" s="5" t="str">
        <f t="shared" si="128"/>
        <v>프로젝트21 홈페이지눕눕백눕눕백_안전바닥패드(중형)201207</v>
      </c>
    </row>
    <row r="2146" spans="2:14" x14ac:dyDescent="0.3">
      <c r="B2146" s="108">
        <v>44186</v>
      </c>
      <c r="C2146" s="5" t="str">
        <f t="shared" si="126"/>
        <v>월</v>
      </c>
      <c r="D2146" s="73"/>
      <c r="E2146" s="49" t="str">
        <f>VLOOKUP(G2146,매칭테이블!D:E,2,0)</f>
        <v>눕눕백</v>
      </c>
      <c r="F2146" t="s">
        <v>0</v>
      </c>
      <c r="G2146" s="30" t="s">
        <v>43</v>
      </c>
      <c r="H2146" s="73">
        <f t="shared" si="123"/>
        <v>1473</v>
      </c>
      <c r="I2146" s="5">
        <v>201207</v>
      </c>
      <c r="J2146" s="59"/>
      <c r="K2146" s="104">
        <f>VLOOKUP($N2146,매칭테이블!$G:$J,2,0)*H2146</f>
        <v>4419000</v>
      </c>
      <c r="L2146" s="104">
        <f>K2146-VLOOKUP($N2146,매칭테이블!$G:$J,3,0)*K2146</f>
        <v>4374810</v>
      </c>
      <c r="M2146" s="104">
        <f>VLOOKUP($N2146,매칭테이블!$G:$J,4,0)*H2146</f>
        <v>486090</v>
      </c>
      <c r="N2146" s="5" t="str">
        <f t="shared" si="128"/>
        <v>프로젝트21 홈페이지눕눕백눕눕백_패드(중형)_스크래쳐201207</v>
      </c>
    </row>
    <row r="2147" spans="2:14" x14ac:dyDescent="0.3">
      <c r="B2147" s="108">
        <v>44186</v>
      </c>
      <c r="C2147" s="5" t="str">
        <f t="shared" si="126"/>
        <v>월</v>
      </c>
      <c r="D2147" s="73"/>
      <c r="E2147" s="49" t="str">
        <f>VLOOKUP(G2147,매칭테이블!D:E,2,0)</f>
        <v>눕눕백</v>
      </c>
      <c r="F2147" t="s">
        <v>0</v>
      </c>
      <c r="G2147" s="30" t="s">
        <v>422</v>
      </c>
      <c r="H2147" s="73">
        <f t="shared" si="123"/>
        <v>1474</v>
      </c>
      <c r="I2147" s="5">
        <v>201207</v>
      </c>
      <c r="J2147" s="59"/>
      <c r="K2147" s="104">
        <f>VLOOKUP($N2147,매칭테이블!$G:$J,2,0)*H2147</f>
        <v>10318000</v>
      </c>
      <c r="L2147" s="104">
        <f>K2147-VLOOKUP($N2147,매칭테이블!$G:$J,3,0)*K2147</f>
        <v>10214820</v>
      </c>
      <c r="M2147" s="104">
        <f>VLOOKUP($N2147,매칭테이블!$G:$J,4,0)*H2147</f>
        <v>574860</v>
      </c>
      <c r="N2147" s="5" t="str">
        <f t="shared" si="128"/>
        <v>프로젝트21 홈페이지눕눕백눕눕백(NEW)_(대형)_그레이(LG)201207</v>
      </c>
    </row>
    <row r="2148" spans="2:14" x14ac:dyDescent="0.3">
      <c r="B2148" s="108">
        <v>44186</v>
      </c>
      <c r="C2148" s="5" t="str">
        <f t="shared" si="126"/>
        <v>월</v>
      </c>
      <c r="D2148" s="73"/>
      <c r="E2148" s="49" t="str">
        <f>VLOOKUP(G2148,매칭테이블!D:E,2,0)</f>
        <v>눕눕백</v>
      </c>
      <c r="F2148" t="s">
        <v>0</v>
      </c>
      <c r="G2148" s="30" t="s">
        <v>50</v>
      </c>
      <c r="H2148" s="73">
        <f t="shared" si="123"/>
        <v>1475</v>
      </c>
      <c r="I2148" s="5">
        <v>201207</v>
      </c>
      <c r="J2148" s="59"/>
      <c r="K2148" s="104">
        <f>VLOOKUP($N2148,매칭테이블!$G:$J,2,0)*H2148</f>
        <v>4425000</v>
      </c>
      <c r="L2148" s="104">
        <f>K2148-VLOOKUP($N2148,매칭테이블!$G:$J,3,0)*K2148</f>
        <v>4380750</v>
      </c>
      <c r="M2148" s="104">
        <f>VLOOKUP($N2148,매칭테이블!$G:$J,4,0)*H2148</f>
        <v>501500</v>
      </c>
      <c r="N2148" s="5" t="str">
        <f t="shared" si="128"/>
        <v>프로젝트21 홈페이지눕눕백눕눕백_패드(대형)_스크래쳐201207</v>
      </c>
    </row>
    <row r="2149" spans="2:14" x14ac:dyDescent="0.3">
      <c r="B2149" s="108">
        <v>44186</v>
      </c>
      <c r="C2149" s="5" t="str">
        <f t="shared" si="126"/>
        <v>월</v>
      </c>
      <c r="D2149" s="73"/>
      <c r="E2149" s="49" t="str">
        <f>VLOOKUP(G2149,매칭테이블!D:E,2,0)</f>
        <v>눕눕백</v>
      </c>
      <c r="F2149" t="s">
        <v>0</v>
      </c>
      <c r="G2149" s="30" t="s">
        <v>422</v>
      </c>
      <c r="H2149" s="73">
        <f t="shared" si="123"/>
        <v>1476</v>
      </c>
      <c r="I2149" s="5">
        <v>201207</v>
      </c>
      <c r="J2149" s="59"/>
      <c r="K2149" s="104">
        <f>VLOOKUP($N2149,매칭테이블!$G:$J,2,0)*H2149</f>
        <v>10332000</v>
      </c>
      <c r="L2149" s="104">
        <f>K2149-VLOOKUP($N2149,매칭테이블!$G:$J,3,0)*K2149</f>
        <v>10228680</v>
      </c>
      <c r="M2149" s="104">
        <f>VLOOKUP($N2149,매칭테이블!$G:$J,4,0)*H2149</f>
        <v>575640</v>
      </c>
      <c r="N2149" s="5" t="str">
        <f t="shared" si="128"/>
        <v>프로젝트21 홈페이지눕눕백눕눕백(NEW)_(대형)_그레이(LG)201207</v>
      </c>
    </row>
    <row r="2150" spans="2:14" x14ac:dyDescent="0.3">
      <c r="B2150" s="108">
        <v>44186</v>
      </c>
      <c r="C2150" s="5" t="str">
        <f t="shared" si="126"/>
        <v>월</v>
      </c>
      <c r="D2150" s="73"/>
      <c r="E2150" s="49" t="str">
        <f>VLOOKUP(G2150,매칭테이블!D:E,2,0)</f>
        <v>눕눕백</v>
      </c>
      <c r="F2150" t="s">
        <v>0</v>
      </c>
      <c r="G2150" s="30" t="s">
        <v>51</v>
      </c>
      <c r="H2150" s="73">
        <f t="shared" si="123"/>
        <v>1477</v>
      </c>
      <c r="I2150" s="5">
        <v>201207</v>
      </c>
      <c r="J2150" s="59"/>
      <c r="K2150" s="104">
        <f>VLOOKUP($N2150,매칭테이블!$G:$J,2,0)*H2150</f>
        <v>5908000</v>
      </c>
      <c r="L2150" s="104">
        <f>K2150-VLOOKUP($N2150,매칭테이블!$G:$J,3,0)*K2150</f>
        <v>5848920</v>
      </c>
      <c r="M2150" s="104">
        <f>VLOOKUP($N2150,매칭테이블!$G:$J,4,0)*H2150</f>
        <v>516950</v>
      </c>
      <c r="N2150" s="5" t="str">
        <f t="shared" si="128"/>
        <v>프로젝트21 홈페이지눕눕백눕눕백_패드(대형)_극세사201207</v>
      </c>
    </row>
    <row r="2151" spans="2:14" x14ac:dyDescent="0.3">
      <c r="B2151" s="108">
        <v>44186</v>
      </c>
      <c r="C2151" s="5" t="str">
        <f t="shared" si="126"/>
        <v>월</v>
      </c>
      <c r="D2151" s="73"/>
      <c r="E2151" s="49" t="str">
        <f>VLOOKUP(G2151,매칭테이블!D:E,2,0)</f>
        <v>눕눕백</v>
      </c>
      <c r="F2151" t="s">
        <v>0</v>
      </c>
      <c r="G2151" s="30" t="s">
        <v>422</v>
      </c>
      <c r="H2151" s="73">
        <f t="shared" si="123"/>
        <v>1478</v>
      </c>
      <c r="I2151" s="5">
        <v>201207</v>
      </c>
      <c r="J2151" s="59"/>
      <c r="K2151" s="104">
        <f>VLOOKUP($N2151,매칭테이블!$G:$J,2,0)*H2151</f>
        <v>10346000</v>
      </c>
      <c r="L2151" s="104">
        <f>K2151-VLOOKUP($N2151,매칭테이블!$G:$J,3,0)*K2151</f>
        <v>10242540</v>
      </c>
      <c r="M2151" s="104">
        <f>VLOOKUP($N2151,매칭테이블!$G:$J,4,0)*H2151</f>
        <v>576420</v>
      </c>
      <c r="N2151" s="5" t="str">
        <f t="shared" si="128"/>
        <v>프로젝트21 홈페이지눕눕백눕눕백(NEW)_(대형)_그레이(LG)201207</v>
      </c>
    </row>
    <row r="2152" spans="2:14" x14ac:dyDescent="0.3">
      <c r="B2152" s="108">
        <v>44186</v>
      </c>
      <c r="C2152" s="5" t="str">
        <f t="shared" si="126"/>
        <v>월</v>
      </c>
      <c r="D2152" s="73"/>
      <c r="E2152" s="49" t="str">
        <f>VLOOKUP(G2152,매칭테이블!D:E,2,0)</f>
        <v>눕눕백</v>
      </c>
      <c r="F2152" t="s">
        <v>0</v>
      </c>
      <c r="G2152" s="30" t="s">
        <v>52</v>
      </c>
      <c r="H2152" s="73">
        <f t="shared" ref="H2152:H2215" si="129">H2151+1</f>
        <v>1479</v>
      </c>
      <c r="I2152" s="5">
        <v>201207</v>
      </c>
      <c r="J2152" s="59"/>
      <c r="K2152" s="104">
        <f>VLOOKUP($N2152,매칭테이블!$G:$J,2,0)*H2152</f>
        <v>4437000</v>
      </c>
      <c r="L2152" s="104">
        <f>K2152-VLOOKUP($N2152,매칭테이블!$G:$J,3,0)*K2152</f>
        <v>4392630</v>
      </c>
      <c r="M2152" s="104">
        <f>VLOOKUP($N2152,매칭테이블!$G:$J,4,0)*H2152</f>
        <v>488070</v>
      </c>
      <c r="N2152" s="5" t="str">
        <f t="shared" si="128"/>
        <v>프로젝트21 홈페이지눕눕백눕눕백_패드(대형)_방수201207</v>
      </c>
    </row>
    <row r="2153" spans="2:14" x14ac:dyDescent="0.3">
      <c r="B2153" s="108">
        <v>44186</v>
      </c>
      <c r="C2153" s="5" t="str">
        <f t="shared" si="126"/>
        <v>월</v>
      </c>
      <c r="D2153" s="73"/>
      <c r="E2153" s="49" t="str">
        <f>VLOOKUP(G2153,매칭테이블!D:E,2,0)</f>
        <v>눕눕백</v>
      </c>
      <c r="F2153" t="s">
        <v>0</v>
      </c>
      <c r="G2153" s="30" t="s">
        <v>424</v>
      </c>
      <c r="H2153" s="73">
        <f t="shared" si="129"/>
        <v>1480</v>
      </c>
      <c r="I2153" s="5">
        <v>201207</v>
      </c>
      <c r="J2153" s="59"/>
      <c r="K2153" s="104">
        <f>VLOOKUP($N2153,매칭테이블!$G:$J,2,0)*H2153</f>
        <v>10360000</v>
      </c>
      <c r="L2153" s="104">
        <f>K2153-VLOOKUP($N2153,매칭테이블!$G:$J,3,0)*K2153</f>
        <v>10256400</v>
      </c>
      <c r="M2153" s="104">
        <f>VLOOKUP($N2153,매칭테이블!$G:$J,4,0)*H2153</f>
        <v>577200</v>
      </c>
      <c r="N2153" s="5" t="str">
        <f t="shared" si="128"/>
        <v>프로젝트21 홈페이지눕눕백눕눕백(NEW)_(대형)_네이비(DN)201207</v>
      </c>
    </row>
    <row r="2154" spans="2:14" x14ac:dyDescent="0.3">
      <c r="B2154" s="108">
        <v>44186</v>
      </c>
      <c r="C2154" s="5" t="str">
        <f t="shared" si="126"/>
        <v>월</v>
      </c>
      <c r="D2154" s="73"/>
      <c r="E2154" s="49" t="str">
        <f>VLOOKUP(G2154,매칭테이블!D:E,2,0)</f>
        <v>눕눕백</v>
      </c>
      <c r="F2154" t="s">
        <v>0</v>
      </c>
      <c r="G2154" s="30" t="s">
        <v>50</v>
      </c>
      <c r="H2154" s="73">
        <f t="shared" si="129"/>
        <v>1481</v>
      </c>
      <c r="I2154" s="5">
        <v>201207</v>
      </c>
      <c r="J2154" s="59"/>
      <c r="K2154" s="104">
        <f>VLOOKUP($N2154,매칭테이블!$G:$J,2,0)*H2154</f>
        <v>4443000</v>
      </c>
      <c r="L2154" s="104">
        <f>K2154-VLOOKUP($N2154,매칭테이블!$G:$J,3,0)*K2154</f>
        <v>4398570</v>
      </c>
      <c r="M2154" s="104">
        <f>VLOOKUP($N2154,매칭테이블!$G:$J,4,0)*H2154</f>
        <v>503540</v>
      </c>
      <c r="N2154" s="5" t="str">
        <f t="shared" si="128"/>
        <v>프로젝트21 홈페이지눕눕백눕눕백_패드(대형)_스크래쳐201207</v>
      </c>
    </row>
    <row r="2155" spans="2:14" x14ac:dyDescent="0.3">
      <c r="B2155" s="108">
        <v>44186</v>
      </c>
      <c r="C2155" s="5" t="str">
        <f t="shared" si="126"/>
        <v>월</v>
      </c>
      <c r="D2155" s="73"/>
      <c r="E2155" s="49" t="str">
        <f>VLOOKUP(G2155,매칭테이블!D:E,2,0)</f>
        <v>눕눕백</v>
      </c>
      <c r="F2155" t="s">
        <v>0</v>
      </c>
      <c r="G2155" s="30" t="s">
        <v>322</v>
      </c>
      <c r="H2155" s="73">
        <f t="shared" si="129"/>
        <v>1482</v>
      </c>
      <c r="I2155" s="5">
        <v>201207</v>
      </c>
      <c r="J2155" s="59"/>
      <c r="K2155" s="104">
        <f>VLOOKUP($N2155,매칭테이블!$G:$J,2,0)*H2155</f>
        <v>0</v>
      </c>
      <c r="L2155" s="104">
        <f>K2155-VLOOKUP($N2155,매칭테이블!$G:$J,3,0)*K2155</f>
        <v>0</v>
      </c>
      <c r="M2155" s="104">
        <f>VLOOKUP($N2155,매칭테이블!$G:$J,4,0)*H2155</f>
        <v>296400</v>
      </c>
      <c r="N2155" s="5" t="str">
        <f t="shared" si="128"/>
        <v>프로젝트21 홈페이지눕눕백눕눕백_안전바닥패드(대형)201207</v>
      </c>
    </row>
    <row r="2156" spans="2:14" x14ac:dyDescent="0.3">
      <c r="B2156" s="108">
        <v>44186</v>
      </c>
      <c r="C2156" s="5" t="str">
        <f t="shared" si="126"/>
        <v>월</v>
      </c>
      <c r="D2156" s="73"/>
      <c r="E2156" s="49" t="str">
        <f>VLOOKUP(G2156,매칭테이블!D:E,2,0)</f>
        <v>눕눕백</v>
      </c>
      <c r="F2156" t="s">
        <v>0</v>
      </c>
      <c r="G2156" s="30" t="s">
        <v>424</v>
      </c>
      <c r="H2156" s="73">
        <f t="shared" si="129"/>
        <v>1483</v>
      </c>
      <c r="I2156" s="5">
        <v>201207</v>
      </c>
      <c r="J2156" s="59"/>
      <c r="K2156" s="104">
        <f>VLOOKUP($N2156,매칭테이블!$G:$J,2,0)*H2156</f>
        <v>10381000</v>
      </c>
      <c r="L2156" s="104">
        <f>K2156-VLOOKUP($N2156,매칭테이블!$G:$J,3,0)*K2156</f>
        <v>10277190</v>
      </c>
      <c r="M2156" s="104">
        <f>VLOOKUP($N2156,매칭테이블!$G:$J,4,0)*H2156</f>
        <v>578370</v>
      </c>
      <c r="N2156" s="5" t="str">
        <f t="shared" si="128"/>
        <v>프로젝트21 홈페이지눕눕백눕눕백(NEW)_(대형)_네이비(DN)201207</v>
      </c>
    </row>
    <row r="2157" spans="2:14" x14ac:dyDescent="0.3">
      <c r="B2157" s="108">
        <v>44186</v>
      </c>
      <c r="C2157" s="5" t="str">
        <f t="shared" si="126"/>
        <v>월</v>
      </c>
      <c r="D2157" s="73"/>
      <c r="E2157" s="49" t="str">
        <f>VLOOKUP(G2157,매칭테이블!D:E,2,0)</f>
        <v>눕눕백</v>
      </c>
      <c r="F2157" t="s">
        <v>0</v>
      </c>
      <c r="G2157" s="30" t="s">
        <v>322</v>
      </c>
      <c r="H2157" s="73">
        <f t="shared" si="129"/>
        <v>1484</v>
      </c>
      <c r="I2157" s="5">
        <v>201207</v>
      </c>
      <c r="J2157" s="59"/>
      <c r="K2157" s="104">
        <f>VLOOKUP($N2157,매칭테이블!$G:$J,2,0)*H2157</f>
        <v>0</v>
      </c>
      <c r="L2157" s="104">
        <f>K2157-VLOOKUP($N2157,매칭테이블!$G:$J,3,0)*K2157</f>
        <v>0</v>
      </c>
      <c r="M2157" s="104">
        <f>VLOOKUP($N2157,매칭테이블!$G:$J,4,0)*H2157</f>
        <v>296800</v>
      </c>
      <c r="N2157" s="5" t="str">
        <f t="shared" si="128"/>
        <v>프로젝트21 홈페이지눕눕백눕눕백_안전바닥패드(대형)201207</v>
      </c>
    </row>
    <row r="2158" spans="2:14" x14ac:dyDescent="0.3">
      <c r="B2158" s="108">
        <v>44186</v>
      </c>
      <c r="C2158" s="5" t="str">
        <f t="shared" si="126"/>
        <v>월</v>
      </c>
      <c r="D2158" s="73"/>
      <c r="E2158" s="49" t="str">
        <f>VLOOKUP(G2158,매칭테이블!D:E,2,0)</f>
        <v>눕눕백</v>
      </c>
      <c r="F2158" t="s">
        <v>0</v>
      </c>
      <c r="G2158" s="30" t="s">
        <v>51</v>
      </c>
      <c r="H2158" s="73">
        <f t="shared" si="129"/>
        <v>1485</v>
      </c>
      <c r="I2158" s="5">
        <v>201207</v>
      </c>
      <c r="J2158" s="59"/>
      <c r="K2158" s="104">
        <f>VLOOKUP($N2158,매칭테이블!$G:$J,2,0)*H2158</f>
        <v>5940000</v>
      </c>
      <c r="L2158" s="104">
        <f>K2158-VLOOKUP($N2158,매칭테이블!$G:$J,3,0)*K2158</f>
        <v>5880600</v>
      </c>
      <c r="M2158" s="104">
        <f>VLOOKUP($N2158,매칭테이블!$G:$J,4,0)*H2158</f>
        <v>519750</v>
      </c>
      <c r="N2158" s="5" t="str">
        <f t="shared" si="128"/>
        <v>프로젝트21 홈페이지눕눕백눕눕백_패드(대형)_극세사201207</v>
      </c>
    </row>
    <row r="2159" spans="2:14" x14ac:dyDescent="0.3">
      <c r="B2159" s="108">
        <v>44186</v>
      </c>
      <c r="C2159" s="5" t="str">
        <f t="shared" si="126"/>
        <v>월</v>
      </c>
      <c r="D2159" s="73"/>
      <c r="E2159" s="49" t="str">
        <f>VLOOKUP(G2159,매칭테이블!D:E,2,0)</f>
        <v>눕눕백</v>
      </c>
      <c r="F2159" t="s">
        <v>0</v>
      </c>
      <c r="G2159" s="30" t="s">
        <v>424</v>
      </c>
      <c r="H2159" s="73">
        <f t="shared" si="129"/>
        <v>1486</v>
      </c>
      <c r="I2159" s="5">
        <v>201207</v>
      </c>
      <c r="J2159" s="59"/>
      <c r="K2159" s="104">
        <f>VLOOKUP($N2159,매칭테이블!$G:$J,2,0)*H2159</f>
        <v>10402000</v>
      </c>
      <c r="L2159" s="104">
        <f>K2159-VLOOKUP($N2159,매칭테이블!$G:$J,3,0)*K2159</f>
        <v>10297980</v>
      </c>
      <c r="M2159" s="104">
        <f>VLOOKUP($N2159,매칭테이블!$G:$J,4,0)*H2159</f>
        <v>579540</v>
      </c>
      <c r="N2159" s="5" t="str">
        <f t="shared" si="128"/>
        <v>프로젝트21 홈페이지눕눕백눕눕백(NEW)_(대형)_네이비(DN)201207</v>
      </c>
    </row>
    <row r="2160" spans="2:14" x14ac:dyDescent="0.3">
      <c r="B2160" s="108">
        <v>44186</v>
      </c>
      <c r="C2160" s="5" t="str">
        <f t="shared" si="126"/>
        <v>월</v>
      </c>
      <c r="D2160" s="73"/>
      <c r="E2160" s="49" t="str">
        <f>VLOOKUP(G2160,매칭테이블!D:E,2,0)</f>
        <v>눕눕백</v>
      </c>
      <c r="F2160" t="s">
        <v>0</v>
      </c>
      <c r="G2160" s="30" t="s">
        <v>322</v>
      </c>
      <c r="H2160" s="73">
        <f t="shared" si="129"/>
        <v>1487</v>
      </c>
      <c r="I2160" s="5">
        <v>201207</v>
      </c>
      <c r="J2160" s="59"/>
      <c r="K2160" s="104">
        <f>VLOOKUP($N2160,매칭테이블!$G:$J,2,0)*H2160</f>
        <v>0</v>
      </c>
      <c r="L2160" s="104">
        <f>K2160-VLOOKUP($N2160,매칭테이블!$G:$J,3,0)*K2160</f>
        <v>0</v>
      </c>
      <c r="M2160" s="104">
        <f>VLOOKUP($N2160,매칭테이블!$G:$J,4,0)*H2160</f>
        <v>297400</v>
      </c>
      <c r="N2160" s="5" t="str">
        <f t="shared" si="128"/>
        <v>프로젝트21 홈페이지눕눕백눕눕백_안전바닥패드(대형)201207</v>
      </c>
    </row>
    <row r="2161" spans="2:14" x14ac:dyDescent="0.3">
      <c r="B2161" s="108">
        <v>44186</v>
      </c>
      <c r="C2161" s="5" t="str">
        <f t="shared" si="126"/>
        <v>월</v>
      </c>
      <c r="D2161" s="73"/>
      <c r="E2161" s="49" t="str">
        <f>VLOOKUP(G2161,매칭테이블!D:E,2,0)</f>
        <v>눕눕백</v>
      </c>
      <c r="F2161" t="s">
        <v>0</v>
      </c>
      <c r="G2161" s="30" t="s">
        <v>52</v>
      </c>
      <c r="H2161" s="73">
        <f t="shared" si="129"/>
        <v>1488</v>
      </c>
      <c r="I2161" s="5">
        <v>201207</v>
      </c>
      <c r="J2161" s="59"/>
      <c r="K2161" s="104">
        <f>VLOOKUP($N2161,매칭테이블!$G:$J,2,0)*H2161</f>
        <v>4464000</v>
      </c>
      <c r="L2161" s="104">
        <f>K2161-VLOOKUP($N2161,매칭테이블!$G:$J,3,0)*K2161</f>
        <v>4419360</v>
      </c>
      <c r="M2161" s="104">
        <f>VLOOKUP($N2161,매칭테이블!$G:$J,4,0)*H2161</f>
        <v>491040</v>
      </c>
      <c r="N2161" s="5" t="str">
        <f t="shared" si="128"/>
        <v>프로젝트21 홈페이지눕눕백눕눕백_패드(대형)_방수201207</v>
      </c>
    </row>
    <row r="2162" spans="2:14" x14ac:dyDescent="0.3">
      <c r="B2162" s="108">
        <v>44186</v>
      </c>
      <c r="C2162" s="5" t="str">
        <f t="shared" si="126"/>
        <v>월</v>
      </c>
      <c r="D2162" s="73"/>
      <c r="E2162" s="49" t="str">
        <f>VLOOKUP(G2162,매칭테이블!D:E,2,0)</f>
        <v>눕눕백</v>
      </c>
      <c r="F2162" t="s">
        <v>0</v>
      </c>
      <c r="G2162" s="30" t="s">
        <v>45</v>
      </c>
      <c r="H2162" s="73">
        <f t="shared" si="129"/>
        <v>1489</v>
      </c>
      <c r="I2162" s="5">
        <v>201207</v>
      </c>
      <c r="J2162" s="59"/>
      <c r="K2162" s="104">
        <f>VLOOKUP($N2162,매칭테이블!$G:$J,2,0)*H2162</f>
        <v>4467000</v>
      </c>
      <c r="L2162" s="104">
        <f>K2162-VLOOKUP($N2162,매칭테이블!$G:$J,3,0)*K2162</f>
        <v>4422330</v>
      </c>
      <c r="M2162" s="104">
        <f>VLOOKUP($N2162,매칭테이블!$G:$J,4,0)*H2162</f>
        <v>491370</v>
      </c>
      <c r="N2162" s="5" t="str">
        <f t="shared" si="128"/>
        <v>프로젝트21 홈페이지눕눕백눕눕백_패드(중형)_방수201207</v>
      </c>
    </row>
    <row r="2163" spans="2:14" x14ac:dyDescent="0.3">
      <c r="B2163" s="108">
        <v>44186</v>
      </c>
      <c r="C2163" s="5" t="str">
        <f t="shared" si="126"/>
        <v>월</v>
      </c>
      <c r="D2163" s="73"/>
      <c r="E2163" s="49" t="str">
        <f>VLOOKUP(G2163,매칭테이블!D:E,2,0)</f>
        <v>눕눕백</v>
      </c>
      <c r="F2163" t="s">
        <v>0</v>
      </c>
      <c r="G2163" s="30" t="s">
        <v>107</v>
      </c>
      <c r="H2163" s="73">
        <f t="shared" si="129"/>
        <v>1490</v>
      </c>
      <c r="I2163" s="5">
        <v>201207</v>
      </c>
      <c r="J2163" s="59"/>
      <c r="K2163" s="104">
        <f>VLOOKUP($N2163,매칭테이블!$G:$J,2,0)*H2163</f>
        <v>4470000</v>
      </c>
      <c r="L2163" s="104">
        <f>K2163-VLOOKUP($N2163,매칭테이블!$G:$J,3,0)*K2163</f>
        <v>4425300</v>
      </c>
      <c r="M2163" s="104">
        <f>VLOOKUP($N2163,매칭테이블!$G:$J,4,0)*H2163</f>
        <v>491700</v>
      </c>
      <c r="N2163" s="5" t="str">
        <f t="shared" si="128"/>
        <v>프로젝트21 홈페이지눕눕백눕눕백_턱받침패드(중형)_인견201207</v>
      </c>
    </row>
    <row r="2164" spans="2:14" x14ac:dyDescent="0.3">
      <c r="B2164" s="108">
        <v>44186</v>
      </c>
      <c r="C2164" s="5" t="str">
        <f t="shared" si="126"/>
        <v>월</v>
      </c>
      <c r="D2164" s="73"/>
      <c r="E2164" s="49" t="str">
        <f>VLOOKUP(G2164,매칭테이블!D:E,2,0)</f>
        <v>눕눕백</v>
      </c>
      <c r="F2164" t="s">
        <v>0</v>
      </c>
      <c r="G2164" s="30" t="s">
        <v>46</v>
      </c>
      <c r="H2164" s="73">
        <f t="shared" si="129"/>
        <v>1491</v>
      </c>
      <c r="I2164" s="5">
        <v>201207</v>
      </c>
      <c r="J2164" s="59"/>
      <c r="K2164" s="104">
        <f>VLOOKUP($N2164,매칭테이블!$G:$J,2,0)*H2164</f>
        <v>4473000</v>
      </c>
      <c r="L2164" s="104">
        <f>K2164-VLOOKUP($N2164,매칭테이블!$G:$J,3,0)*K2164</f>
        <v>4428270</v>
      </c>
      <c r="M2164" s="104">
        <f>VLOOKUP($N2164,매칭테이블!$G:$J,4,0)*H2164</f>
        <v>506940</v>
      </c>
      <c r="N2164" s="5" t="str">
        <f t="shared" si="128"/>
        <v>프로젝트21 홈페이지눕눕백눕눕백_패드(중형)_인견201207</v>
      </c>
    </row>
    <row r="2165" spans="2:14" x14ac:dyDescent="0.3">
      <c r="B2165" s="108">
        <v>44186</v>
      </c>
      <c r="C2165" s="5" t="str">
        <f t="shared" si="126"/>
        <v>월</v>
      </c>
      <c r="D2165" s="73"/>
      <c r="E2165" s="49" t="str">
        <f>VLOOKUP(G2165,매칭테이블!D:E,2,0)</f>
        <v>리얼스틱</v>
      </c>
      <c r="F2165" t="s">
        <v>0</v>
      </c>
      <c r="G2165" s="30" t="s">
        <v>429</v>
      </c>
      <c r="H2165" s="73">
        <f t="shared" si="129"/>
        <v>1492</v>
      </c>
      <c r="I2165" s="5">
        <v>201207</v>
      </c>
      <c r="J2165" s="59"/>
      <c r="K2165" s="104">
        <f>VLOOKUP($N2165,매칭테이블!$G:$J,2,0)*H2165</f>
        <v>4476000</v>
      </c>
      <c r="L2165" s="104">
        <f>K2165-VLOOKUP($N2165,매칭테이블!$G:$J,3,0)*K2165</f>
        <v>4431240</v>
      </c>
      <c r="M2165" s="104">
        <f>VLOOKUP($N2165,매칭테이블!$G:$J,4,0)*H2165</f>
        <v>402840</v>
      </c>
      <c r="N2165" s="5" t="str">
        <f t="shared" si="128"/>
        <v>프로젝트21 홈페이지리얼스틱리얼스틱 (종합) (고양이 강아지 츄르 간식)리얼스틱 옵션선택=6종 맛보기 세트 (맛별 1스틱)201207</v>
      </c>
    </row>
    <row r="2166" spans="2:14" x14ac:dyDescent="0.3">
      <c r="B2166" s="108">
        <v>44186</v>
      </c>
      <c r="C2166" s="5" t="str">
        <f t="shared" si="126"/>
        <v>월</v>
      </c>
      <c r="D2166" s="73"/>
      <c r="E2166" s="49" t="str">
        <f>VLOOKUP(G2166,매칭테이블!D:E,2,0)</f>
        <v>리얼스틱</v>
      </c>
      <c r="F2166" t="s">
        <v>0</v>
      </c>
      <c r="G2166" s="30" t="s">
        <v>430</v>
      </c>
      <c r="H2166" s="73">
        <f t="shared" si="129"/>
        <v>1493</v>
      </c>
      <c r="I2166" s="5">
        <v>201207</v>
      </c>
      <c r="J2166" s="59"/>
      <c r="K2166" s="104">
        <f>VLOOKUP($N2166,매칭테이블!$G:$J,2,0)*H2166</f>
        <v>5972000</v>
      </c>
      <c r="L2166" s="104">
        <f>K2166-VLOOKUP($N2166,매칭테이블!$G:$J,3,0)*K2166</f>
        <v>5912280</v>
      </c>
      <c r="M2166" s="104">
        <f>VLOOKUP($N2166,매칭테이블!$G:$J,4,0)*H2166</f>
        <v>552410</v>
      </c>
      <c r="N2166" s="5" t="str">
        <f t="shared" si="128"/>
        <v>프로젝트21 홈페이지리얼스틱리얼스틱 (종합) (고양이 강아지 츄르 간식)리얼스틱 옵션선택=★BEST★ 6종세트(맛별1팩)(10%off)201207</v>
      </c>
    </row>
    <row r="2167" spans="2:14" x14ac:dyDescent="0.3">
      <c r="B2167" s="108">
        <v>44186</v>
      </c>
      <c r="C2167" s="5" t="str">
        <f t="shared" si="126"/>
        <v>월</v>
      </c>
      <c r="D2167" s="73"/>
      <c r="E2167" s="49" t="str">
        <f>VLOOKUP(G2167,매칭테이블!D:E,2,0)</f>
        <v>리얼스틱</v>
      </c>
      <c r="F2167" t="s">
        <v>0</v>
      </c>
      <c r="G2167" s="30" t="s">
        <v>431</v>
      </c>
      <c r="H2167" s="73">
        <f t="shared" si="129"/>
        <v>1494</v>
      </c>
      <c r="I2167" s="5">
        <v>201207</v>
      </c>
      <c r="J2167" s="59"/>
      <c r="K2167" s="104">
        <f>VLOOKUP($N2167,매칭테이블!$G:$J,2,0)*H2167</f>
        <v>7470000</v>
      </c>
      <c r="L2167" s="104">
        <f>K2167-VLOOKUP($N2167,매칭테이블!$G:$J,3,0)*K2167</f>
        <v>7395300</v>
      </c>
      <c r="M2167" s="104">
        <f>VLOOKUP($N2167,매칭테이블!$G:$J,4,0)*H2167</f>
        <v>582660</v>
      </c>
      <c r="N2167" s="5" t="str">
        <f t="shared" si="128"/>
        <v>프로젝트21 홈페이지리얼스틱리얼스틱 (종합) (고양이 강아지 츄르 간식)리얼스틱 옵션선택=6종세트x2(맛별2팩)(20%off)201207</v>
      </c>
    </row>
    <row r="2168" spans="2:14" x14ac:dyDescent="0.3">
      <c r="B2168" s="108">
        <v>44186</v>
      </c>
      <c r="C2168" s="5" t="str">
        <f t="shared" si="126"/>
        <v>월</v>
      </c>
      <c r="D2168" s="73"/>
      <c r="E2168" s="49" t="str">
        <f>VLOOKUP(G2168,매칭테이블!D:E,2,0)</f>
        <v>리얼스틱</v>
      </c>
      <c r="F2168" t="s">
        <v>0</v>
      </c>
      <c r="G2168" s="30" t="s">
        <v>432</v>
      </c>
      <c r="H2168" s="73">
        <f t="shared" si="129"/>
        <v>1495</v>
      </c>
      <c r="I2168" s="5">
        <v>201207</v>
      </c>
      <c r="J2168" s="59"/>
      <c r="K2168" s="104">
        <f>VLOOKUP($N2168,매칭테이블!$G:$J,2,0)*H2168</f>
        <v>4485000</v>
      </c>
      <c r="L2168" s="104">
        <f>K2168-VLOOKUP($N2168,매칭테이블!$G:$J,3,0)*K2168</f>
        <v>4440150</v>
      </c>
      <c r="M2168" s="104">
        <f>VLOOKUP($N2168,매칭테이블!$G:$J,4,0)*H2168</f>
        <v>269100</v>
      </c>
      <c r="N2168" s="5" t="str">
        <f t="shared" si="128"/>
        <v>프로젝트21 홈페이지리얼스틱리얼스틱 (종합) (고양이 강아지 츄르 간식)리얼스틱 옵션선택=제천자연황토닭 1팩(5개입)201207</v>
      </c>
    </row>
    <row r="2169" spans="2:14" x14ac:dyDescent="0.3">
      <c r="B2169" s="108">
        <v>44186</v>
      </c>
      <c r="C2169" s="5" t="str">
        <f t="shared" si="126"/>
        <v>월</v>
      </c>
      <c r="D2169" s="73"/>
      <c r="E2169" s="49" t="str">
        <f>VLOOKUP(G2169,매칭테이블!D:E,2,0)</f>
        <v>리얼스틱</v>
      </c>
      <c r="F2169" t="s">
        <v>0</v>
      </c>
      <c r="G2169" s="30" t="s">
        <v>433</v>
      </c>
      <c r="H2169" s="73">
        <f t="shared" si="129"/>
        <v>1496</v>
      </c>
      <c r="I2169" s="5">
        <v>201207</v>
      </c>
      <c r="J2169" s="59"/>
      <c r="K2169" s="104">
        <f>VLOOKUP($N2169,매칭테이블!$G:$J,2,0)*H2169</f>
        <v>5984000</v>
      </c>
      <c r="L2169" s="104">
        <f>K2169-VLOOKUP($N2169,매칭테이블!$G:$J,3,0)*K2169</f>
        <v>5924160</v>
      </c>
      <c r="M2169" s="104">
        <f>VLOOKUP($N2169,매칭테이블!$G:$J,4,0)*H2169</f>
        <v>538560</v>
      </c>
      <c r="N2169" s="5" t="str">
        <f t="shared" si="128"/>
        <v>프로젝트21 홈페이지리얼스틱리얼스틱 (종합) (고양이 강아지 츄르 간식)리얼스틱 옵션선택=제천자연황토닭 6팩(10%off)201207</v>
      </c>
    </row>
    <row r="2170" spans="2:14" x14ac:dyDescent="0.3">
      <c r="B2170" s="108">
        <v>44186</v>
      </c>
      <c r="C2170" s="5" t="str">
        <f t="shared" si="126"/>
        <v>월</v>
      </c>
      <c r="D2170" s="73"/>
      <c r="E2170" s="49" t="str">
        <f>VLOOKUP(G2170,매칭테이블!D:E,2,0)</f>
        <v>리얼스틱</v>
      </c>
      <c r="F2170" t="s">
        <v>0</v>
      </c>
      <c r="G2170" s="30" t="s">
        <v>546</v>
      </c>
      <c r="H2170" s="73">
        <f t="shared" si="129"/>
        <v>1497</v>
      </c>
      <c r="I2170" s="5">
        <v>201207</v>
      </c>
      <c r="J2170" s="59"/>
      <c r="K2170" s="104">
        <f>VLOOKUP($N2170,매칭테이블!$G:$J,2,0)*H2170</f>
        <v>5988000</v>
      </c>
      <c r="L2170" s="104">
        <f>K2170-VLOOKUP($N2170,매칭테이블!$G:$J,3,0)*K2170</f>
        <v>5928120</v>
      </c>
      <c r="M2170" s="104">
        <f>VLOOKUP($N2170,매칭테이블!$G:$J,4,0)*H2170</f>
        <v>568860</v>
      </c>
      <c r="N2170" s="5" t="str">
        <f t="shared" si="128"/>
        <v>프로젝트21 홈페이지리얼스틱리얼스틱 (종합) (고양이 강아지 츄르 간식)리얼스틱 옵션선택=제천자연황토닭 12팩(20%off)201207</v>
      </c>
    </row>
    <row r="2171" spans="2:14" x14ac:dyDescent="0.3">
      <c r="B2171" s="108">
        <v>44186</v>
      </c>
      <c r="C2171" s="5" t="str">
        <f t="shared" si="126"/>
        <v>월</v>
      </c>
      <c r="D2171" s="73"/>
      <c r="E2171" s="49" t="str">
        <f>VLOOKUP(G2171,매칭테이블!D:E,2,0)</f>
        <v>리얼스틱</v>
      </c>
      <c r="F2171" t="s">
        <v>0</v>
      </c>
      <c r="G2171" s="30" t="s">
        <v>434</v>
      </c>
      <c r="H2171" s="73">
        <f t="shared" si="129"/>
        <v>1498</v>
      </c>
      <c r="I2171" s="5">
        <v>201207</v>
      </c>
      <c r="J2171" s="59"/>
      <c r="K2171" s="104">
        <f>VLOOKUP($N2171,매칭테이블!$G:$J,2,0)*H2171</f>
        <v>4494000</v>
      </c>
      <c r="L2171" s="104">
        <f>K2171-VLOOKUP($N2171,매칭테이블!$G:$J,3,0)*K2171</f>
        <v>4449060</v>
      </c>
      <c r="M2171" s="104">
        <f>VLOOKUP($N2171,매칭테이블!$G:$J,4,0)*H2171</f>
        <v>254660</v>
      </c>
      <c r="N2171" s="5" t="str">
        <f t="shared" si="128"/>
        <v>프로젝트21 홈페이지리얼스틱리얼스틱 (종합) (고양이 강아지 츄르 간식)리얼스틱 옵션선택=북태평양눈다랑어 1팩(5개입)201207</v>
      </c>
    </row>
    <row r="2172" spans="2:14" x14ac:dyDescent="0.3">
      <c r="B2172" s="108">
        <v>44186</v>
      </c>
      <c r="C2172" s="5" t="str">
        <f t="shared" si="126"/>
        <v>월</v>
      </c>
      <c r="D2172" s="73"/>
      <c r="E2172" s="49" t="str">
        <f>VLOOKUP(G2172,매칭테이블!D:E,2,0)</f>
        <v>리얼스틱</v>
      </c>
      <c r="F2172" t="s">
        <v>0</v>
      </c>
      <c r="G2172" s="30" t="s">
        <v>480</v>
      </c>
      <c r="H2172" s="73">
        <f t="shared" si="129"/>
        <v>1499</v>
      </c>
      <c r="I2172" s="5">
        <v>201207</v>
      </c>
      <c r="J2172" s="59"/>
      <c r="K2172" s="104">
        <f>VLOOKUP($N2172,매칭테이블!$G:$J,2,0)*H2172</f>
        <v>5996000</v>
      </c>
      <c r="L2172" s="104">
        <f>K2172-VLOOKUP($N2172,매칭테이블!$G:$J,3,0)*K2172</f>
        <v>5936040</v>
      </c>
      <c r="M2172" s="104">
        <f>VLOOKUP($N2172,매칭테이블!$G:$J,4,0)*H2172</f>
        <v>569620</v>
      </c>
      <c r="N2172" s="5" t="str">
        <f t="shared" si="128"/>
        <v>프로젝트21 홈페이지리얼스틱리얼스틱 (종합) (고양이 강아지 츄르 간식)리얼스틱 옵션선택=북태평양눈다랑어 12팩(20%off)201207</v>
      </c>
    </row>
    <row r="2173" spans="2:14" x14ac:dyDescent="0.3">
      <c r="B2173" s="108">
        <v>44186</v>
      </c>
      <c r="C2173" s="5" t="str">
        <f t="shared" si="126"/>
        <v>월</v>
      </c>
      <c r="D2173" s="73"/>
      <c r="E2173" s="49" t="str">
        <f>VLOOKUP(G2173,매칭테이블!D:E,2,0)</f>
        <v>리얼스틱</v>
      </c>
      <c r="F2173" t="s">
        <v>0</v>
      </c>
      <c r="G2173" s="30" t="s">
        <v>571</v>
      </c>
      <c r="H2173" s="73">
        <f t="shared" si="129"/>
        <v>1500</v>
      </c>
      <c r="I2173" s="5">
        <v>201207</v>
      </c>
      <c r="J2173" s="59"/>
      <c r="K2173" s="104">
        <f>VLOOKUP($N2173,매칭테이블!$G:$J,2,0)*H2173</f>
        <v>4500000</v>
      </c>
      <c r="L2173" s="104">
        <f>K2173-VLOOKUP($N2173,매칭테이블!$G:$J,3,0)*K2173</f>
        <v>4455000</v>
      </c>
      <c r="M2173" s="104">
        <f>VLOOKUP($N2173,매칭테이블!$G:$J,4,0)*H2173</f>
        <v>270000</v>
      </c>
      <c r="N2173" s="5" t="str">
        <f t="shared" si="128"/>
        <v>프로젝트21 홈페이지리얼스틱리얼스틱 (종합) (고양이 강아지 츄르 간식)리얼스틱 옵션선택=지리산우리땅오리 1팩(5개입)201207</v>
      </c>
    </row>
    <row r="2174" spans="2:14" x14ac:dyDescent="0.3">
      <c r="B2174" s="108">
        <v>44186</v>
      </c>
      <c r="C2174" s="5" t="str">
        <f t="shared" si="126"/>
        <v>월</v>
      </c>
      <c r="D2174" s="73"/>
      <c r="E2174" s="49" t="str">
        <f>VLOOKUP(G2174,매칭테이블!D:E,2,0)</f>
        <v>리얼스틱</v>
      </c>
      <c r="F2174" t="s">
        <v>0</v>
      </c>
      <c r="G2174" s="30" t="s">
        <v>435</v>
      </c>
      <c r="H2174" s="73">
        <f t="shared" si="129"/>
        <v>1501</v>
      </c>
      <c r="I2174" s="5">
        <v>201207</v>
      </c>
      <c r="J2174" s="59"/>
      <c r="K2174" s="104">
        <f>VLOOKUP($N2174,매칭테이블!$G:$J,2,0)*H2174</f>
        <v>6004000</v>
      </c>
      <c r="L2174" s="104">
        <f>K2174-VLOOKUP($N2174,매칭테이블!$G:$J,3,0)*K2174</f>
        <v>5943960</v>
      </c>
      <c r="M2174" s="104">
        <f>VLOOKUP($N2174,매칭테이블!$G:$J,4,0)*H2174</f>
        <v>540360</v>
      </c>
      <c r="N2174" s="5" t="str">
        <f t="shared" si="128"/>
        <v>프로젝트21 홈페이지리얼스틱리얼스틱 (종합) (고양이 강아지 츄르 간식)리얼스틱 옵션선택=지리산우리땅오리 6팩(10%off)201207</v>
      </c>
    </row>
    <row r="2175" spans="2:14" x14ac:dyDescent="0.3">
      <c r="B2175" s="108">
        <v>44186</v>
      </c>
      <c r="C2175" s="5" t="str">
        <f t="shared" si="126"/>
        <v>월</v>
      </c>
      <c r="D2175" s="73"/>
      <c r="E2175" s="49" t="str">
        <f>VLOOKUP(G2175,매칭테이블!D:E,2,0)</f>
        <v>리얼스틱</v>
      </c>
      <c r="F2175" t="s">
        <v>0</v>
      </c>
      <c r="G2175" s="30" t="s">
        <v>436</v>
      </c>
      <c r="H2175" s="73">
        <f t="shared" si="129"/>
        <v>1502</v>
      </c>
      <c r="I2175" s="5">
        <v>201207</v>
      </c>
      <c r="J2175" s="59"/>
      <c r="K2175" s="104">
        <f>VLOOKUP($N2175,매칭테이블!$G:$J,2,0)*H2175</f>
        <v>4506000</v>
      </c>
      <c r="L2175" s="104">
        <f>K2175-VLOOKUP($N2175,매칭테이블!$G:$J,3,0)*K2175</f>
        <v>4460940</v>
      </c>
      <c r="M2175" s="104">
        <f>VLOOKUP($N2175,매칭테이블!$G:$J,4,0)*H2175</f>
        <v>375500</v>
      </c>
      <c r="N2175" s="5" t="str">
        <f t="shared" si="128"/>
        <v>프로젝트21 홈페이지리얼스틱리얼스틱 (종합) (고양이 강아지 츄르 간식)리얼스틱 옵션선택=오로라연어 1팩(5개입)201207</v>
      </c>
    </row>
    <row r="2176" spans="2:14" x14ac:dyDescent="0.3">
      <c r="B2176" s="108">
        <v>44186</v>
      </c>
      <c r="C2176" s="5" t="str">
        <f t="shared" ref="C2176:C2203" si="130">TEXT(B2176,"aaa")</f>
        <v>월</v>
      </c>
      <c r="D2176" s="73"/>
      <c r="E2176" s="49" t="str">
        <f>VLOOKUP(G2176,매칭테이블!D:E,2,0)</f>
        <v>리얼스틱</v>
      </c>
      <c r="F2176" t="s">
        <v>0</v>
      </c>
      <c r="G2176" s="30" t="s">
        <v>437</v>
      </c>
      <c r="H2176" s="73">
        <f t="shared" si="129"/>
        <v>1503</v>
      </c>
      <c r="I2176" s="5">
        <v>201207</v>
      </c>
      <c r="J2176" s="59"/>
      <c r="K2176" s="104">
        <f>VLOOKUP($N2176,매칭테이블!$G:$J,2,0)*H2176</f>
        <v>6012000</v>
      </c>
      <c r="L2176" s="104">
        <f>K2176-VLOOKUP($N2176,매칭테이블!$G:$J,3,0)*K2176</f>
        <v>5951880</v>
      </c>
      <c r="M2176" s="104">
        <f>VLOOKUP($N2176,매칭테이블!$G:$J,4,0)*H2176</f>
        <v>571140</v>
      </c>
      <c r="N2176" s="5" t="str">
        <f t="shared" si="128"/>
        <v>프로젝트21 홈페이지리얼스틱리얼스틱 (종합) (고양이 강아지 츄르 간식)리얼스틱 옵션선택=오로라연어 6팩(10%off)201207</v>
      </c>
    </row>
    <row r="2177" spans="2:14" x14ac:dyDescent="0.3">
      <c r="B2177" s="108">
        <v>44186</v>
      </c>
      <c r="C2177" s="5" t="str">
        <f t="shared" si="130"/>
        <v>월</v>
      </c>
      <c r="D2177" s="73"/>
      <c r="E2177" s="49" t="str">
        <f>VLOOKUP(G2177,매칭테이블!D:E,2,0)</f>
        <v>리얼스틱</v>
      </c>
      <c r="F2177" t="s">
        <v>0</v>
      </c>
      <c r="G2177" s="30" t="s">
        <v>438</v>
      </c>
      <c r="H2177" s="73">
        <f t="shared" si="129"/>
        <v>1504</v>
      </c>
      <c r="I2177" s="5">
        <v>201207</v>
      </c>
      <c r="J2177" s="59"/>
      <c r="K2177" s="104">
        <f>VLOOKUP($N2177,매칭테이블!$G:$J,2,0)*H2177</f>
        <v>7520000</v>
      </c>
      <c r="L2177" s="104">
        <f>K2177-VLOOKUP($N2177,매칭테이블!$G:$J,3,0)*K2177</f>
        <v>7444800</v>
      </c>
      <c r="M2177" s="104">
        <f>VLOOKUP($N2177,매칭테이블!$G:$J,4,0)*H2177</f>
        <v>586560</v>
      </c>
      <c r="N2177" s="5" t="str">
        <f t="shared" ref="N2177:N2203" si="131">F2177&amp;E2177&amp;G2177&amp;I2177</f>
        <v>프로젝트21 홈페이지리얼스틱리얼스틱 (종합) (고양이 강아지 츄르 간식)리얼스틱 옵션선택=오로라연어 12팩(20%off)201207</v>
      </c>
    </row>
    <row r="2178" spans="2:14" x14ac:dyDescent="0.3">
      <c r="B2178" s="108">
        <v>44186</v>
      </c>
      <c r="C2178" s="5" t="str">
        <f t="shared" si="130"/>
        <v>월</v>
      </c>
      <c r="D2178" s="73"/>
      <c r="E2178" s="49" t="str">
        <f>VLOOKUP(G2178,매칭테이블!D:E,2,0)</f>
        <v>리얼스틱</v>
      </c>
      <c r="F2178" t="s">
        <v>0</v>
      </c>
      <c r="G2178" s="30" t="s">
        <v>439</v>
      </c>
      <c r="H2178" s="73">
        <f t="shared" si="129"/>
        <v>1505</v>
      </c>
      <c r="I2178" s="5">
        <v>201207</v>
      </c>
      <c r="J2178" s="59"/>
      <c r="K2178" s="104">
        <f>VLOOKUP($N2178,매칭테이블!$G:$J,2,0)*H2178</f>
        <v>4515000</v>
      </c>
      <c r="L2178" s="104">
        <f>K2178-VLOOKUP($N2178,매칭테이블!$G:$J,3,0)*K2178</f>
        <v>4469850</v>
      </c>
      <c r="M2178" s="104">
        <f>VLOOKUP($N2178,매칭테이블!$G:$J,4,0)*H2178</f>
        <v>361200</v>
      </c>
      <c r="N2178" s="5" t="str">
        <f t="shared" si="131"/>
        <v>프로젝트21 홈페이지리얼스틱리얼스틱 (종합) (고양이 강아지 츄르 간식)리얼스틱 옵션선택=뉴질랜드참돔 1팩(5개입)201207</v>
      </c>
    </row>
    <row r="2179" spans="2:14" x14ac:dyDescent="0.3">
      <c r="B2179" s="108">
        <v>44186</v>
      </c>
      <c r="C2179" s="5" t="str">
        <f t="shared" si="130"/>
        <v>월</v>
      </c>
      <c r="D2179" s="73"/>
      <c r="E2179" s="49" t="str">
        <f>VLOOKUP(G2179,매칭테이블!D:E,2,0)</f>
        <v>리얼스틱</v>
      </c>
      <c r="F2179" t="s">
        <v>0</v>
      </c>
      <c r="G2179" s="30" t="s">
        <v>440</v>
      </c>
      <c r="H2179" s="73">
        <f t="shared" si="129"/>
        <v>1506</v>
      </c>
      <c r="I2179" s="5">
        <v>201207</v>
      </c>
      <c r="J2179" s="59"/>
      <c r="K2179" s="104">
        <f>VLOOKUP($N2179,매칭테이블!$G:$J,2,0)*H2179</f>
        <v>6024000</v>
      </c>
      <c r="L2179" s="104">
        <f>K2179-VLOOKUP($N2179,매칭테이블!$G:$J,3,0)*K2179</f>
        <v>5963760</v>
      </c>
      <c r="M2179" s="104">
        <f>VLOOKUP($N2179,매칭테이블!$G:$J,4,0)*H2179</f>
        <v>572280</v>
      </c>
      <c r="N2179" s="5" t="str">
        <f t="shared" si="131"/>
        <v>프로젝트21 홈페이지리얼스틱리얼스틱 (종합) (고양이 강아지 츄르 간식)리얼스틱 옵션선택=뉴질랜드참돔 6팩(10%off)201207</v>
      </c>
    </row>
    <row r="2180" spans="2:14" x14ac:dyDescent="0.3">
      <c r="B2180" s="108">
        <v>44186</v>
      </c>
      <c r="C2180" s="5" t="str">
        <f t="shared" si="130"/>
        <v>월</v>
      </c>
      <c r="D2180" s="73"/>
      <c r="E2180" s="49" t="str">
        <f>VLOOKUP(G2180,매칭테이블!D:E,2,0)</f>
        <v>리얼스틱</v>
      </c>
      <c r="F2180" t="s">
        <v>0</v>
      </c>
      <c r="G2180" s="30" t="s">
        <v>479</v>
      </c>
      <c r="H2180" s="73">
        <f t="shared" si="129"/>
        <v>1507</v>
      </c>
      <c r="I2180" s="5">
        <v>201207</v>
      </c>
      <c r="J2180" s="59"/>
      <c r="K2180" s="104">
        <f>VLOOKUP($N2180,매칭테이블!$G:$J,2,0)*H2180</f>
        <v>7535000</v>
      </c>
      <c r="L2180" s="104">
        <f>K2180-VLOOKUP($N2180,매칭테이블!$G:$J,3,0)*K2180</f>
        <v>7459650</v>
      </c>
      <c r="M2180" s="104">
        <f>VLOOKUP($N2180,매칭테이블!$G:$J,4,0)*H2180</f>
        <v>587730</v>
      </c>
      <c r="N2180" s="5" t="str">
        <f t="shared" si="131"/>
        <v>프로젝트21 홈페이지리얼스틱리얼스틱 (종합) (고양이 강아지 츄르 간식)리얼스틱 옵션선택=뉴질랜드참돔 12팩(20%off)201207</v>
      </c>
    </row>
    <row r="2181" spans="2:14" x14ac:dyDescent="0.3">
      <c r="B2181" s="108">
        <v>44186</v>
      </c>
      <c r="C2181" s="5" t="str">
        <f t="shared" si="130"/>
        <v>월</v>
      </c>
      <c r="D2181" s="73"/>
      <c r="E2181" s="49" t="str">
        <f>VLOOKUP(G2181,매칭테이블!D:E,2,0)</f>
        <v>리얼스틱</v>
      </c>
      <c r="F2181" t="s">
        <v>0</v>
      </c>
      <c r="G2181" s="30" t="s">
        <v>547</v>
      </c>
      <c r="H2181" s="73">
        <f t="shared" si="129"/>
        <v>1508</v>
      </c>
      <c r="I2181" s="5">
        <v>201207</v>
      </c>
      <c r="J2181" s="59"/>
      <c r="K2181" s="104">
        <f>VLOOKUP($N2181,매칭테이블!$G:$J,2,0)*H2181</f>
        <v>4524000</v>
      </c>
      <c r="L2181" s="104">
        <f>K2181-VLOOKUP($N2181,매칭테이블!$G:$J,3,0)*K2181</f>
        <v>4478760</v>
      </c>
      <c r="M2181" s="104">
        <f>VLOOKUP($N2181,매칭테이블!$G:$J,4,0)*H2181</f>
        <v>392080</v>
      </c>
      <c r="N2181" s="5" t="str">
        <f t="shared" si="131"/>
        <v>프로젝트21 홈페이지리얼스틱리얼스틱 (종합) (고양이 강아지 츄르 간식)리얼스틱 옵션선택=서호주청정양 1팩(5개입)201207</v>
      </c>
    </row>
    <row r="2182" spans="2:14" x14ac:dyDescent="0.3">
      <c r="B2182" s="108">
        <v>44186</v>
      </c>
      <c r="C2182" s="5" t="str">
        <f t="shared" si="130"/>
        <v>월</v>
      </c>
      <c r="D2182" s="73"/>
      <c r="E2182" s="49" t="str">
        <f>VLOOKUP(G2182,매칭테이블!D:E,2,0)</f>
        <v>리얼스틱</v>
      </c>
      <c r="F2182" t="s">
        <v>0</v>
      </c>
      <c r="G2182" s="30" t="s">
        <v>441</v>
      </c>
      <c r="H2182" s="73">
        <f t="shared" si="129"/>
        <v>1509</v>
      </c>
      <c r="I2182" s="5">
        <v>201207</v>
      </c>
      <c r="J2182" s="59"/>
      <c r="K2182" s="104">
        <f>VLOOKUP($N2182,매칭테이블!$G:$J,2,0)*H2182</f>
        <v>6036000</v>
      </c>
      <c r="L2182" s="104">
        <f>K2182-VLOOKUP($N2182,매칭테이블!$G:$J,3,0)*K2182</f>
        <v>5975640</v>
      </c>
      <c r="M2182" s="104">
        <f>VLOOKUP($N2182,매칭테이블!$G:$J,4,0)*H2182</f>
        <v>573420</v>
      </c>
      <c r="N2182" s="5" t="str">
        <f t="shared" si="131"/>
        <v>프로젝트21 홈페이지리얼스틱리얼스틱 (종합) (고양이 강아지 츄르 간식)리얼스틱 옵션선택=서호주청정양 6팩(10%off)201207</v>
      </c>
    </row>
    <row r="2183" spans="2:14" x14ac:dyDescent="0.3">
      <c r="B2183" s="108">
        <v>44186</v>
      </c>
      <c r="C2183" s="5" t="str">
        <f t="shared" si="130"/>
        <v>월</v>
      </c>
      <c r="D2183" s="73"/>
      <c r="E2183" s="49" t="str">
        <f>VLOOKUP(G2183,매칭테이블!D:E,2,0)</f>
        <v>리얼스틱</v>
      </c>
      <c r="F2183" t="s">
        <v>0</v>
      </c>
      <c r="G2183" s="30" t="s">
        <v>443</v>
      </c>
      <c r="H2183" s="73">
        <f t="shared" si="129"/>
        <v>1510</v>
      </c>
      <c r="I2183" s="5">
        <v>201207</v>
      </c>
      <c r="J2183" s="59"/>
      <c r="K2183" s="104">
        <f>VLOOKUP($N2183,매칭테이블!$G:$J,2,0)*H2183</f>
        <v>4530000</v>
      </c>
      <c r="L2183" s="104">
        <f>K2183-VLOOKUP($N2183,매칭테이블!$G:$J,3,0)*K2183</f>
        <v>4484700</v>
      </c>
      <c r="M2183" s="104">
        <f>VLOOKUP($N2183,매칭테이블!$G:$J,4,0)*H2183</f>
        <v>407700</v>
      </c>
      <c r="N2183" s="5" t="str">
        <f t="shared" si="131"/>
        <v>프로젝트21 홈페이지리얼스틱리얼스틱 6종 맛보기 세트 (맛별 1스틱)201207</v>
      </c>
    </row>
    <row r="2184" spans="2:14" x14ac:dyDescent="0.3">
      <c r="B2184" s="108">
        <v>44186</v>
      </c>
      <c r="C2184" s="5" t="str">
        <f t="shared" si="130"/>
        <v>월</v>
      </c>
      <c r="D2184" s="73"/>
      <c r="E2184" s="49" t="str">
        <f>VLOOKUP(G2184,매칭테이블!D:E,2,0)</f>
        <v>리얼스틱</v>
      </c>
      <c r="F2184" t="s">
        <v>0</v>
      </c>
      <c r="G2184" s="30" t="s">
        <v>548</v>
      </c>
      <c r="H2184" s="73">
        <f t="shared" si="129"/>
        <v>1511</v>
      </c>
      <c r="I2184" s="5">
        <v>201207</v>
      </c>
      <c r="J2184" s="59"/>
      <c r="K2184" s="104">
        <f>VLOOKUP($N2184,매칭테이블!$G:$J,2,0)*H2184</f>
        <v>4533000</v>
      </c>
      <c r="L2184" s="104">
        <f>K2184-VLOOKUP($N2184,매칭테이블!$G:$J,3,0)*K2184</f>
        <v>4487670</v>
      </c>
      <c r="M2184" s="104">
        <f>VLOOKUP($N2184,매칭테이블!$G:$J,4,0)*H2184</f>
        <v>362640</v>
      </c>
      <c r="N2184" s="5" t="str">
        <f t="shared" si="131"/>
        <v>프로젝트21 홈페이지리얼스틱리얼스틱 뉴질랜드참돔묶음 선택=뉴질랜드참돔 1팩201207</v>
      </c>
    </row>
    <row r="2185" spans="2:14" x14ac:dyDescent="0.3">
      <c r="B2185" s="108">
        <v>44186</v>
      </c>
      <c r="C2185" s="5" t="str">
        <f t="shared" si="130"/>
        <v>월</v>
      </c>
      <c r="D2185" s="73"/>
      <c r="E2185" s="49" t="str">
        <f>VLOOKUP(G2185,매칭테이블!D:E,2,0)</f>
        <v>리얼스틱</v>
      </c>
      <c r="F2185" t="s">
        <v>0</v>
      </c>
      <c r="G2185" s="30" t="s">
        <v>604</v>
      </c>
      <c r="H2185" s="73">
        <f t="shared" si="129"/>
        <v>1512</v>
      </c>
      <c r="I2185" s="5">
        <v>201207</v>
      </c>
      <c r="J2185" s="59"/>
      <c r="K2185" s="104">
        <f>VLOOKUP($N2185,매칭테이블!$G:$J,2,0)*H2185</f>
        <v>6048000</v>
      </c>
      <c r="L2185" s="104">
        <f>K2185-VLOOKUP($N2185,매칭테이블!$G:$J,3,0)*K2185</f>
        <v>5987520</v>
      </c>
      <c r="M2185" s="104">
        <f>VLOOKUP($N2185,매칭테이블!$G:$J,4,0)*H2185</f>
        <v>574560</v>
      </c>
      <c r="N2185" s="5" t="str">
        <f t="shared" si="131"/>
        <v>프로젝트21 홈페이지리얼스틱리얼스틱 뉴질랜드참돔묶음 선택=뉴질랜드참돔 6팩 (10%off)201207</v>
      </c>
    </row>
    <row r="2186" spans="2:14" x14ac:dyDescent="0.3">
      <c r="B2186" s="108">
        <v>44186</v>
      </c>
      <c r="C2186" s="5" t="str">
        <f t="shared" si="130"/>
        <v>월</v>
      </c>
      <c r="D2186" s="73"/>
      <c r="E2186" s="49" t="str">
        <f>VLOOKUP(G2186,매칭테이블!D:E,2,0)</f>
        <v>리얼스틱</v>
      </c>
      <c r="F2186" t="s">
        <v>0</v>
      </c>
      <c r="G2186" s="30" t="s">
        <v>444</v>
      </c>
      <c r="H2186" s="73">
        <f t="shared" si="129"/>
        <v>1513</v>
      </c>
      <c r="I2186" s="5">
        <v>201207</v>
      </c>
      <c r="J2186" s="59"/>
      <c r="K2186" s="104">
        <f>VLOOKUP($N2186,매칭테이블!$G:$J,2,0)*H2186</f>
        <v>4539000</v>
      </c>
      <c r="L2186" s="104">
        <f>K2186-VLOOKUP($N2186,매칭테이블!$G:$J,3,0)*K2186</f>
        <v>4493610</v>
      </c>
      <c r="M2186" s="104">
        <f>VLOOKUP($N2186,매칭테이블!$G:$J,4,0)*H2186</f>
        <v>257210</v>
      </c>
      <c r="N2186" s="5" t="str">
        <f t="shared" si="131"/>
        <v>프로젝트21 홈페이지리얼스틱리얼스틱 북태평양눈다랑어묶음 선택=북태평양눈다랑어 1팩201207</v>
      </c>
    </row>
    <row r="2187" spans="2:14" x14ac:dyDescent="0.3">
      <c r="B2187" s="108">
        <v>44186</v>
      </c>
      <c r="C2187" s="5" t="str">
        <f t="shared" si="130"/>
        <v>월</v>
      </c>
      <c r="D2187" s="73"/>
      <c r="E2187" s="49" t="str">
        <f>VLOOKUP(G2187,매칭테이블!D:E,2,0)</f>
        <v>리얼스틱</v>
      </c>
      <c r="F2187" t="s">
        <v>0</v>
      </c>
      <c r="G2187" s="30" t="s">
        <v>581</v>
      </c>
      <c r="H2187" s="73">
        <f t="shared" si="129"/>
        <v>1514</v>
      </c>
      <c r="I2187" s="5">
        <v>201207</v>
      </c>
      <c r="J2187" s="59"/>
      <c r="K2187" s="104">
        <f>VLOOKUP($N2187,매칭테이블!$G:$J,2,0)*H2187</f>
        <v>6056000</v>
      </c>
      <c r="L2187" s="104">
        <f>K2187-VLOOKUP($N2187,매칭테이블!$G:$J,3,0)*K2187</f>
        <v>5995440</v>
      </c>
      <c r="M2187" s="104">
        <f>VLOOKUP($N2187,매칭테이블!$G:$J,4,0)*H2187</f>
        <v>545040</v>
      </c>
      <c r="N2187" s="5" t="str">
        <f t="shared" si="131"/>
        <v>프로젝트21 홈페이지리얼스틱리얼스틱 북태평양눈다랑어묶음 선택=북태평양눈다랑어 6팩(10%off)201207</v>
      </c>
    </row>
    <row r="2188" spans="2:14" x14ac:dyDescent="0.3">
      <c r="B2188" s="108">
        <v>44186</v>
      </c>
      <c r="C2188" s="5" t="str">
        <f t="shared" si="130"/>
        <v>월</v>
      </c>
      <c r="D2188" s="73"/>
      <c r="E2188" s="49" t="str">
        <f>VLOOKUP(G2188,매칭테이블!D:E,2,0)</f>
        <v>리얼스틱</v>
      </c>
      <c r="F2188" t="s">
        <v>0</v>
      </c>
      <c r="G2188" s="30" t="s">
        <v>549</v>
      </c>
      <c r="H2188" s="73">
        <f t="shared" si="129"/>
        <v>1515</v>
      </c>
      <c r="I2188" s="5">
        <v>201207</v>
      </c>
      <c r="J2188" s="59"/>
      <c r="K2188" s="104">
        <f>VLOOKUP($N2188,매칭테이블!$G:$J,2,0)*H2188</f>
        <v>4545000</v>
      </c>
      <c r="L2188" s="104">
        <f>K2188-VLOOKUP($N2188,매칭테이블!$G:$J,3,0)*K2188</f>
        <v>4499550</v>
      </c>
      <c r="M2188" s="104">
        <f>VLOOKUP($N2188,매칭테이블!$G:$J,4,0)*H2188</f>
        <v>393900</v>
      </c>
      <c r="N2188" s="5" t="str">
        <f t="shared" si="131"/>
        <v>프로젝트21 홈페이지리얼스틱리얼스틱 서호주청정양묶음 선택=서호주청정양 1팩201207</v>
      </c>
    </row>
    <row r="2189" spans="2:14" x14ac:dyDescent="0.3">
      <c r="B2189" s="108">
        <v>44186</v>
      </c>
      <c r="C2189" s="5" t="str">
        <f t="shared" si="130"/>
        <v>월</v>
      </c>
      <c r="D2189" s="73"/>
      <c r="E2189" s="49" t="str">
        <f>VLOOKUP(G2189,매칭테이블!D:E,2,0)</f>
        <v>리얼스틱</v>
      </c>
      <c r="F2189" t="s">
        <v>0</v>
      </c>
      <c r="G2189" s="30" t="s">
        <v>445</v>
      </c>
      <c r="H2189" s="73">
        <f t="shared" si="129"/>
        <v>1516</v>
      </c>
      <c r="I2189" s="5">
        <v>201207</v>
      </c>
      <c r="J2189" s="59"/>
      <c r="K2189" s="104">
        <f>VLOOKUP($N2189,매칭테이블!$G:$J,2,0)*H2189</f>
        <v>4548000</v>
      </c>
      <c r="L2189" s="104">
        <f>K2189-VLOOKUP($N2189,매칭테이블!$G:$J,3,0)*K2189</f>
        <v>4502520</v>
      </c>
      <c r="M2189" s="104">
        <f>VLOOKUP($N2189,매칭테이블!$G:$J,4,0)*H2189</f>
        <v>379000</v>
      </c>
      <c r="N2189" s="5" t="str">
        <f t="shared" si="131"/>
        <v>프로젝트21 홈페이지리얼스틱리얼스틱 오로라연어묶음 선택=오로라연어 1팩201207</v>
      </c>
    </row>
    <row r="2190" spans="2:14" x14ac:dyDescent="0.3">
      <c r="B2190" s="108">
        <v>44186</v>
      </c>
      <c r="C2190" s="5" t="str">
        <f t="shared" si="130"/>
        <v>월</v>
      </c>
      <c r="D2190" s="73"/>
      <c r="E2190" s="49" t="str">
        <f>VLOOKUP(G2190,매칭테이블!D:E,2,0)</f>
        <v>리얼스틱</v>
      </c>
      <c r="F2190" t="s">
        <v>0</v>
      </c>
      <c r="G2190" s="30" t="s">
        <v>446</v>
      </c>
      <c r="H2190" s="73">
        <f t="shared" si="129"/>
        <v>1517</v>
      </c>
      <c r="I2190" s="5">
        <v>201207</v>
      </c>
      <c r="J2190" s="59"/>
      <c r="K2190" s="104">
        <f>VLOOKUP($N2190,매칭테이블!$G:$J,2,0)*H2190</f>
        <v>6068000</v>
      </c>
      <c r="L2190" s="104">
        <f>K2190-VLOOKUP($N2190,매칭테이블!$G:$J,3,0)*K2190</f>
        <v>6007320</v>
      </c>
      <c r="M2190" s="104">
        <f>VLOOKUP($N2190,매칭테이블!$G:$J,4,0)*H2190</f>
        <v>576460</v>
      </c>
      <c r="N2190" s="5" t="str">
        <f t="shared" si="131"/>
        <v>프로젝트21 홈페이지리얼스틱리얼스틱 오로라연어묶음 선택=오로라연어 6팩(10%off)201207</v>
      </c>
    </row>
    <row r="2191" spans="2:14" x14ac:dyDescent="0.3">
      <c r="B2191" s="108">
        <v>44186</v>
      </c>
      <c r="C2191" s="5" t="str">
        <f t="shared" si="130"/>
        <v>월</v>
      </c>
      <c r="D2191" s="73"/>
      <c r="E2191" s="49" t="str">
        <f>VLOOKUP(G2191,매칭테이블!D:E,2,0)</f>
        <v>리얼스틱</v>
      </c>
      <c r="F2191" t="s">
        <v>0</v>
      </c>
      <c r="G2191" s="30" t="s">
        <v>447</v>
      </c>
      <c r="H2191" s="73">
        <f t="shared" si="129"/>
        <v>1518</v>
      </c>
      <c r="I2191" s="5">
        <v>201207</v>
      </c>
      <c r="J2191" s="59"/>
      <c r="K2191" s="104">
        <f>VLOOKUP($N2191,매칭테이블!$G:$J,2,0)*H2191</f>
        <v>4554000</v>
      </c>
      <c r="L2191" s="104">
        <f>K2191-VLOOKUP($N2191,매칭테이블!$G:$J,3,0)*K2191</f>
        <v>4508460</v>
      </c>
      <c r="M2191" s="104">
        <f>VLOOKUP($N2191,매칭테이블!$G:$J,4,0)*H2191</f>
        <v>273240</v>
      </c>
      <c r="N2191" s="5" t="str">
        <f t="shared" si="131"/>
        <v>프로젝트21 홈페이지리얼스틱리얼스틱 제천자연황토닭묶음 선택=제천자연황토닭 1팩201207</v>
      </c>
    </row>
    <row r="2192" spans="2:14" x14ac:dyDescent="0.3">
      <c r="B2192" s="108">
        <v>44186</v>
      </c>
      <c r="C2192" s="5" t="str">
        <f t="shared" si="130"/>
        <v>월</v>
      </c>
      <c r="D2192" s="73"/>
      <c r="E2192" s="49" t="str">
        <f>VLOOKUP(G2192,매칭테이블!D:E,2,0)</f>
        <v>리얼스틱</v>
      </c>
      <c r="F2192" t="s">
        <v>0</v>
      </c>
      <c r="G2192" s="30" t="s">
        <v>582</v>
      </c>
      <c r="H2192" s="73">
        <f t="shared" si="129"/>
        <v>1519</v>
      </c>
      <c r="I2192" s="5">
        <v>201207</v>
      </c>
      <c r="J2192" s="59"/>
      <c r="K2192" s="104">
        <f>VLOOKUP($N2192,매칭테이블!$G:$J,2,0)*H2192</f>
        <v>6076000</v>
      </c>
      <c r="L2192" s="104">
        <f>K2192-VLOOKUP($N2192,매칭테이블!$G:$J,3,0)*K2192</f>
        <v>6015240</v>
      </c>
      <c r="M2192" s="104">
        <f>VLOOKUP($N2192,매칭테이블!$G:$J,4,0)*H2192</f>
        <v>546840</v>
      </c>
      <c r="N2192" s="5" t="str">
        <f t="shared" si="131"/>
        <v>프로젝트21 홈페이지리얼스틱리얼스틱 제천자연황토닭묶음 선택=제천자연황토닭 6팩(10%off)201207</v>
      </c>
    </row>
    <row r="2193" spans="2:14" x14ac:dyDescent="0.3">
      <c r="B2193" s="108">
        <v>44186</v>
      </c>
      <c r="C2193" s="5" t="str">
        <f t="shared" si="130"/>
        <v>월</v>
      </c>
      <c r="D2193" s="73"/>
      <c r="E2193" s="49" t="str">
        <f>VLOOKUP(G2193,매칭테이블!D:E,2,0)</f>
        <v>리얼스틱</v>
      </c>
      <c r="F2193" t="s">
        <v>0</v>
      </c>
      <c r="G2193" s="30" t="s">
        <v>448</v>
      </c>
      <c r="H2193" s="73">
        <f t="shared" si="129"/>
        <v>1520</v>
      </c>
      <c r="I2193" s="5">
        <v>201207</v>
      </c>
      <c r="J2193" s="59"/>
      <c r="K2193" s="104">
        <f>VLOOKUP($N2193,매칭테이블!$G:$J,2,0)*H2193</f>
        <v>4560000</v>
      </c>
      <c r="L2193" s="104">
        <f>K2193-VLOOKUP($N2193,매칭테이블!$G:$J,3,0)*K2193</f>
        <v>4514400</v>
      </c>
      <c r="M2193" s="104">
        <f>VLOOKUP($N2193,매칭테이블!$G:$J,4,0)*H2193</f>
        <v>273600</v>
      </c>
      <c r="N2193" s="5" t="str">
        <f t="shared" si="131"/>
        <v>프로젝트21 홈페이지리얼스틱리얼스틱 지리산우리땅오리묶음 선택=지리산우리땅오리 1팩201207</v>
      </c>
    </row>
    <row r="2194" spans="2:14" x14ac:dyDescent="0.3">
      <c r="B2194" s="108">
        <v>44186</v>
      </c>
      <c r="C2194" s="5" t="str">
        <f t="shared" si="130"/>
        <v>월</v>
      </c>
      <c r="D2194" s="73"/>
      <c r="E2194" s="49" t="str">
        <f>VLOOKUP(G2194,매칭테이블!D:E,2,0)</f>
        <v>선인장정수기 부속</v>
      </c>
      <c r="F2194" t="s">
        <v>0</v>
      </c>
      <c r="G2194" s="30" t="s">
        <v>509</v>
      </c>
      <c r="H2194" s="73">
        <f t="shared" si="129"/>
        <v>1521</v>
      </c>
      <c r="I2194" s="5">
        <v>201207</v>
      </c>
      <c r="J2194" s="59"/>
      <c r="K2194" s="104">
        <f>VLOOKUP($N2194,매칭테이블!$G:$J,2,0)*H2194</f>
        <v>4563000</v>
      </c>
      <c r="L2194" s="104">
        <f>K2194-VLOOKUP($N2194,매칭테이블!$G:$J,3,0)*K2194</f>
        <v>4517370</v>
      </c>
      <c r="M2194" s="104">
        <f>VLOOKUP($N2194,매칭테이블!$G:$J,4,0)*H2194</f>
        <v>486720</v>
      </c>
      <c r="N2194" s="5" t="str">
        <f t="shared" si="131"/>
        <v>프로젝트21 홈페이지선인장정수기 부속생수 전용 호스 (2p)201207</v>
      </c>
    </row>
    <row r="2195" spans="2:14" x14ac:dyDescent="0.3">
      <c r="B2195" s="108">
        <v>44186</v>
      </c>
      <c r="C2195" s="5" t="str">
        <f t="shared" si="130"/>
        <v>월</v>
      </c>
      <c r="D2195" s="73"/>
      <c r="E2195" s="49" t="str">
        <f>VLOOKUP(G2195,매칭테이블!D:E,2,0)</f>
        <v>선인장정수기 부속</v>
      </c>
      <c r="F2195" t="s">
        <v>0</v>
      </c>
      <c r="G2195" s="30" t="s">
        <v>510</v>
      </c>
      <c r="H2195" s="73">
        <f t="shared" si="129"/>
        <v>1522</v>
      </c>
      <c r="I2195" s="5">
        <v>201207</v>
      </c>
      <c r="J2195" s="59"/>
      <c r="K2195" s="104">
        <f>VLOOKUP($N2195,매칭테이블!$G:$J,2,0)*H2195</f>
        <v>3044000</v>
      </c>
      <c r="L2195" s="104">
        <f>K2195-VLOOKUP($N2195,매칭테이블!$G:$J,3,0)*K2195</f>
        <v>3013560</v>
      </c>
      <c r="M2195" s="104">
        <f>VLOOKUP($N2195,매칭테이블!$G:$J,4,0)*H2195</f>
        <v>167420</v>
      </c>
      <c r="N2195" s="5" t="str">
        <f t="shared" si="131"/>
        <v>프로젝트21 홈페이지선인장정수기 부속선인장정수기 가이드스틱201207</v>
      </c>
    </row>
    <row r="2196" spans="2:14" x14ac:dyDescent="0.3">
      <c r="B2196" s="108">
        <v>44186</v>
      </c>
      <c r="C2196" s="5" t="str">
        <f t="shared" si="130"/>
        <v>월</v>
      </c>
      <c r="D2196" s="73"/>
      <c r="E2196" s="49" t="str">
        <f>VLOOKUP(G2196,매칭테이블!D:E,2,0)</f>
        <v>선인장정수기 부속</v>
      </c>
      <c r="F2196" t="s">
        <v>0</v>
      </c>
      <c r="G2196" s="30" t="s">
        <v>511</v>
      </c>
      <c r="H2196" s="73">
        <f t="shared" si="129"/>
        <v>1523</v>
      </c>
      <c r="I2196" s="5">
        <v>201207</v>
      </c>
      <c r="J2196" s="59"/>
      <c r="K2196" s="104">
        <f>VLOOKUP($N2196,매칭테이블!$G:$J,2,0)*H2196</f>
        <v>4569000</v>
      </c>
      <c r="L2196" s="104">
        <f>K2196-VLOOKUP($N2196,매칭테이블!$G:$J,3,0)*K2196</f>
        <v>4523310</v>
      </c>
      <c r="M2196" s="104">
        <f>VLOOKUP($N2196,매칭테이블!$G:$J,4,0)*H2196</f>
        <v>548280</v>
      </c>
      <c r="N2196" s="5" t="str">
        <f t="shared" si="131"/>
        <v>프로젝트21 홈페이지선인장정수기 부속선인장정수기 분리형 수중펌프구성 선택=분리형펌프+어댑터SET201207</v>
      </c>
    </row>
    <row r="2197" spans="2:14" x14ac:dyDescent="0.3">
      <c r="B2197" s="108">
        <v>44186</v>
      </c>
      <c r="C2197" s="5" t="str">
        <f t="shared" si="130"/>
        <v>월</v>
      </c>
      <c r="D2197" s="73"/>
      <c r="E2197" s="49" t="str">
        <f>VLOOKUP(G2197,매칭테이블!D:E,2,0)</f>
        <v>선인장정수기 부속</v>
      </c>
      <c r="F2197" t="s">
        <v>0</v>
      </c>
      <c r="G2197" s="30" t="s">
        <v>512</v>
      </c>
      <c r="H2197" s="73">
        <f t="shared" si="129"/>
        <v>1524</v>
      </c>
      <c r="I2197" s="5">
        <v>201207</v>
      </c>
      <c r="J2197" s="59"/>
      <c r="K2197" s="104">
        <f>VLOOKUP($N2197,매칭테이블!$G:$J,2,0)*H2197</f>
        <v>4572000</v>
      </c>
      <c r="L2197" s="104">
        <f>K2197-VLOOKUP($N2197,매칭테이블!$G:$J,3,0)*K2197</f>
        <v>4526280</v>
      </c>
      <c r="M2197" s="104">
        <f>VLOOKUP($N2197,매칭테이블!$G:$J,4,0)*H2197</f>
        <v>502920</v>
      </c>
      <c r="N2197" s="5" t="str">
        <f t="shared" si="131"/>
        <v>프로젝트21 홈페이지선인장정수기 부속선인장정수기 분리형 수중펌프구성 선택=분리형펌프201207</v>
      </c>
    </row>
    <row r="2198" spans="2:14" x14ac:dyDescent="0.3">
      <c r="B2198" s="108">
        <v>44186</v>
      </c>
      <c r="C2198" s="5" t="str">
        <f t="shared" si="130"/>
        <v>월</v>
      </c>
      <c r="D2198" s="73"/>
      <c r="E2198" s="49" t="str">
        <f>VLOOKUP(G2198,매칭테이블!D:E,2,0)</f>
        <v>선인장정수기 부속</v>
      </c>
      <c r="F2198" t="s">
        <v>0</v>
      </c>
      <c r="G2198" s="30" t="s">
        <v>513</v>
      </c>
      <c r="H2198" s="73">
        <f t="shared" si="129"/>
        <v>1525</v>
      </c>
      <c r="I2198" s="5">
        <v>201207</v>
      </c>
      <c r="J2198" s="59"/>
      <c r="K2198" s="104">
        <f>VLOOKUP($N2198,매칭테이블!$G:$J,2,0)*H2198</f>
        <v>4575000</v>
      </c>
      <c r="L2198" s="104">
        <f>K2198-VLOOKUP($N2198,매칭테이블!$G:$J,3,0)*K2198</f>
        <v>4529250</v>
      </c>
      <c r="M2198" s="104">
        <f>VLOOKUP($N2198,매칭테이블!$G:$J,4,0)*H2198</f>
        <v>472750</v>
      </c>
      <c r="N2198" s="5" t="str">
        <f t="shared" si="131"/>
        <v>프로젝트21 홈페이지선인장정수기 부속선인장정수기 분리형 수중펌프구성 선택=어댑터201207</v>
      </c>
    </row>
    <row r="2199" spans="2:14" x14ac:dyDescent="0.3">
      <c r="B2199" s="108">
        <v>44186</v>
      </c>
      <c r="C2199" s="5" t="str">
        <f t="shared" si="130"/>
        <v>월</v>
      </c>
      <c r="D2199" s="73"/>
      <c r="E2199" s="49" t="str">
        <f>VLOOKUP(G2199,매칭테이블!D:E,2,0)</f>
        <v>선인장정수기 부속</v>
      </c>
      <c r="F2199" t="s">
        <v>0</v>
      </c>
      <c r="G2199" s="30" t="s">
        <v>514</v>
      </c>
      <c r="H2199" s="73">
        <f t="shared" si="129"/>
        <v>1526</v>
      </c>
      <c r="I2199" s="5">
        <v>201207</v>
      </c>
      <c r="J2199" s="59"/>
      <c r="K2199" s="104">
        <f>VLOOKUP($N2199,매칭테이블!$G:$J,2,0)*H2199</f>
        <v>4578000</v>
      </c>
      <c r="L2199" s="104">
        <f>K2199-VLOOKUP($N2199,매칭테이블!$G:$J,3,0)*K2199</f>
        <v>4532220</v>
      </c>
      <c r="M2199" s="104">
        <f>VLOOKUP($N2199,매칭테이블!$G:$J,4,0)*H2199</f>
        <v>442540</v>
      </c>
      <c r="N2199" s="5" t="str">
        <f t="shared" si="131"/>
        <v>프로젝트21 홈페이지선인장정수기 부속선인장정수기 실리콘호스 (3p)201207</v>
      </c>
    </row>
    <row r="2200" spans="2:14" x14ac:dyDescent="0.3">
      <c r="B2200" s="108">
        <v>44186</v>
      </c>
      <c r="C2200" s="5" t="str">
        <f t="shared" si="130"/>
        <v>월</v>
      </c>
      <c r="D2200" s="73"/>
      <c r="E2200" s="49" t="str">
        <f>VLOOKUP(G2200,매칭테이블!D:E,2,0)</f>
        <v>선인장정수기 부속</v>
      </c>
      <c r="F2200" t="s">
        <v>0</v>
      </c>
      <c r="G2200" s="30" t="s">
        <v>515</v>
      </c>
      <c r="H2200" s="73">
        <f t="shared" si="129"/>
        <v>1527</v>
      </c>
      <c r="I2200" s="5">
        <v>201207</v>
      </c>
      <c r="J2200" s="59"/>
      <c r="K2200" s="104">
        <f>VLOOKUP($N2200,매칭테이블!$G:$J,2,0)*H2200</f>
        <v>6108000</v>
      </c>
      <c r="L2200" s="104">
        <f>K2200-VLOOKUP($N2200,매칭테이블!$G:$J,3,0)*K2200</f>
        <v>6046920</v>
      </c>
      <c r="M2200" s="104">
        <f>VLOOKUP($N2200,매칭테이블!$G:$J,4,0)*H2200</f>
        <v>564990</v>
      </c>
      <c r="N2200" s="5" t="str">
        <f t="shared" si="131"/>
        <v>프로젝트21 홈페이지선인장정수기 부속선인장정수기 전용 드라이 매트201207</v>
      </c>
    </row>
    <row r="2201" spans="2:14" x14ac:dyDescent="0.3">
      <c r="B2201" s="108">
        <v>44186</v>
      </c>
      <c r="C2201" s="5" t="str">
        <f t="shared" si="130"/>
        <v>월</v>
      </c>
      <c r="D2201" s="73"/>
      <c r="E2201" s="49" t="str">
        <f>VLOOKUP(G2201,매칭테이블!D:E,2,0)</f>
        <v>선인장정수기 부속</v>
      </c>
      <c r="F2201" t="s">
        <v>0</v>
      </c>
      <c r="G2201" s="30" t="s">
        <v>516</v>
      </c>
      <c r="H2201" s="73">
        <f t="shared" si="129"/>
        <v>1528</v>
      </c>
      <c r="I2201" s="5">
        <v>201207</v>
      </c>
      <c r="J2201" s="59"/>
      <c r="K2201" s="104">
        <f>VLOOKUP($N2201,매칭테이블!$G:$J,2,0)*H2201</f>
        <v>4584000</v>
      </c>
      <c r="L2201" s="104">
        <f>K2201-VLOOKUP($N2201,매칭테이블!$G:$J,3,0)*K2201</f>
        <v>4538160</v>
      </c>
      <c r="M2201" s="104">
        <f>VLOOKUP($N2201,매칭테이블!$G:$J,4,0)*H2201</f>
        <v>519520</v>
      </c>
      <c r="N2201" s="5" t="str">
        <f t="shared" si="131"/>
        <v>프로젝트21 홈페이지선인장정수기 부속선인장정수기 정수필터 (3p)201207</v>
      </c>
    </row>
    <row r="2202" spans="2:14" x14ac:dyDescent="0.3">
      <c r="B2202" s="108">
        <v>44186</v>
      </c>
      <c r="C2202" s="5" t="str">
        <f t="shared" si="130"/>
        <v>월</v>
      </c>
      <c r="D2202" s="73"/>
      <c r="E2202" s="49" t="str">
        <f>VLOOKUP(G2202,매칭테이블!D:E,2,0)</f>
        <v>선인장정수기 부속</v>
      </c>
      <c r="F2202" t="s">
        <v>0</v>
      </c>
      <c r="G2202" s="30" t="s">
        <v>517</v>
      </c>
      <c r="H2202" s="73">
        <f t="shared" si="129"/>
        <v>1529</v>
      </c>
      <c r="I2202" s="5">
        <v>201207</v>
      </c>
      <c r="J2202" s="59"/>
      <c r="K2202" s="104">
        <f>VLOOKUP($N2202,매칭테이블!$G:$J,2,0)*H2202</f>
        <v>4587000</v>
      </c>
      <c r="L2202" s="104">
        <f>K2202-VLOOKUP($N2202,매칭테이블!$G:$J,3,0)*K2202</f>
        <v>4541130</v>
      </c>
      <c r="M2202" s="104">
        <f>VLOOKUP($N2202,매칭테이블!$G:$J,4,0)*H2202</f>
        <v>229350</v>
      </c>
      <c r="N2202" s="5" t="str">
        <f t="shared" si="131"/>
        <v>프로젝트21 홈페이지선인장정수기 부속선인장정수기 클리닝 브러쉬201207</v>
      </c>
    </row>
    <row r="2203" spans="2:14" x14ac:dyDescent="0.3">
      <c r="B2203" s="108">
        <v>44186</v>
      </c>
      <c r="C2203" s="5" t="str">
        <f t="shared" si="130"/>
        <v>월</v>
      </c>
      <c r="D2203" s="73"/>
      <c r="E2203" s="49" t="str">
        <f>VLOOKUP(G2203,매칭테이블!D:E,2,0)</f>
        <v>선인장정수기 부속</v>
      </c>
      <c r="F2203" t="s">
        <v>0</v>
      </c>
      <c r="G2203" s="30" t="s">
        <v>518</v>
      </c>
      <c r="H2203" s="73">
        <f t="shared" si="129"/>
        <v>1530</v>
      </c>
      <c r="I2203" s="5">
        <v>201207</v>
      </c>
      <c r="J2203" s="59"/>
      <c r="K2203" s="104">
        <f>VLOOKUP($N2203,매칭테이블!$G:$J,2,0)*H2203</f>
        <v>4590000</v>
      </c>
      <c r="L2203" s="104">
        <f>K2203-VLOOKUP($N2203,매칭테이블!$G:$J,3,0)*K2203</f>
        <v>4544100</v>
      </c>
      <c r="M2203" s="104">
        <f>VLOOKUP($N2203,매칭테이블!$G:$J,4,0)*H2203</f>
        <v>351900</v>
      </c>
      <c r="N2203" s="5" t="str">
        <f t="shared" si="131"/>
        <v>프로젝트21 홈페이지선인장정수기 부속선인장정수기 폼필터 (3p)201207</v>
      </c>
    </row>
    <row r="2204" spans="2:14" x14ac:dyDescent="0.3">
      <c r="B2204" s="108">
        <v>44186</v>
      </c>
      <c r="C2204" s="5" t="str">
        <f t="shared" ref="C2204:C2229" si="132">TEXT(B2204,"aaa")</f>
        <v>월</v>
      </c>
      <c r="D2204" s="73"/>
      <c r="E2204" s="49" t="str">
        <f>VLOOKUP(G2204,매칭테이블!D:E,2,0)</f>
        <v>선인장정수기 부속</v>
      </c>
      <c r="F2204" t="s">
        <v>0</v>
      </c>
      <c r="G2204" s="30" t="s">
        <v>56</v>
      </c>
      <c r="H2204" s="73">
        <f t="shared" si="129"/>
        <v>1531</v>
      </c>
      <c r="I2204" s="5">
        <v>201207</v>
      </c>
      <c r="J2204" s="59"/>
      <c r="K2204" s="104">
        <f>VLOOKUP($N2204,매칭테이블!$G:$J,2,0)*H2204</f>
        <v>4593000</v>
      </c>
      <c r="L2204" s="104">
        <f>K2204-VLOOKUP($N2204,매칭테이블!$G:$J,3,0)*K2204</f>
        <v>4547070</v>
      </c>
      <c r="M2204" s="104">
        <f>VLOOKUP($N2204,매칭테이블!$G:$J,4,0)*H2204</f>
        <v>535850</v>
      </c>
      <c r="N2204" s="5" t="str">
        <f t="shared" ref="N2204:N2228" si="133">F2204&amp;E2204&amp;G2204&amp;I2204</f>
        <v>프로젝트21 홈페이지선인장정수기 부속정수필터 &amp; 폼필터 세트 (30% 할인)201207</v>
      </c>
    </row>
    <row r="2205" spans="2:14" x14ac:dyDescent="0.3">
      <c r="B2205" s="108">
        <v>44186</v>
      </c>
      <c r="C2205" s="5" t="str">
        <f t="shared" si="132"/>
        <v>월</v>
      </c>
      <c r="D2205" s="73"/>
      <c r="E2205" s="49" t="str">
        <f>VLOOKUP(G2205,매칭테이블!D:E,2,0)</f>
        <v>츄르짜개</v>
      </c>
      <c r="F2205" t="s">
        <v>0</v>
      </c>
      <c r="G2205" s="30" t="s">
        <v>522</v>
      </c>
      <c r="H2205" s="73">
        <f t="shared" si="129"/>
        <v>1532</v>
      </c>
      <c r="I2205" s="5">
        <v>201207</v>
      </c>
      <c r="J2205" s="59"/>
      <c r="K2205" s="104">
        <f>VLOOKUP($N2205,매칭테이블!$G:$J,2,0)*H2205</f>
        <v>3064000</v>
      </c>
      <c r="L2205" s="104">
        <f>K2205-VLOOKUP($N2205,매칭테이블!$G:$J,3,0)*K2205</f>
        <v>3033360</v>
      </c>
      <c r="M2205" s="104">
        <f>VLOOKUP($N2205,매칭테이블!$G:$J,4,0)*H2205</f>
        <v>153200</v>
      </c>
      <c r="N2205" s="5" t="str">
        <f t="shared" si="133"/>
        <v>프로젝트21 홈페이지츄르짜개츄르짜개(2ea)201207</v>
      </c>
    </row>
    <row r="2206" spans="2:14" x14ac:dyDescent="0.3">
      <c r="B2206" s="108">
        <v>44186</v>
      </c>
      <c r="C2206" s="5" t="str">
        <f t="shared" si="132"/>
        <v>월</v>
      </c>
      <c r="D2206" s="73"/>
      <c r="E2206" s="49" t="str">
        <f>VLOOKUP(G2206,매칭테이블!D:E,2,0)</f>
        <v>태평양 수반</v>
      </c>
      <c r="F2206" t="s">
        <v>0</v>
      </c>
      <c r="G2206" s="30" t="s">
        <v>523</v>
      </c>
      <c r="H2206" s="73">
        <f t="shared" si="129"/>
        <v>1533</v>
      </c>
      <c r="I2206" s="5">
        <v>201207</v>
      </c>
      <c r="J2206" s="59"/>
      <c r="K2206" s="104">
        <f>VLOOKUP($N2206,매칭테이블!$G:$J,2,0)*H2206</f>
        <v>6132000</v>
      </c>
      <c r="L2206" s="104">
        <f>K2206-VLOOKUP($N2206,매칭테이블!$G:$J,3,0)*K2206</f>
        <v>6070680</v>
      </c>
      <c r="M2206" s="104">
        <f>VLOOKUP($N2206,매칭테이블!$G:$J,4,0)*H2206</f>
        <v>582540</v>
      </c>
      <c r="N2206" s="5" t="str">
        <f t="shared" si="133"/>
        <v>프로젝트21 홈페이지태평양 수반태평양 수반 (고양이 강아지 물그릇 밥그릇 식기)옵션=[기본 세트] 태평양 수반 1개201207</v>
      </c>
    </row>
    <row r="2207" spans="2:14" x14ac:dyDescent="0.3">
      <c r="B2207" s="108">
        <v>44186</v>
      </c>
      <c r="C2207" s="5" t="str">
        <f t="shared" si="132"/>
        <v>월</v>
      </c>
      <c r="D2207" s="73"/>
      <c r="E2207" s="49" t="str">
        <f>VLOOKUP(G2207,매칭테이블!D:E,2,0)</f>
        <v>태평양 수반</v>
      </c>
      <c r="F2207" t="s">
        <v>0</v>
      </c>
      <c r="G2207" s="30" t="s">
        <v>524</v>
      </c>
      <c r="H2207" s="73">
        <f t="shared" si="129"/>
        <v>1534</v>
      </c>
      <c r="I2207" s="5">
        <v>201207</v>
      </c>
      <c r="J2207" s="59"/>
      <c r="K2207" s="104">
        <f>VLOOKUP($N2207,매칭테이블!$G:$J,2,0)*H2207</f>
        <v>6136000</v>
      </c>
      <c r="L2207" s="104">
        <f>K2207-VLOOKUP($N2207,매칭테이블!$G:$J,3,0)*K2207</f>
        <v>6074640</v>
      </c>
      <c r="M2207" s="104">
        <f>VLOOKUP($N2207,매칭테이블!$G:$J,4,0)*H2207</f>
        <v>582920</v>
      </c>
      <c r="N2207" s="5" t="str">
        <f t="shared" si="133"/>
        <v>프로젝트21 홈페이지태평양 수반태평양 수반 (고양이 강아지 물그릇 밥그릇 식기)옵션=[실용 세트] 태평양 수반 1개 + 글라스 1개 추가-11% off201207</v>
      </c>
    </row>
    <row r="2208" spans="2:14" x14ac:dyDescent="0.3">
      <c r="B2208" s="108">
        <v>44186</v>
      </c>
      <c r="C2208" s="5" t="str">
        <f t="shared" si="132"/>
        <v>월</v>
      </c>
      <c r="D2208" s="73"/>
      <c r="E2208" s="49" t="str">
        <f>VLOOKUP(G2208,매칭테이블!D:E,2,0)</f>
        <v>태평양 수반</v>
      </c>
      <c r="F2208" t="s">
        <v>0</v>
      </c>
      <c r="G2208" s="30" t="s">
        <v>525</v>
      </c>
      <c r="H2208" s="73">
        <f t="shared" si="129"/>
        <v>1535</v>
      </c>
      <c r="I2208" s="5">
        <v>201207</v>
      </c>
      <c r="J2208" s="59"/>
      <c r="K2208" s="104">
        <f>VLOOKUP($N2208,매칭테이블!$G:$J,2,0)*H2208</f>
        <v>6140000</v>
      </c>
      <c r="L2208" s="104">
        <f>K2208-VLOOKUP($N2208,매칭테이블!$G:$J,3,0)*K2208</f>
        <v>6078600</v>
      </c>
      <c r="M2208" s="104">
        <f>VLOOKUP($N2208,매칭테이블!$G:$J,4,0)*H2208</f>
        <v>598650</v>
      </c>
      <c r="N2208" s="5" t="str">
        <f t="shared" si="133"/>
        <v>프로젝트21 홈페이지태평양 수반태평양 수반 (고양이 강아지 물그릇 밥그릇 식기)옵션=[음수량 케어 세트] 태평양 수반 2개-13% off201207</v>
      </c>
    </row>
    <row r="2209" spans="2:14" x14ac:dyDescent="0.3">
      <c r="B2209" s="108">
        <v>44186</v>
      </c>
      <c r="C2209" s="5" t="str">
        <f t="shared" si="132"/>
        <v>월</v>
      </c>
      <c r="D2209" s="73"/>
      <c r="E2209" s="49" t="str">
        <f>VLOOKUP(G2209,매칭테이블!D:E,2,0)</f>
        <v>벤토나이트</v>
      </c>
      <c r="F2209" t="s">
        <v>0</v>
      </c>
      <c r="G2209" s="30" t="s">
        <v>753</v>
      </c>
      <c r="H2209" s="73">
        <f t="shared" si="129"/>
        <v>1536</v>
      </c>
      <c r="I2209" s="5">
        <v>201207</v>
      </c>
      <c r="J2209" s="59"/>
      <c r="K2209" s="104">
        <f>VLOOKUP($N2209,매칭테이블!$G:$J,2,0)*H2209</f>
        <v>6144000</v>
      </c>
      <c r="L2209" s="104">
        <f>K2209-VLOOKUP($N2209,매칭테이블!$G:$J,3,0)*K2209</f>
        <v>6082560</v>
      </c>
      <c r="M2209" s="104">
        <f>VLOOKUP($N2209,매칭테이블!$G:$J,4,0)*H2209</f>
        <v>522240</v>
      </c>
      <c r="N2209" s="5" t="str">
        <f t="shared" si="133"/>
        <v>프로젝트21 홈페이지벤토나이트프리미엄 퓨어 벤토나이트(고양이 모래)옵션=프리미엄 퓨어 벤토나이트 1개-24% off201207</v>
      </c>
    </row>
    <row r="2210" spans="2:14" x14ac:dyDescent="0.3">
      <c r="B2210" s="108">
        <v>44186</v>
      </c>
      <c r="C2210" s="5" t="str">
        <f t="shared" si="132"/>
        <v>월</v>
      </c>
      <c r="D2210" s="73"/>
      <c r="E2210" s="49" t="str">
        <f>VLOOKUP(G2210,매칭테이블!D:E,2,0)</f>
        <v>벤토나이트</v>
      </c>
      <c r="F2210" t="s">
        <v>0</v>
      </c>
      <c r="G2210" s="30" t="s">
        <v>716</v>
      </c>
      <c r="H2210" s="73">
        <f t="shared" si="129"/>
        <v>1537</v>
      </c>
      <c r="I2210" s="5">
        <v>201207</v>
      </c>
      <c r="J2210" s="59"/>
      <c r="K2210" s="104">
        <f>VLOOKUP($N2210,매칭테이블!$G:$J,2,0)*H2210</f>
        <v>7685000</v>
      </c>
      <c r="L2210" s="104">
        <f>K2210-VLOOKUP($N2210,매칭테이블!$G:$J,3,0)*K2210</f>
        <v>7608150</v>
      </c>
      <c r="M2210" s="104">
        <f>VLOOKUP($N2210,매칭테이블!$G:$J,4,0)*H2210</f>
        <v>599430</v>
      </c>
      <c r="N2210" s="5" t="str">
        <f t="shared" si="133"/>
        <v>프로젝트21 홈페이지벤토나이트프리미엄 퓨어 벤토나이트(고양이 모래)옵션=프리미엄 퓨어 벤토나이트 3개-29% off(무료배송)201207</v>
      </c>
    </row>
    <row r="2211" spans="2:14" x14ac:dyDescent="0.3">
      <c r="B2211" s="108">
        <v>44186</v>
      </c>
      <c r="C2211" s="5" t="str">
        <f t="shared" si="132"/>
        <v>월</v>
      </c>
      <c r="D2211" s="73"/>
      <c r="E2211" s="49" t="str">
        <f>VLOOKUP(G2211,매칭테이블!D:E,2,0)</f>
        <v>벤토나이트</v>
      </c>
      <c r="F2211" t="s">
        <v>0</v>
      </c>
      <c r="G2211" s="30" t="s">
        <v>716</v>
      </c>
      <c r="H2211" s="73">
        <f t="shared" si="129"/>
        <v>1538</v>
      </c>
      <c r="I2211" s="5">
        <v>201207</v>
      </c>
      <c r="J2211" s="59"/>
      <c r="K2211" s="104">
        <f>VLOOKUP($N2211,매칭테이블!$G:$J,2,0)*H2211</f>
        <v>7690000</v>
      </c>
      <c r="L2211" s="104">
        <f>K2211-VLOOKUP($N2211,매칭테이블!$G:$J,3,0)*K2211</f>
        <v>7613100</v>
      </c>
      <c r="M2211" s="104">
        <f>VLOOKUP($N2211,매칭테이블!$G:$J,4,0)*H2211</f>
        <v>599820</v>
      </c>
      <c r="N2211" s="5" t="str">
        <f t="shared" si="133"/>
        <v>프로젝트21 홈페이지벤토나이트프리미엄 퓨어 벤토나이트(고양이 모래)옵션=프리미엄 퓨어 벤토나이트 3개-29% off(무료배송)201207</v>
      </c>
    </row>
    <row r="2212" spans="2:14" x14ac:dyDescent="0.3">
      <c r="B2212" s="108">
        <v>44186</v>
      </c>
      <c r="C2212" s="5" t="str">
        <f t="shared" si="132"/>
        <v>월</v>
      </c>
      <c r="D2212" s="73"/>
      <c r="E2212" s="49" t="str">
        <f>VLOOKUP(G2212,매칭테이블!D:E,2,0)</f>
        <v>하루채움</v>
      </c>
      <c r="F2212" t="s">
        <v>0</v>
      </c>
      <c r="G2212" s="30" t="s">
        <v>456</v>
      </c>
      <c r="H2212" s="73">
        <f t="shared" si="129"/>
        <v>1539</v>
      </c>
      <c r="I2212" s="5">
        <v>201207</v>
      </c>
      <c r="J2212" s="59"/>
      <c r="K2212" s="104">
        <f>VLOOKUP($N2212,매칭테이블!$G:$J,2,0)*H2212</f>
        <v>6156000</v>
      </c>
      <c r="L2212" s="104">
        <f>K2212-VLOOKUP($N2212,매칭테이블!$G:$J,3,0)*K2212</f>
        <v>6094440</v>
      </c>
      <c r="M2212" s="104">
        <f>VLOOKUP($N2212,매칭테이블!$G:$J,4,0)*H2212</f>
        <v>569430</v>
      </c>
      <c r="N2212" s="5" t="str">
        <f t="shared" si="133"/>
        <v>프로젝트21 홈페이지하루채움하루채움 (고양이 영양제 간식)하루채움=(무료배송) 닭 1박스 + 가자미 1박스201207</v>
      </c>
    </row>
    <row r="2213" spans="2:14" x14ac:dyDescent="0.3">
      <c r="B2213" s="108">
        <v>44186</v>
      </c>
      <c r="C2213" s="5" t="str">
        <f t="shared" si="132"/>
        <v>월</v>
      </c>
      <c r="D2213" s="73"/>
      <c r="E2213" s="49" t="str">
        <f>VLOOKUP(G2213,매칭테이블!D:E,2,0)</f>
        <v>하루채움</v>
      </c>
      <c r="F2213" t="s">
        <v>0</v>
      </c>
      <c r="G2213" s="30" t="s">
        <v>457</v>
      </c>
      <c r="H2213" s="73">
        <f t="shared" si="129"/>
        <v>1540</v>
      </c>
      <c r="I2213" s="5">
        <v>201207</v>
      </c>
      <c r="J2213" s="59"/>
      <c r="K2213" s="104">
        <f>VLOOKUP($N2213,매칭테이블!$G:$J,2,0)*H2213</f>
        <v>6160000</v>
      </c>
      <c r="L2213" s="104">
        <f>K2213-VLOOKUP($N2213,매칭테이블!$G:$J,3,0)*K2213</f>
        <v>6098400</v>
      </c>
      <c r="M2213" s="104">
        <f>VLOOKUP($N2213,매칭테이블!$G:$J,4,0)*H2213</f>
        <v>508200</v>
      </c>
      <c r="N2213" s="5" t="str">
        <f t="shared" si="133"/>
        <v>프로젝트21 홈페이지하루채움하루채움 (고양이 영양제 간식)하루채움=국내산 무항생제 닭 1박스201207</v>
      </c>
    </row>
    <row r="2214" spans="2:14" x14ac:dyDescent="0.3">
      <c r="B2214" s="108">
        <v>44186</v>
      </c>
      <c r="C2214" s="5" t="str">
        <f t="shared" si="132"/>
        <v>월</v>
      </c>
      <c r="D2214" s="73"/>
      <c r="E2214" s="49" t="str">
        <f>VLOOKUP(G2214,매칭테이블!D:E,2,0)</f>
        <v>하루채움</v>
      </c>
      <c r="F2214" t="s">
        <v>0</v>
      </c>
      <c r="G2214" s="30" t="s">
        <v>458</v>
      </c>
      <c r="H2214" s="73">
        <f t="shared" si="129"/>
        <v>1541</v>
      </c>
      <c r="I2214" s="5">
        <v>201207</v>
      </c>
      <c r="J2214" s="59"/>
      <c r="K2214" s="104">
        <f>VLOOKUP($N2214,매칭테이블!$G:$J,2,0)*H2214</f>
        <v>6164000</v>
      </c>
      <c r="L2214" s="104">
        <f>K2214-VLOOKUP($N2214,매칭테이블!$G:$J,3,0)*K2214</f>
        <v>6102360</v>
      </c>
      <c r="M2214" s="104">
        <f>VLOOKUP($N2214,매칭테이블!$G:$J,4,0)*H2214</f>
        <v>570170</v>
      </c>
      <c r="N2214" s="5" t="str">
        <f t="shared" si="133"/>
        <v>프로젝트21 홈페이지하루채움하루채움 (고양이 영양제 간식)하루채움=국내산 무항생제 닭 2박스201207</v>
      </c>
    </row>
    <row r="2215" spans="2:14" x14ac:dyDescent="0.3">
      <c r="B2215" s="108">
        <v>44186</v>
      </c>
      <c r="C2215" s="5" t="str">
        <f t="shared" si="132"/>
        <v>월</v>
      </c>
      <c r="D2215" s="73"/>
      <c r="E2215" s="49" t="str">
        <f>VLOOKUP(G2215,매칭테이블!D:E,2,0)</f>
        <v>하루채움</v>
      </c>
      <c r="F2215" t="s">
        <v>0</v>
      </c>
      <c r="G2215" s="30" t="s">
        <v>459</v>
      </c>
      <c r="H2215" s="73">
        <f t="shared" si="129"/>
        <v>1542</v>
      </c>
      <c r="I2215" s="5">
        <v>201207</v>
      </c>
      <c r="J2215" s="59"/>
      <c r="K2215" s="104">
        <f>VLOOKUP($N2215,매칭테이블!$G:$J,2,0)*H2215</f>
        <v>6168000</v>
      </c>
      <c r="L2215" s="104">
        <f>K2215-VLOOKUP($N2215,매칭테이블!$G:$J,3,0)*K2215</f>
        <v>6106320</v>
      </c>
      <c r="M2215" s="104">
        <f>VLOOKUP($N2215,매칭테이블!$G:$J,4,0)*H2215</f>
        <v>508860</v>
      </c>
      <c r="N2215" s="5" t="str">
        <f t="shared" si="133"/>
        <v>프로젝트21 홈페이지하루채움하루채움 (고양이 영양제 간식)하루채움=자연산 가자미 1박스201207</v>
      </c>
    </row>
    <row r="2216" spans="2:14" x14ac:dyDescent="0.3">
      <c r="B2216" s="108">
        <v>44186</v>
      </c>
      <c r="C2216" s="5" t="str">
        <f t="shared" si="132"/>
        <v>월</v>
      </c>
      <c r="D2216" s="73"/>
      <c r="E2216" s="49" t="str">
        <f>VLOOKUP(G2216,매칭테이블!D:E,2,0)</f>
        <v>하루채움</v>
      </c>
      <c r="F2216" t="s">
        <v>0</v>
      </c>
      <c r="G2216" s="30" t="s">
        <v>460</v>
      </c>
      <c r="H2216" s="73">
        <f t="shared" ref="H2216:H2279" si="134">H2215+1</f>
        <v>1543</v>
      </c>
      <c r="I2216" s="5">
        <v>201207</v>
      </c>
      <c r="J2216" s="59"/>
      <c r="K2216" s="104">
        <f>VLOOKUP($N2216,매칭테이블!$G:$J,2,0)*H2216</f>
        <v>6172000</v>
      </c>
      <c r="L2216" s="104">
        <f>K2216-VLOOKUP($N2216,매칭테이블!$G:$J,3,0)*K2216</f>
        <v>6110280</v>
      </c>
      <c r="M2216" s="104">
        <f>VLOOKUP($N2216,매칭테이블!$G:$J,4,0)*H2216</f>
        <v>570910</v>
      </c>
      <c r="N2216" s="5" t="str">
        <f t="shared" si="133"/>
        <v>프로젝트21 홈페이지하루채움하루채움 (고양이 영양제 간식)하루채움=자연산 가자미 2박스201207</v>
      </c>
    </row>
    <row r="2217" spans="2:14" x14ac:dyDescent="0.3">
      <c r="B2217" s="108">
        <v>44186</v>
      </c>
      <c r="C2217" s="5" t="str">
        <f t="shared" si="132"/>
        <v>월</v>
      </c>
      <c r="D2217" s="73"/>
      <c r="E2217" s="49" t="str">
        <f>VLOOKUP(G2217,매칭테이블!D:E,2,0)</f>
        <v>하루채움</v>
      </c>
      <c r="F2217" t="s">
        <v>0</v>
      </c>
      <c r="G2217" s="30" t="s">
        <v>461</v>
      </c>
      <c r="H2217" s="73">
        <f t="shared" si="134"/>
        <v>1544</v>
      </c>
      <c r="I2217" s="5">
        <v>201207</v>
      </c>
      <c r="J2217" s="59"/>
      <c r="K2217" s="104">
        <f>VLOOKUP($N2217,매칭테이블!$G:$J,2,0)*H2217</f>
        <v>4632000</v>
      </c>
      <c r="L2217" s="104">
        <f>K2217-VLOOKUP($N2217,매칭테이블!$G:$J,3,0)*K2217</f>
        <v>4585680</v>
      </c>
      <c r="M2217" s="104">
        <f>VLOOKUP($N2217,매칭테이블!$G:$J,4,0)*H2217</f>
        <v>200720</v>
      </c>
      <c r="N2217" s="5" t="str">
        <f t="shared" si="133"/>
        <v>프로젝트21 홈페이지하루채움하루채움 (고양이 영양제 간식)샘플팩 추가 구매=닭 1스틱 + 가자미 1스틱201207</v>
      </c>
    </row>
    <row r="2218" spans="2:14" x14ac:dyDescent="0.3">
      <c r="B2218" s="108">
        <v>44186</v>
      </c>
      <c r="C2218" s="5" t="str">
        <f t="shared" si="132"/>
        <v>월</v>
      </c>
      <c r="D2218" s="73"/>
      <c r="E2218" s="49" t="str">
        <f>VLOOKUP(G2218,매칭테이블!D:E,2,0)</f>
        <v>하루채움</v>
      </c>
      <c r="F2218" t="s">
        <v>0</v>
      </c>
      <c r="G2218" s="30" t="s">
        <v>462</v>
      </c>
      <c r="H2218" s="73">
        <f t="shared" si="134"/>
        <v>1545</v>
      </c>
      <c r="I2218" s="5">
        <v>201207</v>
      </c>
      <c r="J2218" s="59"/>
      <c r="K2218" s="104">
        <f>VLOOKUP($N2218,매칭테이블!$G:$J,2,0)*H2218</f>
        <v>6180000</v>
      </c>
      <c r="L2218" s="104">
        <f>K2218-VLOOKUP($N2218,매칭테이블!$G:$J,3,0)*K2218</f>
        <v>6118200</v>
      </c>
      <c r="M2218" s="104">
        <f>VLOOKUP($N2218,매칭테이블!$G:$J,4,0)*H2218</f>
        <v>571650</v>
      </c>
      <c r="N2218" s="5" t="str">
        <f t="shared" si="133"/>
        <v>프로젝트21 홈페이지하루채움하루채움 (고양이 영양제 간식)하루채움=(무료배송)닭 1박스 + 가자미 1박스201207</v>
      </c>
    </row>
    <row r="2219" spans="2:14" x14ac:dyDescent="0.3">
      <c r="B2219" s="108">
        <v>44186</v>
      </c>
      <c r="C2219" s="5" t="str">
        <f t="shared" si="132"/>
        <v>월</v>
      </c>
      <c r="D2219" s="73"/>
      <c r="E2219" s="49" t="str">
        <f>VLOOKUP(G2219,매칭테이블!D:E,2,0)</f>
        <v>하루채움</v>
      </c>
      <c r="F2219" t="s">
        <v>0</v>
      </c>
      <c r="G2219" s="30" t="s">
        <v>457</v>
      </c>
      <c r="H2219" s="73">
        <f t="shared" si="134"/>
        <v>1546</v>
      </c>
      <c r="I2219" s="5">
        <v>201207</v>
      </c>
      <c r="J2219" s="59"/>
      <c r="K2219" s="104">
        <f>VLOOKUP($N2219,매칭테이블!$G:$J,2,0)*H2219</f>
        <v>6184000</v>
      </c>
      <c r="L2219" s="104">
        <f>K2219-VLOOKUP($N2219,매칭테이블!$G:$J,3,0)*K2219</f>
        <v>6122160</v>
      </c>
      <c r="M2219" s="104">
        <f>VLOOKUP($N2219,매칭테이블!$G:$J,4,0)*H2219</f>
        <v>510180</v>
      </c>
      <c r="N2219" s="5" t="str">
        <f t="shared" si="133"/>
        <v>프로젝트21 홈페이지하루채움하루채움 (고양이 영양제 간식)하루채움=국내산 무항생제 닭 1박스201207</v>
      </c>
    </row>
    <row r="2220" spans="2:14" x14ac:dyDescent="0.3">
      <c r="B2220" s="108">
        <v>44186</v>
      </c>
      <c r="C2220" s="5" t="str">
        <f t="shared" si="132"/>
        <v>월</v>
      </c>
      <c r="D2220" s="73"/>
      <c r="E2220" s="49" t="str">
        <f>VLOOKUP(G2220,매칭테이블!D:E,2,0)</f>
        <v>하루채움</v>
      </c>
      <c r="F2220" t="s">
        <v>0</v>
      </c>
      <c r="G2220" s="30" t="s">
        <v>463</v>
      </c>
      <c r="H2220" s="73">
        <f t="shared" si="134"/>
        <v>1547</v>
      </c>
      <c r="I2220" s="5">
        <v>201207</v>
      </c>
      <c r="J2220" s="59"/>
      <c r="K2220" s="104">
        <f>VLOOKUP($N2220,매칭테이블!$G:$J,2,0)*H2220</f>
        <v>6188000</v>
      </c>
      <c r="L2220" s="104">
        <f>K2220-VLOOKUP($N2220,매칭테이블!$G:$J,3,0)*K2220</f>
        <v>6126120</v>
      </c>
      <c r="M2220" s="104">
        <f>VLOOKUP($N2220,매칭테이블!$G:$J,4,0)*H2220</f>
        <v>572390</v>
      </c>
      <c r="N2220" s="5" t="str">
        <f t="shared" si="133"/>
        <v>프로젝트21 홈페이지하루채움하루채움 (고양이 영양제 간식)하루채움=(무료배송)국내산 무항생제 닭 2박스201207</v>
      </c>
    </row>
    <row r="2221" spans="2:14" x14ac:dyDescent="0.3">
      <c r="B2221" s="108">
        <v>44186</v>
      </c>
      <c r="C2221" s="5" t="str">
        <f t="shared" si="132"/>
        <v>월</v>
      </c>
      <c r="D2221" s="73"/>
      <c r="E2221" s="49" t="str">
        <f>VLOOKUP(G2221,매칭테이블!D:E,2,0)</f>
        <v>하루채움</v>
      </c>
      <c r="F2221" t="s">
        <v>0</v>
      </c>
      <c r="G2221" s="30" t="s">
        <v>459</v>
      </c>
      <c r="H2221" s="73">
        <f t="shared" si="134"/>
        <v>1548</v>
      </c>
      <c r="I2221" s="5">
        <v>201207</v>
      </c>
      <c r="J2221" s="59"/>
      <c r="K2221" s="104">
        <f>VLOOKUP($N2221,매칭테이블!$G:$J,2,0)*H2221</f>
        <v>6192000</v>
      </c>
      <c r="L2221" s="104">
        <f>K2221-VLOOKUP($N2221,매칭테이블!$G:$J,3,0)*K2221</f>
        <v>6130080</v>
      </c>
      <c r="M2221" s="104">
        <f>VLOOKUP($N2221,매칭테이블!$G:$J,4,0)*H2221</f>
        <v>510840</v>
      </c>
      <c r="N2221" s="5" t="str">
        <f t="shared" si="133"/>
        <v>프로젝트21 홈페이지하루채움하루채움 (고양이 영양제 간식)하루채움=자연산 가자미 1박스201207</v>
      </c>
    </row>
    <row r="2222" spans="2:14" x14ac:dyDescent="0.3">
      <c r="B2222" s="108">
        <v>44186</v>
      </c>
      <c r="C2222" s="5" t="str">
        <f t="shared" si="132"/>
        <v>월</v>
      </c>
      <c r="D2222" s="73"/>
      <c r="E2222" s="49" t="str">
        <f>VLOOKUP(G2222,매칭테이블!D:E,2,0)</f>
        <v>하루채움</v>
      </c>
      <c r="F2222" t="s">
        <v>0</v>
      </c>
      <c r="G2222" s="30" t="s">
        <v>464</v>
      </c>
      <c r="H2222" s="73">
        <f t="shared" si="134"/>
        <v>1549</v>
      </c>
      <c r="I2222" s="5">
        <v>201207</v>
      </c>
      <c r="J2222" s="59"/>
      <c r="K2222" s="104">
        <f>VLOOKUP($N2222,매칭테이블!$G:$J,2,0)*H2222</f>
        <v>6196000</v>
      </c>
      <c r="L2222" s="104">
        <f>K2222-VLOOKUP($N2222,매칭테이블!$G:$J,3,0)*K2222</f>
        <v>6134040</v>
      </c>
      <c r="M2222" s="104">
        <f>VLOOKUP($N2222,매칭테이블!$G:$J,4,0)*H2222</f>
        <v>573130</v>
      </c>
      <c r="N2222" s="5" t="str">
        <f t="shared" si="133"/>
        <v>프로젝트21 홈페이지하루채움하루채움 (고양이 영양제 간식)하루채움=(무료배송)자연산 가자미 2박스201207</v>
      </c>
    </row>
    <row r="2223" spans="2:14" x14ac:dyDescent="0.3">
      <c r="B2223" s="108">
        <v>44186</v>
      </c>
      <c r="C2223" s="5" t="str">
        <f t="shared" si="132"/>
        <v>월</v>
      </c>
      <c r="D2223" s="73"/>
      <c r="E2223" s="49" t="str">
        <f>VLOOKUP(G2223,매칭테이블!D:E,2,0)</f>
        <v>하루채움</v>
      </c>
      <c r="F2223" t="s">
        <v>0</v>
      </c>
      <c r="G2223" s="30" t="s">
        <v>461</v>
      </c>
      <c r="H2223" s="73">
        <f t="shared" si="134"/>
        <v>1550</v>
      </c>
      <c r="I2223" s="5">
        <v>201207</v>
      </c>
      <c r="J2223" s="59"/>
      <c r="K2223" s="104">
        <f>VLOOKUP($N2223,매칭테이블!$G:$J,2,0)*H2223</f>
        <v>4650000</v>
      </c>
      <c r="L2223" s="104">
        <f>K2223-VLOOKUP($N2223,매칭테이블!$G:$J,3,0)*K2223</f>
        <v>4603500</v>
      </c>
      <c r="M2223" s="104">
        <f>VLOOKUP($N2223,매칭테이블!$G:$J,4,0)*H2223</f>
        <v>201500</v>
      </c>
      <c r="N2223" s="5" t="str">
        <f t="shared" si="133"/>
        <v>프로젝트21 홈페이지하루채움하루채움 (고양이 영양제 간식)샘플팩 추가 구매=닭 1스틱 + 가자미 1스틱201207</v>
      </c>
    </row>
    <row r="2224" spans="2:14" x14ac:dyDescent="0.3">
      <c r="B2224" s="108">
        <v>44186</v>
      </c>
      <c r="C2224" s="5" t="str">
        <f t="shared" si="132"/>
        <v>월</v>
      </c>
      <c r="D2224" s="73"/>
      <c r="E2224" s="49" t="str">
        <f>VLOOKUP(G2224,매칭테이블!D:E,2,0)</f>
        <v>하루채움</v>
      </c>
      <c r="F2224" t="s">
        <v>0</v>
      </c>
      <c r="G2224" s="30" t="s">
        <v>563</v>
      </c>
      <c r="H2224" s="73">
        <f t="shared" si="134"/>
        <v>1551</v>
      </c>
      <c r="I2224" s="5">
        <v>201207</v>
      </c>
      <c r="J2224" s="59"/>
      <c r="K2224" s="104">
        <f>VLOOKUP($N2224,매칭테이블!$G:$J,2,0)*H2224</f>
        <v>6204000</v>
      </c>
      <c r="L2224" s="104">
        <f>K2224-VLOOKUP($N2224,매칭테이블!$G:$J,3,0)*K2224</f>
        <v>6141960</v>
      </c>
      <c r="M2224" s="104">
        <f>VLOOKUP($N2224,매칭테이블!$G:$J,4,0)*H2224</f>
        <v>573870</v>
      </c>
      <c r="N2224" s="5" t="str">
        <f t="shared" si="133"/>
        <v>프로젝트21 홈페이지하루채움하루채움 국내산 무항생제 닭 (고양이 영양제 간식)하루채움=(무료배송)닭 1박스 + 가자미 1박스201207</v>
      </c>
    </row>
    <row r="2225" spans="2:14" x14ac:dyDescent="0.3">
      <c r="B2225" s="108">
        <v>44186</v>
      </c>
      <c r="C2225" s="5" t="str">
        <f t="shared" si="132"/>
        <v>월</v>
      </c>
      <c r="D2225" s="73"/>
      <c r="E2225" s="49" t="str">
        <f>VLOOKUP(G2225,매칭테이블!D:E,2,0)</f>
        <v>하루채움</v>
      </c>
      <c r="F2225" t="s">
        <v>0</v>
      </c>
      <c r="G2225" s="30" t="s">
        <v>465</v>
      </c>
      <c r="H2225" s="73">
        <f t="shared" si="134"/>
        <v>1552</v>
      </c>
      <c r="I2225" s="5">
        <v>201207</v>
      </c>
      <c r="J2225" s="59"/>
      <c r="K2225" s="104">
        <f>VLOOKUP($N2225,매칭테이블!$G:$J,2,0)*H2225</f>
        <v>6208000</v>
      </c>
      <c r="L2225" s="104">
        <f>K2225-VLOOKUP($N2225,매칭테이블!$G:$J,3,0)*K2225</f>
        <v>6145920</v>
      </c>
      <c r="M2225" s="104">
        <f>VLOOKUP($N2225,매칭테이블!$G:$J,4,0)*H2225</f>
        <v>512160</v>
      </c>
      <c r="N2225" s="5" t="str">
        <f t="shared" si="133"/>
        <v>프로젝트21 홈페이지하루채움하루채움 국내산 무항생제 닭 (고양이 영양제 간식)하루채움=국내산 무항생제 닭 1박스201207</v>
      </c>
    </row>
    <row r="2226" spans="2:14" x14ac:dyDescent="0.3">
      <c r="B2226" s="108">
        <v>44186</v>
      </c>
      <c r="C2226" s="5" t="str">
        <f t="shared" si="132"/>
        <v>월</v>
      </c>
      <c r="D2226" s="73"/>
      <c r="E2226" s="49" t="str">
        <f>VLOOKUP(G2226,매칭테이블!D:E,2,0)</f>
        <v>하루채움</v>
      </c>
      <c r="F2226" t="s">
        <v>0</v>
      </c>
      <c r="G2226" s="30" t="s">
        <v>466</v>
      </c>
      <c r="H2226" s="73">
        <f t="shared" si="134"/>
        <v>1553</v>
      </c>
      <c r="I2226" s="5">
        <v>201207</v>
      </c>
      <c r="J2226" s="59"/>
      <c r="K2226" s="104">
        <f>VLOOKUP($N2226,매칭테이블!$G:$J,2,0)*H2226</f>
        <v>6212000</v>
      </c>
      <c r="L2226" s="104">
        <f>K2226-VLOOKUP($N2226,매칭테이블!$G:$J,3,0)*K2226</f>
        <v>6149880</v>
      </c>
      <c r="M2226" s="104">
        <f>VLOOKUP($N2226,매칭테이블!$G:$J,4,0)*H2226</f>
        <v>574610</v>
      </c>
      <c r="N2226" s="5" t="str">
        <f t="shared" si="133"/>
        <v>프로젝트21 홈페이지하루채움하루채움 국내산 무항생제 닭 (고양이 영양제 간식)하루채움=(무료배송)국내산 무항생제 닭 2박스201207</v>
      </c>
    </row>
    <row r="2227" spans="2:14" x14ac:dyDescent="0.3">
      <c r="B2227" s="108">
        <v>44186</v>
      </c>
      <c r="C2227" s="5" t="str">
        <f t="shared" si="132"/>
        <v>월</v>
      </c>
      <c r="D2227" s="73"/>
      <c r="E2227" s="49" t="str">
        <f>VLOOKUP(G2227,매칭테이블!D:E,2,0)</f>
        <v>하루채움</v>
      </c>
      <c r="F2227" t="s">
        <v>0</v>
      </c>
      <c r="G2227" s="30" t="s">
        <v>467</v>
      </c>
      <c r="H2227" s="73">
        <f t="shared" si="134"/>
        <v>1554</v>
      </c>
      <c r="I2227" s="5">
        <v>201207</v>
      </c>
      <c r="J2227" s="59"/>
      <c r="K2227" s="104">
        <f>VLOOKUP($N2227,매칭테이블!$G:$J,2,0)*H2227</f>
        <v>4662000</v>
      </c>
      <c r="L2227" s="104">
        <f>K2227-VLOOKUP($N2227,매칭테이블!$G:$J,3,0)*K2227</f>
        <v>4615380</v>
      </c>
      <c r="M2227" s="104">
        <f>VLOOKUP($N2227,매칭테이블!$G:$J,4,0)*H2227</f>
        <v>202020</v>
      </c>
      <c r="N2227" s="5" t="str">
        <f t="shared" si="133"/>
        <v>프로젝트21 홈페이지하루채움하루채움 국내산 무항생제 닭 (고양이 영양제 간식)샘플팩 추가 구매=닭 1스틱 + 가자미 1스틱201207</v>
      </c>
    </row>
    <row r="2228" spans="2:14" x14ac:dyDescent="0.3">
      <c r="B2228" s="108">
        <v>44186</v>
      </c>
      <c r="C2228" s="5" t="str">
        <f t="shared" si="132"/>
        <v>월</v>
      </c>
      <c r="D2228" s="73"/>
      <c r="E2228" s="49" t="str">
        <f>VLOOKUP(G2228,매칭테이블!D:E,2,0)</f>
        <v>하루채움</v>
      </c>
      <c r="F2228" t="s">
        <v>0</v>
      </c>
      <c r="G2228" s="30" t="s">
        <v>552</v>
      </c>
      <c r="H2228" s="73">
        <f t="shared" si="134"/>
        <v>1555</v>
      </c>
      <c r="I2228" s="5">
        <v>201207</v>
      </c>
      <c r="J2228" s="59"/>
      <c r="K2228" s="104">
        <f>VLOOKUP($N2228,매칭테이블!$G:$J,2,0)*H2228</f>
        <v>4665000</v>
      </c>
      <c r="L2228" s="104">
        <f>K2228-VLOOKUP($N2228,매칭테이블!$G:$J,3,0)*K2228</f>
        <v>4618350</v>
      </c>
      <c r="M2228" s="104">
        <f>VLOOKUP($N2228,매칭테이블!$G:$J,4,0)*H2228</f>
        <v>202150</v>
      </c>
      <c r="N2228" s="5" t="str">
        <f t="shared" si="133"/>
        <v>프로젝트21 홈페이지하루채움하루채움 샘플팩 (고양이 영양제 간식)샘플팩=닭 1스틱 + 가자미 1스틱201207</v>
      </c>
    </row>
    <row r="2229" spans="2:14" x14ac:dyDescent="0.3">
      <c r="B2229" s="108">
        <v>44186</v>
      </c>
      <c r="C2229" s="5" t="str">
        <f t="shared" si="132"/>
        <v>월</v>
      </c>
      <c r="D2229" s="73"/>
      <c r="E2229" s="49" t="str">
        <f>VLOOKUP(G2229,매칭테이블!D:E,2,0)</f>
        <v>하루채움</v>
      </c>
      <c r="F2229" t="s">
        <v>0</v>
      </c>
      <c r="G2229" s="30" t="s">
        <v>468</v>
      </c>
      <c r="H2229" s="73">
        <f t="shared" si="134"/>
        <v>1556</v>
      </c>
      <c r="I2229" s="5">
        <v>201207</v>
      </c>
      <c r="J2229" s="59"/>
      <c r="K2229" s="104">
        <f>VLOOKUP($N2229,매칭테이블!$G:$J,2,0)*H2229</f>
        <v>6224000</v>
      </c>
      <c r="L2229" s="104">
        <f>K2229-VLOOKUP($N2229,매칭테이블!$G:$J,3,0)*K2229</f>
        <v>6161760</v>
      </c>
      <c r="M2229" s="104">
        <f>VLOOKUP($N2229,매칭테이블!$G:$J,4,0)*H2229</f>
        <v>513480</v>
      </c>
      <c r="N2229" s="5" t="str">
        <f t="shared" ref="N2229:N2235" si="135">F2229&amp;E2229&amp;G2229&amp;I2229</f>
        <v>프로젝트21 홈페이지하루채움하루채움 자연산 가자미 (고양이 영양제 간식)하루채움=자연산 가자미 1박스201207</v>
      </c>
    </row>
    <row r="2230" spans="2:14" x14ac:dyDescent="0.3">
      <c r="B2230" s="108">
        <v>44186</v>
      </c>
      <c r="C2230" s="5" t="str">
        <f t="shared" ref="C2230:C2235" si="136">TEXT(B2230,"aaa")</f>
        <v>월</v>
      </c>
      <c r="D2230" s="73"/>
      <c r="E2230" s="49" t="str">
        <f>VLOOKUP(G2230,매칭테이블!D:E,2,0)</f>
        <v>고양이 유산균</v>
      </c>
      <c r="F2230" s="73" t="s">
        <v>0</v>
      </c>
      <c r="G2230" s="30" t="s">
        <v>213</v>
      </c>
      <c r="H2230" s="73">
        <f t="shared" si="134"/>
        <v>1557</v>
      </c>
      <c r="I2230" s="5">
        <v>201207</v>
      </c>
      <c r="J2230" s="59"/>
      <c r="K2230" s="104">
        <f>VLOOKUP($N2230,매칭테이블!$G:$J,2,0)*H2230</f>
        <v>6228000</v>
      </c>
      <c r="L2230" s="104">
        <f>K2230-VLOOKUP($N2230,매칭테이블!$G:$J,3,0)*K2230</f>
        <v>6165720</v>
      </c>
      <c r="M2230" s="104">
        <f>VLOOKUP($N2230,매칭테이블!$G:$J,4,0)*H2230</f>
        <v>576090</v>
      </c>
      <c r="N2230" s="5" t="str">
        <f t="shared" si="135"/>
        <v>프로젝트21 홈페이지고양이 유산균유산균1박스201207</v>
      </c>
    </row>
    <row r="2231" spans="2:14" x14ac:dyDescent="0.3">
      <c r="B2231" s="108">
        <v>44186</v>
      </c>
      <c r="C2231" s="5" t="str">
        <f t="shared" si="136"/>
        <v>월</v>
      </c>
      <c r="D2231" s="73"/>
      <c r="E2231" s="49" t="str">
        <f>VLOOKUP(G2231,매칭테이블!D:E,2,0)</f>
        <v>고양이 유산균</v>
      </c>
      <c r="F2231" s="73" t="s">
        <v>0</v>
      </c>
      <c r="G2231" s="30" t="s">
        <v>411</v>
      </c>
      <c r="H2231" s="73">
        <f t="shared" si="134"/>
        <v>1558</v>
      </c>
      <c r="I2231" s="5">
        <v>201207</v>
      </c>
      <c r="J2231" s="59"/>
      <c r="K2231" s="104">
        <f>VLOOKUP($N2231,매칭테이블!$G:$J,2,0)*H2231</f>
        <v>7790000</v>
      </c>
      <c r="L2231" s="104">
        <f>K2231-VLOOKUP($N2231,매칭테이블!$G:$J,3,0)*K2231</f>
        <v>7712100</v>
      </c>
      <c r="M2231" s="104">
        <f>VLOOKUP($N2231,매칭테이블!$G:$J,4,0)*H2231</f>
        <v>607620</v>
      </c>
      <c r="N2231" s="5" t="str">
        <f t="shared" si="135"/>
        <v>프로젝트21 홈페이지고양이 유산균유산균2박스201207</v>
      </c>
    </row>
    <row r="2232" spans="2:14" x14ac:dyDescent="0.3">
      <c r="B2232" s="108">
        <v>44186</v>
      </c>
      <c r="C2232" s="5" t="str">
        <f t="shared" si="136"/>
        <v>월</v>
      </c>
      <c r="D2232" s="73"/>
      <c r="E2232" s="49" t="str">
        <f>VLOOKUP(G2232,매칭테이블!D:E,2,0)</f>
        <v>고양이 유산균</v>
      </c>
      <c r="F2232" s="73" t="s">
        <v>0</v>
      </c>
      <c r="G2232" s="30" t="s">
        <v>412</v>
      </c>
      <c r="H2232" s="73">
        <f t="shared" si="134"/>
        <v>1559</v>
      </c>
      <c r="I2232" s="5">
        <v>201207</v>
      </c>
      <c r="J2232" s="59"/>
      <c r="K2232" s="104">
        <f>VLOOKUP($N2232,매칭테이블!$G:$J,2,0)*H2232</f>
        <v>9354000</v>
      </c>
      <c r="L2232" s="104">
        <f>K2232-VLOOKUP($N2232,매칭테이블!$G:$J,3,0)*K2232</f>
        <v>9260460</v>
      </c>
      <c r="M2232" s="104">
        <f>VLOOKUP($N2232,매칭테이블!$G:$J,4,0)*H2232</f>
        <v>608010</v>
      </c>
      <c r="N2232" s="5" t="str">
        <f t="shared" si="135"/>
        <v>프로젝트21 홈페이지고양이 유산균유산균3박스201207</v>
      </c>
    </row>
    <row r="2233" spans="2:14" x14ac:dyDescent="0.3">
      <c r="B2233" s="108">
        <v>44186</v>
      </c>
      <c r="C2233" s="5" t="str">
        <f t="shared" si="136"/>
        <v>월</v>
      </c>
      <c r="D2233" s="73"/>
      <c r="E2233" s="49" t="str">
        <f>VLOOKUP(G2233,매칭테이블!D:E,2,0)</f>
        <v>고양이 유산균</v>
      </c>
      <c r="F2233" s="73" t="s">
        <v>0</v>
      </c>
      <c r="G2233" s="30" t="s">
        <v>414</v>
      </c>
      <c r="H2233" s="73">
        <f t="shared" si="134"/>
        <v>1560</v>
      </c>
      <c r="I2233" s="5">
        <v>201207</v>
      </c>
      <c r="J2233" s="59"/>
      <c r="K2233" s="104">
        <f>VLOOKUP($N2233,매칭테이블!$G:$J,2,0)*H2233</f>
        <v>6240000</v>
      </c>
      <c r="L2233" s="104">
        <f>K2233-VLOOKUP($N2233,매칭테이블!$G:$J,3,0)*K2233</f>
        <v>6177600</v>
      </c>
      <c r="M2233" s="104">
        <f>VLOOKUP($N2233,매칭테이블!$G:$J,4,0)*H2233</f>
        <v>577200</v>
      </c>
      <c r="N2233" s="5" t="str">
        <f t="shared" si="135"/>
        <v>프로젝트21 홈페이지고양이 유산균유산균1박스(정기배송)201207</v>
      </c>
    </row>
    <row r="2234" spans="2:14" x14ac:dyDescent="0.3">
      <c r="B2234" s="108">
        <v>44186</v>
      </c>
      <c r="C2234" s="5" t="str">
        <f t="shared" si="136"/>
        <v>월</v>
      </c>
      <c r="D2234" s="73"/>
      <c r="E2234" s="49" t="str">
        <f>VLOOKUP(G2234,매칭테이블!D:E,2,0)</f>
        <v>고양이 유산균</v>
      </c>
      <c r="F2234" s="73" t="s">
        <v>0</v>
      </c>
      <c r="G2234" s="30" t="s">
        <v>415</v>
      </c>
      <c r="H2234" s="73">
        <f t="shared" si="134"/>
        <v>1561</v>
      </c>
      <c r="I2234" s="5">
        <v>201207</v>
      </c>
      <c r="J2234" s="59"/>
      <c r="K2234" s="104">
        <f>VLOOKUP($N2234,매칭테이블!$G:$J,2,0)*H2234</f>
        <v>7805000</v>
      </c>
      <c r="L2234" s="104">
        <f>K2234-VLOOKUP($N2234,매칭테이블!$G:$J,3,0)*K2234</f>
        <v>7726950</v>
      </c>
      <c r="M2234" s="104">
        <f>VLOOKUP($N2234,매칭테이블!$G:$J,4,0)*H2234</f>
        <v>608790</v>
      </c>
      <c r="N2234" s="5" t="str">
        <f t="shared" si="135"/>
        <v>프로젝트21 홈페이지고양이 유산균유산균2박스(정기배송)201207</v>
      </c>
    </row>
    <row r="2235" spans="2:14" x14ac:dyDescent="0.3">
      <c r="B2235" s="108">
        <v>44186</v>
      </c>
      <c r="C2235" s="5" t="str">
        <f t="shared" si="136"/>
        <v>월</v>
      </c>
      <c r="D2235" s="73"/>
      <c r="E2235" s="49" t="str">
        <f>VLOOKUP(G2235,매칭테이블!D:E,2,0)</f>
        <v>고양이 유산균</v>
      </c>
      <c r="F2235" s="73" t="s">
        <v>0</v>
      </c>
      <c r="G2235" s="30" t="s">
        <v>416</v>
      </c>
      <c r="H2235" s="73">
        <f t="shared" si="134"/>
        <v>1562</v>
      </c>
      <c r="I2235" s="5">
        <v>201207</v>
      </c>
      <c r="J2235" s="59"/>
      <c r="K2235" s="104">
        <f>VLOOKUP($N2235,매칭테이블!$G:$J,2,0)*H2235</f>
        <v>9372000</v>
      </c>
      <c r="L2235" s="104">
        <f>K2235-VLOOKUP($N2235,매칭테이블!$G:$J,3,0)*K2235</f>
        <v>9278280</v>
      </c>
      <c r="M2235" s="104">
        <f>VLOOKUP($N2235,매칭테이블!$G:$J,4,0)*H2235</f>
        <v>609180</v>
      </c>
      <c r="N2235" s="5" t="str">
        <f t="shared" si="135"/>
        <v>프로젝트21 홈페이지고양이 유산균유산균3박스(정기배송)201207</v>
      </c>
    </row>
    <row r="2236" spans="2:14" x14ac:dyDescent="0.3">
      <c r="B2236" s="108">
        <v>44172</v>
      </c>
      <c r="C2236" s="5" t="str">
        <f t="shared" ref="C2236:C2299" si="137">TEXT(B2236,"aaa")</f>
        <v>월</v>
      </c>
      <c r="D2236" s="73"/>
      <c r="E2236" s="49" t="str">
        <f>VLOOKUP(G2236,매칭테이블!D:E,2,0)</f>
        <v>눕눕백</v>
      </c>
      <c r="F2236" s="73" t="s">
        <v>0</v>
      </c>
      <c r="G2236" s="30" t="s">
        <v>322</v>
      </c>
      <c r="H2236" s="73">
        <f t="shared" si="134"/>
        <v>1563</v>
      </c>
      <c r="I2236" s="5">
        <v>201207</v>
      </c>
      <c r="J2236" s="59"/>
      <c r="K2236" s="104">
        <f>VLOOKUP($N2236,매칭테이블!$G:$J,2,0)*H2236</f>
        <v>0</v>
      </c>
      <c r="L2236" s="104">
        <f>K2236-VLOOKUP($N2236,매칭테이블!$G:$J,3,0)*K2236</f>
        <v>0</v>
      </c>
      <c r="M2236" s="104">
        <f>VLOOKUP($N2236,매칭테이블!$G:$J,4,0)*H2236</f>
        <v>312600</v>
      </c>
      <c r="N2236" s="5" t="str">
        <f t="shared" ref="N2236:N2299" si="138">F2236&amp;E2236&amp;G2236&amp;I2236</f>
        <v>프로젝트21 홈페이지눕눕백눕눕백_안전바닥패드(대형)201207</v>
      </c>
    </row>
    <row r="2237" spans="2:14" x14ac:dyDescent="0.3">
      <c r="B2237" s="108">
        <v>44172</v>
      </c>
      <c r="C2237" s="5" t="str">
        <f t="shared" si="137"/>
        <v>월</v>
      </c>
      <c r="D2237" s="73"/>
      <c r="E2237" s="49" t="str">
        <f>VLOOKUP(G2237,매칭테이블!D:E,2,0)</f>
        <v>눕눕백</v>
      </c>
      <c r="F2237" s="73" t="s">
        <v>0</v>
      </c>
      <c r="G2237" s="30" t="s">
        <v>321</v>
      </c>
      <c r="H2237" s="73">
        <f t="shared" si="134"/>
        <v>1564</v>
      </c>
      <c r="I2237" s="5">
        <v>201207</v>
      </c>
      <c r="J2237" s="59"/>
      <c r="K2237" s="104">
        <f>VLOOKUP($N2237,매칭테이블!$G:$J,2,0)*H2237</f>
        <v>0</v>
      </c>
      <c r="L2237" s="104">
        <f>K2237-VLOOKUP($N2237,매칭테이블!$G:$J,3,0)*K2237</f>
        <v>0</v>
      </c>
      <c r="M2237" s="104">
        <f>VLOOKUP($N2237,매칭테이블!$G:$J,4,0)*H2237</f>
        <v>297160</v>
      </c>
      <c r="N2237" s="5" t="str">
        <f t="shared" si="138"/>
        <v>프로젝트21 홈페이지눕눕백눕눕백_안전바닥패드(중형)201207</v>
      </c>
    </row>
    <row r="2238" spans="2:14" x14ac:dyDescent="0.3">
      <c r="B2238" s="108">
        <v>44172</v>
      </c>
      <c r="C2238" s="5" t="str">
        <f t="shared" si="137"/>
        <v>월</v>
      </c>
      <c r="D2238" s="73"/>
      <c r="E2238" s="49" t="str">
        <f>VLOOKUP(G2238,매칭테이블!D:E,2,0)</f>
        <v>눕눕백</v>
      </c>
      <c r="F2238" s="73" t="s">
        <v>0</v>
      </c>
      <c r="G2238" s="30" t="s">
        <v>321</v>
      </c>
      <c r="H2238" s="73">
        <f t="shared" si="134"/>
        <v>1565</v>
      </c>
      <c r="I2238" s="5">
        <v>201207</v>
      </c>
      <c r="J2238" s="59"/>
      <c r="K2238" s="104">
        <f>VLOOKUP($N2238,매칭테이블!$G:$J,2,0)*H2238</f>
        <v>0</v>
      </c>
      <c r="L2238" s="104">
        <f>K2238-VLOOKUP($N2238,매칭테이블!$G:$J,3,0)*K2238</f>
        <v>0</v>
      </c>
      <c r="M2238" s="104">
        <f>VLOOKUP($N2238,매칭테이블!$G:$J,4,0)*H2238</f>
        <v>297350</v>
      </c>
      <c r="N2238" s="5" t="str">
        <f t="shared" si="138"/>
        <v>프로젝트21 홈페이지눕눕백눕눕백_안전바닥패드(중형)201207</v>
      </c>
    </row>
    <row r="2239" spans="2:14" x14ac:dyDescent="0.3">
      <c r="B2239" s="108">
        <v>44172</v>
      </c>
      <c r="C2239" s="5" t="str">
        <f t="shared" si="137"/>
        <v>월</v>
      </c>
      <c r="D2239" s="73"/>
      <c r="E2239" s="49" t="str">
        <f>VLOOKUP(G2239,매칭테이블!D:E,2,0)</f>
        <v>눕눕백</v>
      </c>
      <c r="F2239" s="73" t="s">
        <v>0</v>
      </c>
      <c r="G2239" s="30" t="s">
        <v>322</v>
      </c>
      <c r="H2239" s="73">
        <f t="shared" si="134"/>
        <v>1566</v>
      </c>
      <c r="I2239" s="5">
        <v>201207</v>
      </c>
      <c r="J2239" s="59"/>
      <c r="K2239" s="104">
        <f>VLOOKUP($N2239,매칭테이블!$G:$J,2,0)*H2239</f>
        <v>0</v>
      </c>
      <c r="L2239" s="104">
        <f>K2239-VLOOKUP($N2239,매칭테이블!$G:$J,3,0)*K2239</f>
        <v>0</v>
      </c>
      <c r="M2239" s="104">
        <f>VLOOKUP($N2239,매칭테이블!$G:$J,4,0)*H2239</f>
        <v>313200</v>
      </c>
      <c r="N2239" s="5" t="str">
        <f t="shared" si="138"/>
        <v>프로젝트21 홈페이지눕눕백눕눕백_안전바닥패드(대형)201207</v>
      </c>
    </row>
    <row r="2240" spans="2:14" x14ac:dyDescent="0.3">
      <c r="B2240" s="108">
        <v>44172</v>
      </c>
      <c r="C2240" s="5" t="str">
        <f t="shared" si="137"/>
        <v>월</v>
      </c>
      <c r="D2240" s="73"/>
      <c r="E2240" s="49" t="str">
        <f>VLOOKUP(G2240,매칭테이블!D:E,2,0)</f>
        <v>눕눕백</v>
      </c>
      <c r="F2240" s="73" t="s">
        <v>0</v>
      </c>
      <c r="G2240" s="30" t="s">
        <v>322</v>
      </c>
      <c r="H2240" s="73">
        <f t="shared" si="134"/>
        <v>1567</v>
      </c>
      <c r="I2240" s="5">
        <v>201207</v>
      </c>
      <c r="J2240" s="59"/>
      <c r="K2240" s="104">
        <f>VLOOKUP($N2240,매칭테이블!$G:$J,2,0)*H2240</f>
        <v>0</v>
      </c>
      <c r="L2240" s="104">
        <f>K2240-VLOOKUP($N2240,매칭테이블!$G:$J,3,0)*K2240</f>
        <v>0</v>
      </c>
      <c r="M2240" s="104">
        <f>VLOOKUP($N2240,매칭테이블!$G:$J,4,0)*H2240</f>
        <v>313400</v>
      </c>
      <c r="N2240" s="5" t="str">
        <f t="shared" si="138"/>
        <v>프로젝트21 홈페이지눕눕백눕눕백_안전바닥패드(대형)201207</v>
      </c>
    </row>
    <row r="2241" spans="2:14" x14ac:dyDescent="0.3">
      <c r="B2241" s="108">
        <v>44172</v>
      </c>
      <c r="C2241" s="5" t="str">
        <f t="shared" si="137"/>
        <v>월</v>
      </c>
      <c r="D2241" s="73"/>
      <c r="E2241" s="49" t="str">
        <f>VLOOKUP(G2241,매칭테이블!D:E,2,0)</f>
        <v>눕눕백</v>
      </c>
      <c r="F2241" s="73" t="s">
        <v>0</v>
      </c>
      <c r="G2241" s="30" t="s">
        <v>322</v>
      </c>
      <c r="H2241" s="73">
        <f t="shared" si="134"/>
        <v>1568</v>
      </c>
      <c r="I2241" s="5">
        <v>201207</v>
      </c>
      <c r="J2241" s="59"/>
      <c r="K2241" s="104">
        <f>VLOOKUP($N2241,매칭테이블!$G:$J,2,0)*H2241</f>
        <v>0</v>
      </c>
      <c r="L2241" s="104">
        <f>K2241-VLOOKUP($N2241,매칭테이블!$G:$J,3,0)*K2241</f>
        <v>0</v>
      </c>
      <c r="M2241" s="104">
        <f>VLOOKUP($N2241,매칭테이블!$G:$J,4,0)*H2241</f>
        <v>313600</v>
      </c>
      <c r="N2241" s="5" t="str">
        <f t="shared" si="138"/>
        <v>프로젝트21 홈페이지눕눕백눕눕백_안전바닥패드(대형)201207</v>
      </c>
    </row>
    <row r="2242" spans="2:14" x14ac:dyDescent="0.3">
      <c r="B2242" s="108">
        <v>44173</v>
      </c>
      <c r="C2242" s="5" t="str">
        <f t="shared" si="137"/>
        <v>화</v>
      </c>
      <c r="D2242" s="73"/>
      <c r="E2242" s="49" t="str">
        <f>VLOOKUP(G2242,매칭테이블!D:E,2,0)</f>
        <v>눕눕백</v>
      </c>
      <c r="F2242" s="73" t="s">
        <v>0</v>
      </c>
      <c r="G2242" s="30" t="s">
        <v>322</v>
      </c>
      <c r="H2242" s="73">
        <f t="shared" si="134"/>
        <v>1569</v>
      </c>
      <c r="I2242" s="5">
        <v>201207</v>
      </c>
      <c r="J2242" s="59"/>
      <c r="K2242" s="104">
        <f>VLOOKUP($N2242,매칭테이블!$G:$J,2,0)*H2242</f>
        <v>0</v>
      </c>
      <c r="L2242" s="104">
        <f>K2242-VLOOKUP($N2242,매칭테이블!$G:$J,3,0)*K2242</f>
        <v>0</v>
      </c>
      <c r="M2242" s="104">
        <f>VLOOKUP($N2242,매칭테이블!$G:$J,4,0)*H2242</f>
        <v>313800</v>
      </c>
      <c r="N2242" s="5" t="str">
        <f t="shared" si="138"/>
        <v>프로젝트21 홈페이지눕눕백눕눕백_안전바닥패드(대형)201207</v>
      </c>
    </row>
    <row r="2243" spans="2:14" x14ac:dyDescent="0.3">
      <c r="B2243" s="108">
        <v>44173</v>
      </c>
      <c r="C2243" s="5" t="str">
        <f t="shared" si="137"/>
        <v>화</v>
      </c>
      <c r="D2243" s="73"/>
      <c r="E2243" s="49" t="str">
        <f>VLOOKUP(G2243,매칭테이블!D:E,2,0)</f>
        <v>눕눕백</v>
      </c>
      <c r="F2243" s="73" t="s">
        <v>0</v>
      </c>
      <c r="G2243" s="30" t="s">
        <v>322</v>
      </c>
      <c r="H2243" s="73">
        <f t="shared" si="134"/>
        <v>1570</v>
      </c>
      <c r="I2243" s="5">
        <v>201207</v>
      </c>
      <c r="J2243" s="59"/>
      <c r="K2243" s="104">
        <f>VLOOKUP($N2243,매칭테이블!$G:$J,2,0)*H2243</f>
        <v>0</v>
      </c>
      <c r="L2243" s="104">
        <f>K2243-VLOOKUP($N2243,매칭테이블!$G:$J,3,0)*K2243</f>
        <v>0</v>
      </c>
      <c r="M2243" s="104">
        <f>VLOOKUP($N2243,매칭테이블!$G:$J,4,0)*H2243</f>
        <v>314000</v>
      </c>
      <c r="N2243" s="5" t="str">
        <f t="shared" si="138"/>
        <v>프로젝트21 홈페이지눕눕백눕눕백_안전바닥패드(대형)201207</v>
      </c>
    </row>
    <row r="2244" spans="2:14" x14ac:dyDescent="0.3">
      <c r="B2244" s="108">
        <v>44173</v>
      </c>
      <c r="C2244" s="5" t="str">
        <f t="shared" si="137"/>
        <v>화</v>
      </c>
      <c r="D2244" s="73"/>
      <c r="E2244" s="49" t="str">
        <f>VLOOKUP(G2244,매칭테이블!D:E,2,0)</f>
        <v>눕눕백</v>
      </c>
      <c r="F2244" s="73" t="s">
        <v>0</v>
      </c>
      <c r="G2244" s="30" t="s">
        <v>321</v>
      </c>
      <c r="H2244" s="73">
        <f t="shared" si="134"/>
        <v>1571</v>
      </c>
      <c r="I2244" s="5">
        <v>201207</v>
      </c>
      <c r="J2244" s="59"/>
      <c r="K2244" s="104">
        <f>VLOOKUP($N2244,매칭테이블!$G:$J,2,0)*H2244</f>
        <v>0</v>
      </c>
      <c r="L2244" s="104">
        <f>K2244-VLOOKUP($N2244,매칭테이블!$G:$J,3,0)*K2244</f>
        <v>0</v>
      </c>
      <c r="M2244" s="104">
        <f>VLOOKUP($N2244,매칭테이블!$G:$J,4,0)*H2244</f>
        <v>298490</v>
      </c>
      <c r="N2244" s="5" t="str">
        <f t="shared" si="138"/>
        <v>프로젝트21 홈페이지눕눕백눕눕백_안전바닥패드(중형)201207</v>
      </c>
    </row>
    <row r="2245" spans="2:14" x14ac:dyDescent="0.3">
      <c r="B2245" s="108">
        <v>44173</v>
      </c>
      <c r="C2245" s="5" t="str">
        <f t="shared" si="137"/>
        <v>화</v>
      </c>
      <c r="D2245" s="73"/>
      <c r="E2245" s="49" t="str">
        <f>VLOOKUP(G2245,매칭테이블!D:E,2,0)</f>
        <v>눕눕백</v>
      </c>
      <c r="F2245" s="73" t="s">
        <v>0</v>
      </c>
      <c r="G2245" s="30" t="s">
        <v>322</v>
      </c>
      <c r="H2245" s="73">
        <f t="shared" si="134"/>
        <v>1572</v>
      </c>
      <c r="I2245" s="5">
        <v>201207</v>
      </c>
      <c r="J2245" s="59"/>
      <c r="K2245" s="104">
        <f>VLOOKUP($N2245,매칭테이블!$G:$J,2,0)*H2245</f>
        <v>0</v>
      </c>
      <c r="L2245" s="104">
        <f>K2245-VLOOKUP($N2245,매칭테이블!$G:$J,3,0)*K2245</f>
        <v>0</v>
      </c>
      <c r="M2245" s="104">
        <f>VLOOKUP($N2245,매칭테이블!$G:$J,4,0)*H2245</f>
        <v>314400</v>
      </c>
      <c r="N2245" s="5" t="str">
        <f t="shared" si="138"/>
        <v>프로젝트21 홈페이지눕눕백눕눕백_안전바닥패드(대형)201207</v>
      </c>
    </row>
    <row r="2246" spans="2:14" x14ac:dyDescent="0.3">
      <c r="B2246" s="108">
        <v>44174</v>
      </c>
      <c r="C2246" s="5" t="str">
        <f t="shared" si="137"/>
        <v>수</v>
      </c>
      <c r="D2246" s="73"/>
      <c r="E2246" s="49" t="str">
        <f>VLOOKUP(G2246,매칭테이블!D:E,2,0)</f>
        <v>눕눕백</v>
      </c>
      <c r="F2246" s="73" t="s">
        <v>0</v>
      </c>
      <c r="G2246" s="30" t="s">
        <v>322</v>
      </c>
      <c r="H2246" s="73">
        <f t="shared" si="134"/>
        <v>1573</v>
      </c>
      <c r="I2246" s="5">
        <v>201207</v>
      </c>
      <c r="J2246" s="59"/>
      <c r="K2246" s="104">
        <f>VLOOKUP($N2246,매칭테이블!$G:$J,2,0)*H2246</f>
        <v>0</v>
      </c>
      <c r="L2246" s="104">
        <f>K2246-VLOOKUP($N2246,매칭테이블!$G:$J,3,0)*K2246</f>
        <v>0</v>
      </c>
      <c r="M2246" s="104">
        <f>VLOOKUP($N2246,매칭테이블!$G:$J,4,0)*H2246</f>
        <v>314600</v>
      </c>
      <c r="N2246" s="5" t="str">
        <f t="shared" si="138"/>
        <v>프로젝트21 홈페이지눕눕백눕눕백_안전바닥패드(대형)201207</v>
      </c>
    </row>
    <row r="2247" spans="2:14" x14ac:dyDescent="0.3">
      <c r="B2247" s="108">
        <v>44174</v>
      </c>
      <c r="C2247" s="5" t="str">
        <f t="shared" si="137"/>
        <v>수</v>
      </c>
      <c r="D2247" s="73"/>
      <c r="E2247" s="49" t="str">
        <f>VLOOKUP(G2247,매칭테이블!D:E,2,0)</f>
        <v>눕눕백</v>
      </c>
      <c r="F2247" s="73" t="s">
        <v>0</v>
      </c>
      <c r="G2247" s="30" t="s">
        <v>321</v>
      </c>
      <c r="H2247" s="73">
        <f t="shared" si="134"/>
        <v>1574</v>
      </c>
      <c r="I2247" s="5">
        <v>201207</v>
      </c>
      <c r="J2247" s="59"/>
      <c r="K2247" s="104">
        <f>VLOOKUP($N2247,매칭테이블!$G:$J,2,0)*H2247</f>
        <v>0</v>
      </c>
      <c r="L2247" s="104">
        <f>K2247-VLOOKUP($N2247,매칭테이블!$G:$J,3,0)*K2247</f>
        <v>0</v>
      </c>
      <c r="M2247" s="104">
        <f>VLOOKUP($N2247,매칭테이블!$G:$J,4,0)*H2247</f>
        <v>299060</v>
      </c>
      <c r="N2247" s="5" t="str">
        <f t="shared" si="138"/>
        <v>프로젝트21 홈페이지눕눕백눕눕백_안전바닥패드(중형)201207</v>
      </c>
    </row>
    <row r="2248" spans="2:14" x14ac:dyDescent="0.3">
      <c r="B2248" s="108">
        <v>44174</v>
      </c>
      <c r="C2248" s="5" t="str">
        <f t="shared" si="137"/>
        <v>수</v>
      </c>
      <c r="D2248" s="73"/>
      <c r="E2248" s="49" t="str">
        <f>VLOOKUP(G2248,매칭테이블!D:E,2,0)</f>
        <v>눕눕백</v>
      </c>
      <c r="F2248" s="73" t="s">
        <v>0</v>
      </c>
      <c r="G2248" s="30" t="s">
        <v>322</v>
      </c>
      <c r="H2248" s="73">
        <f t="shared" si="134"/>
        <v>1575</v>
      </c>
      <c r="I2248" s="5">
        <v>201207</v>
      </c>
      <c r="J2248" s="59"/>
      <c r="K2248" s="104">
        <f>VLOOKUP($N2248,매칭테이블!$G:$J,2,0)*H2248</f>
        <v>0</v>
      </c>
      <c r="L2248" s="104">
        <f>K2248-VLOOKUP($N2248,매칭테이블!$G:$J,3,0)*K2248</f>
        <v>0</v>
      </c>
      <c r="M2248" s="104">
        <f>VLOOKUP($N2248,매칭테이블!$G:$J,4,0)*H2248</f>
        <v>315000</v>
      </c>
      <c r="N2248" s="5" t="str">
        <f t="shared" si="138"/>
        <v>프로젝트21 홈페이지눕눕백눕눕백_안전바닥패드(대형)201207</v>
      </c>
    </row>
    <row r="2249" spans="2:14" x14ac:dyDescent="0.3">
      <c r="B2249" s="108">
        <v>44174</v>
      </c>
      <c r="C2249" s="5" t="str">
        <f t="shared" si="137"/>
        <v>수</v>
      </c>
      <c r="D2249" s="73"/>
      <c r="E2249" s="49" t="str">
        <f>VLOOKUP(G2249,매칭테이블!D:E,2,0)</f>
        <v>눕눕백</v>
      </c>
      <c r="F2249" s="73" t="s">
        <v>0</v>
      </c>
      <c r="G2249" s="30" t="s">
        <v>322</v>
      </c>
      <c r="H2249" s="73">
        <f t="shared" si="134"/>
        <v>1576</v>
      </c>
      <c r="I2249" s="5">
        <v>201207</v>
      </c>
      <c r="J2249" s="59"/>
      <c r="K2249" s="104">
        <f>VLOOKUP($N2249,매칭테이블!$G:$J,2,0)*H2249</f>
        <v>0</v>
      </c>
      <c r="L2249" s="104">
        <f>K2249-VLOOKUP($N2249,매칭테이블!$G:$J,3,0)*K2249</f>
        <v>0</v>
      </c>
      <c r="M2249" s="104">
        <f>VLOOKUP($N2249,매칭테이블!$G:$J,4,0)*H2249</f>
        <v>315200</v>
      </c>
      <c r="N2249" s="5" t="str">
        <f t="shared" si="138"/>
        <v>프로젝트21 홈페이지눕눕백눕눕백_안전바닥패드(대형)201207</v>
      </c>
    </row>
    <row r="2250" spans="2:14" x14ac:dyDescent="0.3">
      <c r="B2250" s="108">
        <v>44171</v>
      </c>
      <c r="C2250" s="5" t="str">
        <f t="shared" si="137"/>
        <v>일</v>
      </c>
      <c r="D2250" s="73"/>
      <c r="E2250" s="49" t="str">
        <f>VLOOKUP(G2250,매칭테이블!D:E,2,0)</f>
        <v>눕눕백</v>
      </c>
      <c r="F2250" s="73" t="s">
        <v>0</v>
      </c>
      <c r="G2250" s="30" t="s">
        <v>321</v>
      </c>
      <c r="H2250" s="73">
        <f t="shared" si="134"/>
        <v>1577</v>
      </c>
      <c r="I2250" s="5">
        <v>201207</v>
      </c>
      <c r="J2250" s="59"/>
      <c r="K2250" s="104">
        <f>VLOOKUP($N2250,매칭테이블!$G:$J,2,0)*H2250</f>
        <v>0</v>
      </c>
      <c r="L2250" s="104">
        <f>K2250-VLOOKUP($N2250,매칭테이블!$G:$J,3,0)*K2250</f>
        <v>0</v>
      </c>
      <c r="M2250" s="104">
        <f>VLOOKUP($N2250,매칭테이블!$G:$J,4,0)*H2250</f>
        <v>299630</v>
      </c>
      <c r="N2250" s="5" t="str">
        <f t="shared" si="138"/>
        <v>프로젝트21 홈페이지눕눕백눕눕백_안전바닥패드(중형)201207</v>
      </c>
    </row>
    <row r="2251" spans="2:14" x14ac:dyDescent="0.3">
      <c r="B2251" s="108">
        <v>44171</v>
      </c>
      <c r="C2251" s="5" t="str">
        <f t="shared" si="137"/>
        <v>일</v>
      </c>
      <c r="D2251" s="73"/>
      <c r="E2251" s="49" t="str">
        <f>VLOOKUP(G2251,매칭테이블!D:E,2,0)</f>
        <v>눕눕백</v>
      </c>
      <c r="F2251" s="73" t="s">
        <v>0</v>
      </c>
      <c r="G2251" s="30" t="s">
        <v>321</v>
      </c>
      <c r="H2251" s="73">
        <f t="shared" si="134"/>
        <v>1578</v>
      </c>
      <c r="I2251" s="5">
        <v>201207</v>
      </c>
      <c r="J2251" s="59"/>
      <c r="K2251" s="104">
        <f>VLOOKUP($N2251,매칭테이블!$G:$J,2,0)*H2251</f>
        <v>0</v>
      </c>
      <c r="L2251" s="104">
        <f>K2251-VLOOKUP($N2251,매칭테이블!$G:$J,3,0)*K2251</f>
        <v>0</v>
      </c>
      <c r="M2251" s="104">
        <f>VLOOKUP($N2251,매칭테이블!$G:$J,4,0)*H2251</f>
        <v>299820</v>
      </c>
      <c r="N2251" s="5" t="str">
        <f t="shared" si="138"/>
        <v>프로젝트21 홈페이지눕눕백눕눕백_안전바닥패드(중형)201207</v>
      </c>
    </row>
    <row r="2252" spans="2:14" x14ac:dyDescent="0.3">
      <c r="B2252" s="108">
        <v>44171</v>
      </c>
      <c r="C2252" s="5" t="str">
        <f t="shared" si="137"/>
        <v>일</v>
      </c>
      <c r="D2252" s="73"/>
      <c r="E2252" s="49" t="str">
        <f>VLOOKUP(G2252,매칭테이블!D:E,2,0)</f>
        <v>눕눕백</v>
      </c>
      <c r="F2252" s="73" t="s">
        <v>0</v>
      </c>
      <c r="G2252" s="30" t="s">
        <v>322</v>
      </c>
      <c r="H2252" s="73">
        <f t="shared" si="134"/>
        <v>1579</v>
      </c>
      <c r="I2252" s="5">
        <v>201207</v>
      </c>
      <c r="J2252" s="59"/>
      <c r="K2252" s="104">
        <f>VLOOKUP($N2252,매칭테이블!$G:$J,2,0)*H2252</f>
        <v>0</v>
      </c>
      <c r="L2252" s="104">
        <f>K2252-VLOOKUP($N2252,매칭테이블!$G:$J,3,0)*K2252</f>
        <v>0</v>
      </c>
      <c r="M2252" s="104">
        <f>VLOOKUP($N2252,매칭테이블!$G:$J,4,0)*H2252</f>
        <v>315800</v>
      </c>
      <c r="N2252" s="5" t="str">
        <f t="shared" si="138"/>
        <v>프로젝트21 홈페이지눕눕백눕눕백_안전바닥패드(대형)201207</v>
      </c>
    </row>
    <row r="2253" spans="2:14" x14ac:dyDescent="0.3">
      <c r="B2253" s="108">
        <v>44171</v>
      </c>
      <c r="C2253" s="5" t="str">
        <f t="shared" si="137"/>
        <v>일</v>
      </c>
      <c r="D2253" s="73"/>
      <c r="E2253" s="49" t="str">
        <f>VLOOKUP(G2253,매칭테이블!D:E,2,0)</f>
        <v>눕눕백</v>
      </c>
      <c r="F2253" s="73" t="s">
        <v>0</v>
      </c>
      <c r="G2253" s="30" t="s">
        <v>322</v>
      </c>
      <c r="H2253" s="73">
        <f t="shared" si="134"/>
        <v>1580</v>
      </c>
      <c r="I2253" s="5">
        <v>201207</v>
      </c>
      <c r="J2253" s="59"/>
      <c r="K2253" s="104">
        <f>VLOOKUP($N2253,매칭테이블!$G:$J,2,0)*H2253</f>
        <v>0</v>
      </c>
      <c r="L2253" s="104">
        <f>K2253-VLOOKUP($N2253,매칭테이블!$G:$J,3,0)*K2253</f>
        <v>0</v>
      </c>
      <c r="M2253" s="104">
        <f>VLOOKUP($N2253,매칭테이블!$G:$J,4,0)*H2253</f>
        <v>316000</v>
      </c>
      <c r="N2253" s="5" t="str">
        <f t="shared" si="138"/>
        <v>프로젝트21 홈페이지눕눕백눕눕백_안전바닥패드(대형)201207</v>
      </c>
    </row>
    <row r="2254" spans="2:14" x14ac:dyDescent="0.3">
      <c r="B2254" s="108">
        <v>44171</v>
      </c>
      <c r="C2254" s="5" t="str">
        <f t="shared" si="137"/>
        <v>일</v>
      </c>
      <c r="D2254" s="73"/>
      <c r="E2254" s="49" t="str">
        <f>VLOOKUP(G2254,매칭테이블!D:E,2,0)</f>
        <v>눕눕백</v>
      </c>
      <c r="F2254" s="73" t="s">
        <v>0</v>
      </c>
      <c r="G2254" s="30" t="s">
        <v>322</v>
      </c>
      <c r="H2254" s="73">
        <f t="shared" si="134"/>
        <v>1581</v>
      </c>
      <c r="I2254" s="5">
        <v>201207</v>
      </c>
      <c r="J2254" s="59"/>
      <c r="K2254" s="104">
        <f>VLOOKUP($N2254,매칭테이블!$G:$J,2,0)*H2254</f>
        <v>0</v>
      </c>
      <c r="L2254" s="104">
        <f>K2254-VLOOKUP($N2254,매칭테이블!$G:$J,3,0)*K2254</f>
        <v>0</v>
      </c>
      <c r="M2254" s="104">
        <f>VLOOKUP($N2254,매칭테이블!$G:$J,4,0)*H2254</f>
        <v>316200</v>
      </c>
      <c r="N2254" s="5" t="str">
        <f t="shared" si="138"/>
        <v>프로젝트21 홈페이지눕눕백눕눕백_안전바닥패드(대형)201207</v>
      </c>
    </row>
    <row r="2255" spans="2:14" x14ac:dyDescent="0.3">
      <c r="B2255" s="108">
        <v>44170</v>
      </c>
      <c r="C2255" s="5" t="str">
        <f t="shared" si="137"/>
        <v>토</v>
      </c>
      <c r="D2255" s="73"/>
      <c r="E2255" s="49" t="str">
        <f>VLOOKUP(G2255,매칭테이블!D:E,2,0)</f>
        <v>눕눕백</v>
      </c>
      <c r="F2255" s="73" t="s">
        <v>0</v>
      </c>
      <c r="G2255" s="30" t="s">
        <v>321</v>
      </c>
      <c r="H2255" s="73">
        <f t="shared" si="134"/>
        <v>1582</v>
      </c>
      <c r="I2255" s="5">
        <v>201207</v>
      </c>
      <c r="J2255" s="59"/>
      <c r="K2255" s="104">
        <f>VLOOKUP($N2255,매칭테이블!$G:$J,2,0)*H2255</f>
        <v>0</v>
      </c>
      <c r="L2255" s="104">
        <f>K2255-VLOOKUP($N2255,매칭테이블!$G:$J,3,0)*K2255</f>
        <v>0</v>
      </c>
      <c r="M2255" s="104">
        <f>VLOOKUP($N2255,매칭테이블!$G:$J,4,0)*H2255</f>
        <v>300580</v>
      </c>
      <c r="N2255" s="5" t="str">
        <f t="shared" si="138"/>
        <v>프로젝트21 홈페이지눕눕백눕눕백_안전바닥패드(중형)201207</v>
      </c>
    </row>
    <row r="2256" spans="2:14" x14ac:dyDescent="0.3">
      <c r="B2256" s="108">
        <v>44170</v>
      </c>
      <c r="C2256" s="5" t="str">
        <f t="shared" si="137"/>
        <v>토</v>
      </c>
      <c r="D2256" s="73"/>
      <c r="E2256" s="49" t="str">
        <f>VLOOKUP(G2256,매칭테이블!D:E,2,0)</f>
        <v>눕눕백</v>
      </c>
      <c r="F2256" s="73" t="s">
        <v>0</v>
      </c>
      <c r="G2256" s="30" t="s">
        <v>321</v>
      </c>
      <c r="H2256" s="73">
        <f t="shared" si="134"/>
        <v>1583</v>
      </c>
      <c r="I2256" s="5">
        <v>201207</v>
      </c>
      <c r="J2256" s="59"/>
      <c r="K2256" s="104">
        <f>VLOOKUP($N2256,매칭테이블!$G:$J,2,0)*H2256</f>
        <v>0</v>
      </c>
      <c r="L2256" s="104">
        <f>K2256-VLOOKUP($N2256,매칭테이블!$G:$J,3,0)*K2256</f>
        <v>0</v>
      </c>
      <c r="M2256" s="104">
        <f>VLOOKUP($N2256,매칭테이블!$G:$J,4,0)*H2256</f>
        <v>300770</v>
      </c>
      <c r="N2256" s="5" t="str">
        <f t="shared" si="138"/>
        <v>프로젝트21 홈페이지눕눕백눕눕백_안전바닥패드(중형)201207</v>
      </c>
    </row>
    <row r="2257" spans="2:14" x14ac:dyDescent="0.3">
      <c r="B2257" s="108">
        <v>44170</v>
      </c>
      <c r="C2257" s="5" t="str">
        <f t="shared" si="137"/>
        <v>토</v>
      </c>
      <c r="D2257" s="73"/>
      <c r="E2257" s="49" t="str">
        <f>VLOOKUP(G2257,매칭테이블!D:E,2,0)</f>
        <v>눕눕백</v>
      </c>
      <c r="F2257" s="73" t="s">
        <v>0</v>
      </c>
      <c r="G2257" s="30" t="s">
        <v>322</v>
      </c>
      <c r="H2257" s="73">
        <f t="shared" si="134"/>
        <v>1584</v>
      </c>
      <c r="I2257" s="5">
        <v>201207</v>
      </c>
      <c r="J2257" s="59"/>
      <c r="K2257" s="104">
        <f>VLOOKUP($N2257,매칭테이블!$G:$J,2,0)*H2257</f>
        <v>0</v>
      </c>
      <c r="L2257" s="104">
        <f>K2257-VLOOKUP($N2257,매칭테이블!$G:$J,3,0)*K2257</f>
        <v>0</v>
      </c>
      <c r="M2257" s="104">
        <f>VLOOKUP($N2257,매칭테이블!$G:$J,4,0)*H2257</f>
        <v>316800</v>
      </c>
      <c r="N2257" s="5" t="str">
        <f t="shared" si="138"/>
        <v>프로젝트21 홈페이지눕눕백눕눕백_안전바닥패드(대형)201207</v>
      </c>
    </row>
    <row r="2258" spans="2:14" x14ac:dyDescent="0.3">
      <c r="B2258" s="108">
        <v>44170</v>
      </c>
      <c r="C2258" s="5" t="str">
        <f t="shared" si="137"/>
        <v>토</v>
      </c>
      <c r="D2258" s="73"/>
      <c r="E2258" s="49" t="str">
        <f>VLOOKUP(G2258,매칭테이블!D:E,2,0)</f>
        <v>눕눕백</v>
      </c>
      <c r="F2258" s="73" t="s">
        <v>0</v>
      </c>
      <c r="G2258" s="30" t="s">
        <v>321</v>
      </c>
      <c r="H2258" s="73">
        <f t="shared" si="134"/>
        <v>1585</v>
      </c>
      <c r="I2258" s="5">
        <v>201207</v>
      </c>
      <c r="J2258" s="59"/>
      <c r="K2258" s="104">
        <f>VLOOKUP($N2258,매칭테이블!$G:$J,2,0)*H2258</f>
        <v>0</v>
      </c>
      <c r="L2258" s="104">
        <f>K2258-VLOOKUP($N2258,매칭테이블!$G:$J,3,0)*K2258</f>
        <v>0</v>
      </c>
      <c r="M2258" s="104">
        <f>VLOOKUP($N2258,매칭테이블!$G:$J,4,0)*H2258</f>
        <v>301150</v>
      </c>
      <c r="N2258" s="5" t="str">
        <f t="shared" si="138"/>
        <v>프로젝트21 홈페이지눕눕백눕눕백_안전바닥패드(중형)201207</v>
      </c>
    </row>
    <row r="2259" spans="2:14" x14ac:dyDescent="0.3">
      <c r="B2259" s="108">
        <v>44170</v>
      </c>
      <c r="C2259" s="5" t="str">
        <f t="shared" si="137"/>
        <v>토</v>
      </c>
      <c r="D2259" s="73"/>
      <c r="E2259" s="49" t="str">
        <f>VLOOKUP(G2259,매칭테이블!D:E,2,0)</f>
        <v>눕눕백</v>
      </c>
      <c r="F2259" s="73" t="s">
        <v>0</v>
      </c>
      <c r="G2259" s="30" t="s">
        <v>321</v>
      </c>
      <c r="H2259" s="73">
        <f t="shared" si="134"/>
        <v>1586</v>
      </c>
      <c r="I2259" s="5">
        <v>201207</v>
      </c>
      <c r="J2259" s="59"/>
      <c r="K2259" s="104">
        <f>VLOOKUP($N2259,매칭테이블!$G:$J,2,0)*H2259</f>
        <v>0</v>
      </c>
      <c r="L2259" s="104">
        <f>K2259-VLOOKUP($N2259,매칭테이블!$G:$J,3,0)*K2259</f>
        <v>0</v>
      </c>
      <c r="M2259" s="104">
        <f>VLOOKUP($N2259,매칭테이블!$G:$J,4,0)*H2259</f>
        <v>301340</v>
      </c>
      <c r="N2259" s="5" t="str">
        <f t="shared" si="138"/>
        <v>프로젝트21 홈페이지눕눕백눕눕백_안전바닥패드(중형)201207</v>
      </c>
    </row>
    <row r="2260" spans="2:14" x14ac:dyDescent="0.3">
      <c r="B2260" s="108">
        <v>44170</v>
      </c>
      <c r="C2260" s="5" t="str">
        <f t="shared" si="137"/>
        <v>토</v>
      </c>
      <c r="D2260" s="73"/>
      <c r="E2260" s="49" t="str">
        <f>VLOOKUP(G2260,매칭테이블!D:E,2,0)</f>
        <v>눕눕백</v>
      </c>
      <c r="F2260" s="73" t="s">
        <v>0</v>
      </c>
      <c r="G2260" s="30" t="s">
        <v>322</v>
      </c>
      <c r="H2260" s="73">
        <f t="shared" si="134"/>
        <v>1587</v>
      </c>
      <c r="I2260" s="5">
        <v>201207</v>
      </c>
      <c r="J2260" s="59"/>
      <c r="K2260" s="104">
        <f>VLOOKUP($N2260,매칭테이블!$G:$J,2,0)*H2260</f>
        <v>0</v>
      </c>
      <c r="L2260" s="104">
        <f>K2260-VLOOKUP($N2260,매칭테이블!$G:$J,3,0)*K2260</f>
        <v>0</v>
      </c>
      <c r="M2260" s="104">
        <f>VLOOKUP($N2260,매칭테이블!$G:$J,4,0)*H2260</f>
        <v>317400</v>
      </c>
      <c r="N2260" s="5" t="str">
        <f t="shared" si="138"/>
        <v>프로젝트21 홈페이지눕눕백눕눕백_안전바닥패드(대형)201207</v>
      </c>
    </row>
    <row r="2261" spans="2:14" x14ac:dyDescent="0.3">
      <c r="B2261" s="108">
        <v>44170</v>
      </c>
      <c r="C2261" s="5" t="str">
        <f t="shared" si="137"/>
        <v>토</v>
      </c>
      <c r="D2261" s="73"/>
      <c r="E2261" s="49" t="str">
        <f>VLOOKUP(G2261,매칭테이블!D:E,2,0)</f>
        <v>눕눕백</v>
      </c>
      <c r="F2261" s="73" t="s">
        <v>0</v>
      </c>
      <c r="G2261" s="30" t="s">
        <v>322</v>
      </c>
      <c r="H2261" s="73">
        <f t="shared" si="134"/>
        <v>1588</v>
      </c>
      <c r="I2261" s="5">
        <v>201207</v>
      </c>
      <c r="J2261" s="59"/>
      <c r="K2261" s="104">
        <f>VLOOKUP($N2261,매칭테이블!$G:$J,2,0)*H2261</f>
        <v>0</v>
      </c>
      <c r="L2261" s="104">
        <f>K2261-VLOOKUP($N2261,매칭테이블!$G:$J,3,0)*K2261</f>
        <v>0</v>
      </c>
      <c r="M2261" s="104">
        <f>VLOOKUP($N2261,매칭테이블!$G:$J,4,0)*H2261</f>
        <v>317600</v>
      </c>
      <c r="N2261" s="5" t="str">
        <f t="shared" si="138"/>
        <v>프로젝트21 홈페이지눕눕백눕눕백_안전바닥패드(대형)201207</v>
      </c>
    </row>
    <row r="2262" spans="2:14" x14ac:dyDescent="0.3">
      <c r="B2262" s="108">
        <v>44169</v>
      </c>
      <c r="C2262" s="5" t="str">
        <f t="shared" si="137"/>
        <v>금</v>
      </c>
      <c r="D2262" s="73"/>
      <c r="E2262" s="49" t="str">
        <f>VLOOKUP(G2262,매칭테이블!D:E,2,0)</f>
        <v>눕눕백</v>
      </c>
      <c r="F2262" s="73" t="s">
        <v>0</v>
      </c>
      <c r="G2262" s="30" t="s">
        <v>321</v>
      </c>
      <c r="H2262" s="73">
        <f t="shared" si="134"/>
        <v>1589</v>
      </c>
      <c r="I2262" s="5">
        <v>201207</v>
      </c>
      <c r="J2262" s="59"/>
      <c r="K2262" s="104">
        <f>VLOOKUP($N2262,매칭테이블!$G:$J,2,0)*H2262</f>
        <v>0</v>
      </c>
      <c r="L2262" s="104">
        <f>K2262-VLOOKUP($N2262,매칭테이블!$G:$J,3,0)*K2262</f>
        <v>0</v>
      </c>
      <c r="M2262" s="104">
        <f>VLOOKUP($N2262,매칭테이블!$G:$J,4,0)*H2262</f>
        <v>301910</v>
      </c>
      <c r="N2262" s="5" t="str">
        <f t="shared" si="138"/>
        <v>프로젝트21 홈페이지눕눕백눕눕백_안전바닥패드(중형)201207</v>
      </c>
    </row>
    <row r="2263" spans="2:14" x14ac:dyDescent="0.3">
      <c r="B2263" s="108">
        <v>44169</v>
      </c>
      <c r="C2263" s="5" t="str">
        <f t="shared" si="137"/>
        <v>금</v>
      </c>
      <c r="D2263" s="73"/>
      <c r="E2263" s="49" t="str">
        <f>VLOOKUP(G2263,매칭테이블!D:E,2,0)</f>
        <v>눕눕백</v>
      </c>
      <c r="F2263" s="73" t="s">
        <v>0</v>
      </c>
      <c r="G2263" s="30" t="s">
        <v>321</v>
      </c>
      <c r="H2263" s="73">
        <f t="shared" si="134"/>
        <v>1590</v>
      </c>
      <c r="I2263" s="5">
        <v>201207</v>
      </c>
      <c r="J2263" s="59"/>
      <c r="K2263" s="104">
        <f>VLOOKUP($N2263,매칭테이블!$G:$J,2,0)*H2263</f>
        <v>0</v>
      </c>
      <c r="L2263" s="104">
        <f>K2263-VLOOKUP($N2263,매칭테이블!$G:$J,3,0)*K2263</f>
        <v>0</v>
      </c>
      <c r="M2263" s="104">
        <f>VLOOKUP($N2263,매칭테이블!$G:$J,4,0)*H2263</f>
        <v>302100</v>
      </c>
      <c r="N2263" s="5" t="str">
        <f t="shared" si="138"/>
        <v>프로젝트21 홈페이지눕눕백눕눕백_안전바닥패드(중형)201207</v>
      </c>
    </row>
    <row r="2264" spans="2:14" x14ac:dyDescent="0.3">
      <c r="B2264" s="108">
        <v>44169</v>
      </c>
      <c r="C2264" s="5" t="str">
        <f t="shared" si="137"/>
        <v>금</v>
      </c>
      <c r="D2264" s="73"/>
      <c r="E2264" s="49" t="str">
        <f>VLOOKUP(G2264,매칭테이블!D:E,2,0)</f>
        <v>눕눕백</v>
      </c>
      <c r="F2264" s="73" t="s">
        <v>0</v>
      </c>
      <c r="G2264" s="30" t="s">
        <v>321</v>
      </c>
      <c r="H2264" s="73">
        <f t="shared" si="134"/>
        <v>1591</v>
      </c>
      <c r="I2264" s="5">
        <v>201207</v>
      </c>
      <c r="J2264" s="59"/>
      <c r="K2264" s="104">
        <f>VLOOKUP($N2264,매칭테이블!$G:$J,2,0)*H2264</f>
        <v>0</v>
      </c>
      <c r="L2264" s="104">
        <f>K2264-VLOOKUP($N2264,매칭테이블!$G:$J,3,0)*K2264</f>
        <v>0</v>
      </c>
      <c r="M2264" s="104">
        <f>VLOOKUP($N2264,매칭테이블!$G:$J,4,0)*H2264</f>
        <v>302290</v>
      </c>
      <c r="N2264" s="5" t="str">
        <f t="shared" si="138"/>
        <v>프로젝트21 홈페이지눕눕백눕눕백_안전바닥패드(중형)201207</v>
      </c>
    </row>
    <row r="2265" spans="2:14" x14ac:dyDescent="0.3">
      <c r="B2265" s="108">
        <v>44169</v>
      </c>
      <c r="C2265" s="5" t="str">
        <f t="shared" si="137"/>
        <v>금</v>
      </c>
      <c r="D2265" s="73"/>
      <c r="E2265" s="49" t="str">
        <f>VLOOKUP(G2265,매칭테이블!D:E,2,0)</f>
        <v>눕눕백</v>
      </c>
      <c r="F2265" s="73" t="s">
        <v>0</v>
      </c>
      <c r="G2265" s="30" t="s">
        <v>321</v>
      </c>
      <c r="H2265" s="73">
        <f t="shared" si="134"/>
        <v>1592</v>
      </c>
      <c r="I2265" s="5">
        <v>201207</v>
      </c>
      <c r="J2265" s="59"/>
      <c r="K2265" s="104">
        <f>VLOOKUP($N2265,매칭테이블!$G:$J,2,0)*H2265</f>
        <v>0</v>
      </c>
      <c r="L2265" s="104">
        <f>K2265-VLOOKUP($N2265,매칭테이블!$G:$J,3,0)*K2265</f>
        <v>0</v>
      </c>
      <c r="M2265" s="104">
        <f>VLOOKUP($N2265,매칭테이블!$G:$J,4,0)*H2265</f>
        <v>302480</v>
      </c>
      <c r="N2265" s="5" t="str">
        <f t="shared" si="138"/>
        <v>프로젝트21 홈페이지눕눕백눕눕백_안전바닥패드(중형)201207</v>
      </c>
    </row>
    <row r="2266" spans="2:14" x14ac:dyDescent="0.3">
      <c r="B2266" s="108">
        <v>44169</v>
      </c>
      <c r="C2266" s="5" t="str">
        <f t="shared" si="137"/>
        <v>금</v>
      </c>
      <c r="D2266" s="73"/>
      <c r="E2266" s="49" t="str">
        <f>VLOOKUP(G2266,매칭테이블!D:E,2,0)</f>
        <v>눕눕백</v>
      </c>
      <c r="F2266" s="73" t="s">
        <v>0</v>
      </c>
      <c r="G2266" s="30" t="s">
        <v>321</v>
      </c>
      <c r="H2266" s="73">
        <f t="shared" si="134"/>
        <v>1593</v>
      </c>
      <c r="I2266" s="5">
        <v>201207</v>
      </c>
      <c r="J2266" s="59"/>
      <c r="K2266" s="104">
        <f>VLOOKUP($N2266,매칭테이블!$G:$J,2,0)*H2266</f>
        <v>0</v>
      </c>
      <c r="L2266" s="104">
        <f>K2266-VLOOKUP($N2266,매칭테이블!$G:$J,3,0)*K2266</f>
        <v>0</v>
      </c>
      <c r="M2266" s="104">
        <f>VLOOKUP($N2266,매칭테이블!$G:$J,4,0)*H2266</f>
        <v>302670</v>
      </c>
      <c r="N2266" s="5" t="str">
        <f t="shared" si="138"/>
        <v>프로젝트21 홈페이지눕눕백눕눕백_안전바닥패드(중형)201207</v>
      </c>
    </row>
    <row r="2267" spans="2:14" x14ac:dyDescent="0.3">
      <c r="B2267" s="108">
        <v>44169</v>
      </c>
      <c r="C2267" s="5" t="str">
        <f t="shared" si="137"/>
        <v>금</v>
      </c>
      <c r="D2267" s="73"/>
      <c r="E2267" s="49" t="str">
        <f>VLOOKUP(G2267,매칭테이블!D:E,2,0)</f>
        <v>눕눕백</v>
      </c>
      <c r="F2267" s="73" t="s">
        <v>0</v>
      </c>
      <c r="G2267" s="30" t="s">
        <v>321</v>
      </c>
      <c r="H2267" s="73">
        <f t="shared" si="134"/>
        <v>1594</v>
      </c>
      <c r="I2267" s="5">
        <v>201207</v>
      </c>
      <c r="J2267" s="59"/>
      <c r="K2267" s="104">
        <f>VLOOKUP($N2267,매칭테이블!$G:$J,2,0)*H2267</f>
        <v>0</v>
      </c>
      <c r="L2267" s="104">
        <f>K2267-VLOOKUP($N2267,매칭테이블!$G:$J,3,0)*K2267</f>
        <v>0</v>
      </c>
      <c r="M2267" s="104">
        <f>VLOOKUP($N2267,매칭테이블!$G:$J,4,0)*H2267</f>
        <v>302860</v>
      </c>
      <c r="N2267" s="5" t="str">
        <f t="shared" si="138"/>
        <v>프로젝트21 홈페이지눕눕백눕눕백_안전바닥패드(중형)201207</v>
      </c>
    </row>
    <row r="2268" spans="2:14" x14ac:dyDescent="0.3">
      <c r="B2268" s="108">
        <v>44169</v>
      </c>
      <c r="C2268" s="5" t="str">
        <f t="shared" si="137"/>
        <v>금</v>
      </c>
      <c r="D2268" s="73"/>
      <c r="E2268" s="49" t="str">
        <f>VLOOKUP(G2268,매칭테이블!D:E,2,0)</f>
        <v>눕눕백</v>
      </c>
      <c r="F2268" s="73" t="s">
        <v>0</v>
      </c>
      <c r="G2268" s="30" t="s">
        <v>322</v>
      </c>
      <c r="H2268" s="73">
        <f t="shared" si="134"/>
        <v>1595</v>
      </c>
      <c r="I2268" s="5">
        <v>201207</v>
      </c>
      <c r="J2268" s="59"/>
      <c r="K2268" s="104">
        <f>VLOOKUP($N2268,매칭테이블!$G:$J,2,0)*H2268</f>
        <v>0</v>
      </c>
      <c r="L2268" s="104">
        <f>K2268-VLOOKUP($N2268,매칭테이블!$G:$J,3,0)*K2268</f>
        <v>0</v>
      </c>
      <c r="M2268" s="104">
        <f>VLOOKUP($N2268,매칭테이블!$G:$J,4,0)*H2268</f>
        <v>319000</v>
      </c>
      <c r="N2268" s="5" t="str">
        <f t="shared" si="138"/>
        <v>프로젝트21 홈페이지눕눕백눕눕백_안전바닥패드(대형)201207</v>
      </c>
    </row>
    <row r="2269" spans="2:14" x14ac:dyDescent="0.3">
      <c r="B2269" s="108">
        <v>44168</v>
      </c>
      <c r="C2269" s="5" t="str">
        <f t="shared" si="137"/>
        <v>목</v>
      </c>
      <c r="D2269" s="73"/>
      <c r="E2269" s="49" t="str">
        <f>VLOOKUP(G2269,매칭테이블!D:E,2,0)</f>
        <v>눕눕백</v>
      </c>
      <c r="F2269" s="73" t="s">
        <v>0</v>
      </c>
      <c r="G2269" s="30" t="s">
        <v>321</v>
      </c>
      <c r="H2269" s="73">
        <f t="shared" si="134"/>
        <v>1596</v>
      </c>
      <c r="I2269" s="5">
        <v>201207</v>
      </c>
      <c r="J2269" s="59"/>
      <c r="K2269" s="104">
        <f>VLOOKUP($N2269,매칭테이블!$G:$J,2,0)*H2269</f>
        <v>0</v>
      </c>
      <c r="L2269" s="104">
        <f>K2269-VLOOKUP($N2269,매칭테이블!$G:$J,3,0)*K2269</f>
        <v>0</v>
      </c>
      <c r="M2269" s="104">
        <f>VLOOKUP($N2269,매칭테이블!$G:$J,4,0)*H2269</f>
        <v>303240</v>
      </c>
      <c r="N2269" s="5" t="str">
        <f t="shared" si="138"/>
        <v>프로젝트21 홈페이지눕눕백눕눕백_안전바닥패드(중형)201207</v>
      </c>
    </row>
    <row r="2270" spans="2:14" x14ac:dyDescent="0.3">
      <c r="B2270" s="108">
        <v>44168</v>
      </c>
      <c r="C2270" s="5" t="str">
        <f t="shared" si="137"/>
        <v>목</v>
      </c>
      <c r="D2270" s="73"/>
      <c r="E2270" s="49" t="str">
        <f>VLOOKUP(G2270,매칭테이블!D:E,2,0)</f>
        <v>눕눕백</v>
      </c>
      <c r="F2270" s="73" t="s">
        <v>0</v>
      </c>
      <c r="G2270" s="30" t="s">
        <v>321</v>
      </c>
      <c r="H2270" s="73">
        <f t="shared" si="134"/>
        <v>1597</v>
      </c>
      <c r="I2270" s="5">
        <v>201207</v>
      </c>
      <c r="J2270" s="59"/>
      <c r="K2270" s="104">
        <f>VLOOKUP($N2270,매칭테이블!$G:$J,2,0)*H2270</f>
        <v>0</v>
      </c>
      <c r="L2270" s="104">
        <f>K2270-VLOOKUP($N2270,매칭테이블!$G:$J,3,0)*K2270</f>
        <v>0</v>
      </c>
      <c r="M2270" s="104">
        <f>VLOOKUP($N2270,매칭테이블!$G:$J,4,0)*H2270</f>
        <v>303430</v>
      </c>
      <c r="N2270" s="5" t="str">
        <f t="shared" si="138"/>
        <v>프로젝트21 홈페이지눕눕백눕눕백_안전바닥패드(중형)201207</v>
      </c>
    </row>
    <row r="2271" spans="2:14" x14ac:dyDescent="0.3">
      <c r="B2271" s="108">
        <v>44168</v>
      </c>
      <c r="C2271" s="5" t="str">
        <f t="shared" si="137"/>
        <v>목</v>
      </c>
      <c r="D2271" s="73"/>
      <c r="E2271" s="49" t="str">
        <f>VLOOKUP(G2271,매칭테이블!D:E,2,0)</f>
        <v>눕눕백</v>
      </c>
      <c r="F2271" s="73" t="s">
        <v>0</v>
      </c>
      <c r="G2271" s="30" t="s">
        <v>321</v>
      </c>
      <c r="H2271" s="73">
        <f t="shared" si="134"/>
        <v>1598</v>
      </c>
      <c r="I2271" s="5">
        <v>201207</v>
      </c>
      <c r="J2271" s="59"/>
      <c r="K2271" s="104">
        <f>VLOOKUP($N2271,매칭테이블!$G:$J,2,0)*H2271</f>
        <v>0</v>
      </c>
      <c r="L2271" s="104">
        <f>K2271-VLOOKUP($N2271,매칭테이블!$G:$J,3,0)*K2271</f>
        <v>0</v>
      </c>
      <c r="M2271" s="104">
        <f>VLOOKUP($N2271,매칭테이블!$G:$J,4,0)*H2271</f>
        <v>303620</v>
      </c>
      <c r="N2271" s="5" t="str">
        <f t="shared" si="138"/>
        <v>프로젝트21 홈페이지눕눕백눕눕백_안전바닥패드(중형)201207</v>
      </c>
    </row>
    <row r="2272" spans="2:14" x14ac:dyDescent="0.3">
      <c r="B2272" s="108">
        <v>44168</v>
      </c>
      <c r="C2272" s="5" t="str">
        <f t="shared" si="137"/>
        <v>목</v>
      </c>
      <c r="D2272" s="73"/>
      <c r="E2272" s="49" t="str">
        <f>VLOOKUP(G2272,매칭테이블!D:E,2,0)</f>
        <v>눕눕백</v>
      </c>
      <c r="F2272" s="73" t="s">
        <v>0</v>
      </c>
      <c r="G2272" s="30" t="s">
        <v>322</v>
      </c>
      <c r="H2272" s="73">
        <f t="shared" si="134"/>
        <v>1599</v>
      </c>
      <c r="I2272" s="5">
        <v>201207</v>
      </c>
      <c r="J2272" s="59"/>
      <c r="K2272" s="104">
        <f>VLOOKUP($N2272,매칭테이블!$G:$J,2,0)*H2272</f>
        <v>0</v>
      </c>
      <c r="L2272" s="104">
        <f>K2272-VLOOKUP($N2272,매칭테이블!$G:$J,3,0)*K2272</f>
        <v>0</v>
      </c>
      <c r="M2272" s="104">
        <f>VLOOKUP($N2272,매칭테이블!$G:$J,4,0)*H2272</f>
        <v>319800</v>
      </c>
      <c r="N2272" s="5" t="str">
        <f t="shared" si="138"/>
        <v>프로젝트21 홈페이지눕눕백눕눕백_안전바닥패드(대형)201207</v>
      </c>
    </row>
    <row r="2273" spans="2:14" x14ac:dyDescent="0.3">
      <c r="B2273" s="108">
        <v>44168</v>
      </c>
      <c r="C2273" s="5" t="str">
        <f t="shared" si="137"/>
        <v>목</v>
      </c>
      <c r="D2273" s="73"/>
      <c r="E2273" s="49" t="str">
        <f>VLOOKUP(G2273,매칭테이블!D:E,2,0)</f>
        <v>눕눕백</v>
      </c>
      <c r="F2273" s="73" t="s">
        <v>0</v>
      </c>
      <c r="G2273" s="30" t="s">
        <v>322</v>
      </c>
      <c r="H2273" s="73">
        <f t="shared" si="134"/>
        <v>1600</v>
      </c>
      <c r="I2273" s="5">
        <v>201207</v>
      </c>
      <c r="J2273" s="59"/>
      <c r="K2273" s="104">
        <f>VLOOKUP($N2273,매칭테이블!$G:$J,2,0)*H2273</f>
        <v>0</v>
      </c>
      <c r="L2273" s="104">
        <f>K2273-VLOOKUP($N2273,매칭테이블!$G:$J,3,0)*K2273</f>
        <v>0</v>
      </c>
      <c r="M2273" s="104">
        <f>VLOOKUP($N2273,매칭테이블!$G:$J,4,0)*H2273</f>
        <v>320000</v>
      </c>
      <c r="N2273" s="5" t="str">
        <f t="shared" si="138"/>
        <v>프로젝트21 홈페이지눕눕백눕눕백_안전바닥패드(대형)201207</v>
      </c>
    </row>
    <row r="2274" spans="2:14" x14ac:dyDescent="0.3">
      <c r="B2274" s="108">
        <v>44168</v>
      </c>
      <c r="C2274" s="5" t="str">
        <f t="shared" si="137"/>
        <v>목</v>
      </c>
      <c r="D2274" s="73"/>
      <c r="E2274" s="49" t="str">
        <f>VLOOKUP(G2274,매칭테이블!D:E,2,0)</f>
        <v>눕눕백</v>
      </c>
      <c r="F2274" s="73" t="s">
        <v>0</v>
      </c>
      <c r="G2274" s="30" t="s">
        <v>321</v>
      </c>
      <c r="H2274" s="73">
        <f t="shared" si="134"/>
        <v>1601</v>
      </c>
      <c r="I2274" s="5">
        <v>201207</v>
      </c>
      <c r="J2274" s="59"/>
      <c r="K2274" s="104">
        <f>VLOOKUP($N2274,매칭테이블!$G:$J,2,0)*H2274</f>
        <v>0</v>
      </c>
      <c r="L2274" s="104">
        <f>K2274-VLOOKUP($N2274,매칭테이블!$G:$J,3,0)*K2274</f>
        <v>0</v>
      </c>
      <c r="M2274" s="104">
        <f>VLOOKUP($N2274,매칭테이블!$G:$J,4,0)*H2274</f>
        <v>304190</v>
      </c>
      <c r="N2274" s="5" t="str">
        <f t="shared" si="138"/>
        <v>프로젝트21 홈페이지눕눕백눕눕백_안전바닥패드(중형)201207</v>
      </c>
    </row>
    <row r="2275" spans="2:14" x14ac:dyDescent="0.3">
      <c r="B2275" s="108">
        <v>44168</v>
      </c>
      <c r="C2275" s="5" t="str">
        <f t="shared" si="137"/>
        <v>목</v>
      </c>
      <c r="D2275" s="73"/>
      <c r="E2275" s="49" t="str">
        <f>VLOOKUP(G2275,매칭테이블!D:E,2,0)</f>
        <v>눕눕백</v>
      </c>
      <c r="F2275" s="73" t="s">
        <v>0</v>
      </c>
      <c r="G2275" s="30" t="s">
        <v>321</v>
      </c>
      <c r="H2275" s="73">
        <f t="shared" si="134"/>
        <v>1602</v>
      </c>
      <c r="I2275" s="5">
        <v>201207</v>
      </c>
      <c r="J2275" s="59"/>
      <c r="K2275" s="104">
        <f>VLOOKUP($N2275,매칭테이블!$G:$J,2,0)*H2275</f>
        <v>0</v>
      </c>
      <c r="L2275" s="104">
        <f>K2275-VLOOKUP($N2275,매칭테이블!$G:$J,3,0)*K2275</f>
        <v>0</v>
      </c>
      <c r="M2275" s="104">
        <f>VLOOKUP($N2275,매칭테이블!$G:$J,4,0)*H2275</f>
        <v>304380</v>
      </c>
      <c r="N2275" s="5" t="str">
        <f t="shared" si="138"/>
        <v>프로젝트21 홈페이지눕눕백눕눕백_안전바닥패드(중형)201207</v>
      </c>
    </row>
    <row r="2276" spans="2:14" x14ac:dyDescent="0.3">
      <c r="B2276" s="108">
        <v>44168</v>
      </c>
      <c r="C2276" s="5" t="str">
        <f t="shared" si="137"/>
        <v>목</v>
      </c>
      <c r="D2276" s="73"/>
      <c r="E2276" s="49" t="str">
        <f>VLOOKUP(G2276,매칭테이블!D:E,2,0)</f>
        <v>눕눕백</v>
      </c>
      <c r="F2276" s="73" t="s">
        <v>0</v>
      </c>
      <c r="G2276" s="30" t="s">
        <v>321</v>
      </c>
      <c r="H2276" s="73">
        <f t="shared" si="134"/>
        <v>1603</v>
      </c>
      <c r="I2276" s="5">
        <v>201207</v>
      </c>
      <c r="J2276" s="59"/>
      <c r="K2276" s="104">
        <f>VLOOKUP($N2276,매칭테이블!$G:$J,2,0)*H2276</f>
        <v>0</v>
      </c>
      <c r="L2276" s="104">
        <f>K2276-VLOOKUP($N2276,매칭테이블!$G:$J,3,0)*K2276</f>
        <v>0</v>
      </c>
      <c r="M2276" s="104">
        <f>VLOOKUP($N2276,매칭테이블!$G:$J,4,0)*H2276</f>
        <v>304570</v>
      </c>
      <c r="N2276" s="5" t="str">
        <f t="shared" si="138"/>
        <v>프로젝트21 홈페이지눕눕백눕눕백_안전바닥패드(중형)201207</v>
      </c>
    </row>
    <row r="2277" spans="2:14" x14ac:dyDescent="0.3">
      <c r="B2277" s="108">
        <v>44168</v>
      </c>
      <c r="C2277" s="5" t="str">
        <f t="shared" si="137"/>
        <v>목</v>
      </c>
      <c r="D2277" s="73"/>
      <c r="E2277" s="49" t="str">
        <f>VLOOKUP(G2277,매칭테이블!D:E,2,0)</f>
        <v>눕눕백</v>
      </c>
      <c r="F2277" s="73" t="s">
        <v>0</v>
      </c>
      <c r="G2277" s="30" t="s">
        <v>321</v>
      </c>
      <c r="H2277" s="73">
        <f t="shared" si="134"/>
        <v>1604</v>
      </c>
      <c r="I2277" s="5">
        <v>201207</v>
      </c>
      <c r="J2277" s="59"/>
      <c r="K2277" s="104">
        <f>VLOOKUP($N2277,매칭테이블!$G:$J,2,0)*H2277</f>
        <v>0</v>
      </c>
      <c r="L2277" s="104">
        <f>K2277-VLOOKUP($N2277,매칭테이블!$G:$J,3,0)*K2277</f>
        <v>0</v>
      </c>
      <c r="M2277" s="104">
        <f>VLOOKUP($N2277,매칭테이블!$G:$J,4,0)*H2277</f>
        <v>304760</v>
      </c>
      <c r="N2277" s="5" t="str">
        <f t="shared" si="138"/>
        <v>프로젝트21 홈페이지눕눕백눕눕백_안전바닥패드(중형)201207</v>
      </c>
    </row>
    <row r="2278" spans="2:14" x14ac:dyDescent="0.3">
      <c r="B2278" s="108">
        <v>44168</v>
      </c>
      <c r="C2278" s="5" t="str">
        <f t="shared" si="137"/>
        <v>목</v>
      </c>
      <c r="D2278" s="73"/>
      <c r="E2278" s="49" t="str">
        <f>VLOOKUP(G2278,매칭테이블!D:E,2,0)</f>
        <v>눕눕백</v>
      </c>
      <c r="F2278" s="73" t="s">
        <v>0</v>
      </c>
      <c r="G2278" s="30" t="s">
        <v>322</v>
      </c>
      <c r="H2278" s="73">
        <f t="shared" si="134"/>
        <v>1605</v>
      </c>
      <c r="I2278" s="5">
        <v>201207</v>
      </c>
      <c r="J2278" s="59"/>
      <c r="K2278" s="104">
        <f>VLOOKUP($N2278,매칭테이블!$G:$J,2,0)*H2278</f>
        <v>0</v>
      </c>
      <c r="L2278" s="104">
        <f>K2278-VLOOKUP($N2278,매칭테이블!$G:$J,3,0)*K2278</f>
        <v>0</v>
      </c>
      <c r="M2278" s="104">
        <f>VLOOKUP($N2278,매칭테이블!$G:$J,4,0)*H2278</f>
        <v>321000</v>
      </c>
      <c r="N2278" s="5" t="str">
        <f t="shared" si="138"/>
        <v>프로젝트21 홈페이지눕눕백눕눕백_안전바닥패드(대형)201207</v>
      </c>
    </row>
    <row r="2279" spans="2:14" x14ac:dyDescent="0.3">
      <c r="B2279" s="108">
        <v>44168</v>
      </c>
      <c r="C2279" s="5" t="str">
        <f t="shared" si="137"/>
        <v>목</v>
      </c>
      <c r="D2279" s="73"/>
      <c r="E2279" s="49" t="str">
        <f>VLOOKUP(G2279,매칭테이블!D:E,2,0)</f>
        <v>눕눕백</v>
      </c>
      <c r="F2279" s="73" t="s">
        <v>0</v>
      </c>
      <c r="G2279" s="30" t="s">
        <v>322</v>
      </c>
      <c r="H2279" s="73">
        <f t="shared" si="134"/>
        <v>1606</v>
      </c>
      <c r="I2279" s="5">
        <v>201207</v>
      </c>
      <c r="J2279" s="59"/>
      <c r="K2279" s="104">
        <f>VLOOKUP($N2279,매칭테이블!$G:$J,2,0)*H2279</f>
        <v>0</v>
      </c>
      <c r="L2279" s="104">
        <f>K2279-VLOOKUP($N2279,매칭테이블!$G:$J,3,0)*K2279</f>
        <v>0</v>
      </c>
      <c r="M2279" s="104">
        <f>VLOOKUP($N2279,매칭테이블!$G:$J,4,0)*H2279</f>
        <v>321200</v>
      </c>
      <c r="N2279" s="5" t="str">
        <f t="shared" si="138"/>
        <v>프로젝트21 홈페이지눕눕백눕눕백_안전바닥패드(대형)201207</v>
      </c>
    </row>
    <row r="2280" spans="2:14" x14ac:dyDescent="0.3">
      <c r="B2280" s="108">
        <v>44168</v>
      </c>
      <c r="C2280" s="5" t="str">
        <f t="shared" si="137"/>
        <v>목</v>
      </c>
      <c r="D2280" s="73"/>
      <c r="E2280" s="49" t="str">
        <f>VLOOKUP(G2280,매칭테이블!D:E,2,0)</f>
        <v>눕눕백</v>
      </c>
      <c r="F2280" s="73" t="s">
        <v>0</v>
      </c>
      <c r="G2280" s="30" t="s">
        <v>322</v>
      </c>
      <c r="H2280" s="73">
        <f t="shared" ref="H2280:H2343" si="139">H2279+1</f>
        <v>1607</v>
      </c>
      <c r="I2280" s="5">
        <v>201207</v>
      </c>
      <c r="J2280" s="59"/>
      <c r="K2280" s="104">
        <f>VLOOKUP($N2280,매칭테이블!$G:$J,2,0)*H2280</f>
        <v>0</v>
      </c>
      <c r="L2280" s="104">
        <f>K2280-VLOOKUP($N2280,매칭테이블!$G:$J,3,0)*K2280</f>
        <v>0</v>
      </c>
      <c r="M2280" s="104">
        <f>VLOOKUP($N2280,매칭테이블!$G:$J,4,0)*H2280</f>
        <v>321400</v>
      </c>
      <c r="N2280" s="5" t="str">
        <f t="shared" si="138"/>
        <v>프로젝트21 홈페이지눕눕백눕눕백_안전바닥패드(대형)201207</v>
      </c>
    </row>
    <row r="2281" spans="2:14" x14ac:dyDescent="0.3">
      <c r="B2281" s="108">
        <v>44167</v>
      </c>
      <c r="C2281" s="5" t="str">
        <f t="shared" si="137"/>
        <v>수</v>
      </c>
      <c r="D2281" s="73"/>
      <c r="E2281" s="49" t="str">
        <f>VLOOKUP(G2281,매칭테이블!D:E,2,0)</f>
        <v>눕눕백</v>
      </c>
      <c r="F2281" s="73" t="s">
        <v>0</v>
      </c>
      <c r="G2281" s="30" t="s">
        <v>321</v>
      </c>
      <c r="H2281" s="73">
        <f t="shared" si="139"/>
        <v>1608</v>
      </c>
      <c r="I2281" s="5">
        <v>201207</v>
      </c>
      <c r="J2281" s="59"/>
      <c r="K2281" s="104">
        <f>VLOOKUP($N2281,매칭테이블!$G:$J,2,0)*H2281</f>
        <v>0</v>
      </c>
      <c r="L2281" s="104">
        <f>K2281-VLOOKUP($N2281,매칭테이블!$G:$J,3,0)*K2281</f>
        <v>0</v>
      </c>
      <c r="M2281" s="104">
        <f>VLOOKUP($N2281,매칭테이블!$G:$J,4,0)*H2281</f>
        <v>305520</v>
      </c>
      <c r="N2281" s="5" t="str">
        <f t="shared" si="138"/>
        <v>프로젝트21 홈페이지눕눕백눕눕백_안전바닥패드(중형)201207</v>
      </c>
    </row>
    <row r="2282" spans="2:14" x14ac:dyDescent="0.3">
      <c r="B2282" s="108">
        <v>44167</v>
      </c>
      <c r="C2282" s="5" t="str">
        <f t="shared" si="137"/>
        <v>수</v>
      </c>
      <c r="D2282" s="73"/>
      <c r="E2282" s="49" t="str">
        <f>VLOOKUP(G2282,매칭테이블!D:E,2,0)</f>
        <v>눕눕백</v>
      </c>
      <c r="F2282" s="73" t="s">
        <v>0</v>
      </c>
      <c r="G2282" s="30" t="s">
        <v>321</v>
      </c>
      <c r="H2282" s="73">
        <f t="shared" si="139"/>
        <v>1609</v>
      </c>
      <c r="I2282" s="5">
        <v>201207</v>
      </c>
      <c r="J2282" s="59"/>
      <c r="K2282" s="104">
        <f>VLOOKUP($N2282,매칭테이블!$G:$J,2,0)*H2282</f>
        <v>0</v>
      </c>
      <c r="L2282" s="104">
        <f>K2282-VLOOKUP($N2282,매칭테이블!$G:$J,3,0)*K2282</f>
        <v>0</v>
      </c>
      <c r="M2282" s="104">
        <f>VLOOKUP($N2282,매칭테이블!$G:$J,4,0)*H2282</f>
        <v>305710</v>
      </c>
      <c r="N2282" s="5" t="str">
        <f t="shared" si="138"/>
        <v>프로젝트21 홈페이지눕눕백눕눕백_안전바닥패드(중형)201207</v>
      </c>
    </row>
    <row r="2283" spans="2:14" x14ac:dyDescent="0.3">
      <c r="B2283" s="108">
        <v>44167</v>
      </c>
      <c r="C2283" s="5" t="str">
        <f t="shared" si="137"/>
        <v>수</v>
      </c>
      <c r="D2283" s="73"/>
      <c r="E2283" s="49" t="str">
        <f>VLOOKUP(G2283,매칭테이블!D:E,2,0)</f>
        <v>눕눕백</v>
      </c>
      <c r="F2283" s="73" t="s">
        <v>0</v>
      </c>
      <c r="G2283" s="30" t="s">
        <v>322</v>
      </c>
      <c r="H2283" s="73">
        <f t="shared" si="139"/>
        <v>1610</v>
      </c>
      <c r="I2283" s="5">
        <v>201207</v>
      </c>
      <c r="J2283" s="59"/>
      <c r="K2283" s="104">
        <f>VLOOKUP($N2283,매칭테이블!$G:$J,2,0)*H2283</f>
        <v>0</v>
      </c>
      <c r="L2283" s="104">
        <f>K2283-VLOOKUP($N2283,매칭테이블!$G:$J,3,0)*K2283</f>
        <v>0</v>
      </c>
      <c r="M2283" s="104">
        <f>VLOOKUP($N2283,매칭테이블!$G:$J,4,0)*H2283</f>
        <v>322000</v>
      </c>
      <c r="N2283" s="5" t="str">
        <f t="shared" si="138"/>
        <v>프로젝트21 홈페이지눕눕백눕눕백_안전바닥패드(대형)201207</v>
      </c>
    </row>
    <row r="2284" spans="2:14" x14ac:dyDescent="0.3">
      <c r="B2284" s="108">
        <v>44167</v>
      </c>
      <c r="C2284" s="5" t="str">
        <f t="shared" si="137"/>
        <v>수</v>
      </c>
      <c r="D2284" s="73"/>
      <c r="E2284" s="49" t="str">
        <f>VLOOKUP(G2284,매칭테이블!D:E,2,0)</f>
        <v>눕눕백</v>
      </c>
      <c r="F2284" s="73" t="s">
        <v>0</v>
      </c>
      <c r="G2284" s="30" t="s">
        <v>321</v>
      </c>
      <c r="H2284" s="73">
        <f t="shared" si="139"/>
        <v>1611</v>
      </c>
      <c r="I2284" s="5">
        <v>201207</v>
      </c>
      <c r="J2284" s="59"/>
      <c r="K2284" s="104">
        <f>VLOOKUP($N2284,매칭테이블!$G:$J,2,0)*H2284</f>
        <v>0</v>
      </c>
      <c r="L2284" s="104">
        <f>K2284-VLOOKUP($N2284,매칭테이블!$G:$J,3,0)*K2284</f>
        <v>0</v>
      </c>
      <c r="M2284" s="104">
        <f>VLOOKUP($N2284,매칭테이블!$G:$J,4,0)*H2284</f>
        <v>306090</v>
      </c>
      <c r="N2284" s="5" t="str">
        <f t="shared" si="138"/>
        <v>프로젝트21 홈페이지눕눕백눕눕백_안전바닥패드(중형)201207</v>
      </c>
    </row>
    <row r="2285" spans="2:14" x14ac:dyDescent="0.3">
      <c r="B2285" s="108">
        <v>44167</v>
      </c>
      <c r="C2285" s="5" t="str">
        <f t="shared" si="137"/>
        <v>수</v>
      </c>
      <c r="D2285" s="73"/>
      <c r="E2285" s="49" t="str">
        <f>VLOOKUP(G2285,매칭테이블!D:E,2,0)</f>
        <v>눕눕백</v>
      </c>
      <c r="F2285" s="73" t="s">
        <v>0</v>
      </c>
      <c r="G2285" s="30" t="s">
        <v>321</v>
      </c>
      <c r="H2285" s="73">
        <f t="shared" si="139"/>
        <v>1612</v>
      </c>
      <c r="I2285" s="5">
        <v>201207</v>
      </c>
      <c r="J2285" s="59"/>
      <c r="K2285" s="104">
        <f>VLOOKUP($N2285,매칭테이블!$G:$J,2,0)*H2285</f>
        <v>0</v>
      </c>
      <c r="L2285" s="104">
        <f>K2285-VLOOKUP($N2285,매칭테이블!$G:$J,3,0)*K2285</f>
        <v>0</v>
      </c>
      <c r="M2285" s="104">
        <f>VLOOKUP($N2285,매칭테이블!$G:$J,4,0)*H2285</f>
        <v>306280</v>
      </c>
      <c r="N2285" s="5" t="str">
        <f t="shared" si="138"/>
        <v>프로젝트21 홈페이지눕눕백눕눕백_안전바닥패드(중형)201207</v>
      </c>
    </row>
    <row r="2286" spans="2:14" x14ac:dyDescent="0.3">
      <c r="B2286" s="108">
        <v>44167</v>
      </c>
      <c r="C2286" s="5" t="str">
        <f t="shared" si="137"/>
        <v>수</v>
      </c>
      <c r="D2286" s="73"/>
      <c r="E2286" s="49" t="str">
        <f>VLOOKUP(G2286,매칭테이블!D:E,2,0)</f>
        <v>눕눕백</v>
      </c>
      <c r="F2286" s="73" t="s">
        <v>0</v>
      </c>
      <c r="G2286" s="30" t="s">
        <v>321</v>
      </c>
      <c r="H2286" s="73">
        <f t="shared" si="139"/>
        <v>1613</v>
      </c>
      <c r="I2286" s="5">
        <v>201207</v>
      </c>
      <c r="J2286" s="59"/>
      <c r="K2286" s="104">
        <f>VLOOKUP($N2286,매칭테이블!$G:$J,2,0)*H2286</f>
        <v>0</v>
      </c>
      <c r="L2286" s="104">
        <f>K2286-VLOOKUP($N2286,매칭테이블!$G:$J,3,0)*K2286</f>
        <v>0</v>
      </c>
      <c r="M2286" s="104">
        <f>VLOOKUP($N2286,매칭테이블!$G:$J,4,0)*H2286</f>
        <v>306470</v>
      </c>
      <c r="N2286" s="5" t="str">
        <f t="shared" si="138"/>
        <v>프로젝트21 홈페이지눕눕백눕눕백_안전바닥패드(중형)201207</v>
      </c>
    </row>
    <row r="2287" spans="2:14" x14ac:dyDescent="0.3">
      <c r="B2287" s="108">
        <v>44167</v>
      </c>
      <c r="C2287" s="5" t="str">
        <f t="shared" si="137"/>
        <v>수</v>
      </c>
      <c r="D2287" s="73"/>
      <c r="E2287" s="49" t="str">
        <f>VLOOKUP(G2287,매칭테이블!D:E,2,0)</f>
        <v>눕눕백</v>
      </c>
      <c r="F2287" s="73" t="s">
        <v>0</v>
      </c>
      <c r="G2287" s="30" t="s">
        <v>322</v>
      </c>
      <c r="H2287" s="73">
        <f t="shared" si="139"/>
        <v>1614</v>
      </c>
      <c r="I2287" s="5">
        <v>201207</v>
      </c>
      <c r="J2287" s="59"/>
      <c r="K2287" s="104">
        <f>VLOOKUP($N2287,매칭테이블!$G:$J,2,0)*H2287</f>
        <v>0</v>
      </c>
      <c r="L2287" s="104">
        <f>K2287-VLOOKUP($N2287,매칭테이블!$G:$J,3,0)*K2287</f>
        <v>0</v>
      </c>
      <c r="M2287" s="104">
        <f>VLOOKUP($N2287,매칭테이블!$G:$J,4,0)*H2287</f>
        <v>322800</v>
      </c>
      <c r="N2287" s="5" t="str">
        <f t="shared" si="138"/>
        <v>프로젝트21 홈페이지눕눕백눕눕백_안전바닥패드(대형)201207</v>
      </c>
    </row>
    <row r="2288" spans="2:14" x14ac:dyDescent="0.3">
      <c r="B2288" s="108">
        <v>44167</v>
      </c>
      <c r="C2288" s="5" t="str">
        <f t="shared" si="137"/>
        <v>수</v>
      </c>
      <c r="D2288" s="73"/>
      <c r="E2288" s="49" t="str">
        <f>VLOOKUP(G2288,매칭테이블!D:E,2,0)</f>
        <v>눕눕백</v>
      </c>
      <c r="F2288" s="73" t="s">
        <v>0</v>
      </c>
      <c r="G2288" s="30" t="s">
        <v>322</v>
      </c>
      <c r="H2288" s="73">
        <f t="shared" si="139"/>
        <v>1615</v>
      </c>
      <c r="I2288" s="5">
        <v>201207</v>
      </c>
      <c r="J2288" s="59"/>
      <c r="K2288" s="104">
        <f>VLOOKUP($N2288,매칭테이블!$G:$J,2,0)*H2288</f>
        <v>0</v>
      </c>
      <c r="L2288" s="104">
        <f>K2288-VLOOKUP($N2288,매칭테이블!$G:$J,3,0)*K2288</f>
        <v>0</v>
      </c>
      <c r="M2288" s="104">
        <f>VLOOKUP($N2288,매칭테이블!$G:$J,4,0)*H2288</f>
        <v>323000</v>
      </c>
      <c r="N2288" s="5" t="str">
        <f t="shared" si="138"/>
        <v>프로젝트21 홈페이지눕눕백눕눕백_안전바닥패드(대형)201207</v>
      </c>
    </row>
    <row r="2289" spans="2:14" x14ac:dyDescent="0.3">
      <c r="B2289" s="108">
        <v>44167</v>
      </c>
      <c r="C2289" s="5" t="str">
        <f t="shared" si="137"/>
        <v>수</v>
      </c>
      <c r="D2289" s="73"/>
      <c r="E2289" s="49" t="str">
        <f>VLOOKUP(G2289,매칭테이블!D:E,2,0)</f>
        <v>눕눕백</v>
      </c>
      <c r="F2289" s="73" t="s">
        <v>0</v>
      </c>
      <c r="G2289" s="30" t="s">
        <v>322</v>
      </c>
      <c r="H2289" s="73">
        <f t="shared" si="139"/>
        <v>1616</v>
      </c>
      <c r="I2289" s="5">
        <v>201207</v>
      </c>
      <c r="J2289" s="59"/>
      <c r="K2289" s="104">
        <f>VLOOKUP($N2289,매칭테이블!$G:$J,2,0)*H2289</f>
        <v>0</v>
      </c>
      <c r="L2289" s="104">
        <f>K2289-VLOOKUP($N2289,매칭테이블!$G:$J,3,0)*K2289</f>
        <v>0</v>
      </c>
      <c r="M2289" s="104">
        <f>VLOOKUP($N2289,매칭테이블!$G:$J,4,0)*H2289</f>
        <v>323200</v>
      </c>
      <c r="N2289" s="5" t="str">
        <f t="shared" si="138"/>
        <v>프로젝트21 홈페이지눕눕백눕눕백_안전바닥패드(대형)201207</v>
      </c>
    </row>
    <row r="2290" spans="2:14" x14ac:dyDescent="0.3">
      <c r="B2290" s="108">
        <v>44181</v>
      </c>
      <c r="C2290" s="5" t="str">
        <f t="shared" si="137"/>
        <v>수</v>
      </c>
      <c r="D2290" s="73"/>
      <c r="E2290" s="49" t="str">
        <f>VLOOKUP(G2290,매칭테이블!D:E,2,0)</f>
        <v>눕눕백</v>
      </c>
      <c r="F2290" s="73" t="s">
        <v>0</v>
      </c>
      <c r="G2290" s="30" t="s">
        <v>322</v>
      </c>
      <c r="H2290" s="73">
        <f t="shared" si="139"/>
        <v>1617</v>
      </c>
      <c r="I2290" s="5">
        <v>201207</v>
      </c>
      <c r="J2290" s="59"/>
      <c r="K2290" s="104">
        <f>VLOOKUP($N2290,매칭테이블!$G:$J,2,0)*H2290</f>
        <v>0</v>
      </c>
      <c r="L2290" s="104">
        <f>K2290-VLOOKUP($N2290,매칭테이블!$G:$J,3,0)*K2290</f>
        <v>0</v>
      </c>
      <c r="M2290" s="104">
        <f>VLOOKUP($N2290,매칭테이블!$G:$J,4,0)*H2290</f>
        <v>323400</v>
      </c>
      <c r="N2290" s="5" t="str">
        <f t="shared" si="138"/>
        <v>프로젝트21 홈페이지눕눕백눕눕백_안전바닥패드(대형)201207</v>
      </c>
    </row>
    <row r="2291" spans="2:14" x14ac:dyDescent="0.3">
      <c r="B2291" s="108">
        <v>44181</v>
      </c>
      <c r="C2291" s="5" t="str">
        <f t="shared" si="137"/>
        <v>수</v>
      </c>
      <c r="D2291" s="73"/>
      <c r="E2291" s="49" t="str">
        <f>VLOOKUP(G2291,매칭테이블!D:E,2,0)</f>
        <v>눕눕백</v>
      </c>
      <c r="F2291" s="73" t="s">
        <v>0</v>
      </c>
      <c r="G2291" s="30" t="s">
        <v>322</v>
      </c>
      <c r="H2291" s="73">
        <f t="shared" si="139"/>
        <v>1618</v>
      </c>
      <c r="I2291" s="5">
        <v>201207</v>
      </c>
      <c r="J2291" s="59"/>
      <c r="K2291" s="104">
        <f>VLOOKUP($N2291,매칭테이블!$G:$J,2,0)*H2291</f>
        <v>0</v>
      </c>
      <c r="L2291" s="104">
        <f>K2291-VLOOKUP($N2291,매칭테이블!$G:$J,3,0)*K2291</f>
        <v>0</v>
      </c>
      <c r="M2291" s="104">
        <f>VLOOKUP($N2291,매칭테이블!$G:$J,4,0)*H2291</f>
        <v>323600</v>
      </c>
      <c r="N2291" s="5" t="str">
        <f t="shared" si="138"/>
        <v>프로젝트21 홈페이지눕눕백눕눕백_안전바닥패드(대형)201207</v>
      </c>
    </row>
    <row r="2292" spans="2:14" x14ac:dyDescent="0.3">
      <c r="B2292" s="108">
        <v>44180</v>
      </c>
      <c r="C2292" s="5" t="str">
        <f t="shared" si="137"/>
        <v>화</v>
      </c>
      <c r="D2292" s="73"/>
      <c r="E2292" s="49" t="str">
        <f>VLOOKUP(G2292,매칭테이블!D:E,2,0)</f>
        <v>눕눕백</v>
      </c>
      <c r="F2292" s="73" t="s">
        <v>0</v>
      </c>
      <c r="G2292" s="30" t="s">
        <v>321</v>
      </c>
      <c r="H2292" s="73">
        <f t="shared" si="139"/>
        <v>1619</v>
      </c>
      <c r="I2292" s="5">
        <v>201207</v>
      </c>
      <c r="J2292" s="59"/>
      <c r="K2292" s="104">
        <f>VLOOKUP($N2292,매칭테이블!$G:$J,2,0)*H2292</f>
        <v>0</v>
      </c>
      <c r="L2292" s="104">
        <f>K2292-VLOOKUP($N2292,매칭테이블!$G:$J,3,0)*K2292</f>
        <v>0</v>
      </c>
      <c r="M2292" s="104">
        <f>VLOOKUP($N2292,매칭테이블!$G:$J,4,0)*H2292</f>
        <v>307610</v>
      </c>
      <c r="N2292" s="5" t="str">
        <f t="shared" si="138"/>
        <v>프로젝트21 홈페이지눕눕백눕눕백_안전바닥패드(중형)201207</v>
      </c>
    </row>
    <row r="2293" spans="2:14" x14ac:dyDescent="0.3">
      <c r="B2293" s="108">
        <v>44180</v>
      </c>
      <c r="C2293" s="5" t="str">
        <f t="shared" si="137"/>
        <v>화</v>
      </c>
      <c r="D2293" s="73"/>
      <c r="E2293" s="49" t="str">
        <f>VLOOKUP(G2293,매칭테이블!D:E,2,0)</f>
        <v>눕눕백</v>
      </c>
      <c r="F2293" s="73" t="s">
        <v>0</v>
      </c>
      <c r="G2293" s="30" t="s">
        <v>321</v>
      </c>
      <c r="H2293" s="73">
        <f t="shared" si="139"/>
        <v>1620</v>
      </c>
      <c r="I2293" s="5">
        <v>201207</v>
      </c>
      <c r="J2293" s="59"/>
      <c r="K2293" s="104">
        <f>VLOOKUP($N2293,매칭테이블!$G:$J,2,0)*H2293</f>
        <v>0</v>
      </c>
      <c r="L2293" s="104">
        <f>K2293-VLOOKUP($N2293,매칭테이블!$G:$J,3,0)*K2293</f>
        <v>0</v>
      </c>
      <c r="M2293" s="104">
        <f>VLOOKUP($N2293,매칭테이블!$G:$J,4,0)*H2293</f>
        <v>307800</v>
      </c>
      <c r="N2293" s="5" t="str">
        <f t="shared" si="138"/>
        <v>프로젝트21 홈페이지눕눕백눕눕백_안전바닥패드(중형)201207</v>
      </c>
    </row>
    <row r="2294" spans="2:14" x14ac:dyDescent="0.3">
      <c r="B2294" s="108">
        <v>44180</v>
      </c>
      <c r="C2294" s="5" t="str">
        <f t="shared" si="137"/>
        <v>화</v>
      </c>
      <c r="D2294" s="73"/>
      <c r="E2294" s="49" t="str">
        <f>VLOOKUP(G2294,매칭테이블!D:E,2,0)</f>
        <v>눕눕백</v>
      </c>
      <c r="F2294" s="73" t="s">
        <v>0</v>
      </c>
      <c r="G2294" s="30" t="s">
        <v>322</v>
      </c>
      <c r="H2294" s="73">
        <f t="shared" si="139"/>
        <v>1621</v>
      </c>
      <c r="I2294" s="5">
        <v>201207</v>
      </c>
      <c r="J2294" s="59"/>
      <c r="K2294" s="104">
        <f>VLOOKUP($N2294,매칭테이블!$G:$J,2,0)*H2294</f>
        <v>0</v>
      </c>
      <c r="L2294" s="104">
        <f>K2294-VLOOKUP($N2294,매칭테이블!$G:$J,3,0)*K2294</f>
        <v>0</v>
      </c>
      <c r="M2294" s="104">
        <f>VLOOKUP($N2294,매칭테이블!$G:$J,4,0)*H2294</f>
        <v>324200</v>
      </c>
      <c r="N2294" s="5" t="str">
        <f t="shared" si="138"/>
        <v>프로젝트21 홈페이지눕눕백눕눕백_안전바닥패드(대형)201207</v>
      </c>
    </row>
    <row r="2295" spans="2:14" x14ac:dyDescent="0.3">
      <c r="B2295" s="108">
        <v>44179</v>
      </c>
      <c r="C2295" s="5" t="str">
        <f t="shared" si="137"/>
        <v>월</v>
      </c>
      <c r="D2295" s="73"/>
      <c r="E2295" s="49" t="str">
        <f>VLOOKUP(G2295,매칭테이블!D:E,2,0)</f>
        <v>눕눕백</v>
      </c>
      <c r="F2295" s="73" t="s">
        <v>0</v>
      </c>
      <c r="G2295" s="30" t="s">
        <v>321</v>
      </c>
      <c r="H2295" s="73">
        <f t="shared" si="139"/>
        <v>1622</v>
      </c>
      <c r="I2295" s="5">
        <v>201207</v>
      </c>
      <c r="J2295" s="59"/>
      <c r="K2295" s="104">
        <f>VLOOKUP($N2295,매칭테이블!$G:$J,2,0)*H2295</f>
        <v>0</v>
      </c>
      <c r="L2295" s="104">
        <f>K2295-VLOOKUP($N2295,매칭테이블!$G:$J,3,0)*K2295</f>
        <v>0</v>
      </c>
      <c r="M2295" s="104">
        <f>VLOOKUP($N2295,매칭테이블!$G:$J,4,0)*H2295</f>
        <v>308180</v>
      </c>
      <c r="N2295" s="5" t="str">
        <f t="shared" si="138"/>
        <v>프로젝트21 홈페이지눕눕백눕눕백_안전바닥패드(중형)201207</v>
      </c>
    </row>
    <row r="2296" spans="2:14" x14ac:dyDescent="0.3">
      <c r="B2296" s="108">
        <v>44179</v>
      </c>
      <c r="C2296" s="5" t="str">
        <f t="shared" si="137"/>
        <v>월</v>
      </c>
      <c r="D2296" s="73"/>
      <c r="E2296" s="49" t="str">
        <f>VLOOKUP(G2296,매칭테이블!D:E,2,0)</f>
        <v>눕눕백</v>
      </c>
      <c r="F2296" s="73" t="s">
        <v>0</v>
      </c>
      <c r="G2296" s="30" t="s">
        <v>321</v>
      </c>
      <c r="H2296" s="73">
        <f t="shared" si="139"/>
        <v>1623</v>
      </c>
      <c r="I2296" s="5">
        <v>201207</v>
      </c>
      <c r="J2296" s="59"/>
      <c r="K2296" s="104">
        <f>VLOOKUP($N2296,매칭테이블!$G:$J,2,0)*H2296</f>
        <v>0</v>
      </c>
      <c r="L2296" s="104">
        <f>K2296-VLOOKUP($N2296,매칭테이블!$G:$J,3,0)*K2296</f>
        <v>0</v>
      </c>
      <c r="M2296" s="104">
        <f>VLOOKUP($N2296,매칭테이블!$G:$J,4,0)*H2296</f>
        <v>308370</v>
      </c>
      <c r="N2296" s="5" t="str">
        <f t="shared" si="138"/>
        <v>프로젝트21 홈페이지눕눕백눕눕백_안전바닥패드(중형)201207</v>
      </c>
    </row>
    <row r="2297" spans="2:14" x14ac:dyDescent="0.3">
      <c r="B2297" s="108">
        <v>44179</v>
      </c>
      <c r="C2297" s="5" t="str">
        <f t="shared" si="137"/>
        <v>월</v>
      </c>
      <c r="D2297" s="73"/>
      <c r="E2297" s="49" t="str">
        <f>VLOOKUP(G2297,매칭테이블!D:E,2,0)</f>
        <v>눕눕백</v>
      </c>
      <c r="F2297" s="73" t="s">
        <v>0</v>
      </c>
      <c r="G2297" s="30" t="s">
        <v>322</v>
      </c>
      <c r="H2297" s="73">
        <f t="shared" si="139"/>
        <v>1624</v>
      </c>
      <c r="I2297" s="5">
        <v>201207</v>
      </c>
      <c r="J2297" s="59"/>
      <c r="K2297" s="104">
        <f>VLOOKUP($N2297,매칭테이블!$G:$J,2,0)*H2297</f>
        <v>0</v>
      </c>
      <c r="L2297" s="104">
        <f>K2297-VLOOKUP($N2297,매칭테이블!$G:$J,3,0)*K2297</f>
        <v>0</v>
      </c>
      <c r="M2297" s="104">
        <f>VLOOKUP($N2297,매칭테이블!$G:$J,4,0)*H2297</f>
        <v>324800</v>
      </c>
      <c r="N2297" s="5" t="str">
        <f t="shared" si="138"/>
        <v>프로젝트21 홈페이지눕눕백눕눕백_안전바닥패드(대형)201207</v>
      </c>
    </row>
    <row r="2298" spans="2:14" x14ac:dyDescent="0.3">
      <c r="B2298" s="108">
        <v>44179</v>
      </c>
      <c r="C2298" s="5" t="str">
        <f t="shared" si="137"/>
        <v>월</v>
      </c>
      <c r="D2298" s="73"/>
      <c r="E2298" s="49" t="str">
        <f>VLOOKUP(G2298,매칭테이블!D:E,2,0)</f>
        <v>눕눕백</v>
      </c>
      <c r="F2298" s="73" t="s">
        <v>0</v>
      </c>
      <c r="G2298" s="30" t="s">
        <v>321</v>
      </c>
      <c r="H2298" s="73">
        <f t="shared" si="139"/>
        <v>1625</v>
      </c>
      <c r="I2298" s="5">
        <v>201207</v>
      </c>
      <c r="J2298" s="59"/>
      <c r="K2298" s="104">
        <f>VLOOKUP($N2298,매칭테이블!$G:$J,2,0)*H2298</f>
        <v>0</v>
      </c>
      <c r="L2298" s="104">
        <f>K2298-VLOOKUP($N2298,매칭테이블!$G:$J,3,0)*K2298</f>
        <v>0</v>
      </c>
      <c r="M2298" s="104">
        <f>VLOOKUP($N2298,매칭테이블!$G:$J,4,0)*H2298</f>
        <v>308750</v>
      </c>
      <c r="N2298" s="5" t="str">
        <f t="shared" si="138"/>
        <v>프로젝트21 홈페이지눕눕백눕눕백_안전바닥패드(중형)201207</v>
      </c>
    </row>
    <row r="2299" spans="2:14" x14ac:dyDescent="0.3">
      <c r="B2299" s="108">
        <v>44179</v>
      </c>
      <c r="C2299" s="5" t="str">
        <f t="shared" si="137"/>
        <v>월</v>
      </c>
      <c r="D2299" s="73"/>
      <c r="E2299" s="49" t="str">
        <f>VLOOKUP(G2299,매칭테이블!D:E,2,0)</f>
        <v>눕눕백</v>
      </c>
      <c r="F2299" s="73" t="s">
        <v>0</v>
      </c>
      <c r="G2299" s="30" t="s">
        <v>321</v>
      </c>
      <c r="H2299" s="73">
        <f t="shared" si="139"/>
        <v>1626</v>
      </c>
      <c r="I2299" s="5">
        <v>201207</v>
      </c>
      <c r="J2299" s="59"/>
      <c r="K2299" s="104">
        <f>VLOOKUP($N2299,매칭테이블!$G:$J,2,0)*H2299</f>
        <v>0</v>
      </c>
      <c r="L2299" s="104">
        <f>K2299-VLOOKUP($N2299,매칭테이블!$G:$J,3,0)*K2299</f>
        <v>0</v>
      </c>
      <c r="M2299" s="104">
        <f>VLOOKUP($N2299,매칭테이블!$G:$J,4,0)*H2299</f>
        <v>308940</v>
      </c>
      <c r="N2299" s="5" t="str">
        <f t="shared" si="138"/>
        <v>프로젝트21 홈페이지눕눕백눕눕백_안전바닥패드(중형)201207</v>
      </c>
    </row>
    <row r="2300" spans="2:14" x14ac:dyDescent="0.3">
      <c r="B2300" s="108">
        <v>44178</v>
      </c>
      <c r="C2300" s="5" t="str">
        <f t="shared" ref="C2300:C2313" si="140">TEXT(B2300,"aaa")</f>
        <v>일</v>
      </c>
      <c r="D2300" s="73"/>
      <c r="E2300" s="49" t="str">
        <f>VLOOKUP(G2300,매칭테이블!D:E,2,0)</f>
        <v>눕눕백</v>
      </c>
      <c r="F2300" s="73" t="s">
        <v>0</v>
      </c>
      <c r="G2300" s="30" t="s">
        <v>322</v>
      </c>
      <c r="H2300" s="73">
        <f t="shared" si="139"/>
        <v>1627</v>
      </c>
      <c r="I2300" s="5">
        <v>201207</v>
      </c>
      <c r="J2300" s="59"/>
      <c r="K2300" s="104">
        <f>VLOOKUP($N2300,매칭테이블!$G:$J,2,0)*H2300</f>
        <v>0</v>
      </c>
      <c r="L2300" s="104">
        <f>K2300-VLOOKUP($N2300,매칭테이블!$G:$J,3,0)*K2300</f>
        <v>0</v>
      </c>
      <c r="M2300" s="104">
        <f>VLOOKUP($N2300,매칭테이블!$G:$J,4,0)*H2300</f>
        <v>325400</v>
      </c>
      <c r="N2300" s="5" t="str">
        <f t="shared" ref="N2300:N2313" si="141">F2300&amp;E2300&amp;G2300&amp;I2300</f>
        <v>프로젝트21 홈페이지눕눕백눕눕백_안전바닥패드(대형)201207</v>
      </c>
    </row>
    <row r="2301" spans="2:14" x14ac:dyDescent="0.3">
      <c r="B2301" s="108">
        <v>44177</v>
      </c>
      <c r="C2301" s="5" t="str">
        <f t="shared" si="140"/>
        <v>토</v>
      </c>
      <c r="D2301" s="73"/>
      <c r="E2301" s="49" t="str">
        <f>VLOOKUP(G2301,매칭테이블!D:E,2,0)</f>
        <v>눕눕백</v>
      </c>
      <c r="F2301" s="73" t="s">
        <v>0</v>
      </c>
      <c r="G2301" s="30" t="s">
        <v>321</v>
      </c>
      <c r="H2301" s="73">
        <f t="shared" si="139"/>
        <v>1628</v>
      </c>
      <c r="I2301" s="5">
        <v>201207</v>
      </c>
      <c r="J2301" s="59"/>
      <c r="K2301" s="104">
        <f>VLOOKUP($N2301,매칭테이블!$G:$J,2,0)*H2301</f>
        <v>0</v>
      </c>
      <c r="L2301" s="104">
        <f>K2301-VLOOKUP($N2301,매칭테이블!$G:$J,3,0)*K2301</f>
        <v>0</v>
      </c>
      <c r="M2301" s="104">
        <f>VLOOKUP($N2301,매칭테이블!$G:$J,4,0)*H2301</f>
        <v>309320</v>
      </c>
      <c r="N2301" s="5" t="str">
        <f t="shared" si="141"/>
        <v>프로젝트21 홈페이지눕눕백눕눕백_안전바닥패드(중형)201207</v>
      </c>
    </row>
    <row r="2302" spans="2:14" x14ac:dyDescent="0.3">
      <c r="B2302" s="108">
        <v>44177</v>
      </c>
      <c r="C2302" s="5" t="str">
        <f t="shared" si="140"/>
        <v>토</v>
      </c>
      <c r="D2302" s="73"/>
      <c r="E2302" s="49" t="str">
        <f>VLOOKUP(G2302,매칭테이블!D:E,2,0)</f>
        <v>눕눕백</v>
      </c>
      <c r="F2302" s="73" t="s">
        <v>0</v>
      </c>
      <c r="G2302" s="30" t="s">
        <v>322</v>
      </c>
      <c r="H2302" s="73">
        <f t="shared" si="139"/>
        <v>1629</v>
      </c>
      <c r="I2302" s="5">
        <v>201207</v>
      </c>
      <c r="J2302" s="59"/>
      <c r="K2302" s="104">
        <f>VLOOKUP($N2302,매칭테이블!$G:$J,2,0)*H2302</f>
        <v>0</v>
      </c>
      <c r="L2302" s="104">
        <f>K2302-VLOOKUP($N2302,매칭테이블!$G:$J,3,0)*K2302</f>
        <v>0</v>
      </c>
      <c r="M2302" s="104">
        <f>VLOOKUP($N2302,매칭테이블!$G:$J,4,0)*H2302</f>
        <v>325800</v>
      </c>
      <c r="N2302" s="5" t="str">
        <f t="shared" si="141"/>
        <v>프로젝트21 홈페이지눕눕백눕눕백_안전바닥패드(대형)201207</v>
      </c>
    </row>
    <row r="2303" spans="2:14" x14ac:dyDescent="0.3">
      <c r="B2303" s="108">
        <v>44177</v>
      </c>
      <c r="C2303" s="5" t="str">
        <f t="shared" si="140"/>
        <v>토</v>
      </c>
      <c r="D2303" s="73"/>
      <c r="E2303" s="49" t="str">
        <f>VLOOKUP(G2303,매칭테이블!D:E,2,0)</f>
        <v>눕눕백</v>
      </c>
      <c r="F2303" s="73" t="s">
        <v>0</v>
      </c>
      <c r="G2303" s="30" t="s">
        <v>321</v>
      </c>
      <c r="H2303" s="73">
        <f t="shared" si="139"/>
        <v>1630</v>
      </c>
      <c r="I2303" s="5">
        <v>201207</v>
      </c>
      <c r="J2303" s="59"/>
      <c r="K2303" s="104">
        <f>VLOOKUP($N2303,매칭테이블!$G:$J,2,0)*H2303</f>
        <v>0</v>
      </c>
      <c r="L2303" s="104">
        <f>K2303-VLOOKUP($N2303,매칭테이블!$G:$J,3,0)*K2303</f>
        <v>0</v>
      </c>
      <c r="M2303" s="104">
        <f>VLOOKUP($N2303,매칭테이블!$G:$J,4,0)*H2303</f>
        <v>309700</v>
      </c>
      <c r="N2303" s="5" t="str">
        <f t="shared" si="141"/>
        <v>프로젝트21 홈페이지눕눕백눕눕백_안전바닥패드(중형)201207</v>
      </c>
    </row>
    <row r="2304" spans="2:14" x14ac:dyDescent="0.3">
      <c r="B2304" s="108">
        <v>44176</v>
      </c>
      <c r="C2304" s="5" t="str">
        <f t="shared" si="140"/>
        <v>금</v>
      </c>
      <c r="D2304" s="73"/>
      <c r="E2304" s="49" t="str">
        <f>VLOOKUP(G2304,매칭테이블!D:E,2,0)</f>
        <v>눕눕백</v>
      </c>
      <c r="F2304" s="73" t="s">
        <v>0</v>
      </c>
      <c r="G2304" s="30" t="s">
        <v>322</v>
      </c>
      <c r="H2304" s="73">
        <f t="shared" si="139"/>
        <v>1631</v>
      </c>
      <c r="I2304" s="5">
        <v>201207</v>
      </c>
      <c r="J2304" s="59"/>
      <c r="K2304" s="104">
        <f>VLOOKUP($N2304,매칭테이블!$G:$J,2,0)*H2304</f>
        <v>0</v>
      </c>
      <c r="L2304" s="104">
        <f>K2304-VLOOKUP($N2304,매칭테이블!$G:$J,3,0)*K2304</f>
        <v>0</v>
      </c>
      <c r="M2304" s="104">
        <f>VLOOKUP($N2304,매칭테이블!$G:$J,4,0)*H2304</f>
        <v>326200</v>
      </c>
      <c r="N2304" s="5" t="str">
        <f t="shared" si="141"/>
        <v>프로젝트21 홈페이지눕눕백눕눕백_안전바닥패드(대형)201207</v>
      </c>
    </row>
    <row r="2305" spans="2:14" x14ac:dyDescent="0.3">
      <c r="B2305" s="108">
        <v>44176</v>
      </c>
      <c r="C2305" s="5" t="str">
        <f t="shared" si="140"/>
        <v>금</v>
      </c>
      <c r="D2305" s="73"/>
      <c r="E2305" s="49" t="str">
        <f>VLOOKUP(G2305,매칭테이블!D:E,2,0)</f>
        <v>눕눕백</v>
      </c>
      <c r="F2305" s="73" t="s">
        <v>0</v>
      </c>
      <c r="G2305" s="30" t="s">
        <v>321</v>
      </c>
      <c r="H2305" s="73">
        <f t="shared" si="139"/>
        <v>1632</v>
      </c>
      <c r="I2305" s="5">
        <v>201207</v>
      </c>
      <c r="J2305" s="59"/>
      <c r="K2305" s="104">
        <f>VLOOKUP($N2305,매칭테이블!$G:$J,2,0)*H2305</f>
        <v>0</v>
      </c>
      <c r="L2305" s="104">
        <f>K2305-VLOOKUP($N2305,매칭테이블!$G:$J,3,0)*K2305</f>
        <v>0</v>
      </c>
      <c r="M2305" s="104">
        <f>VLOOKUP($N2305,매칭테이블!$G:$J,4,0)*H2305</f>
        <v>310080</v>
      </c>
      <c r="N2305" s="5" t="str">
        <f t="shared" si="141"/>
        <v>프로젝트21 홈페이지눕눕백눕눕백_안전바닥패드(중형)201207</v>
      </c>
    </row>
    <row r="2306" spans="2:14" x14ac:dyDescent="0.3">
      <c r="B2306" s="108">
        <v>44176</v>
      </c>
      <c r="C2306" s="5" t="str">
        <f t="shared" si="140"/>
        <v>금</v>
      </c>
      <c r="D2306" s="73"/>
      <c r="E2306" s="49" t="str">
        <f>VLOOKUP(G2306,매칭테이블!D:E,2,0)</f>
        <v>눕눕백</v>
      </c>
      <c r="F2306" s="73" t="s">
        <v>0</v>
      </c>
      <c r="G2306" s="30" t="s">
        <v>322</v>
      </c>
      <c r="H2306" s="73">
        <f t="shared" si="139"/>
        <v>1633</v>
      </c>
      <c r="I2306" s="5">
        <v>201207</v>
      </c>
      <c r="J2306" s="59"/>
      <c r="K2306" s="104">
        <f>VLOOKUP($N2306,매칭테이블!$G:$J,2,0)*H2306</f>
        <v>0</v>
      </c>
      <c r="L2306" s="104">
        <f>K2306-VLOOKUP($N2306,매칭테이블!$G:$J,3,0)*K2306</f>
        <v>0</v>
      </c>
      <c r="M2306" s="104">
        <f>VLOOKUP($N2306,매칭테이블!$G:$J,4,0)*H2306</f>
        <v>326600</v>
      </c>
      <c r="N2306" s="5" t="str">
        <f t="shared" si="141"/>
        <v>프로젝트21 홈페이지눕눕백눕눕백_안전바닥패드(대형)201207</v>
      </c>
    </row>
    <row r="2307" spans="2:14" x14ac:dyDescent="0.3">
      <c r="B2307" s="108">
        <v>44176</v>
      </c>
      <c r="C2307" s="5" t="str">
        <f t="shared" si="140"/>
        <v>금</v>
      </c>
      <c r="D2307" s="73"/>
      <c r="E2307" s="49" t="str">
        <f>VLOOKUP(G2307,매칭테이블!D:E,2,0)</f>
        <v>눕눕백</v>
      </c>
      <c r="F2307" s="73" t="s">
        <v>0</v>
      </c>
      <c r="G2307" s="30" t="s">
        <v>322</v>
      </c>
      <c r="H2307" s="73">
        <f t="shared" si="139"/>
        <v>1634</v>
      </c>
      <c r="I2307" s="5">
        <v>201207</v>
      </c>
      <c r="J2307" s="59"/>
      <c r="K2307" s="104">
        <f>VLOOKUP($N2307,매칭테이블!$G:$J,2,0)*H2307</f>
        <v>0</v>
      </c>
      <c r="L2307" s="104">
        <f>K2307-VLOOKUP($N2307,매칭테이블!$G:$J,3,0)*K2307</f>
        <v>0</v>
      </c>
      <c r="M2307" s="104">
        <f>VLOOKUP($N2307,매칭테이블!$G:$J,4,0)*H2307</f>
        <v>326800</v>
      </c>
      <c r="N2307" s="5" t="str">
        <f t="shared" si="141"/>
        <v>프로젝트21 홈페이지눕눕백눕눕백_안전바닥패드(대형)201207</v>
      </c>
    </row>
    <row r="2308" spans="2:14" x14ac:dyDescent="0.3">
      <c r="B2308" s="108">
        <v>44176</v>
      </c>
      <c r="C2308" s="5" t="str">
        <f t="shared" si="140"/>
        <v>금</v>
      </c>
      <c r="D2308" s="73"/>
      <c r="E2308" s="49" t="str">
        <f>VLOOKUP(G2308,매칭테이블!D:E,2,0)</f>
        <v>눕눕백</v>
      </c>
      <c r="F2308" s="73" t="s">
        <v>0</v>
      </c>
      <c r="G2308" s="30" t="s">
        <v>322</v>
      </c>
      <c r="H2308" s="73">
        <f t="shared" si="139"/>
        <v>1635</v>
      </c>
      <c r="I2308" s="5">
        <v>201207</v>
      </c>
      <c r="J2308" s="59"/>
      <c r="K2308" s="104">
        <f>VLOOKUP($N2308,매칭테이블!$G:$J,2,0)*H2308</f>
        <v>0</v>
      </c>
      <c r="L2308" s="104">
        <f>K2308-VLOOKUP($N2308,매칭테이블!$G:$J,3,0)*K2308</f>
        <v>0</v>
      </c>
      <c r="M2308" s="104">
        <f>VLOOKUP($N2308,매칭테이블!$G:$J,4,0)*H2308</f>
        <v>327000</v>
      </c>
      <c r="N2308" s="5" t="str">
        <f t="shared" si="141"/>
        <v>프로젝트21 홈페이지눕눕백눕눕백_안전바닥패드(대형)201207</v>
      </c>
    </row>
    <row r="2309" spans="2:14" x14ac:dyDescent="0.3">
      <c r="B2309" s="108">
        <v>44175</v>
      </c>
      <c r="C2309" s="5" t="str">
        <f t="shared" si="140"/>
        <v>목</v>
      </c>
      <c r="D2309" s="73"/>
      <c r="E2309" s="49" t="str">
        <f>VLOOKUP(G2309,매칭테이블!D:E,2,0)</f>
        <v>눕눕백</v>
      </c>
      <c r="F2309" s="73" t="s">
        <v>0</v>
      </c>
      <c r="G2309" s="30" t="s">
        <v>322</v>
      </c>
      <c r="H2309" s="73">
        <f t="shared" si="139"/>
        <v>1636</v>
      </c>
      <c r="I2309" s="5">
        <v>201207</v>
      </c>
      <c r="J2309" s="59"/>
      <c r="K2309" s="104">
        <f>VLOOKUP($N2309,매칭테이블!$G:$J,2,0)*H2309</f>
        <v>0</v>
      </c>
      <c r="L2309" s="104">
        <f>K2309-VLOOKUP($N2309,매칭테이블!$G:$J,3,0)*K2309</f>
        <v>0</v>
      </c>
      <c r="M2309" s="104">
        <f>VLOOKUP($N2309,매칭테이블!$G:$J,4,0)*H2309</f>
        <v>327200</v>
      </c>
      <c r="N2309" s="5" t="str">
        <f t="shared" si="141"/>
        <v>프로젝트21 홈페이지눕눕백눕눕백_안전바닥패드(대형)201207</v>
      </c>
    </row>
    <row r="2310" spans="2:14" x14ac:dyDescent="0.3">
      <c r="B2310" s="108">
        <v>44175</v>
      </c>
      <c r="C2310" s="5" t="str">
        <f t="shared" si="140"/>
        <v>목</v>
      </c>
      <c r="D2310" s="73"/>
      <c r="E2310" s="49" t="str">
        <f>VLOOKUP(G2310,매칭테이블!D:E,2,0)</f>
        <v>눕눕백</v>
      </c>
      <c r="F2310" s="73" t="s">
        <v>0</v>
      </c>
      <c r="G2310" s="30" t="s">
        <v>321</v>
      </c>
      <c r="H2310" s="73">
        <f t="shared" si="139"/>
        <v>1637</v>
      </c>
      <c r="I2310" s="5">
        <v>201207</v>
      </c>
      <c r="J2310" s="59"/>
      <c r="K2310" s="104">
        <f>VLOOKUP($N2310,매칭테이블!$G:$J,2,0)*H2310</f>
        <v>0</v>
      </c>
      <c r="L2310" s="104">
        <f>K2310-VLOOKUP($N2310,매칭테이블!$G:$J,3,0)*K2310</f>
        <v>0</v>
      </c>
      <c r="M2310" s="104">
        <f>VLOOKUP($N2310,매칭테이블!$G:$J,4,0)*H2310</f>
        <v>311030</v>
      </c>
      <c r="N2310" s="5" t="str">
        <f t="shared" si="141"/>
        <v>프로젝트21 홈페이지눕눕백눕눕백_안전바닥패드(중형)201207</v>
      </c>
    </row>
    <row r="2311" spans="2:14" x14ac:dyDescent="0.3">
      <c r="B2311" s="108">
        <v>44175</v>
      </c>
      <c r="C2311" s="5" t="str">
        <f t="shared" si="140"/>
        <v>목</v>
      </c>
      <c r="D2311" s="73"/>
      <c r="E2311" s="49" t="str">
        <f>VLOOKUP(G2311,매칭테이블!D:E,2,0)</f>
        <v>눕눕백</v>
      </c>
      <c r="F2311" s="73" t="s">
        <v>0</v>
      </c>
      <c r="G2311" s="30" t="s">
        <v>322</v>
      </c>
      <c r="H2311" s="73">
        <f t="shared" si="139"/>
        <v>1638</v>
      </c>
      <c r="I2311" s="5">
        <v>201207</v>
      </c>
      <c r="J2311" s="59"/>
      <c r="K2311" s="104">
        <f>VLOOKUP($N2311,매칭테이블!$G:$J,2,0)*H2311</f>
        <v>0</v>
      </c>
      <c r="L2311" s="104">
        <f>K2311-VLOOKUP($N2311,매칭테이블!$G:$J,3,0)*K2311</f>
        <v>0</v>
      </c>
      <c r="M2311" s="104">
        <f>VLOOKUP($N2311,매칭테이블!$G:$J,4,0)*H2311</f>
        <v>327600</v>
      </c>
      <c r="N2311" s="5" t="str">
        <f t="shared" si="141"/>
        <v>프로젝트21 홈페이지눕눕백눕눕백_안전바닥패드(대형)201207</v>
      </c>
    </row>
    <row r="2312" spans="2:14" x14ac:dyDescent="0.3">
      <c r="B2312" s="108">
        <v>44182</v>
      </c>
      <c r="C2312" s="5" t="str">
        <f t="shared" si="140"/>
        <v>목</v>
      </c>
      <c r="D2312" s="73"/>
      <c r="E2312" s="49" t="str">
        <f>VLOOKUP(G2312,매칭테이블!D:E,2,0)</f>
        <v>눕눕백</v>
      </c>
      <c r="F2312" s="73" t="s">
        <v>0</v>
      </c>
      <c r="G2312" s="30" t="s">
        <v>321</v>
      </c>
      <c r="H2312" s="73">
        <f t="shared" si="139"/>
        <v>1639</v>
      </c>
      <c r="I2312" s="5">
        <v>201207</v>
      </c>
      <c r="J2312" s="59"/>
      <c r="K2312" s="104">
        <f>VLOOKUP($N2312,매칭테이블!$G:$J,2,0)*H2312</f>
        <v>0</v>
      </c>
      <c r="L2312" s="104">
        <f>K2312-VLOOKUP($N2312,매칭테이블!$G:$J,3,0)*K2312</f>
        <v>0</v>
      </c>
      <c r="M2312" s="104">
        <f>VLOOKUP($N2312,매칭테이블!$G:$J,4,0)*H2312</f>
        <v>311410</v>
      </c>
      <c r="N2312" s="5" t="str">
        <f t="shared" si="141"/>
        <v>프로젝트21 홈페이지눕눕백눕눕백_안전바닥패드(중형)201207</v>
      </c>
    </row>
    <row r="2313" spans="2:14" x14ac:dyDescent="0.3">
      <c r="B2313" s="108">
        <v>44183</v>
      </c>
      <c r="C2313" s="5" t="str">
        <f t="shared" si="140"/>
        <v>금</v>
      </c>
      <c r="D2313" s="73"/>
      <c r="E2313" s="49" t="str">
        <f>VLOOKUP(G2313,매칭테이블!D:E,2,0)</f>
        <v>눕눕백</v>
      </c>
      <c r="F2313" s="73" t="s">
        <v>0</v>
      </c>
      <c r="G2313" s="30" t="s">
        <v>322</v>
      </c>
      <c r="H2313" s="73">
        <f t="shared" si="139"/>
        <v>1640</v>
      </c>
      <c r="I2313" s="5">
        <v>201207</v>
      </c>
      <c r="J2313" s="59"/>
      <c r="K2313" s="104">
        <f>VLOOKUP($N2313,매칭테이블!$G:$J,2,0)*H2313</f>
        <v>0</v>
      </c>
      <c r="L2313" s="104">
        <f>K2313-VLOOKUP($N2313,매칭테이블!$G:$J,3,0)*K2313</f>
        <v>0</v>
      </c>
      <c r="M2313" s="104">
        <f>VLOOKUP($N2313,매칭테이블!$G:$J,4,0)*H2313</f>
        <v>328000</v>
      </c>
      <c r="N2313" s="5" t="str">
        <f t="shared" si="141"/>
        <v>프로젝트21 홈페이지눕눕백눕눕백_안전바닥패드(대형)201207</v>
      </c>
    </row>
    <row r="2314" spans="2:14" s="73" customFormat="1" x14ac:dyDescent="0.3">
      <c r="B2314" s="108">
        <v>44187</v>
      </c>
      <c r="C2314" s="5" t="str">
        <f t="shared" ref="C2314" si="142">TEXT(B2314,"aaa")</f>
        <v>화</v>
      </c>
      <c r="E2314" s="49" t="str">
        <f>VLOOKUP(G2314,매칭테이블!D:E,2,0)</f>
        <v>리얼스틱</v>
      </c>
      <c r="F2314" s="73" t="s">
        <v>85</v>
      </c>
      <c r="G2314" s="30" t="s">
        <v>60</v>
      </c>
      <c r="H2314" s="73">
        <f t="shared" si="139"/>
        <v>1641</v>
      </c>
      <c r="I2314" s="5">
        <v>201207</v>
      </c>
      <c r="J2314" s="59"/>
      <c r="K2314" s="104">
        <f>VLOOKUP($N2314,매칭테이블!$G:$J,2,0)*H2314</f>
        <v>0</v>
      </c>
      <c r="L2314" s="104">
        <f>K2314-VLOOKUP($N2314,매칭테이블!$G:$J,3,0)*K2314</f>
        <v>0</v>
      </c>
      <c r="M2314" s="104">
        <f>VLOOKUP($N2314,매칭테이블!$G:$J,4,0)*H2314</f>
        <v>262560</v>
      </c>
      <c r="N2314" s="5" t="str">
        <f t="shared" ref="N2314:N2377" si="143">F2314&amp;E2314&amp;G2314&amp;I2314</f>
        <v>프로젝트21 CS리얼스틱리얼스틱_북태평양 눈다랑어201207</v>
      </c>
    </row>
    <row r="2315" spans="2:14" s="73" customFormat="1" x14ac:dyDescent="0.3">
      <c r="B2315" s="108">
        <v>44187</v>
      </c>
      <c r="C2315" s="5" t="str">
        <f t="shared" ref="C2315:C2378" si="144">TEXT(B2315,"aaa")</f>
        <v>화</v>
      </c>
      <c r="E2315" s="49" t="str">
        <f>VLOOKUP(G2315,매칭테이블!D:E,2,0)</f>
        <v>벤토나이트</v>
      </c>
      <c r="F2315" s="73" t="s">
        <v>85</v>
      </c>
      <c r="G2315" s="30" t="s">
        <v>580</v>
      </c>
      <c r="H2315" s="73">
        <f t="shared" si="139"/>
        <v>1642</v>
      </c>
      <c r="I2315" s="5">
        <v>201207</v>
      </c>
      <c r="J2315" s="59"/>
      <c r="K2315" s="104">
        <f>VLOOKUP($N2315,매칭테이블!$G:$J,2,0)*H2315</f>
        <v>0</v>
      </c>
      <c r="L2315" s="104">
        <f>K2315-VLOOKUP($N2315,매칭테이블!$G:$J,3,0)*K2315</f>
        <v>0</v>
      </c>
      <c r="M2315" s="104">
        <f>VLOOKUP($N2315,매칭테이블!$G:$J,4,0)*H2315</f>
        <v>640380</v>
      </c>
      <c r="N2315" s="5" t="str">
        <f t="shared" si="143"/>
        <v>프로젝트21 CS벤토나이트모래_벤토나이트 6KG*3201207</v>
      </c>
    </row>
    <row r="2316" spans="2:14" s="73" customFormat="1" x14ac:dyDescent="0.3">
      <c r="B2316" s="108">
        <v>44187</v>
      </c>
      <c r="C2316" s="5" t="str">
        <f t="shared" si="144"/>
        <v>화</v>
      </c>
      <c r="E2316" s="49" t="str">
        <f>VLOOKUP(G2316,매칭테이블!D:E,2,0)</f>
        <v>선인장정수기 부속</v>
      </c>
      <c r="F2316" s="73" t="s">
        <v>85</v>
      </c>
      <c r="G2316" s="30" t="s">
        <v>796</v>
      </c>
      <c r="H2316" s="73">
        <f t="shared" si="139"/>
        <v>1643</v>
      </c>
      <c r="I2316" s="5">
        <v>201207</v>
      </c>
      <c r="J2316" s="59"/>
      <c r="K2316" s="104">
        <f>VLOOKUP($N2316,매칭테이블!$G:$J,2,0)*H2316</f>
        <v>0</v>
      </c>
      <c r="L2316" s="104">
        <f>K2316-VLOOKUP($N2316,매칭테이블!$G:$J,3,0)*K2316</f>
        <v>0</v>
      </c>
      <c r="M2316" s="104">
        <f>VLOOKUP($N2316,매칭테이블!$G:$J,4,0)*H2316</f>
        <v>542190</v>
      </c>
      <c r="N2316" s="5" t="str">
        <f t="shared" si="143"/>
        <v>프로젝트21 CS선인장정수기 부속수중펌프 분리형(white)_합포장용201207</v>
      </c>
    </row>
    <row r="2317" spans="2:14" s="73" customFormat="1" x14ac:dyDescent="0.3">
      <c r="B2317" s="108">
        <v>44187</v>
      </c>
      <c r="C2317" s="5" t="str">
        <f t="shared" si="144"/>
        <v>화</v>
      </c>
      <c r="E2317" s="49" t="str">
        <f>VLOOKUP(G2317,매칭테이블!D:E,2,0)</f>
        <v>하루채움</v>
      </c>
      <c r="F2317" s="73" t="s">
        <v>0</v>
      </c>
      <c r="G2317" s="30" t="s">
        <v>449</v>
      </c>
      <c r="H2317" s="73">
        <f t="shared" si="139"/>
        <v>1644</v>
      </c>
      <c r="I2317" s="5">
        <v>201207</v>
      </c>
      <c r="J2317" s="59"/>
      <c r="K2317" s="104">
        <f>VLOOKUP($N2317,매칭테이블!$G:$J,2,0)*H2317</f>
        <v>6576000</v>
      </c>
      <c r="L2317" s="104">
        <f>K2317-VLOOKUP($N2317,매칭테이블!$G:$J,3,0)*K2317</f>
        <v>6510240</v>
      </c>
      <c r="M2317" s="104">
        <f>VLOOKUP($N2317,매칭테이블!$G:$J,4,0)*H2317</f>
        <v>608280</v>
      </c>
      <c r="N2317" s="5" t="str">
        <f t="shared" si="143"/>
        <v>프로젝트21 홈페이지하루채움(종료)★특별할인★[정기배송] 하루채움 (고양이 영양제 간식)옵션=(무료배송)국내산 무항생제 닭 2박스201207</v>
      </c>
    </row>
    <row r="2318" spans="2:14" s="73" customFormat="1" x14ac:dyDescent="0.3">
      <c r="B2318" s="108">
        <v>44187</v>
      </c>
      <c r="C2318" s="5" t="str">
        <f t="shared" si="144"/>
        <v>화</v>
      </c>
      <c r="E2318" s="49" t="str">
        <f>VLOOKUP(G2318,매칭테이블!D:E,2,0)</f>
        <v>하루채움</v>
      </c>
      <c r="F2318" s="73" t="s">
        <v>0</v>
      </c>
      <c r="G2318" s="30" t="s">
        <v>451</v>
      </c>
      <c r="H2318" s="73">
        <f t="shared" si="139"/>
        <v>1645</v>
      </c>
      <c r="I2318" s="5">
        <v>201207</v>
      </c>
      <c r="J2318" s="59"/>
      <c r="K2318" s="104">
        <f>VLOOKUP($N2318,매칭테이블!$G:$J,2,0)*H2318</f>
        <v>6580000</v>
      </c>
      <c r="L2318" s="104">
        <f>K2318-VLOOKUP($N2318,매칭테이블!$G:$J,3,0)*K2318</f>
        <v>6514200</v>
      </c>
      <c r="M2318" s="104">
        <f>VLOOKUP($N2318,매칭테이블!$G:$J,4,0)*H2318</f>
        <v>608650</v>
      </c>
      <c r="N2318" s="5" t="str">
        <f t="shared" si="143"/>
        <v>프로젝트21 홈페이지하루채움(종료)★특별할인★[정기배송] 하루채움 (고양이 영양제 간식)옵션=(무료배송)국내산 닭 1박스 + 자연산 가자미 1박스201207</v>
      </c>
    </row>
    <row r="2319" spans="2:14" s="73" customFormat="1" x14ac:dyDescent="0.3">
      <c r="B2319" s="108">
        <v>44187</v>
      </c>
      <c r="C2319" s="5" t="str">
        <f t="shared" si="144"/>
        <v>화</v>
      </c>
      <c r="E2319" s="49" t="str">
        <f>VLOOKUP(G2319,매칭테이블!D:E,2,0)</f>
        <v>리얼스틱</v>
      </c>
      <c r="F2319" s="73" t="s">
        <v>0</v>
      </c>
      <c r="G2319" s="30" t="s">
        <v>569</v>
      </c>
      <c r="H2319" s="73">
        <f t="shared" si="139"/>
        <v>1646</v>
      </c>
      <c r="I2319" s="5">
        <v>201207</v>
      </c>
      <c r="J2319" s="59"/>
      <c r="K2319" s="104">
        <f>VLOOKUP($N2319,매칭테이블!$G:$J,2,0)*H2319</f>
        <v>6584000</v>
      </c>
      <c r="L2319" s="104">
        <f>K2319-VLOOKUP($N2319,매칭테이블!$G:$J,3,0)*K2319</f>
        <v>6518160</v>
      </c>
      <c r="M2319" s="104">
        <f>VLOOKUP($N2319,매칭테이블!$G:$J,4,0)*H2319</f>
        <v>641940</v>
      </c>
      <c r="N2319" s="5" t="str">
        <f t="shared" si="143"/>
        <v>프로젝트21 홈페이지리얼스틱[정기배송] 리얼스틱 (무료배송)(판매종료/프로모션 할인가)정기배송 옵션=6종세트x2(맛별2팩)(30%off)201207</v>
      </c>
    </row>
    <row r="2320" spans="2:14" s="73" customFormat="1" x14ac:dyDescent="0.3">
      <c r="B2320" s="108">
        <v>44187</v>
      </c>
      <c r="C2320" s="5" t="str">
        <f t="shared" si="144"/>
        <v>화</v>
      </c>
      <c r="E2320" s="49" t="str">
        <f>VLOOKUP(G2320,매칭테이블!D:E,2,0)</f>
        <v>리얼스틱</v>
      </c>
      <c r="F2320" s="73" t="s">
        <v>0</v>
      </c>
      <c r="G2320" s="30" t="s">
        <v>425</v>
      </c>
      <c r="H2320" s="73">
        <f t="shared" si="139"/>
        <v>1647</v>
      </c>
      <c r="I2320" s="5">
        <v>201207</v>
      </c>
      <c r="J2320" s="59"/>
      <c r="K2320" s="104">
        <f>VLOOKUP($N2320,매칭테이블!$G:$J,2,0)*H2320</f>
        <v>6588000</v>
      </c>
      <c r="L2320" s="104">
        <f>K2320-VLOOKUP($N2320,매칭테이블!$G:$J,3,0)*K2320</f>
        <v>6522120</v>
      </c>
      <c r="M2320" s="104">
        <f>VLOOKUP($N2320,매칭테이블!$G:$J,4,0)*H2320</f>
        <v>609390</v>
      </c>
      <c r="N2320" s="5" t="str">
        <f t="shared" si="143"/>
        <v>프로젝트21 홈페이지리얼스틱[정기배송] 리얼스틱(무료배송)정기배송 옵션=6종세트(맛별1팩)(15%off)201207</v>
      </c>
    </row>
    <row r="2321" spans="2:14" s="73" customFormat="1" x14ac:dyDescent="0.3">
      <c r="B2321" s="108">
        <v>44187</v>
      </c>
      <c r="C2321" s="5" t="str">
        <f t="shared" si="144"/>
        <v>화</v>
      </c>
      <c r="E2321" s="49" t="str">
        <f>VLOOKUP(G2321,매칭테이블!D:E,2,0)</f>
        <v>리얼스틱</v>
      </c>
      <c r="F2321" s="73" t="s">
        <v>0</v>
      </c>
      <c r="G2321" s="30" t="s">
        <v>426</v>
      </c>
      <c r="H2321" s="73">
        <f t="shared" si="139"/>
        <v>1648</v>
      </c>
      <c r="I2321" s="5">
        <v>201207</v>
      </c>
      <c r="J2321" s="59"/>
      <c r="K2321" s="104">
        <f>VLOOKUP($N2321,매칭테이블!$G:$J,2,0)*H2321</f>
        <v>6592000</v>
      </c>
      <c r="L2321" s="104">
        <f>K2321-VLOOKUP($N2321,매칭테이블!$G:$J,3,0)*K2321</f>
        <v>6526080</v>
      </c>
      <c r="M2321" s="104">
        <f>VLOOKUP($N2321,매칭테이블!$G:$J,4,0)*H2321</f>
        <v>642720</v>
      </c>
      <c r="N2321" s="5" t="str">
        <f t="shared" si="143"/>
        <v>프로젝트21 홈페이지리얼스틱[정기배송] 리얼스틱(무료배송)정기배송 옵션=6종세트x2(맛별2팩)(25%off)201207</v>
      </c>
    </row>
    <row r="2322" spans="2:14" s="73" customFormat="1" x14ac:dyDescent="0.3">
      <c r="B2322" s="108">
        <v>44187</v>
      </c>
      <c r="C2322" s="5" t="str">
        <f t="shared" si="144"/>
        <v>화</v>
      </c>
      <c r="E2322" s="49" t="str">
        <f>VLOOKUP(G2322,매칭테이블!D:E,2,0)</f>
        <v>선인장정수기 부속</v>
      </c>
      <c r="F2322" s="73" t="s">
        <v>0</v>
      </c>
      <c r="G2322" s="30" t="s">
        <v>507</v>
      </c>
      <c r="H2322" s="73">
        <f t="shared" si="139"/>
        <v>1649</v>
      </c>
      <c r="I2322" s="5">
        <v>201207</v>
      </c>
      <c r="J2322" s="59"/>
      <c r="K2322" s="104">
        <f>VLOOKUP($N2322,매칭테이블!$G:$J,2,0)*H2322</f>
        <v>4947000</v>
      </c>
      <c r="L2322" s="104">
        <f>K2322-VLOOKUP($N2322,매칭테이블!$G:$J,3,0)*K2322</f>
        <v>4897530</v>
      </c>
      <c r="M2322" s="104">
        <f>VLOOKUP($N2322,매칭테이블!$G:$J,4,0)*H2322</f>
        <v>577150</v>
      </c>
      <c r="N2322" s="5" t="str">
        <f t="shared" si="143"/>
        <v>프로젝트21 홈페이지선인장정수기 부속[정기배송] 선인장정수기 필터 (30% 할인)정기배송 옵션=정수필터(3p) &amp; 폼필터(3p) - 30%off201207</v>
      </c>
    </row>
    <row r="2323" spans="2:14" s="73" customFormat="1" x14ac:dyDescent="0.3">
      <c r="B2323" s="108">
        <v>44187</v>
      </c>
      <c r="C2323" s="5" t="str">
        <f t="shared" si="144"/>
        <v>화</v>
      </c>
      <c r="E2323" s="49" t="str">
        <f>VLOOKUP(G2323,매칭테이블!D:E,2,0)</f>
        <v>선인장정수기 부속</v>
      </c>
      <c r="F2323" s="73" t="s">
        <v>0</v>
      </c>
      <c r="G2323" s="30" t="s">
        <v>508</v>
      </c>
      <c r="H2323" s="73">
        <f t="shared" si="139"/>
        <v>1650</v>
      </c>
      <c r="I2323" s="5">
        <v>201207</v>
      </c>
      <c r="J2323" s="59"/>
      <c r="K2323" s="104">
        <f>VLOOKUP($N2323,매칭테이블!$G:$J,2,0)*H2323</f>
        <v>4950000</v>
      </c>
      <c r="L2323" s="104">
        <f>K2323-VLOOKUP($N2323,매칭테이블!$G:$J,3,0)*K2323</f>
        <v>4900500</v>
      </c>
      <c r="M2323" s="104">
        <f>VLOOKUP($N2323,매칭테이블!$G:$J,4,0)*H2323</f>
        <v>379500</v>
      </c>
      <c r="N2323" s="5" t="str">
        <f t="shared" si="143"/>
        <v>프로젝트21 홈페이지선인장정수기 부속[정기배송] 선인장정수기 필터 (30% 할인)정기배송 옵션=폼필터(3p) - 25%off201207</v>
      </c>
    </row>
    <row r="2324" spans="2:14" s="73" customFormat="1" x14ac:dyDescent="0.3">
      <c r="B2324" s="108">
        <v>44187</v>
      </c>
      <c r="C2324" s="5" t="str">
        <f t="shared" si="144"/>
        <v>화</v>
      </c>
      <c r="E2324" s="49" t="str">
        <f>VLOOKUP(G2324,매칭테이블!D:E,2,0)</f>
        <v>하루채움</v>
      </c>
      <c r="F2324" s="73" t="s">
        <v>0</v>
      </c>
      <c r="G2324" s="30" t="s">
        <v>453</v>
      </c>
      <c r="H2324" s="73">
        <f t="shared" si="139"/>
        <v>1651</v>
      </c>
      <c r="I2324" s="5">
        <v>201207</v>
      </c>
      <c r="J2324" s="59"/>
      <c r="K2324" s="104">
        <f>VLOOKUP($N2324,매칭테이블!$G:$J,2,0)*H2324</f>
        <v>6604000</v>
      </c>
      <c r="L2324" s="104">
        <f>K2324-VLOOKUP($N2324,매칭테이블!$G:$J,3,0)*K2324</f>
        <v>6537960</v>
      </c>
      <c r="M2324" s="104">
        <f>VLOOKUP($N2324,매칭테이블!$G:$J,4,0)*H2324</f>
        <v>610870</v>
      </c>
      <c r="N2324" s="5" t="str">
        <f t="shared" si="143"/>
        <v>프로젝트21 홈페이지하루채움[정기배송] 하루채움 (고양이 영양제 간식)옵션=(무료배송)국내산 무항생제 닭 2박스201207</v>
      </c>
    </row>
    <row r="2325" spans="2:14" s="73" customFormat="1" x14ac:dyDescent="0.3">
      <c r="B2325" s="108">
        <v>44187</v>
      </c>
      <c r="C2325" s="5" t="str">
        <f t="shared" si="144"/>
        <v>화</v>
      </c>
      <c r="E2325" s="49" t="str">
        <f>VLOOKUP(G2325,매칭테이블!D:E,2,0)</f>
        <v>하루채움</v>
      </c>
      <c r="F2325" s="73" t="s">
        <v>0</v>
      </c>
      <c r="G2325" s="30" t="s">
        <v>573</v>
      </c>
      <c r="H2325" s="73">
        <f t="shared" si="139"/>
        <v>1652</v>
      </c>
      <c r="I2325" s="5">
        <v>201207</v>
      </c>
      <c r="J2325" s="59"/>
      <c r="K2325" s="104">
        <f>VLOOKUP($N2325,매칭테이블!$G:$J,2,0)*H2325</f>
        <v>4956000</v>
      </c>
      <c r="L2325" s="104">
        <f>K2325-VLOOKUP($N2325,매칭테이블!$G:$J,3,0)*K2325</f>
        <v>4906440</v>
      </c>
      <c r="M2325" s="104">
        <f>VLOOKUP($N2325,매칭테이블!$G:$J,4,0)*H2325</f>
        <v>545160</v>
      </c>
      <c r="N2325" s="5" t="str">
        <f t="shared" si="143"/>
        <v>프로젝트21 홈페이지하루채움[정기배송] 하루채움 (고양이 영양제 간식)옵션=자연산 가자미 1박스201207</v>
      </c>
    </row>
    <row r="2326" spans="2:14" s="73" customFormat="1" x14ac:dyDescent="0.3">
      <c r="B2326" s="108">
        <v>44187</v>
      </c>
      <c r="C2326" s="5" t="str">
        <f t="shared" si="144"/>
        <v>화</v>
      </c>
      <c r="E2326" s="49" t="str">
        <f>VLOOKUP(G2326,매칭테이블!D:E,2,0)</f>
        <v>하루채움</v>
      </c>
      <c r="F2326" s="73" t="s">
        <v>0</v>
      </c>
      <c r="G2326" s="30" t="s">
        <v>454</v>
      </c>
      <c r="H2326" s="73">
        <f t="shared" si="139"/>
        <v>1653</v>
      </c>
      <c r="I2326" s="5">
        <v>201207</v>
      </c>
      <c r="J2326" s="59"/>
      <c r="K2326" s="104">
        <f>VLOOKUP($N2326,매칭테이블!$G:$J,2,0)*H2326</f>
        <v>6612000</v>
      </c>
      <c r="L2326" s="104">
        <f>K2326-VLOOKUP($N2326,매칭테이블!$G:$J,3,0)*K2326</f>
        <v>6545880</v>
      </c>
      <c r="M2326" s="104">
        <f>VLOOKUP($N2326,매칭테이블!$G:$J,4,0)*H2326</f>
        <v>611610</v>
      </c>
      <c r="N2326" s="5" t="str">
        <f t="shared" si="143"/>
        <v>프로젝트21 홈페이지하루채움[정기배송] 하루채움 (고양이 영양제 간식)옵션=(무료배송)자연산 가자미 2박스201207</v>
      </c>
    </row>
    <row r="2327" spans="2:14" s="73" customFormat="1" x14ac:dyDescent="0.3">
      <c r="B2327" s="108">
        <v>44187</v>
      </c>
      <c r="C2327" s="5" t="str">
        <f t="shared" si="144"/>
        <v>화</v>
      </c>
      <c r="E2327" s="49" t="str">
        <f>VLOOKUP(G2327,매칭테이블!D:E,2,0)</f>
        <v>하루채움</v>
      </c>
      <c r="F2327" s="73" t="s">
        <v>0</v>
      </c>
      <c r="G2327" s="30" t="s">
        <v>455</v>
      </c>
      <c r="H2327" s="73">
        <f t="shared" si="139"/>
        <v>1654</v>
      </c>
      <c r="I2327" s="5">
        <v>201207</v>
      </c>
      <c r="J2327" s="59"/>
      <c r="K2327" s="104">
        <f>VLOOKUP($N2327,매칭테이블!$G:$J,2,0)*H2327</f>
        <v>6616000</v>
      </c>
      <c r="L2327" s="104">
        <f>K2327-VLOOKUP($N2327,매칭테이블!$G:$J,3,0)*K2327</f>
        <v>6549840</v>
      </c>
      <c r="M2327" s="104">
        <f>VLOOKUP($N2327,매칭테이블!$G:$J,4,0)*H2327</f>
        <v>611980</v>
      </c>
      <c r="N2327" s="5" t="str">
        <f t="shared" si="143"/>
        <v>프로젝트21 홈페이지하루채움[정기배송] 하루채움 (고양이 영양제 간식)옵션=(무료배송)국내산 닭 1박스 + 자연산 가자미 1박스201207</v>
      </c>
    </row>
    <row r="2328" spans="2:14" s="73" customFormat="1" x14ac:dyDescent="0.3">
      <c r="B2328" s="108">
        <v>44187</v>
      </c>
      <c r="C2328" s="5" t="str">
        <f t="shared" si="144"/>
        <v>화</v>
      </c>
      <c r="E2328" s="49" t="str">
        <f>VLOOKUP(G2328,매칭테이블!D:E,2,0)</f>
        <v>눕눕백</v>
      </c>
      <c r="F2328" s="73" t="s">
        <v>0</v>
      </c>
      <c r="G2328" s="30" t="s">
        <v>421</v>
      </c>
      <c r="H2328" s="73">
        <f t="shared" si="139"/>
        <v>1655</v>
      </c>
      <c r="I2328" s="5">
        <v>201207</v>
      </c>
      <c r="J2328" s="59"/>
      <c r="K2328" s="104">
        <f>VLOOKUP($N2328,매칭테이블!$G:$J,2,0)*H2328</f>
        <v>11585000</v>
      </c>
      <c r="L2328" s="104">
        <f>K2328-VLOOKUP($N2328,매칭테이블!$G:$J,3,0)*K2328</f>
        <v>11469150</v>
      </c>
      <c r="M2328" s="104">
        <f>VLOOKUP($N2328,매칭테이블!$G:$J,4,0)*H2328</f>
        <v>645450</v>
      </c>
      <c r="N2328" s="5" t="str">
        <f t="shared" si="143"/>
        <v>프로젝트21 홈페이지눕눕백눕눕백(NEW)_(중형)_그레이(LG)201207</v>
      </c>
    </row>
    <row r="2329" spans="2:14" s="73" customFormat="1" x14ac:dyDescent="0.3">
      <c r="B2329" s="108">
        <v>44187</v>
      </c>
      <c r="C2329" s="5" t="str">
        <f t="shared" si="144"/>
        <v>화</v>
      </c>
      <c r="E2329" s="49" t="str">
        <f>VLOOKUP(G2329,매칭테이블!D:E,2,0)</f>
        <v>눕눕백</v>
      </c>
      <c r="F2329" s="73" t="s">
        <v>0</v>
      </c>
      <c r="G2329" s="30" t="s">
        <v>44</v>
      </c>
      <c r="H2329" s="73">
        <f t="shared" si="139"/>
        <v>1656</v>
      </c>
      <c r="I2329" s="5">
        <v>201207</v>
      </c>
      <c r="J2329" s="59"/>
      <c r="K2329" s="104">
        <f>VLOOKUP($N2329,매칭테이블!$G:$J,2,0)*H2329</f>
        <v>4968000</v>
      </c>
      <c r="L2329" s="104">
        <f>K2329-VLOOKUP($N2329,매칭테이블!$G:$J,3,0)*K2329</f>
        <v>4918320</v>
      </c>
      <c r="M2329" s="104">
        <f>VLOOKUP($N2329,매칭테이블!$G:$J,4,0)*H2329</f>
        <v>563040</v>
      </c>
      <c r="N2329" s="5" t="str">
        <f t="shared" si="143"/>
        <v>프로젝트21 홈페이지눕눕백눕눕백_패드(중형)_극세사201207</v>
      </c>
    </row>
    <row r="2330" spans="2:14" s="73" customFormat="1" x14ac:dyDescent="0.3">
      <c r="B2330" s="108">
        <v>44187</v>
      </c>
      <c r="C2330" s="5" t="str">
        <f t="shared" si="144"/>
        <v>화</v>
      </c>
      <c r="E2330" s="49" t="str">
        <f>VLOOKUP(G2330,매칭테이블!D:E,2,0)</f>
        <v>선인장정수기</v>
      </c>
      <c r="F2330" s="73" t="s">
        <v>0</v>
      </c>
      <c r="G2330" s="30" t="s">
        <v>519</v>
      </c>
      <c r="H2330" s="73">
        <f t="shared" si="139"/>
        <v>1657</v>
      </c>
      <c r="I2330" s="5">
        <v>201207</v>
      </c>
      <c r="J2330" s="59"/>
      <c r="K2330" s="104">
        <f>VLOOKUP($N2330,매칭테이블!$G:$J,2,0)*H2330</f>
        <v>9942000</v>
      </c>
      <c r="L2330" s="104">
        <f>K2330-VLOOKUP($N2330,매칭테이블!$G:$J,3,0)*K2330</f>
        <v>9842580</v>
      </c>
      <c r="M2330" s="104">
        <f>VLOOKUP($N2330,매칭테이블!$G:$J,4,0)*H2330</f>
        <v>646230</v>
      </c>
      <c r="N2330" s="5" t="str">
        <f t="shared" si="143"/>
        <v>프로젝트21 홈페이지선인장정수기고양이 선인장정수기 젠에디션옵션=선인장정수기(20%off)201207</v>
      </c>
    </row>
    <row r="2331" spans="2:14" s="73" customFormat="1" x14ac:dyDescent="0.3">
      <c r="B2331" s="108">
        <v>44187</v>
      </c>
      <c r="C2331" s="5" t="str">
        <f t="shared" si="144"/>
        <v>화</v>
      </c>
      <c r="E2331" s="49" t="str">
        <f>VLOOKUP(G2331,매칭테이블!D:E,2,0)</f>
        <v>선인장정수기</v>
      </c>
      <c r="F2331" s="73" t="s">
        <v>0</v>
      </c>
      <c r="G2331" s="30" t="s">
        <v>520</v>
      </c>
      <c r="H2331" s="73">
        <f t="shared" si="139"/>
        <v>1658</v>
      </c>
      <c r="I2331" s="5">
        <v>201207</v>
      </c>
      <c r="J2331" s="59"/>
      <c r="K2331" s="104">
        <f>VLOOKUP($N2331,매칭테이블!$G:$J,2,0)*H2331</f>
        <v>11606000</v>
      </c>
      <c r="L2331" s="104">
        <f>K2331-VLOOKUP($N2331,매칭테이블!$G:$J,3,0)*K2331</f>
        <v>11489940</v>
      </c>
      <c r="M2331" s="104">
        <f>VLOOKUP($N2331,매칭테이블!$G:$J,4,0)*H2331</f>
        <v>646620</v>
      </c>
      <c r="N2331" s="5" t="str">
        <f t="shared" si="143"/>
        <v>프로젝트21 홈페이지선인장정수기고양이 선인장정수기 젠에디션옵션=선인장정수기+필터세트201207</v>
      </c>
    </row>
    <row r="2332" spans="2:14" s="73" customFormat="1" x14ac:dyDescent="0.3">
      <c r="B2332" s="108">
        <v>44187</v>
      </c>
      <c r="C2332" s="5" t="str">
        <f t="shared" si="144"/>
        <v>화</v>
      </c>
      <c r="E2332" s="49" t="str">
        <f>VLOOKUP(G2332,매칭테이블!D:E,2,0)</f>
        <v>선인장정수기</v>
      </c>
      <c r="F2332" s="73" t="s">
        <v>0</v>
      </c>
      <c r="G2332" s="30" t="s">
        <v>565</v>
      </c>
      <c r="H2332" s="73">
        <f t="shared" si="139"/>
        <v>1659</v>
      </c>
      <c r="I2332" s="5">
        <v>201207</v>
      </c>
      <c r="J2332" s="59"/>
      <c r="K2332" s="104">
        <f>VLOOKUP($N2332,매칭테이블!$G:$J,2,0)*H2332</f>
        <v>11613000</v>
      </c>
      <c r="L2332" s="104">
        <f>K2332-VLOOKUP($N2332,매칭테이블!$G:$J,3,0)*K2332</f>
        <v>11496870</v>
      </c>
      <c r="M2332" s="104">
        <f>VLOOKUP($N2332,매칭테이블!$G:$J,4,0)*H2332</f>
        <v>647010</v>
      </c>
      <c r="N2332" s="5" t="str">
        <f t="shared" si="143"/>
        <v>프로젝트21 홈페이지선인장정수기고양이 선인장정수기 젠에디션옵션=선인장정수기+드라이매트(별도배송)201207</v>
      </c>
    </row>
    <row r="2333" spans="2:14" s="73" customFormat="1" x14ac:dyDescent="0.3">
      <c r="B2333" s="108">
        <v>44187</v>
      </c>
      <c r="C2333" s="5" t="str">
        <f t="shared" si="144"/>
        <v>화</v>
      </c>
      <c r="E2333" s="49" t="str">
        <f>VLOOKUP(G2333,매칭테이블!D:E,2,0)</f>
        <v>선인장정수기</v>
      </c>
      <c r="F2333" s="73" t="s">
        <v>0</v>
      </c>
      <c r="G2333" s="30" t="s">
        <v>521</v>
      </c>
      <c r="H2333" s="73">
        <f t="shared" si="139"/>
        <v>1660</v>
      </c>
      <c r="I2333" s="5">
        <v>201207</v>
      </c>
      <c r="J2333" s="59"/>
      <c r="K2333" s="104">
        <f>VLOOKUP($N2333,매칭테이블!$G:$J,2,0)*H2333</f>
        <v>11620000</v>
      </c>
      <c r="L2333" s="104">
        <f>K2333-VLOOKUP($N2333,매칭테이블!$G:$J,3,0)*K2333</f>
        <v>11503800</v>
      </c>
      <c r="M2333" s="104">
        <f>VLOOKUP($N2333,매칭테이블!$G:$J,4,0)*H2333</f>
        <v>664000</v>
      </c>
      <c r="N2333" s="5" t="str">
        <f t="shared" si="143"/>
        <v>프로젝트21 홈페이지선인장정수기고양이 선인장정수기 젠에디션옵션=선인장정수기+필터세트+드라이매트(별도배송)201207</v>
      </c>
    </row>
    <row r="2334" spans="2:14" s="73" customFormat="1" x14ac:dyDescent="0.3">
      <c r="B2334" s="108">
        <v>44187</v>
      </c>
      <c r="C2334" s="5" t="str">
        <f t="shared" si="144"/>
        <v>화</v>
      </c>
      <c r="E2334" s="49" t="str">
        <f>VLOOKUP(G2334,매칭테이블!D:E,2,0)</f>
        <v>눕눕백</v>
      </c>
      <c r="F2334" s="73" t="s">
        <v>0</v>
      </c>
      <c r="G2334" s="30" t="s">
        <v>421</v>
      </c>
      <c r="H2334" s="73">
        <f t="shared" si="139"/>
        <v>1661</v>
      </c>
      <c r="I2334" s="5">
        <v>201207</v>
      </c>
      <c r="J2334" s="59"/>
      <c r="K2334" s="104">
        <f>VLOOKUP($N2334,매칭테이블!$G:$J,2,0)*H2334</f>
        <v>11627000</v>
      </c>
      <c r="L2334" s="104">
        <f>K2334-VLOOKUP($N2334,매칭테이블!$G:$J,3,0)*K2334</f>
        <v>11510730</v>
      </c>
      <c r="M2334" s="104">
        <f>VLOOKUP($N2334,매칭테이블!$G:$J,4,0)*H2334</f>
        <v>647790</v>
      </c>
      <c r="N2334" s="5" t="str">
        <f t="shared" si="143"/>
        <v>프로젝트21 홈페이지눕눕백눕눕백(NEW)_(중형)_그레이(LG)201207</v>
      </c>
    </row>
    <row r="2335" spans="2:14" s="73" customFormat="1" x14ac:dyDescent="0.3">
      <c r="B2335" s="108">
        <v>44187</v>
      </c>
      <c r="C2335" s="5" t="str">
        <f t="shared" si="144"/>
        <v>화</v>
      </c>
      <c r="E2335" s="49" t="str">
        <f>VLOOKUP(G2335,매칭테이블!D:E,2,0)</f>
        <v>눕눕백</v>
      </c>
      <c r="F2335" s="73" t="s">
        <v>0</v>
      </c>
      <c r="G2335" s="30" t="s">
        <v>43</v>
      </c>
      <c r="H2335" s="73">
        <f t="shared" si="139"/>
        <v>1662</v>
      </c>
      <c r="I2335" s="5">
        <v>201207</v>
      </c>
      <c r="J2335" s="59"/>
      <c r="K2335" s="104">
        <f>VLOOKUP($N2335,매칭테이블!$G:$J,2,0)*H2335</f>
        <v>4986000</v>
      </c>
      <c r="L2335" s="104">
        <f>K2335-VLOOKUP($N2335,매칭테이블!$G:$J,3,0)*K2335</f>
        <v>4936140</v>
      </c>
      <c r="M2335" s="104">
        <f>VLOOKUP($N2335,매칭테이블!$G:$J,4,0)*H2335</f>
        <v>548460</v>
      </c>
      <c r="N2335" s="5" t="str">
        <f t="shared" si="143"/>
        <v>프로젝트21 홈페이지눕눕백눕눕백_패드(중형)_스크래쳐201207</v>
      </c>
    </row>
    <row r="2336" spans="2:14" s="73" customFormat="1" x14ac:dyDescent="0.3">
      <c r="B2336" s="108">
        <v>44187</v>
      </c>
      <c r="C2336" s="5" t="str">
        <f t="shared" si="144"/>
        <v>화</v>
      </c>
      <c r="E2336" s="49" t="str">
        <f>VLOOKUP(G2336,매칭테이블!D:E,2,0)</f>
        <v>눕눕백</v>
      </c>
      <c r="F2336" s="73" t="s">
        <v>0</v>
      </c>
      <c r="G2336" s="30" t="s">
        <v>421</v>
      </c>
      <c r="H2336" s="73">
        <f t="shared" si="139"/>
        <v>1663</v>
      </c>
      <c r="I2336" s="5">
        <v>201207</v>
      </c>
      <c r="J2336" s="59"/>
      <c r="K2336" s="104">
        <f>VLOOKUP($N2336,매칭테이블!$G:$J,2,0)*H2336</f>
        <v>11641000</v>
      </c>
      <c r="L2336" s="104">
        <f>K2336-VLOOKUP($N2336,매칭테이블!$G:$J,3,0)*K2336</f>
        <v>11524590</v>
      </c>
      <c r="M2336" s="104">
        <f>VLOOKUP($N2336,매칭테이블!$G:$J,4,0)*H2336</f>
        <v>648570</v>
      </c>
      <c r="N2336" s="5" t="str">
        <f t="shared" si="143"/>
        <v>프로젝트21 홈페이지눕눕백눕눕백(NEW)_(중형)_그레이(LG)201207</v>
      </c>
    </row>
    <row r="2337" spans="2:14" s="73" customFormat="1" x14ac:dyDescent="0.3">
      <c r="B2337" s="108">
        <v>44187</v>
      </c>
      <c r="C2337" s="5" t="str">
        <f t="shared" si="144"/>
        <v>화</v>
      </c>
      <c r="E2337" s="49" t="str">
        <f>VLOOKUP(G2337,매칭테이블!D:E,2,0)</f>
        <v>눕눕백</v>
      </c>
      <c r="F2337" s="73" t="s">
        <v>0</v>
      </c>
      <c r="G2337" s="30" t="s">
        <v>44</v>
      </c>
      <c r="H2337" s="73">
        <f t="shared" si="139"/>
        <v>1664</v>
      </c>
      <c r="I2337" s="5">
        <v>201207</v>
      </c>
      <c r="J2337" s="59"/>
      <c r="K2337" s="104">
        <f>VLOOKUP($N2337,매칭테이블!$G:$J,2,0)*H2337</f>
        <v>4992000</v>
      </c>
      <c r="L2337" s="104">
        <f>K2337-VLOOKUP($N2337,매칭테이블!$G:$J,3,0)*K2337</f>
        <v>4942080</v>
      </c>
      <c r="M2337" s="104">
        <f>VLOOKUP($N2337,매칭테이블!$G:$J,4,0)*H2337</f>
        <v>565760</v>
      </c>
      <c r="N2337" s="5" t="str">
        <f t="shared" si="143"/>
        <v>프로젝트21 홈페이지눕눕백눕눕백_패드(중형)_극세사201207</v>
      </c>
    </row>
    <row r="2338" spans="2:14" s="73" customFormat="1" x14ac:dyDescent="0.3">
      <c r="B2338" s="108">
        <v>44187</v>
      </c>
      <c r="C2338" s="5" t="str">
        <f t="shared" si="144"/>
        <v>화</v>
      </c>
      <c r="E2338" s="49" t="str">
        <f>VLOOKUP(G2338,매칭테이블!D:E,2,0)</f>
        <v>눕눕백</v>
      </c>
      <c r="F2338" s="73" t="s">
        <v>0</v>
      </c>
      <c r="G2338" s="30" t="s">
        <v>421</v>
      </c>
      <c r="H2338" s="73">
        <f t="shared" si="139"/>
        <v>1665</v>
      </c>
      <c r="I2338" s="5">
        <v>201207</v>
      </c>
      <c r="J2338" s="59"/>
      <c r="K2338" s="104">
        <f>VLOOKUP($N2338,매칭테이블!$G:$J,2,0)*H2338</f>
        <v>11655000</v>
      </c>
      <c r="L2338" s="104">
        <f>K2338-VLOOKUP($N2338,매칭테이블!$G:$J,3,0)*K2338</f>
        <v>11538450</v>
      </c>
      <c r="M2338" s="104">
        <f>VLOOKUP($N2338,매칭테이블!$G:$J,4,0)*H2338</f>
        <v>649350</v>
      </c>
      <c r="N2338" s="5" t="str">
        <f t="shared" si="143"/>
        <v>프로젝트21 홈페이지눕눕백눕눕백(NEW)_(중형)_그레이(LG)201207</v>
      </c>
    </row>
    <row r="2339" spans="2:14" s="73" customFormat="1" x14ac:dyDescent="0.3">
      <c r="B2339" s="108">
        <v>44187</v>
      </c>
      <c r="C2339" s="5" t="str">
        <f t="shared" si="144"/>
        <v>화</v>
      </c>
      <c r="E2339" s="49" t="str">
        <f>VLOOKUP(G2339,매칭테이블!D:E,2,0)</f>
        <v>눕눕백</v>
      </c>
      <c r="F2339" s="73" t="s">
        <v>0</v>
      </c>
      <c r="G2339" s="30" t="s">
        <v>45</v>
      </c>
      <c r="H2339" s="73">
        <f t="shared" si="139"/>
        <v>1666</v>
      </c>
      <c r="I2339" s="5">
        <v>201207</v>
      </c>
      <c r="J2339" s="59"/>
      <c r="K2339" s="104">
        <f>VLOOKUP($N2339,매칭테이블!$G:$J,2,0)*H2339</f>
        <v>4998000</v>
      </c>
      <c r="L2339" s="104">
        <f>K2339-VLOOKUP($N2339,매칭테이블!$G:$J,3,0)*K2339</f>
        <v>4948020</v>
      </c>
      <c r="M2339" s="104">
        <f>VLOOKUP($N2339,매칭테이블!$G:$J,4,0)*H2339</f>
        <v>549780</v>
      </c>
      <c r="N2339" s="5" t="str">
        <f t="shared" si="143"/>
        <v>프로젝트21 홈페이지눕눕백눕눕백_패드(중형)_방수201207</v>
      </c>
    </row>
    <row r="2340" spans="2:14" s="73" customFormat="1" x14ac:dyDescent="0.3">
      <c r="B2340" s="108">
        <v>44187</v>
      </c>
      <c r="C2340" s="5" t="str">
        <f t="shared" si="144"/>
        <v>화</v>
      </c>
      <c r="E2340" s="49" t="str">
        <f>VLOOKUP(G2340,매칭테이블!D:E,2,0)</f>
        <v>눕눕백</v>
      </c>
      <c r="F2340" s="73" t="s">
        <v>0</v>
      </c>
      <c r="G2340" s="30" t="s">
        <v>422</v>
      </c>
      <c r="H2340" s="73">
        <f t="shared" si="139"/>
        <v>1667</v>
      </c>
      <c r="I2340" s="5">
        <v>201207</v>
      </c>
      <c r="J2340" s="59"/>
      <c r="K2340" s="104">
        <f>VLOOKUP($N2340,매칭테이블!$G:$J,2,0)*H2340</f>
        <v>11669000</v>
      </c>
      <c r="L2340" s="104">
        <f>K2340-VLOOKUP($N2340,매칭테이블!$G:$J,3,0)*K2340</f>
        <v>11552310</v>
      </c>
      <c r="M2340" s="104">
        <f>VLOOKUP($N2340,매칭테이블!$G:$J,4,0)*H2340</f>
        <v>650130</v>
      </c>
      <c r="N2340" s="5" t="str">
        <f t="shared" si="143"/>
        <v>프로젝트21 홈페이지눕눕백눕눕백(NEW)_(대형)_그레이(LG)201207</v>
      </c>
    </row>
    <row r="2341" spans="2:14" s="73" customFormat="1" x14ac:dyDescent="0.3">
      <c r="B2341" s="108">
        <v>44187</v>
      </c>
      <c r="C2341" s="5" t="str">
        <f t="shared" si="144"/>
        <v>화</v>
      </c>
      <c r="E2341" s="49" t="str">
        <f>VLOOKUP(G2341,매칭테이블!D:E,2,0)</f>
        <v>눕눕백</v>
      </c>
      <c r="F2341" s="73" t="s">
        <v>0</v>
      </c>
      <c r="G2341" s="30" t="s">
        <v>51</v>
      </c>
      <c r="H2341" s="73">
        <f t="shared" si="139"/>
        <v>1668</v>
      </c>
      <c r="I2341" s="5">
        <v>201207</v>
      </c>
      <c r="J2341" s="59"/>
      <c r="K2341" s="104">
        <f>VLOOKUP($N2341,매칭테이블!$G:$J,2,0)*H2341</f>
        <v>6672000</v>
      </c>
      <c r="L2341" s="104">
        <f>K2341-VLOOKUP($N2341,매칭테이블!$G:$J,3,0)*K2341</f>
        <v>6605280</v>
      </c>
      <c r="M2341" s="104">
        <f>VLOOKUP($N2341,매칭테이블!$G:$J,4,0)*H2341</f>
        <v>583800</v>
      </c>
      <c r="N2341" s="5" t="str">
        <f t="shared" si="143"/>
        <v>프로젝트21 홈페이지눕눕백눕눕백_패드(대형)_극세사201207</v>
      </c>
    </row>
    <row r="2342" spans="2:14" s="73" customFormat="1" x14ac:dyDescent="0.3">
      <c r="B2342" s="108">
        <v>44187</v>
      </c>
      <c r="C2342" s="5" t="str">
        <f t="shared" si="144"/>
        <v>화</v>
      </c>
      <c r="E2342" s="49" t="str">
        <f>VLOOKUP(G2342,매칭테이블!D:E,2,0)</f>
        <v>눕눕백</v>
      </c>
      <c r="F2342" s="73" t="s">
        <v>0</v>
      </c>
      <c r="G2342" s="30" t="s">
        <v>424</v>
      </c>
      <c r="H2342" s="73">
        <f t="shared" si="139"/>
        <v>1669</v>
      </c>
      <c r="I2342" s="5">
        <v>201207</v>
      </c>
      <c r="J2342" s="59"/>
      <c r="K2342" s="104">
        <f>VLOOKUP($N2342,매칭테이블!$G:$J,2,0)*H2342</f>
        <v>11683000</v>
      </c>
      <c r="L2342" s="104">
        <f>K2342-VLOOKUP($N2342,매칭테이블!$G:$J,3,0)*K2342</f>
        <v>11566170</v>
      </c>
      <c r="M2342" s="104">
        <f>VLOOKUP($N2342,매칭테이블!$G:$J,4,0)*H2342</f>
        <v>650910</v>
      </c>
      <c r="N2342" s="5" t="str">
        <f t="shared" si="143"/>
        <v>프로젝트21 홈페이지눕눕백눕눕백(NEW)_(대형)_네이비(DN)201207</v>
      </c>
    </row>
    <row r="2343" spans="2:14" s="73" customFormat="1" x14ac:dyDescent="0.3">
      <c r="B2343" s="108">
        <v>44187</v>
      </c>
      <c r="C2343" s="5" t="str">
        <f t="shared" si="144"/>
        <v>화</v>
      </c>
      <c r="E2343" s="49" t="str">
        <f>VLOOKUP(G2343,매칭테이블!D:E,2,0)</f>
        <v>눕눕백</v>
      </c>
      <c r="F2343" s="73" t="s">
        <v>0</v>
      </c>
      <c r="G2343" s="30" t="s">
        <v>322</v>
      </c>
      <c r="H2343" s="73">
        <f t="shared" si="139"/>
        <v>1670</v>
      </c>
      <c r="I2343" s="5">
        <v>201207</v>
      </c>
      <c r="J2343" s="59"/>
      <c r="K2343" s="104">
        <f>VLOOKUP($N2343,매칭테이블!$G:$J,2,0)*H2343</f>
        <v>0</v>
      </c>
      <c r="L2343" s="104">
        <f>K2343-VLOOKUP($N2343,매칭테이블!$G:$J,3,0)*K2343</f>
        <v>0</v>
      </c>
      <c r="M2343" s="104">
        <f>VLOOKUP($N2343,매칭테이블!$G:$J,4,0)*H2343</f>
        <v>334000</v>
      </c>
      <c r="N2343" s="5" t="str">
        <f t="shared" si="143"/>
        <v>프로젝트21 홈페이지눕눕백눕눕백_안전바닥패드(대형)201207</v>
      </c>
    </row>
    <row r="2344" spans="2:14" s="73" customFormat="1" x14ac:dyDescent="0.3">
      <c r="B2344" s="108">
        <v>44187</v>
      </c>
      <c r="C2344" s="5" t="str">
        <f t="shared" si="144"/>
        <v>화</v>
      </c>
      <c r="E2344" s="49" t="str">
        <f>VLOOKUP(G2344,매칭테이블!D:E,2,0)</f>
        <v>눕눕백</v>
      </c>
      <c r="F2344" s="73" t="s">
        <v>0</v>
      </c>
      <c r="G2344" s="30" t="s">
        <v>52</v>
      </c>
      <c r="H2344" s="73">
        <f t="shared" ref="H2344:H2407" si="145">H2343+1</f>
        <v>1671</v>
      </c>
      <c r="I2344" s="5">
        <v>201207</v>
      </c>
      <c r="J2344" s="59"/>
      <c r="K2344" s="104">
        <f>VLOOKUP($N2344,매칭테이블!$G:$J,2,0)*H2344</f>
        <v>5013000</v>
      </c>
      <c r="L2344" s="104">
        <f>K2344-VLOOKUP($N2344,매칭테이블!$G:$J,3,0)*K2344</f>
        <v>4962870</v>
      </c>
      <c r="M2344" s="104">
        <f>VLOOKUP($N2344,매칭테이블!$G:$J,4,0)*H2344</f>
        <v>551430</v>
      </c>
      <c r="N2344" s="5" t="str">
        <f t="shared" si="143"/>
        <v>프로젝트21 홈페이지눕눕백눕눕백_패드(대형)_방수201207</v>
      </c>
    </row>
    <row r="2345" spans="2:14" s="73" customFormat="1" x14ac:dyDescent="0.3">
      <c r="B2345" s="108">
        <v>44187</v>
      </c>
      <c r="C2345" s="5" t="str">
        <f t="shared" si="144"/>
        <v>화</v>
      </c>
      <c r="E2345" s="49" t="str">
        <f>VLOOKUP(G2345,매칭테이블!D:E,2,0)</f>
        <v>눕눕백</v>
      </c>
      <c r="F2345" s="73" t="s">
        <v>0</v>
      </c>
      <c r="G2345" s="30" t="s">
        <v>44</v>
      </c>
      <c r="H2345" s="73">
        <f t="shared" si="145"/>
        <v>1672</v>
      </c>
      <c r="I2345" s="5">
        <v>201207</v>
      </c>
      <c r="J2345" s="59"/>
      <c r="K2345" s="104">
        <f>VLOOKUP($N2345,매칭테이블!$G:$J,2,0)*H2345</f>
        <v>5016000</v>
      </c>
      <c r="L2345" s="104">
        <f>K2345-VLOOKUP($N2345,매칭테이블!$G:$J,3,0)*K2345</f>
        <v>4965840</v>
      </c>
      <c r="M2345" s="104">
        <f>VLOOKUP($N2345,매칭테이블!$G:$J,4,0)*H2345</f>
        <v>568480</v>
      </c>
      <c r="N2345" s="5" t="str">
        <f t="shared" si="143"/>
        <v>프로젝트21 홈페이지눕눕백눕눕백_패드(중형)_극세사201207</v>
      </c>
    </row>
    <row r="2346" spans="2:14" s="73" customFormat="1" x14ac:dyDescent="0.3">
      <c r="B2346" s="108">
        <v>44187</v>
      </c>
      <c r="C2346" s="5" t="str">
        <f t="shared" si="144"/>
        <v>화</v>
      </c>
      <c r="E2346" s="49" t="str">
        <f>VLOOKUP(G2346,매칭테이블!D:E,2,0)</f>
        <v>눕눕백</v>
      </c>
      <c r="F2346" s="73" t="s">
        <v>0</v>
      </c>
      <c r="G2346" s="30" t="s">
        <v>51</v>
      </c>
      <c r="H2346" s="73">
        <f t="shared" si="145"/>
        <v>1673</v>
      </c>
      <c r="I2346" s="5">
        <v>201207</v>
      </c>
      <c r="J2346" s="59"/>
      <c r="K2346" s="104">
        <f>VLOOKUP($N2346,매칭테이블!$G:$J,2,0)*H2346</f>
        <v>6692000</v>
      </c>
      <c r="L2346" s="104">
        <f>K2346-VLOOKUP($N2346,매칭테이블!$G:$J,3,0)*K2346</f>
        <v>6625080</v>
      </c>
      <c r="M2346" s="104">
        <f>VLOOKUP($N2346,매칭테이블!$G:$J,4,0)*H2346</f>
        <v>585550</v>
      </c>
      <c r="N2346" s="5" t="str">
        <f t="shared" si="143"/>
        <v>프로젝트21 홈페이지눕눕백눕눕백_패드(대형)_극세사201207</v>
      </c>
    </row>
    <row r="2347" spans="2:14" s="73" customFormat="1" x14ac:dyDescent="0.3">
      <c r="B2347" s="108">
        <v>44187</v>
      </c>
      <c r="C2347" s="5" t="str">
        <f t="shared" si="144"/>
        <v>화</v>
      </c>
      <c r="E2347" s="49" t="str">
        <f>VLOOKUP(G2347,매칭테이블!D:E,2,0)</f>
        <v>눕눕백</v>
      </c>
      <c r="F2347" s="73" t="s">
        <v>0</v>
      </c>
      <c r="G2347" s="30" t="s">
        <v>45</v>
      </c>
      <c r="H2347" s="73">
        <f t="shared" si="145"/>
        <v>1674</v>
      </c>
      <c r="I2347" s="5">
        <v>201207</v>
      </c>
      <c r="J2347" s="59"/>
      <c r="K2347" s="104">
        <f>VLOOKUP($N2347,매칭테이블!$G:$J,2,0)*H2347</f>
        <v>5022000</v>
      </c>
      <c r="L2347" s="104">
        <f>K2347-VLOOKUP($N2347,매칭테이블!$G:$J,3,0)*K2347</f>
        <v>4971780</v>
      </c>
      <c r="M2347" s="104">
        <f>VLOOKUP($N2347,매칭테이블!$G:$J,4,0)*H2347</f>
        <v>552420</v>
      </c>
      <c r="N2347" s="5" t="str">
        <f t="shared" si="143"/>
        <v>프로젝트21 홈페이지눕눕백눕눕백_패드(중형)_방수201207</v>
      </c>
    </row>
    <row r="2348" spans="2:14" s="73" customFormat="1" x14ac:dyDescent="0.3">
      <c r="B2348" s="108">
        <v>44187</v>
      </c>
      <c r="C2348" s="5" t="str">
        <f t="shared" si="144"/>
        <v>화</v>
      </c>
      <c r="E2348" s="49" t="str">
        <f>VLOOKUP(G2348,매칭테이블!D:E,2,0)</f>
        <v>눕눕백</v>
      </c>
      <c r="F2348" s="73" t="s">
        <v>0</v>
      </c>
      <c r="G2348" s="30" t="s">
        <v>43</v>
      </c>
      <c r="H2348" s="73">
        <f t="shared" si="145"/>
        <v>1675</v>
      </c>
      <c r="I2348" s="5">
        <v>201207</v>
      </c>
      <c r="J2348" s="59"/>
      <c r="K2348" s="104">
        <f>VLOOKUP($N2348,매칭테이블!$G:$J,2,0)*H2348</f>
        <v>5025000</v>
      </c>
      <c r="L2348" s="104">
        <f>K2348-VLOOKUP($N2348,매칭테이블!$G:$J,3,0)*K2348</f>
        <v>4974750</v>
      </c>
      <c r="M2348" s="104">
        <f>VLOOKUP($N2348,매칭테이블!$G:$J,4,0)*H2348</f>
        <v>552750</v>
      </c>
      <c r="N2348" s="5" t="str">
        <f t="shared" si="143"/>
        <v>프로젝트21 홈페이지눕눕백눕눕백_패드(중형)_스크래쳐201207</v>
      </c>
    </row>
    <row r="2349" spans="2:14" s="73" customFormat="1" x14ac:dyDescent="0.3">
      <c r="B2349" s="108">
        <v>44187</v>
      </c>
      <c r="C2349" s="5" t="str">
        <f t="shared" si="144"/>
        <v>화</v>
      </c>
      <c r="E2349" s="49" t="str">
        <f>VLOOKUP(G2349,매칭테이블!D:E,2,0)</f>
        <v>눕눕백</v>
      </c>
      <c r="F2349" s="73" t="s">
        <v>0</v>
      </c>
      <c r="G2349" s="30" t="s">
        <v>50</v>
      </c>
      <c r="H2349" s="73">
        <f t="shared" si="145"/>
        <v>1676</v>
      </c>
      <c r="I2349" s="5">
        <v>201207</v>
      </c>
      <c r="J2349" s="59"/>
      <c r="K2349" s="104">
        <f>VLOOKUP($N2349,매칭테이블!$G:$J,2,0)*H2349</f>
        <v>5028000</v>
      </c>
      <c r="L2349" s="104">
        <f>K2349-VLOOKUP($N2349,매칭테이블!$G:$J,3,0)*K2349</f>
        <v>4977720</v>
      </c>
      <c r="M2349" s="104">
        <f>VLOOKUP($N2349,매칭테이블!$G:$J,4,0)*H2349</f>
        <v>569840</v>
      </c>
      <c r="N2349" s="5" t="str">
        <f t="shared" si="143"/>
        <v>프로젝트21 홈페이지눕눕백눕눕백_패드(대형)_스크래쳐201207</v>
      </c>
    </row>
    <row r="2350" spans="2:14" s="73" customFormat="1" x14ac:dyDescent="0.3">
      <c r="B2350" s="108">
        <v>44187</v>
      </c>
      <c r="C2350" s="5" t="str">
        <f t="shared" si="144"/>
        <v>화</v>
      </c>
      <c r="E2350" s="49" t="str">
        <f>VLOOKUP(G2350,매칭테이블!D:E,2,0)</f>
        <v>눕눕백</v>
      </c>
      <c r="F2350" s="73" t="s">
        <v>0</v>
      </c>
      <c r="G2350" s="30" t="s">
        <v>567</v>
      </c>
      <c r="H2350" s="73">
        <f t="shared" si="145"/>
        <v>1677</v>
      </c>
      <c r="I2350" s="5">
        <v>201207</v>
      </c>
      <c r="J2350" s="59"/>
      <c r="K2350" s="104">
        <f>VLOOKUP($N2350,매칭테이블!$G:$J,2,0)*H2350</f>
        <v>3354000</v>
      </c>
      <c r="L2350" s="104">
        <f>K2350-VLOOKUP($N2350,매칭테이블!$G:$J,3,0)*K2350</f>
        <v>3320460</v>
      </c>
      <c r="M2350" s="104">
        <f>VLOOKUP($N2350,매칭테이블!$G:$J,4,0)*H2350</f>
        <v>201240</v>
      </c>
      <c r="N2350" s="5" t="str">
        <f t="shared" si="143"/>
        <v>프로젝트21 홈페이지눕눕백눕눕백_가방길이 조절 버클201207</v>
      </c>
    </row>
    <row r="2351" spans="2:14" s="73" customFormat="1" x14ac:dyDescent="0.3">
      <c r="B2351" s="108">
        <v>44187</v>
      </c>
      <c r="C2351" s="5" t="str">
        <f t="shared" si="144"/>
        <v>화</v>
      </c>
      <c r="E2351" s="49" t="str">
        <f>VLOOKUP(G2351,매칭테이블!D:E,2,0)</f>
        <v>리얼스틱</v>
      </c>
      <c r="F2351" s="73" t="s">
        <v>0</v>
      </c>
      <c r="G2351" s="30" t="s">
        <v>429</v>
      </c>
      <c r="H2351" s="73">
        <f t="shared" si="145"/>
        <v>1678</v>
      </c>
      <c r="I2351" s="5">
        <v>201207</v>
      </c>
      <c r="J2351" s="59"/>
      <c r="K2351" s="104">
        <f>VLOOKUP($N2351,매칭테이블!$G:$J,2,0)*H2351</f>
        <v>5034000</v>
      </c>
      <c r="L2351" s="104">
        <f>K2351-VLOOKUP($N2351,매칭테이블!$G:$J,3,0)*K2351</f>
        <v>4983660</v>
      </c>
      <c r="M2351" s="104">
        <f>VLOOKUP($N2351,매칭테이블!$G:$J,4,0)*H2351</f>
        <v>453060</v>
      </c>
      <c r="N2351" s="5" t="str">
        <f t="shared" si="143"/>
        <v>프로젝트21 홈페이지리얼스틱리얼스틱 (종합) (고양이 강아지 츄르 간식)리얼스틱 옵션선택=6종 맛보기 세트 (맛별 1스틱)201207</v>
      </c>
    </row>
    <row r="2352" spans="2:14" s="73" customFormat="1" x14ac:dyDescent="0.3">
      <c r="B2352" s="108">
        <v>44187</v>
      </c>
      <c r="C2352" s="5" t="str">
        <f t="shared" si="144"/>
        <v>화</v>
      </c>
      <c r="E2352" s="49" t="str">
        <f>VLOOKUP(G2352,매칭테이블!D:E,2,0)</f>
        <v>리얼스틱</v>
      </c>
      <c r="F2352" s="73" t="s">
        <v>0</v>
      </c>
      <c r="G2352" s="30" t="s">
        <v>430</v>
      </c>
      <c r="H2352" s="73">
        <f t="shared" si="145"/>
        <v>1679</v>
      </c>
      <c r="I2352" s="5">
        <v>201207</v>
      </c>
      <c r="J2352" s="59"/>
      <c r="K2352" s="104">
        <f>VLOOKUP($N2352,매칭테이블!$G:$J,2,0)*H2352</f>
        <v>6716000</v>
      </c>
      <c r="L2352" s="104">
        <f>K2352-VLOOKUP($N2352,매칭테이블!$G:$J,3,0)*K2352</f>
        <v>6648840</v>
      </c>
      <c r="M2352" s="104">
        <f>VLOOKUP($N2352,매칭테이블!$G:$J,4,0)*H2352</f>
        <v>621230</v>
      </c>
      <c r="N2352" s="5" t="str">
        <f t="shared" si="143"/>
        <v>프로젝트21 홈페이지리얼스틱리얼스틱 (종합) (고양이 강아지 츄르 간식)리얼스틱 옵션선택=★BEST★ 6종세트(맛별1팩)(10%off)201207</v>
      </c>
    </row>
    <row r="2353" spans="2:14" s="73" customFormat="1" x14ac:dyDescent="0.3">
      <c r="B2353" s="108">
        <v>44187</v>
      </c>
      <c r="C2353" s="5" t="str">
        <f t="shared" si="144"/>
        <v>화</v>
      </c>
      <c r="E2353" s="49" t="str">
        <f>VLOOKUP(G2353,매칭테이블!D:E,2,0)</f>
        <v>리얼스틱</v>
      </c>
      <c r="F2353" s="73" t="s">
        <v>0</v>
      </c>
      <c r="G2353" s="30" t="s">
        <v>431</v>
      </c>
      <c r="H2353" s="73">
        <f t="shared" si="145"/>
        <v>1680</v>
      </c>
      <c r="I2353" s="5">
        <v>201207</v>
      </c>
      <c r="J2353" s="59"/>
      <c r="K2353" s="104">
        <f>VLOOKUP($N2353,매칭테이블!$G:$J,2,0)*H2353</f>
        <v>8400000</v>
      </c>
      <c r="L2353" s="104">
        <f>K2353-VLOOKUP($N2353,매칭테이블!$G:$J,3,0)*K2353</f>
        <v>8316000</v>
      </c>
      <c r="M2353" s="104">
        <f>VLOOKUP($N2353,매칭테이블!$G:$J,4,0)*H2353</f>
        <v>655200</v>
      </c>
      <c r="N2353" s="5" t="str">
        <f t="shared" si="143"/>
        <v>프로젝트21 홈페이지리얼스틱리얼스틱 (종합) (고양이 강아지 츄르 간식)리얼스틱 옵션선택=6종세트x2(맛별2팩)(20%off)201207</v>
      </c>
    </row>
    <row r="2354" spans="2:14" s="73" customFormat="1" x14ac:dyDescent="0.3">
      <c r="B2354" s="108">
        <v>44187</v>
      </c>
      <c r="C2354" s="5" t="str">
        <f t="shared" si="144"/>
        <v>화</v>
      </c>
      <c r="E2354" s="49" t="str">
        <f>VLOOKUP(G2354,매칭테이블!D:E,2,0)</f>
        <v>리얼스틱</v>
      </c>
      <c r="F2354" s="73" t="s">
        <v>0</v>
      </c>
      <c r="G2354" s="30" t="s">
        <v>432</v>
      </c>
      <c r="H2354" s="73">
        <f t="shared" si="145"/>
        <v>1681</v>
      </c>
      <c r="I2354" s="5">
        <v>201207</v>
      </c>
      <c r="J2354" s="59"/>
      <c r="K2354" s="104">
        <f>VLOOKUP($N2354,매칭테이블!$G:$J,2,0)*H2354</f>
        <v>5043000</v>
      </c>
      <c r="L2354" s="104">
        <f>K2354-VLOOKUP($N2354,매칭테이블!$G:$J,3,0)*K2354</f>
        <v>4992570</v>
      </c>
      <c r="M2354" s="104">
        <f>VLOOKUP($N2354,매칭테이블!$G:$J,4,0)*H2354</f>
        <v>302580</v>
      </c>
      <c r="N2354" s="5" t="str">
        <f t="shared" si="143"/>
        <v>프로젝트21 홈페이지리얼스틱리얼스틱 (종합) (고양이 강아지 츄르 간식)리얼스틱 옵션선택=제천자연황토닭 1팩(5개입)201207</v>
      </c>
    </row>
    <row r="2355" spans="2:14" s="73" customFormat="1" x14ac:dyDescent="0.3">
      <c r="B2355" s="108">
        <v>44187</v>
      </c>
      <c r="C2355" s="5" t="str">
        <f t="shared" si="144"/>
        <v>화</v>
      </c>
      <c r="E2355" s="49" t="str">
        <f>VLOOKUP(G2355,매칭테이블!D:E,2,0)</f>
        <v>리얼스틱</v>
      </c>
      <c r="F2355" s="73" t="s">
        <v>0</v>
      </c>
      <c r="G2355" s="30" t="s">
        <v>546</v>
      </c>
      <c r="H2355" s="73">
        <f t="shared" si="145"/>
        <v>1682</v>
      </c>
      <c r="I2355" s="5">
        <v>201207</v>
      </c>
      <c r="J2355" s="59"/>
      <c r="K2355" s="104">
        <f>VLOOKUP($N2355,매칭테이블!$G:$J,2,0)*H2355</f>
        <v>6728000</v>
      </c>
      <c r="L2355" s="104">
        <f>K2355-VLOOKUP($N2355,매칭테이블!$G:$J,3,0)*K2355</f>
        <v>6660720</v>
      </c>
      <c r="M2355" s="104">
        <f>VLOOKUP($N2355,매칭테이블!$G:$J,4,0)*H2355</f>
        <v>639160</v>
      </c>
      <c r="N2355" s="5" t="str">
        <f t="shared" si="143"/>
        <v>프로젝트21 홈페이지리얼스틱리얼스틱 (종합) (고양이 강아지 츄르 간식)리얼스틱 옵션선택=제천자연황토닭 12팩(20%off)201207</v>
      </c>
    </row>
    <row r="2356" spans="2:14" s="73" customFormat="1" x14ac:dyDescent="0.3">
      <c r="B2356" s="108">
        <v>44187</v>
      </c>
      <c r="C2356" s="5" t="str">
        <f t="shared" si="144"/>
        <v>화</v>
      </c>
      <c r="E2356" s="49" t="str">
        <f>VLOOKUP(G2356,매칭테이블!D:E,2,0)</f>
        <v>리얼스틱</v>
      </c>
      <c r="F2356" s="73" t="s">
        <v>0</v>
      </c>
      <c r="G2356" s="30" t="s">
        <v>434</v>
      </c>
      <c r="H2356" s="73">
        <f t="shared" si="145"/>
        <v>1683</v>
      </c>
      <c r="I2356" s="5">
        <v>201207</v>
      </c>
      <c r="J2356" s="59"/>
      <c r="K2356" s="104">
        <f>VLOOKUP($N2356,매칭테이블!$G:$J,2,0)*H2356</f>
        <v>5049000</v>
      </c>
      <c r="L2356" s="104">
        <f>K2356-VLOOKUP($N2356,매칭테이블!$G:$J,3,0)*K2356</f>
        <v>4998510</v>
      </c>
      <c r="M2356" s="104">
        <f>VLOOKUP($N2356,매칭테이블!$G:$J,4,0)*H2356</f>
        <v>286110</v>
      </c>
      <c r="N2356" s="5" t="str">
        <f t="shared" si="143"/>
        <v>프로젝트21 홈페이지리얼스틱리얼스틱 (종합) (고양이 강아지 츄르 간식)리얼스틱 옵션선택=북태평양눈다랑어 1팩(5개입)201207</v>
      </c>
    </row>
    <row r="2357" spans="2:14" s="73" customFormat="1" x14ac:dyDescent="0.3">
      <c r="B2357" s="108">
        <v>44187</v>
      </c>
      <c r="C2357" s="5" t="str">
        <f t="shared" si="144"/>
        <v>화</v>
      </c>
      <c r="E2357" s="49" t="str">
        <f>VLOOKUP(G2357,매칭테이블!D:E,2,0)</f>
        <v>리얼스틱</v>
      </c>
      <c r="F2357" s="73" t="s">
        <v>0</v>
      </c>
      <c r="G2357" s="30" t="s">
        <v>571</v>
      </c>
      <c r="H2357" s="73">
        <f t="shared" si="145"/>
        <v>1684</v>
      </c>
      <c r="I2357" s="5">
        <v>201207</v>
      </c>
      <c r="J2357" s="59"/>
      <c r="K2357" s="104">
        <f>VLOOKUP($N2357,매칭테이블!$G:$J,2,0)*H2357</f>
        <v>5052000</v>
      </c>
      <c r="L2357" s="104">
        <f>K2357-VLOOKUP($N2357,매칭테이블!$G:$J,3,0)*K2357</f>
        <v>5001480</v>
      </c>
      <c r="M2357" s="104">
        <f>VLOOKUP($N2357,매칭테이블!$G:$J,4,0)*H2357</f>
        <v>303120</v>
      </c>
      <c r="N2357" s="5" t="str">
        <f t="shared" si="143"/>
        <v>프로젝트21 홈페이지리얼스틱리얼스틱 (종합) (고양이 강아지 츄르 간식)리얼스틱 옵션선택=지리산우리땅오리 1팩(5개입)201207</v>
      </c>
    </row>
    <row r="2358" spans="2:14" s="73" customFormat="1" x14ac:dyDescent="0.3">
      <c r="B2358" s="108">
        <v>44187</v>
      </c>
      <c r="C2358" s="5" t="str">
        <f t="shared" si="144"/>
        <v>화</v>
      </c>
      <c r="E2358" s="49" t="str">
        <f>VLOOKUP(G2358,매칭테이블!D:E,2,0)</f>
        <v>리얼스틱</v>
      </c>
      <c r="F2358" s="73" t="s">
        <v>0</v>
      </c>
      <c r="G2358" s="30" t="s">
        <v>436</v>
      </c>
      <c r="H2358" s="73">
        <f t="shared" si="145"/>
        <v>1685</v>
      </c>
      <c r="I2358" s="5">
        <v>201207</v>
      </c>
      <c r="J2358" s="59"/>
      <c r="K2358" s="104">
        <f>VLOOKUP($N2358,매칭테이블!$G:$J,2,0)*H2358</f>
        <v>5055000</v>
      </c>
      <c r="L2358" s="104">
        <f>K2358-VLOOKUP($N2358,매칭테이블!$G:$J,3,0)*K2358</f>
        <v>5004450</v>
      </c>
      <c r="M2358" s="104">
        <f>VLOOKUP($N2358,매칭테이블!$G:$J,4,0)*H2358</f>
        <v>421250</v>
      </c>
      <c r="N2358" s="5" t="str">
        <f t="shared" si="143"/>
        <v>프로젝트21 홈페이지리얼스틱리얼스틱 (종합) (고양이 강아지 츄르 간식)리얼스틱 옵션선택=오로라연어 1팩(5개입)201207</v>
      </c>
    </row>
    <row r="2359" spans="2:14" s="73" customFormat="1" x14ac:dyDescent="0.3">
      <c r="B2359" s="108">
        <v>44187</v>
      </c>
      <c r="C2359" s="5" t="str">
        <f t="shared" si="144"/>
        <v>화</v>
      </c>
      <c r="E2359" s="49" t="str">
        <f>VLOOKUP(G2359,매칭테이블!D:E,2,0)</f>
        <v>리얼스틱</v>
      </c>
      <c r="F2359" s="73" t="s">
        <v>0</v>
      </c>
      <c r="G2359" s="30" t="s">
        <v>437</v>
      </c>
      <c r="H2359" s="73">
        <f t="shared" si="145"/>
        <v>1686</v>
      </c>
      <c r="I2359" s="5">
        <v>201207</v>
      </c>
      <c r="J2359" s="59"/>
      <c r="K2359" s="104">
        <f>VLOOKUP($N2359,매칭테이블!$G:$J,2,0)*H2359</f>
        <v>6744000</v>
      </c>
      <c r="L2359" s="104">
        <f>K2359-VLOOKUP($N2359,매칭테이블!$G:$J,3,0)*K2359</f>
        <v>6676560</v>
      </c>
      <c r="M2359" s="104">
        <f>VLOOKUP($N2359,매칭테이블!$G:$J,4,0)*H2359</f>
        <v>640680</v>
      </c>
      <c r="N2359" s="5" t="str">
        <f t="shared" si="143"/>
        <v>프로젝트21 홈페이지리얼스틱리얼스틱 (종합) (고양이 강아지 츄르 간식)리얼스틱 옵션선택=오로라연어 6팩(10%off)201207</v>
      </c>
    </row>
    <row r="2360" spans="2:14" s="73" customFormat="1" x14ac:dyDescent="0.3">
      <c r="B2360" s="108">
        <v>44187</v>
      </c>
      <c r="C2360" s="5" t="str">
        <f t="shared" si="144"/>
        <v>화</v>
      </c>
      <c r="E2360" s="49" t="str">
        <f>VLOOKUP(G2360,매칭테이블!D:E,2,0)</f>
        <v>리얼스틱</v>
      </c>
      <c r="F2360" s="73" t="s">
        <v>0</v>
      </c>
      <c r="G2360" s="30" t="s">
        <v>438</v>
      </c>
      <c r="H2360" s="73">
        <f t="shared" si="145"/>
        <v>1687</v>
      </c>
      <c r="I2360" s="5">
        <v>201207</v>
      </c>
      <c r="J2360" s="59"/>
      <c r="K2360" s="104">
        <f>VLOOKUP($N2360,매칭테이블!$G:$J,2,0)*H2360</f>
        <v>8435000</v>
      </c>
      <c r="L2360" s="104">
        <f>K2360-VLOOKUP($N2360,매칭테이블!$G:$J,3,0)*K2360</f>
        <v>8350650</v>
      </c>
      <c r="M2360" s="104">
        <f>VLOOKUP($N2360,매칭테이블!$G:$J,4,0)*H2360</f>
        <v>657930</v>
      </c>
      <c r="N2360" s="5" t="str">
        <f t="shared" si="143"/>
        <v>프로젝트21 홈페이지리얼스틱리얼스틱 (종합) (고양이 강아지 츄르 간식)리얼스틱 옵션선택=오로라연어 12팩(20%off)201207</v>
      </c>
    </row>
    <row r="2361" spans="2:14" s="73" customFormat="1" x14ac:dyDescent="0.3">
      <c r="B2361" s="108">
        <v>44187</v>
      </c>
      <c r="C2361" s="5" t="str">
        <f t="shared" si="144"/>
        <v>화</v>
      </c>
      <c r="E2361" s="49" t="str">
        <f>VLOOKUP(G2361,매칭테이블!D:E,2,0)</f>
        <v>리얼스틱</v>
      </c>
      <c r="F2361" s="73" t="s">
        <v>0</v>
      </c>
      <c r="G2361" s="30" t="s">
        <v>439</v>
      </c>
      <c r="H2361" s="73">
        <f t="shared" si="145"/>
        <v>1688</v>
      </c>
      <c r="I2361" s="5">
        <v>201207</v>
      </c>
      <c r="J2361" s="59"/>
      <c r="K2361" s="104">
        <f>VLOOKUP($N2361,매칭테이블!$G:$J,2,0)*H2361</f>
        <v>5064000</v>
      </c>
      <c r="L2361" s="104">
        <f>K2361-VLOOKUP($N2361,매칭테이블!$G:$J,3,0)*K2361</f>
        <v>5013360</v>
      </c>
      <c r="M2361" s="104">
        <f>VLOOKUP($N2361,매칭테이블!$G:$J,4,0)*H2361</f>
        <v>405120</v>
      </c>
      <c r="N2361" s="5" t="str">
        <f t="shared" si="143"/>
        <v>프로젝트21 홈페이지리얼스틱리얼스틱 (종합) (고양이 강아지 츄르 간식)리얼스틱 옵션선택=뉴질랜드참돔 1팩(5개입)201207</v>
      </c>
    </row>
    <row r="2362" spans="2:14" s="73" customFormat="1" x14ac:dyDescent="0.3">
      <c r="B2362" s="108">
        <v>44187</v>
      </c>
      <c r="C2362" s="5" t="str">
        <f t="shared" si="144"/>
        <v>화</v>
      </c>
      <c r="E2362" s="49" t="str">
        <f>VLOOKUP(G2362,매칭테이블!D:E,2,0)</f>
        <v>리얼스틱</v>
      </c>
      <c r="F2362" s="73" t="s">
        <v>0</v>
      </c>
      <c r="G2362" s="30" t="s">
        <v>547</v>
      </c>
      <c r="H2362" s="73">
        <f t="shared" si="145"/>
        <v>1689</v>
      </c>
      <c r="I2362" s="5">
        <v>201207</v>
      </c>
      <c r="J2362" s="59"/>
      <c r="K2362" s="104">
        <f>VLOOKUP($N2362,매칭테이블!$G:$J,2,0)*H2362</f>
        <v>5067000</v>
      </c>
      <c r="L2362" s="104">
        <f>K2362-VLOOKUP($N2362,매칭테이블!$G:$J,3,0)*K2362</f>
        <v>5016330</v>
      </c>
      <c r="M2362" s="104">
        <f>VLOOKUP($N2362,매칭테이블!$G:$J,4,0)*H2362</f>
        <v>439140</v>
      </c>
      <c r="N2362" s="5" t="str">
        <f t="shared" si="143"/>
        <v>프로젝트21 홈페이지리얼스틱리얼스틱 (종합) (고양이 강아지 츄르 간식)리얼스틱 옵션선택=서호주청정양 1팩(5개입)201207</v>
      </c>
    </row>
    <row r="2363" spans="2:14" s="73" customFormat="1" x14ac:dyDescent="0.3">
      <c r="B2363" s="108">
        <v>44187</v>
      </c>
      <c r="C2363" s="5" t="str">
        <f t="shared" si="144"/>
        <v>화</v>
      </c>
      <c r="E2363" s="49" t="str">
        <f>VLOOKUP(G2363,매칭테이블!D:E,2,0)</f>
        <v>리얼스틱</v>
      </c>
      <c r="F2363" s="73" t="s">
        <v>0</v>
      </c>
      <c r="G2363" s="30" t="s">
        <v>442</v>
      </c>
      <c r="H2363" s="73">
        <f t="shared" si="145"/>
        <v>1690</v>
      </c>
      <c r="I2363" s="5">
        <v>201207</v>
      </c>
      <c r="J2363" s="59"/>
      <c r="K2363" s="104">
        <f>VLOOKUP($N2363,매칭테이블!$G:$J,2,0)*H2363</f>
        <v>8450000</v>
      </c>
      <c r="L2363" s="104">
        <f>K2363-VLOOKUP($N2363,매칭테이블!$G:$J,3,0)*K2363</f>
        <v>8365500</v>
      </c>
      <c r="M2363" s="104">
        <f>VLOOKUP($N2363,매칭테이블!$G:$J,4,0)*H2363</f>
        <v>659100</v>
      </c>
      <c r="N2363" s="5" t="str">
        <f t="shared" si="143"/>
        <v>프로젝트21 홈페이지리얼스틱리얼스틱 (종합) (고양이 강아지 츄르 간식)리얼스틱 옵션선택=서호주청정양 12팩(20%off)201207</v>
      </c>
    </row>
    <row r="2364" spans="2:14" s="73" customFormat="1" x14ac:dyDescent="0.3">
      <c r="B2364" s="108">
        <v>44187</v>
      </c>
      <c r="C2364" s="5" t="str">
        <f t="shared" si="144"/>
        <v>화</v>
      </c>
      <c r="E2364" s="49" t="str">
        <f>VLOOKUP(G2364,매칭테이블!D:E,2,0)</f>
        <v>리얼스틱</v>
      </c>
      <c r="F2364" s="73" t="s">
        <v>0</v>
      </c>
      <c r="G2364" s="30" t="s">
        <v>443</v>
      </c>
      <c r="H2364" s="73">
        <f t="shared" si="145"/>
        <v>1691</v>
      </c>
      <c r="I2364" s="5">
        <v>201207</v>
      </c>
      <c r="J2364" s="59"/>
      <c r="K2364" s="104">
        <f>VLOOKUP($N2364,매칭테이블!$G:$J,2,0)*H2364</f>
        <v>5073000</v>
      </c>
      <c r="L2364" s="104">
        <f>K2364-VLOOKUP($N2364,매칭테이블!$G:$J,3,0)*K2364</f>
        <v>5022270</v>
      </c>
      <c r="M2364" s="104">
        <f>VLOOKUP($N2364,매칭테이블!$G:$J,4,0)*H2364</f>
        <v>456570</v>
      </c>
      <c r="N2364" s="5" t="str">
        <f t="shared" si="143"/>
        <v>프로젝트21 홈페이지리얼스틱리얼스틱 6종 맛보기 세트 (맛별 1스틱)201207</v>
      </c>
    </row>
    <row r="2365" spans="2:14" s="73" customFormat="1" x14ac:dyDescent="0.3">
      <c r="B2365" s="108">
        <v>44187</v>
      </c>
      <c r="C2365" s="5" t="str">
        <f t="shared" si="144"/>
        <v>화</v>
      </c>
      <c r="E2365" s="49" t="str">
        <f>VLOOKUP(G2365,매칭테이블!D:E,2,0)</f>
        <v>리얼스틱</v>
      </c>
      <c r="F2365" s="73" t="s">
        <v>0</v>
      </c>
      <c r="G2365" s="30" t="s">
        <v>548</v>
      </c>
      <c r="H2365" s="73">
        <f t="shared" si="145"/>
        <v>1692</v>
      </c>
      <c r="I2365" s="5">
        <v>201207</v>
      </c>
      <c r="J2365" s="59"/>
      <c r="K2365" s="104">
        <f>VLOOKUP($N2365,매칭테이블!$G:$J,2,0)*H2365</f>
        <v>5076000</v>
      </c>
      <c r="L2365" s="104">
        <f>K2365-VLOOKUP($N2365,매칭테이블!$G:$J,3,0)*K2365</f>
        <v>5025240</v>
      </c>
      <c r="M2365" s="104">
        <f>VLOOKUP($N2365,매칭테이블!$G:$J,4,0)*H2365</f>
        <v>406080</v>
      </c>
      <c r="N2365" s="5" t="str">
        <f t="shared" si="143"/>
        <v>프로젝트21 홈페이지리얼스틱리얼스틱 뉴질랜드참돔묶음 선택=뉴질랜드참돔 1팩201207</v>
      </c>
    </row>
    <row r="2366" spans="2:14" s="73" customFormat="1" x14ac:dyDescent="0.3">
      <c r="B2366" s="108">
        <v>44187</v>
      </c>
      <c r="C2366" s="5" t="str">
        <f t="shared" si="144"/>
        <v>화</v>
      </c>
      <c r="E2366" s="49" t="str">
        <f>VLOOKUP(G2366,매칭테이블!D:E,2,0)</f>
        <v>리얼스틱</v>
      </c>
      <c r="F2366" s="73" t="s">
        <v>0</v>
      </c>
      <c r="G2366" s="30" t="s">
        <v>444</v>
      </c>
      <c r="H2366" s="73">
        <f t="shared" si="145"/>
        <v>1693</v>
      </c>
      <c r="I2366" s="5">
        <v>201207</v>
      </c>
      <c r="J2366" s="59"/>
      <c r="K2366" s="104">
        <f>VLOOKUP($N2366,매칭테이블!$G:$J,2,0)*H2366</f>
        <v>5079000</v>
      </c>
      <c r="L2366" s="104">
        <f>K2366-VLOOKUP($N2366,매칭테이블!$G:$J,3,0)*K2366</f>
        <v>5028210</v>
      </c>
      <c r="M2366" s="104">
        <f>VLOOKUP($N2366,매칭테이블!$G:$J,4,0)*H2366</f>
        <v>287810</v>
      </c>
      <c r="N2366" s="5" t="str">
        <f t="shared" si="143"/>
        <v>프로젝트21 홈페이지리얼스틱리얼스틱 북태평양눈다랑어묶음 선택=북태평양눈다랑어 1팩201207</v>
      </c>
    </row>
    <row r="2367" spans="2:14" s="73" customFormat="1" x14ac:dyDescent="0.3">
      <c r="B2367" s="108">
        <v>44187</v>
      </c>
      <c r="C2367" s="5" t="str">
        <f t="shared" si="144"/>
        <v>화</v>
      </c>
      <c r="E2367" s="49" t="str">
        <f>VLOOKUP(G2367,매칭테이블!D:E,2,0)</f>
        <v>리얼스틱</v>
      </c>
      <c r="F2367" s="73" t="s">
        <v>0</v>
      </c>
      <c r="G2367" s="30" t="s">
        <v>446</v>
      </c>
      <c r="H2367" s="73">
        <f t="shared" si="145"/>
        <v>1694</v>
      </c>
      <c r="I2367" s="5">
        <v>201207</v>
      </c>
      <c r="J2367" s="59"/>
      <c r="K2367" s="104">
        <f>VLOOKUP($N2367,매칭테이블!$G:$J,2,0)*H2367</f>
        <v>6776000</v>
      </c>
      <c r="L2367" s="104">
        <f>K2367-VLOOKUP($N2367,매칭테이블!$G:$J,3,0)*K2367</f>
        <v>6708240</v>
      </c>
      <c r="M2367" s="104">
        <f>VLOOKUP($N2367,매칭테이블!$G:$J,4,0)*H2367</f>
        <v>643720</v>
      </c>
      <c r="N2367" s="5" t="str">
        <f t="shared" si="143"/>
        <v>프로젝트21 홈페이지리얼스틱리얼스틱 오로라연어묶음 선택=오로라연어 6팩(10%off)201207</v>
      </c>
    </row>
    <row r="2368" spans="2:14" s="73" customFormat="1" x14ac:dyDescent="0.3">
      <c r="B2368" s="108">
        <v>44187</v>
      </c>
      <c r="C2368" s="5" t="str">
        <f t="shared" si="144"/>
        <v>화</v>
      </c>
      <c r="E2368" s="49" t="str">
        <f>VLOOKUP(G2368,매칭테이블!D:E,2,0)</f>
        <v>리얼스틱</v>
      </c>
      <c r="F2368" s="73" t="s">
        <v>0</v>
      </c>
      <c r="G2368" s="30" t="s">
        <v>447</v>
      </c>
      <c r="H2368" s="73">
        <f t="shared" si="145"/>
        <v>1695</v>
      </c>
      <c r="I2368" s="5">
        <v>201207</v>
      </c>
      <c r="J2368" s="59"/>
      <c r="K2368" s="104">
        <f>VLOOKUP($N2368,매칭테이블!$G:$J,2,0)*H2368</f>
        <v>5085000</v>
      </c>
      <c r="L2368" s="104">
        <f>K2368-VLOOKUP($N2368,매칭테이블!$G:$J,3,0)*K2368</f>
        <v>5034150</v>
      </c>
      <c r="M2368" s="104">
        <f>VLOOKUP($N2368,매칭테이블!$G:$J,4,0)*H2368</f>
        <v>305100</v>
      </c>
      <c r="N2368" s="5" t="str">
        <f t="shared" si="143"/>
        <v>프로젝트21 홈페이지리얼스틱리얼스틱 제천자연황토닭묶음 선택=제천자연황토닭 1팩201207</v>
      </c>
    </row>
    <row r="2369" spans="2:14" s="73" customFormat="1" x14ac:dyDescent="0.3">
      <c r="B2369" s="108">
        <v>44187</v>
      </c>
      <c r="C2369" s="5" t="str">
        <f t="shared" si="144"/>
        <v>화</v>
      </c>
      <c r="E2369" s="49" t="str">
        <f>VLOOKUP(G2369,매칭테이블!D:E,2,0)</f>
        <v>리얼스틱</v>
      </c>
      <c r="F2369" s="73" t="s">
        <v>0</v>
      </c>
      <c r="G2369" s="30" t="s">
        <v>448</v>
      </c>
      <c r="H2369" s="73">
        <f t="shared" si="145"/>
        <v>1696</v>
      </c>
      <c r="I2369" s="5">
        <v>201207</v>
      </c>
      <c r="J2369" s="59"/>
      <c r="K2369" s="104">
        <f>VLOOKUP($N2369,매칭테이블!$G:$J,2,0)*H2369</f>
        <v>5088000</v>
      </c>
      <c r="L2369" s="104">
        <f>K2369-VLOOKUP($N2369,매칭테이블!$G:$J,3,0)*K2369</f>
        <v>5037120</v>
      </c>
      <c r="M2369" s="104">
        <f>VLOOKUP($N2369,매칭테이블!$G:$J,4,0)*H2369</f>
        <v>305280</v>
      </c>
      <c r="N2369" s="5" t="str">
        <f t="shared" si="143"/>
        <v>프로젝트21 홈페이지리얼스틱리얼스틱 지리산우리땅오리묶음 선택=지리산우리땅오리 1팩201207</v>
      </c>
    </row>
    <row r="2370" spans="2:14" s="73" customFormat="1" x14ac:dyDescent="0.3">
      <c r="B2370" s="108">
        <v>44187</v>
      </c>
      <c r="C2370" s="5" t="str">
        <f t="shared" si="144"/>
        <v>화</v>
      </c>
      <c r="E2370" s="49" t="str">
        <f>VLOOKUP(G2370,매칭테이블!D:E,2,0)</f>
        <v>선인장정수기 부속</v>
      </c>
      <c r="F2370" s="73" t="s">
        <v>0</v>
      </c>
      <c r="G2370" s="30" t="s">
        <v>509</v>
      </c>
      <c r="H2370" s="73">
        <f t="shared" si="145"/>
        <v>1697</v>
      </c>
      <c r="I2370" s="5">
        <v>201207</v>
      </c>
      <c r="J2370" s="59"/>
      <c r="K2370" s="104">
        <f>VLOOKUP($N2370,매칭테이블!$G:$J,2,0)*H2370</f>
        <v>5091000</v>
      </c>
      <c r="L2370" s="104">
        <f>K2370-VLOOKUP($N2370,매칭테이블!$G:$J,3,0)*K2370</f>
        <v>5040090</v>
      </c>
      <c r="M2370" s="104">
        <f>VLOOKUP($N2370,매칭테이블!$G:$J,4,0)*H2370</f>
        <v>543040</v>
      </c>
      <c r="N2370" s="5" t="str">
        <f t="shared" si="143"/>
        <v>프로젝트21 홈페이지선인장정수기 부속생수 전용 호스 (2p)201207</v>
      </c>
    </row>
    <row r="2371" spans="2:14" s="73" customFormat="1" x14ac:dyDescent="0.3">
      <c r="B2371" s="108">
        <v>44187</v>
      </c>
      <c r="C2371" s="5" t="str">
        <f t="shared" si="144"/>
        <v>화</v>
      </c>
      <c r="E2371" s="49" t="str">
        <f>VLOOKUP(G2371,매칭테이블!D:E,2,0)</f>
        <v>선인장정수기 부속</v>
      </c>
      <c r="F2371" s="73" t="s">
        <v>0</v>
      </c>
      <c r="G2371" s="30" t="s">
        <v>510</v>
      </c>
      <c r="H2371" s="73">
        <f t="shared" si="145"/>
        <v>1698</v>
      </c>
      <c r="I2371" s="5">
        <v>201207</v>
      </c>
      <c r="J2371" s="59"/>
      <c r="K2371" s="104">
        <f>VLOOKUP($N2371,매칭테이블!$G:$J,2,0)*H2371</f>
        <v>3396000</v>
      </c>
      <c r="L2371" s="104">
        <f>K2371-VLOOKUP($N2371,매칭테이블!$G:$J,3,0)*K2371</f>
        <v>3362040</v>
      </c>
      <c r="M2371" s="104">
        <f>VLOOKUP($N2371,매칭테이블!$G:$J,4,0)*H2371</f>
        <v>186780</v>
      </c>
      <c r="N2371" s="5" t="str">
        <f t="shared" si="143"/>
        <v>프로젝트21 홈페이지선인장정수기 부속선인장정수기 가이드스틱201207</v>
      </c>
    </row>
    <row r="2372" spans="2:14" s="73" customFormat="1" x14ac:dyDescent="0.3">
      <c r="B2372" s="108">
        <v>44187</v>
      </c>
      <c r="C2372" s="5" t="str">
        <f t="shared" si="144"/>
        <v>화</v>
      </c>
      <c r="E2372" s="49" t="str">
        <f>VLOOKUP(G2372,매칭테이블!D:E,2,0)</f>
        <v>선인장정수기 부속</v>
      </c>
      <c r="F2372" s="73" t="s">
        <v>0</v>
      </c>
      <c r="G2372" s="30" t="s">
        <v>511</v>
      </c>
      <c r="H2372" s="73">
        <f t="shared" si="145"/>
        <v>1699</v>
      </c>
      <c r="I2372" s="5">
        <v>201207</v>
      </c>
      <c r="J2372" s="59"/>
      <c r="K2372" s="104">
        <f>VLOOKUP($N2372,매칭테이블!$G:$J,2,0)*H2372</f>
        <v>5097000</v>
      </c>
      <c r="L2372" s="104">
        <f>K2372-VLOOKUP($N2372,매칭테이블!$G:$J,3,0)*K2372</f>
        <v>5046030</v>
      </c>
      <c r="M2372" s="104">
        <f>VLOOKUP($N2372,매칭테이블!$G:$J,4,0)*H2372</f>
        <v>611640</v>
      </c>
      <c r="N2372" s="5" t="str">
        <f t="shared" si="143"/>
        <v>프로젝트21 홈페이지선인장정수기 부속선인장정수기 분리형 수중펌프구성 선택=분리형펌프+어댑터SET201207</v>
      </c>
    </row>
    <row r="2373" spans="2:14" s="73" customFormat="1" x14ac:dyDescent="0.3">
      <c r="B2373" s="108">
        <v>44187</v>
      </c>
      <c r="C2373" s="5" t="str">
        <f t="shared" si="144"/>
        <v>화</v>
      </c>
      <c r="E2373" s="49" t="str">
        <f>VLOOKUP(G2373,매칭테이블!D:E,2,0)</f>
        <v>선인장정수기 부속</v>
      </c>
      <c r="F2373" s="73" t="s">
        <v>0</v>
      </c>
      <c r="G2373" s="30" t="s">
        <v>512</v>
      </c>
      <c r="H2373" s="73">
        <f t="shared" si="145"/>
        <v>1700</v>
      </c>
      <c r="I2373" s="5">
        <v>201207</v>
      </c>
      <c r="J2373" s="59"/>
      <c r="K2373" s="104">
        <f>VLOOKUP($N2373,매칭테이블!$G:$J,2,0)*H2373</f>
        <v>5100000</v>
      </c>
      <c r="L2373" s="104">
        <f>K2373-VLOOKUP($N2373,매칭테이블!$G:$J,3,0)*K2373</f>
        <v>5049000</v>
      </c>
      <c r="M2373" s="104">
        <f>VLOOKUP($N2373,매칭테이블!$G:$J,4,0)*H2373</f>
        <v>561000</v>
      </c>
      <c r="N2373" s="5" t="str">
        <f t="shared" si="143"/>
        <v>프로젝트21 홈페이지선인장정수기 부속선인장정수기 분리형 수중펌프구성 선택=분리형펌프201207</v>
      </c>
    </row>
    <row r="2374" spans="2:14" s="73" customFormat="1" x14ac:dyDescent="0.3">
      <c r="B2374" s="108">
        <v>44187</v>
      </c>
      <c r="C2374" s="5" t="str">
        <f t="shared" si="144"/>
        <v>화</v>
      </c>
      <c r="E2374" s="49" t="str">
        <f>VLOOKUP(G2374,매칭테이블!D:E,2,0)</f>
        <v>선인장정수기 부속</v>
      </c>
      <c r="F2374" s="73" t="s">
        <v>0</v>
      </c>
      <c r="G2374" s="30" t="s">
        <v>513</v>
      </c>
      <c r="H2374" s="73">
        <f t="shared" si="145"/>
        <v>1701</v>
      </c>
      <c r="I2374" s="5">
        <v>201207</v>
      </c>
      <c r="J2374" s="59"/>
      <c r="K2374" s="104">
        <f>VLOOKUP($N2374,매칭테이블!$G:$J,2,0)*H2374</f>
        <v>5103000</v>
      </c>
      <c r="L2374" s="104">
        <f>K2374-VLOOKUP($N2374,매칭테이블!$G:$J,3,0)*K2374</f>
        <v>5051970</v>
      </c>
      <c r="M2374" s="104">
        <f>VLOOKUP($N2374,매칭테이블!$G:$J,4,0)*H2374</f>
        <v>527310</v>
      </c>
      <c r="N2374" s="5" t="str">
        <f t="shared" si="143"/>
        <v>프로젝트21 홈페이지선인장정수기 부속선인장정수기 분리형 수중펌프구성 선택=어댑터201207</v>
      </c>
    </row>
    <row r="2375" spans="2:14" s="73" customFormat="1" x14ac:dyDescent="0.3">
      <c r="B2375" s="108">
        <v>44187</v>
      </c>
      <c r="C2375" s="5" t="str">
        <f t="shared" si="144"/>
        <v>화</v>
      </c>
      <c r="E2375" s="49" t="str">
        <f>VLOOKUP(G2375,매칭테이블!D:E,2,0)</f>
        <v>선인장정수기 부속</v>
      </c>
      <c r="F2375" s="73" t="s">
        <v>0</v>
      </c>
      <c r="G2375" s="30" t="s">
        <v>514</v>
      </c>
      <c r="H2375" s="73">
        <f t="shared" si="145"/>
        <v>1702</v>
      </c>
      <c r="I2375" s="5">
        <v>201207</v>
      </c>
      <c r="J2375" s="59"/>
      <c r="K2375" s="104">
        <f>VLOOKUP($N2375,매칭테이블!$G:$J,2,0)*H2375</f>
        <v>5106000</v>
      </c>
      <c r="L2375" s="104">
        <f>K2375-VLOOKUP($N2375,매칭테이블!$G:$J,3,0)*K2375</f>
        <v>5054940</v>
      </c>
      <c r="M2375" s="104">
        <f>VLOOKUP($N2375,매칭테이블!$G:$J,4,0)*H2375</f>
        <v>493580</v>
      </c>
      <c r="N2375" s="5" t="str">
        <f t="shared" si="143"/>
        <v>프로젝트21 홈페이지선인장정수기 부속선인장정수기 실리콘호스 (3p)201207</v>
      </c>
    </row>
    <row r="2376" spans="2:14" s="73" customFormat="1" x14ac:dyDescent="0.3">
      <c r="B2376" s="108">
        <v>44187</v>
      </c>
      <c r="C2376" s="5" t="str">
        <f t="shared" si="144"/>
        <v>화</v>
      </c>
      <c r="E2376" s="49" t="str">
        <f>VLOOKUP(G2376,매칭테이블!D:E,2,0)</f>
        <v>선인장정수기 부속</v>
      </c>
      <c r="F2376" s="73" t="s">
        <v>0</v>
      </c>
      <c r="G2376" s="30" t="s">
        <v>515</v>
      </c>
      <c r="H2376" s="73">
        <f t="shared" si="145"/>
        <v>1703</v>
      </c>
      <c r="I2376" s="5">
        <v>201207</v>
      </c>
      <c r="J2376" s="59"/>
      <c r="K2376" s="104">
        <f>VLOOKUP($N2376,매칭테이블!$G:$J,2,0)*H2376</f>
        <v>6812000</v>
      </c>
      <c r="L2376" s="104">
        <f>K2376-VLOOKUP($N2376,매칭테이블!$G:$J,3,0)*K2376</f>
        <v>6743880</v>
      </c>
      <c r="M2376" s="104">
        <f>VLOOKUP($N2376,매칭테이블!$G:$J,4,0)*H2376</f>
        <v>630110</v>
      </c>
      <c r="N2376" s="5" t="str">
        <f t="shared" si="143"/>
        <v>프로젝트21 홈페이지선인장정수기 부속선인장정수기 전용 드라이 매트201207</v>
      </c>
    </row>
    <row r="2377" spans="2:14" s="73" customFormat="1" x14ac:dyDescent="0.3">
      <c r="B2377" s="108">
        <v>44187</v>
      </c>
      <c r="C2377" s="5" t="str">
        <f t="shared" si="144"/>
        <v>화</v>
      </c>
      <c r="E2377" s="49" t="str">
        <f>VLOOKUP(G2377,매칭테이블!D:E,2,0)</f>
        <v>선인장정수기 부속</v>
      </c>
      <c r="F2377" s="73" t="s">
        <v>0</v>
      </c>
      <c r="G2377" s="30" t="s">
        <v>516</v>
      </c>
      <c r="H2377" s="73">
        <f t="shared" si="145"/>
        <v>1704</v>
      </c>
      <c r="I2377" s="5">
        <v>201207</v>
      </c>
      <c r="J2377" s="59"/>
      <c r="K2377" s="104">
        <f>VLOOKUP($N2377,매칭테이블!$G:$J,2,0)*H2377</f>
        <v>5112000</v>
      </c>
      <c r="L2377" s="104">
        <f>K2377-VLOOKUP($N2377,매칭테이블!$G:$J,3,0)*K2377</f>
        <v>5060880</v>
      </c>
      <c r="M2377" s="104">
        <f>VLOOKUP($N2377,매칭테이블!$G:$J,4,0)*H2377</f>
        <v>579360</v>
      </c>
      <c r="N2377" s="5" t="str">
        <f t="shared" si="143"/>
        <v>프로젝트21 홈페이지선인장정수기 부속선인장정수기 정수필터 (3p)201207</v>
      </c>
    </row>
    <row r="2378" spans="2:14" s="73" customFormat="1" x14ac:dyDescent="0.3">
      <c r="B2378" s="108">
        <v>44187</v>
      </c>
      <c r="C2378" s="5" t="str">
        <f t="shared" si="144"/>
        <v>화</v>
      </c>
      <c r="E2378" s="49" t="str">
        <f>VLOOKUP(G2378,매칭테이블!D:E,2,0)</f>
        <v>선인장정수기 부속</v>
      </c>
      <c r="F2378" s="73" t="s">
        <v>0</v>
      </c>
      <c r="G2378" s="30" t="s">
        <v>517</v>
      </c>
      <c r="H2378" s="73">
        <f t="shared" si="145"/>
        <v>1705</v>
      </c>
      <c r="I2378" s="5">
        <v>201207</v>
      </c>
      <c r="J2378" s="59"/>
      <c r="K2378" s="104">
        <f>VLOOKUP($N2378,매칭테이블!$G:$J,2,0)*H2378</f>
        <v>5115000</v>
      </c>
      <c r="L2378" s="104">
        <f>K2378-VLOOKUP($N2378,매칭테이블!$G:$J,3,0)*K2378</f>
        <v>5063850</v>
      </c>
      <c r="M2378" s="104">
        <f>VLOOKUP($N2378,매칭테이블!$G:$J,4,0)*H2378</f>
        <v>255750</v>
      </c>
      <c r="N2378" s="5" t="str">
        <f t="shared" ref="N2378:N2402" si="146">F2378&amp;E2378&amp;G2378&amp;I2378</f>
        <v>프로젝트21 홈페이지선인장정수기 부속선인장정수기 클리닝 브러쉬201207</v>
      </c>
    </row>
    <row r="2379" spans="2:14" s="73" customFormat="1" x14ac:dyDescent="0.3">
      <c r="B2379" s="108">
        <v>44187</v>
      </c>
      <c r="C2379" s="5" t="str">
        <f t="shared" ref="C2379:C2402" si="147">TEXT(B2379,"aaa")</f>
        <v>화</v>
      </c>
      <c r="E2379" s="49" t="str">
        <f>VLOOKUP(G2379,매칭테이블!D:E,2,0)</f>
        <v>선인장정수기 부속</v>
      </c>
      <c r="F2379" s="73" t="s">
        <v>0</v>
      </c>
      <c r="G2379" s="30" t="s">
        <v>518</v>
      </c>
      <c r="H2379" s="73">
        <f t="shared" si="145"/>
        <v>1706</v>
      </c>
      <c r="I2379" s="5">
        <v>201207</v>
      </c>
      <c r="J2379" s="59"/>
      <c r="K2379" s="104">
        <f>VLOOKUP($N2379,매칭테이블!$G:$J,2,0)*H2379</f>
        <v>5118000</v>
      </c>
      <c r="L2379" s="104">
        <f>K2379-VLOOKUP($N2379,매칭테이블!$G:$J,3,0)*K2379</f>
        <v>5066820</v>
      </c>
      <c r="M2379" s="104">
        <f>VLOOKUP($N2379,매칭테이블!$G:$J,4,0)*H2379</f>
        <v>392380</v>
      </c>
      <c r="N2379" s="5" t="str">
        <f t="shared" si="146"/>
        <v>프로젝트21 홈페이지선인장정수기 부속선인장정수기 폼필터 (3p)201207</v>
      </c>
    </row>
    <row r="2380" spans="2:14" s="73" customFormat="1" x14ac:dyDescent="0.3">
      <c r="B2380" s="108">
        <v>44187</v>
      </c>
      <c r="C2380" s="5" t="str">
        <f t="shared" si="147"/>
        <v>화</v>
      </c>
      <c r="E2380" s="49" t="str">
        <f>VLOOKUP(G2380,매칭테이블!D:E,2,0)</f>
        <v>선인장정수기 부속</v>
      </c>
      <c r="F2380" s="73" t="s">
        <v>0</v>
      </c>
      <c r="G2380" s="30" t="s">
        <v>56</v>
      </c>
      <c r="H2380" s="73">
        <f t="shared" si="145"/>
        <v>1707</v>
      </c>
      <c r="I2380" s="5">
        <v>201207</v>
      </c>
      <c r="J2380" s="59"/>
      <c r="K2380" s="104">
        <f>VLOOKUP($N2380,매칭테이블!$G:$J,2,0)*H2380</f>
        <v>5121000</v>
      </c>
      <c r="L2380" s="104">
        <f>K2380-VLOOKUP($N2380,매칭테이블!$G:$J,3,0)*K2380</f>
        <v>5069790</v>
      </c>
      <c r="M2380" s="104">
        <f>VLOOKUP($N2380,매칭테이블!$G:$J,4,0)*H2380</f>
        <v>597450</v>
      </c>
      <c r="N2380" s="5" t="str">
        <f t="shared" si="146"/>
        <v>프로젝트21 홈페이지선인장정수기 부속정수필터 &amp; 폼필터 세트 (30% 할인)201207</v>
      </c>
    </row>
    <row r="2381" spans="2:14" s="73" customFormat="1" x14ac:dyDescent="0.3">
      <c r="B2381" s="108">
        <v>44187</v>
      </c>
      <c r="C2381" s="5" t="str">
        <f t="shared" si="147"/>
        <v>화</v>
      </c>
      <c r="E2381" s="49" t="str">
        <f>VLOOKUP(G2381,매칭테이블!D:E,2,0)</f>
        <v>츄르짜개</v>
      </c>
      <c r="F2381" s="73" t="s">
        <v>0</v>
      </c>
      <c r="G2381" s="30" t="s">
        <v>522</v>
      </c>
      <c r="H2381" s="73">
        <f t="shared" si="145"/>
        <v>1708</v>
      </c>
      <c r="I2381" s="5">
        <v>201207</v>
      </c>
      <c r="J2381" s="59"/>
      <c r="K2381" s="104">
        <f>VLOOKUP($N2381,매칭테이블!$G:$J,2,0)*H2381</f>
        <v>3416000</v>
      </c>
      <c r="L2381" s="104">
        <f>K2381-VLOOKUP($N2381,매칭테이블!$G:$J,3,0)*K2381</f>
        <v>3381840</v>
      </c>
      <c r="M2381" s="104">
        <f>VLOOKUP($N2381,매칭테이블!$G:$J,4,0)*H2381</f>
        <v>170800</v>
      </c>
      <c r="N2381" s="5" t="str">
        <f t="shared" si="146"/>
        <v>프로젝트21 홈페이지츄르짜개츄르짜개(2ea)201207</v>
      </c>
    </row>
    <row r="2382" spans="2:14" s="73" customFormat="1" x14ac:dyDescent="0.3">
      <c r="B2382" s="108">
        <v>44187</v>
      </c>
      <c r="C2382" s="5" t="str">
        <f t="shared" si="147"/>
        <v>화</v>
      </c>
      <c r="E2382" s="49" t="str">
        <f>VLOOKUP(G2382,매칭테이블!D:E,2,0)</f>
        <v>태평양 수반</v>
      </c>
      <c r="F2382" s="73" t="s">
        <v>0</v>
      </c>
      <c r="G2382" s="30" t="s">
        <v>523</v>
      </c>
      <c r="H2382" s="73">
        <f t="shared" si="145"/>
        <v>1709</v>
      </c>
      <c r="I2382" s="5">
        <v>201207</v>
      </c>
      <c r="J2382" s="59"/>
      <c r="K2382" s="104">
        <f>VLOOKUP($N2382,매칭테이블!$G:$J,2,0)*H2382</f>
        <v>6836000</v>
      </c>
      <c r="L2382" s="104">
        <f>K2382-VLOOKUP($N2382,매칭테이블!$G:$J,3,0)*K2382</f>
        <v>6767640</v>
      </c>
      <c r="M2382" s="104">
        <f>VLOOKUP($N2382,매칭테이블!$G:$J,4,0)*H2382</f>
        <v>649420</v>
      </c>
      <c r="N2382" s="5" t="str">
        <f t="shared" si="146"/>
        <v>프로젝트21 홈페이지태평양 수반태평양 수반 (고양이 강아지 물그릇 밥그릇 식기)옵션=[기본 세트] 태평양 수반 1개201207</v>
      </c>
    </row>
    <row r="2383" spans="2:14" s="73" customFormat="1" x14ac:dyDescent="0.3">
      <c r="B2383" s="108">
        <v>44187</v>
      </c>
      <c r="C2383" s="5" t="str">
        <f t="shared" si="147"/>
        <v>화</v>
      </c>
      <c r="E2383" s="49" t="str">
        <f>VLOOKUP(G2383,매칭테이블!D:E,2,0)</f>
        <v>태평양 수반</v>
      </c>
      <c r="F2383" s="73" t="s">
        <v>0</v>
      </c>
      <c r="G2383" s="30" t="s">
        <v>524</v>
      </c>
      <c r="H2383" s="73">
        <f t="shared" si="145"/>
        <v>1710</v>
      </c>
      <c r="I2383" s="5">
        <v>201207</v>
      </c>
      <c r="J2383" s="59"/>
      <c r="K2383" s="104">
        <f>VLOOKUP($N2383,매칭테이블!$G:$J,2,0)*H2383</f>
        <v>6840000</v>
      </c>
      <c r="L2383" s="104">
        <f>K2383-VLOOKUP($N2383,매칭테이블!$G:$J,3,0)*K2383</f>
        <v>6771600</v>
      </c>
      <c r="M2383" s="104">
        <f>VLOOKUP($N2383,매칭테이블!$G:$J,4,0)*H2383</f>
        <v>649800</v>
      </c>
      <c r="N2383" s="5" t="str">
        <f t="shared" si="146"/>
        <v>프로젝트21 홈페이지태평양 수반태평양 수반 (고양이 강아지 물그릇 밥그릇 식기)옵션=[실용 세트] 태평양 수반 1개 + 글라스 1개 추가-11% off201207</v>
      </c>
    </row>
    <row r="2384" spans="2:14" s="73" customFormat="1" x14ac:dyDescent="0.3">
      <c r="B2384" s="108">
        <v>44187</v>
      </c>
      <c r="C2384" s="5" t="str">
        <f t="shared" si="147"/>
        <v>화</v>
      </c>
      <c r="E2384" s="49" t="str">
        <f>VLOOKUP(G2384,매칭테이블!D:E,2,0)</f>
        <v>태평양 수반</v>
      </c>
      <c r="F2384" s="73" t="s">
        <v>0</v>
      </c>
      <c r="G2384" s="30" t="s">
        <v>525</v>
      </c>
      <c r="H2384" s="73">
        <f t="shared" si="145"/>
        <v>1711</v>
      </c>
      <c r="I2384" s="5">
        <v>201207</v>
      </c>
      <c r="J2384" s="59"/>
      <c r="K2384" s="104">
        <f>VLOOKUP($N2384,매칭테이블!$G:$J,2,0)*H2384</f>
        <v>6844000</v>
      </c>
      <c r="L2384" s="104">
        <f>K2384-VLOOKUP($N2384,매칭테이블!$G:$J,3,0)*K2384</f>
        <v>6775560</v>
      </c>
      <c r="M2384" s="104">
        <f>VLOOKUP($N2384,매칭테이블!$G:$J,4,0)*H2384</f>
        <v>667290</v>
      </c>
      <c r="N2384" s="5" t="str">
        <f t="shared" si="146"/>
        <v>프로젝트21 홈페이지태평양 수반태평양 수반 (고양이 강아지 물그릇 밥그릇 식기)옵션=[음수량 케어 세트] 태평양 수반 2개-13% off201207</v>
      </c>
    </row>
    <row r="2385" spans="2:14" s="73" customFormat="1" x14ac:dyDescent="0.3">
      <c r="B2385" s="108">
        <v>44187</v>
      </c>
      <c r="C2385" s="5" t="str">
        <f t="shared" si="147"/>
        <v>화</v>
      </c>
      <c r="E2385" s="49" t="str">
        <f>VLOOKUP(G2385,매칭테이블!D:E,2,0)</f>
        <v>벤토나이트</v>
      </c>
      <c r="F2385" s="73" t="s">
        <v>0</v>
      </c>
      <c r="G2385" s="30" t="s">
        <v>753</v>
      </c>
      <c r="H2385" s="73">
        <f t="shared" si="145"/>
        <v>1712</v>
      </c>
      <c r="I2385" s="5">
        <v>201207</v>
      </c>
      <c r="J2385" s="59"/>
      <c r="K2385" s="104">
        <f>VLOOKUP($N2385,매칭테이블!$G:$J,2,0)*H2385</f>
        <v>6848000</v>
      </c>
      <c r="L2385" s="104">
        <f>K2385-VLOOKUP($N2385,매칭테이블!$G:$J,3,0)*K2385</f>
        <v>6779520</v>
      </c>
      <c r="M2385" s="104">
        <f>VLOOKUP($N2385,매칭테이블!$G:$J,4,0)*H2385</f>
        <v>582080</v>
      </c>
      <c r="N2385" s="5" t="str">
        <f t="shared" si="146"/>
        <v>프로젝트21 홈페이지벤토나이트프리미엄 퓨어 벤토나이트(고양이 모래)옵션=프리미엄 퓨어 벤토나이트 1개-24% off201207</v>
      </c>
    </row>
    <row r="2386" spans="2:14" s="73" customFormat="1" x14ac:dyDescent="0.3">
      <c r="B2386" s="108">
        <v>44187</v>
      </c>
      <c r="C2386" s="5" t="str">
        <f t="shared" si="147"/>
        <v>화</v>
      </c>
      <c r="E2386" s="49" t="str">
        <f>VLOOKUP(G2386,매칭테이블!D:E,2,0)</f>
        <v>벤토나이트</v>
      </c>
      <c r="F2386" s="73" t="s">
        <v>0</v>
      </c>
      <c r="G2386" s="30" t="s">
        <v>716</v>
      </c>
      <c r="H2386" s="73">
        <f t="shared" si="145"/>
        <v>1713</v>
      </c>
      <c r="I2386" s="5">
        <v>201207</v>
      </c>
      <c r="J2386" s="59"/>
      <c r="K2386" s="104">
        <f>VLOOKUP($N2386,매칭테이블!$G:$J,2,0)*H2386</f>
        <v>8565000</v>
      </c>
      <c r="L2386" s="104">
        <f>K2386-VLOOKUP($N2386,매칭테이블!$G:$J,3,0)*K2386</f>
        <v>8479350</v>
      </c>
      <c r="M2386" s="104">
        <f>VLOOKUP($N2386,매칭테이블!$G:$J,4,0)*H2386</f>
        <v>668070</v>
      </c>
      <c r="N2386" s="5" t="str">
        <f t="shared" si="146"/>
        <v>프로젝트21 홈페이지벤토나이트프리미엄 퓨어 벤토나이트(고양이 모래)옵션=프리미엄 퓨어 벤토나이트 3개-29% off(무료배송)201207</v>
      </c>
    </row>
    <row r="2387" spans="2:14" s="73" customFormat="1" x14ac:dyDescent="0.3">
      <c r="B2387" s="108">
        <v>44187</v>
      </c>
      <c r="C2387" s="5" t="str">
        <f t="shared" si="147"/>
        <v>화</v>
      </c>
      <c r="E2387" s="49" t="str">
        <f>VLOOKUP(G2387,매칭테이블!D:E,2,0)</f>
        <v>벤토나이트</v>
      </c>
      <c r="F2387" s="73" t="s">
        <v>0</v>
      </c>
      <c r="G2387" s="30" t="s">
        <v>753</v>
      </c>
      <c r="H2387" s="73">
        <f t="shared" si="145"/>
        <v>1714</v>
      </c>
      <c r="I2387" s="5">
        <v>201207</v>
      </c>
      <c r="J2387" s="59"/>
      <c r="K2387" s="104">
        <f>VLOOKUP($N2387,매칭테이블!$G:$J,2,0)*H2387</f>
        <v>6856000</v>
      </c>
      <c r="L2387" s="104">
        <f>K2387-VLOOKUP($N2387,매칭테이블!$G:$J,3,0)*K2387</f>
        <v>6787440</v>
      </c>
      <c r="M2387" s="104">
        <f>VLOOKUP($N2387,매칭테이블!$G:$J,4,0)*H2387</f>
        <v>582760</v>
      </c>
      <c r="N2387" s="5" t="str">
        <f t="shared" si="146"/>
        <v>프로젝트21 홈페이지벤토나이트프리미엄 퓨어 벤토나이트(고양이 모래)옵션=프리미엄 퓨어 벤토나이트 1개-24% off201207</v>
      </c>
    </row>
    <row r="2388" spans="2:14" s="73" customFormat="1" x14ac:dyDescent="0.3">
      <c r="B2388" s="108">
        <v>44187</v>
      </c>
      <c r="C2388" s="5" t="str">
        <f t="shared" si="147"/>
        <v>화</v>
      </c>
      <c r="E2388" s="49" t="str">
        <f>VLOOKUP(G2388,매칭테이블!D:E,2,0)</f>
        <v>벤토나이트</v>
      </c>
      <c r="F2388" s="73" t="s">
        <v>0</v>
      </c>
      <c r="G2388" s="30" t="s">
        <v>716</v>
      </c>
      <c r="H2388" s="73">
        <f t="shared" si="145"/>
        <v>1715</v>
      </c>
      <c r="I2388" s="5">
        <v>201207</v>
      </c>
      <c r="J2388" s="59"/>
      <c r="K2388" s="104">
        <f>VLOOKUP($N2388,매칭테이블!$G:$J,2,0)*H2388</f>
        <v>8575000</v>
      </c>
      <c r="L2388" s="104">
        <f>K2388-VLOOKUP($N2388,매칭테이블!$G:$J,3,0)*K2388</f>
        <v>8489250</v>
      </c>
      <c r="M2388" s="104">
        <f>VLOOKUP($N2388,매칭테이블!$G:$J,4,0)*H2388</f>
        <v>668850</v>
      </c>
      <c r="N2388" s="5" t="str">
        <f t="shared" si="146"/>
        <v>프로젝트21 홈페이지벤토나이트프리미엄 퓨어 벤토나이트(고양이 모래)옵션=프리미엄 퓨어 벤토나이트 3개-29% off(무료배송)201207</v>
      </c>
    </row>
    <row r="2389" spans="2:14" s="73" customFormat="1" x14ac:dyDescent="0.3">
      <c r="B2389" s="108">
        <v>44187</v>
      </c>
      <c r="C2389" s="5" t="str">
        <f t="shared" si="147"/>
        <v>화</v>
      </c>
      <c r="E2389" s="49" t="str">
        <f>VLOOKUP(G2389,매칭테이블!D:E,2,0)</f>
        <v>하루채움</v>
      </c>
      <c r="F2389" s="73" t="s">
        <v>0</v>
      </c>
      <c r="G2389" s="30" t="s">
        <v>456</v>
      </c>
      <c r="H2389" s="73">
        <f t="shared" si="145"/>
        <v>1716</v>
      </c>
      <c r="I2389" s="5">
        <v>201207</v>
      </c>
      <c r="J2389" s="59"/>
      <c r="K2389" s="104">
        <f>VLOOKUP($N2389,매칭테이블!$G:$J,2,0)*H2389</f>
        <v>6864000</v>
      </c>
      <c r="L2389" s="104">
        <f>K2389-VLOOKUP($N2389,매칭테이블!$G:$J,3,0)*K2389</f>
        <v>6795360</v>
      </c>
      <c r="M2389" s="104">
        <f>VLOOKUP($N2389,매칭테이블!$G:$J,4,0)*H2389</f>
        <v>634920</v>
      </c>
      <c r="N2389" s="5" t="str">
        <f t="shared" si="146"/>
        <v>프로젝트21 홈페이지하루채움하루채움 (고양이 영양제 간식)하루채움=(무료배송) 닭 1박스 + 가자미 1박스201207</v>
      </c>
    </row>
    <row r="2390" spans="2:14" s="73" customFormat="1" x14ac:dyDescent="0.3">
      <c r="B2390" s="108">
        <v>44187</v>
      </c>
      <c r="C2390" s="5" t="str">
        <f t="shared" si="147"/>
        <v>화</v>
      </c>
      <c r="E2390" s="49" t="str">
        <f>VLOOKUP(G2390,매칭테이블!D:E,2,0)</f>
        <v>하루채움</v>
      </c>
      <c r="F2390" s="73" t="s">
        <v>0</v>
      </c>
      <c r="G2390" s="30" t="s">
        <v>457</v>
      </c>
      <c r="H2390" s="73">
        <f t="shared" si="145"/>
        <v>1717</v>
      </c>
      <c r="I2390" s="5">
        <v>201207</v>
      </c>
      <c r="J2390" s="59"/>
      <c r="K2390" s="104">
        <f>VLOOKUP($N2390,매칭테이블!$G:$J,2,0)*H2390</f>
        <v>6868000</v>
      </c>
      <c r="L2390" s="104">
        <f>K2390-VLOOKUP($N2390,매칭테이블!$G:$J,3,0)*K2390</f>
        <v>6799320</v>
      </c>
      <c r="M2390" s="104">
        <f>VLOOKUP($N2390,매칭테이블!$G:$J,4,0)*H2390</f>
        <v>566610</v>
      </c>
      <c r="N2390" s="5" t="str">
        <f t="shared" si="146"/>
        <v>프로젝트21 홈페이지하루채움하루채움 (고양이 영양제 간식)하루채움=국내산 무항생제 닭 1박스201207</v>
      </c>
    </row>
    <row r="2391" spans="2:14" s="73" customFormat="1" x14ac:dyDescent="0.3">
      <c r="B2391" s="108">
        <v>44187</v>
      </c>
      <c r="C2391" s="5" t="str">
        <f t="shared" si="147"/>
        <v>화</v>
      </c>
      <c r="E2391" s="49" t="str">
        <f>VLOOKUP(G2391,매칭테이블!D:E,2,0)</f>
        <v>하루채움</v>
      </c>
      <c r="F2391" s="73" t="s">
        <v>0</v>
      </c>
      <c r="G2391" s="30" t="s">
        <v>458</v>
      </c>
      <c r="H2391" s="73">
        <f t="shared" si="145"/>
        <v>1718</v>
      </c>
      <c r="I2391" s="5">
        <v>201207</v>
      </c>
      <c r="J2391" s="59"/>
      <c r="K2391" s="104">
        <f>VLOOKUP($N2391,매칭테이블!$G:$J,2,0)*H2391</f>
        <v>6872000</v>
      </c>
      <c r="L2391" s="104">
        <f>K2391-VLOOKUP($N2391,매칭테이블!$G:$J,3,0)*K2391</f>
        <v>6803280</v>
      </c>
      <c r="M2391" s="104">
        <f>VLOOKUP($N2391,매칭테이블!$G:$J,4,0)*H2391</f>
        <v>635660</v>
      </c>
      <c r="N2391" s="5" t="str">
        <f t="shared" si="146"/>
        <v>프로젝트21 홈페이지하루채움하루채움 (고양이 영양제 간식)하루채움=국내산 무항생제 닭 2박스201207</v>
      </c>
    </row>
    <row r="2392" spans="2:14" s="73" customFormat="1" x14ac:dyDescent="0.3">
      <c r="B2392" s="108">
        <v>44187</v>
      </c>
      <c r="C2392" s="5" t="str">
        <f t="shared" si="147"/>
        <v>화</v>
      </c>
      <c r="E2392" s="49" t="str">
        <f>VLOOKUP(G2392,매칭테이블!D:E,2,0)</f>
        <v>하루채움</v>
      </c>
      <c r="F2392" s="73" t="s">
        <v>0</v>
      </c>
      <c r="G2392" s="30" t="s">
        <v>459</v>
      </c>
      <c r="H2392" s="73">
        <f t="shared" si="145"/>
        <v>1719</v>
      </c>
      <c r="I2392" s="5">
        <v>201207</v>
      </c>
      <c r="J2392" s="59"/>
      <c r="K2392" s="104">
        <f>VLOOKUP($N2392,매칭테이블!$G:$J,2,0)*H2392</f>
        <v>6876000</v>
      </c>
      <c r="L2392" s="104">
        <f>K2392-VLOOKUP($N2392,매칭테이블!$G:$J,3,0)*K2392</f>
        <v>6807240</v>
      </c>
      <c r="M2392" s="104">
        <f>VLOOKUP($N2392,매칭테이블!$G:$J,4,0)*H2392</f>
        <v>567270</v>
      </c>
      <c r="N2392" s="5" t="str">
        <f t="shared" si="146"/>
        <v>프로젝트21 홈페이지하루채움하루채움 (고양이 영양제 간식)하루채움=자연산 가자미 1박스201207</v>
      </c>
    </row>
    <row r="2393" spans="2:14" s="73" customFormat="1" x14ac:dyDescent="0.3">
      <c r="B2393" s="108">
        <v>44187</v>
      </c>
      <c r="C2393" s="5" t="str">
        <f t="shared" si="147"/>
        <v>화</v>
      </c>
      <c r="E2393" s="49" t="str">
        <f>VLOOKUP(G2393,매칭테이블!D:E,2,0)</f>
        <v>하루채움</v>
      </c>
      <c r="F2393" s="73" t="s">
        <v>0</v>
      </c>
      <c r="G2393" s="30" t="s">
        <v>460</v>
      </c>
      <c r="H2393" s="73">
        <f t="shared" si="145"/>
        <v>1720</v>
      </c>
      <c r="I2393" s="5">
        <v>201207</v>
      </c>
      <c r="J2393" s="59"/>
      <c r="K2393" s="104">
        <f>VLOOKUP($N2393,매칭테이블!$G:$J,2,0)*H2393</f>
        <v>6880000</v>
      </c>
      <c r="L2393" s="104">
        <f>K2393-VLOOKUP($N2393,매칭테이블!$G:$J,3,0)*K2393</f>
        <v>6811200</v>
      </c>
      <c r="M2393" s="104">
        <f>VLOOKUP($N2393,매칭테이블!$G:$J,4,0)*H2393</f>
        <v>636400</v>
      </c>
      <c r="N2393" s="5" t="str">
        <f t="shared" si="146"/>
        <v>프로젝트21 홈페이지하루채움하루채움 (고양이 영양제 간식)하루채움=자연산 가자미 2박스201207</v>
      </c>
    </row>
    <row r="2394" spans="2:14" s="73" customFormat="1" x14ac:dyDescent="0.3">
      <c r="B2394" s="108">
        <v>44187</v>
      </c>
      <c r="C2394" s="5" t="str">
        <f t="shared" si="147"/>
        <v>화</v>
      </c>
      <c r="E2394" s="49" t="str">
        <f>VLOOKUP(G2394,매칭테이블!D:E,2,0)</f>
        <v>하루채움</v>
      </c>
      <c r="F2394" s="73" t="s">
        <v>0</v>
      </c>
      <c r="G2394" s="30" t="s">
        <v>461</v>
      </c>
      <c r="H2394" s="73">
        <f t="shared" si="145"/>
        <v>1721</v>
      </c>
      <c r="I2394" s="5">
        <v>201207</v>
      </c>
      <c r="J2394" s="59"/>
      <c r="K2394" s="104">
        <f>VLOOKUP($N2394,매칭테이블!$G:$J,2,0)*H2394</f>
        <v>5163000</v>
      </c>
      <c r="L2394" s="104">
        <f>K2394-VLOOKUP($N2394,매칭테이블!$G:$J,3,0)*K2394</f>
        <v>5111370</v>
      </c>
      <c r="M2394" s="104">
        <f>VLOOKUP($N2394,매칭테이블!$G:$J,4,0)*H2394</f>
        <v>223730</v>
      </c>
      <c r="N2394" s="5" t="str">
        <f t="shared" si="146"/>
        <v>프로젝트21 홈페이지하루채움하루채움 (고양이 영양제 간식)샘플팩 추가 구매=닭 1스틱 + 가자미 1스틱201207</v>
      </c>
    </row>
    <row r="2395" spans="2:14" s="73" customFormat="1" x14ac:dyDescent="0.3">
      <c r="B2395" s="108">
        <v>44187</v>
      </c>
      <c r="C2395" s="5" t="str">
        <f t="shared" si="147"/>
        <v>화</v>
      </c>
      <c r="E2395" s="49" t="str">
        <f>VLOOKUP(G2395,매칭테이블!D:E,2,0)</f>
        <v>하루채움</v>
      </c>
      <c r="F2395" s="73" t="s">
        <v>0</v>
      </c>
      <c r="G2395" s="30" t="s">
        <v>462</v>
      </c>
      <c r="H2395" s="73">
        <f t="shared" si="145"/>
        <v>1722</v>
      </c>
      <c r="I2395" s="5">
        <v>201207</v>
      </c>
      <c r="J2395" s="59"/>
      <c r="K2395" s="104">
        <f>VLOOKUP($N2395,매칭테이블!$G:$J,2,0)*H2395</f>
        <v>6888000</v>
      </c>
      <c r="L2395" s="104">
        <f>K2395-VLOOKUP($N2395,매칭테이블!$G:$J,3,0)*K2395</f>
        <v>6819120</v>
      </c>
      <c r="M2395" s="104">
        <f>VLOOKUP($N2395,매칭테이블!$G:$J,4,0)*H2395</f>
        <v>637140</v>
      </c>
      <c r="N2395" s="5" t="str">
        <f t="shared" si="146"/>
        <v>프로젝트21 홈페이지하루채움하루채움 (고양이 영양제 간식)하루채움=(무료배송)닭 1박스 + 가자미 1박스201207</v>
      </c>
    </row>
    <row r="2396" spans="2:14" s="73" customFormat="1" x14ac:dyDescent="0.3">
      <c r="B2396" s="108">
        <v>44187</v>
      </c>
      <c r="C2396" s="5" t="str">
        <f t="shared" si="147"/>
        <v>화</v>
      </c>
      <c r="E2396" s="49" t="str">
        <f>VLOOKUP(G2396,매칭테이블!D:E,2,0)</f>
        <v>하루채움</v>
      </c>
      <c r="F2396" s="73" t="s">
        <v>0</v>
      </c>
      <c r="G2396" s="30" t="s">
        <v>463</v>
      </c>
      <c r="H2396" s="73">
        <f t="shared" si="145"/>
        <v>1723</v>
      </c>
      <c r="I2396" s="5">
        <v>201207</v>
      </c>
      <c r="J2396" s="59"/>
      <c r="K2396" s="104">
        <f>VLOOKUP($N2396,매칭테이블!$G:$J,2,0)*H2396</f>
        <v>6892000</v>
      </c>
      <c r="L2396" s="104">
        <f>K2396-VLOOKUP($N2396,매칭테이블!$G:$J,3,0)*K2396</f>
        <v>6823080</v>
      </c>
      <c r="M2396" s="104">
        <f>VLOOKUP($N2396,매칭테이블!$G:$J,4,0)*H2396</f>
        <v>637510</v>
      </c>
      <c r="N2396" s="5" t="str">
        <f t="shared" si="146"/>
        <v>프로젝트21 홈페이지하루채움하루채움 (고양이 영양제 간식)하루채움=(무료배송)국내산 무항생제 닭 2박스201207</v>
      </c>
    </row>
    <row r="2397" spans="2:14" s="73" customFormat="1" x14ac:dyDescent="0.3">
      <c r="B2397" s="108">
        <v>44187</v>
      </c>
      <c r="C2397" s="5" t="str">
        <f t="shared" si="147"/>
        <v>화</v>
      </c>
      <c r="E2397" s="49" t="str">
        <f>VLOOKUP(G2397,매칭테이블!D:E,2,0)</f>
        <v>하루채움</v>
      </c>
      <c r="F2397" s="73" t="s">
        <v>0</v>
      </c>
      <c r="G2397" s="30" t="s">
        <v>461</v>
      </c>
      <c r="H2397" s="73">
        <f t="shared" si="145"/>
        <v>1724</v>
      </c>
      <c r="I2397" s="5">
        <v>201207</v>
      </c>
      <c r="J2397" s="59"/>
      <c r="K2397" s="104">
        <f>VLOOKUP($N2397,매칭테이블!$G:$J,2,0)*H2397</f>
        <v>5172000</v>
      </c>
      <c r="L2397" s="104">
        <f>K2397-VLOOKUP($N2397,매칭테이블!$G:$J,3,0)*K2397</f>
        <v>5120280</v>
      </c>
      <c r="M2397" s="104">
        <f>VLOOKUP($N2397,매칭테이블!$G:$J,4,0)*H2397</f>
        <v>224120</v>
      </c>
      <c r="N2397" s="5" t="str">
        <f t="shared" si="146"/>
        <v>프로젝트21 홈페이지하루채움하루채움 (고양이 영양제 간식)샘플팩 추가 구매=닭 1스틱 + 가자미 1스틱201207</v>
      </c>
    </row>
    <row r="2398" spans="2:14" s="73" customFormat="1" x14ac:dyDescent="0.3">
      <c r="B2398" s="108">
        <v>44187</v>
      </c>
      <c r="C2398" s="5" t="str">
        <f t="shared" si="147"/>
        <v>화</v>
      </c>
      <c r="E2398" s="49" t="str">
        <f>VLOOKUP(G2398,매칭테이블!D:E,2,0)</f>
        <v>하루채움</v>
      </c>
      <c r="F2398" s="73" t="s">
        <v>0</v>
      </c>
      <c r="G2398" s="30" t="s">
        <v>465</v>
      </c>
      <c r="H2398" s="73">
        <f t="shared" si="145"/>
        <v>1725</v>
      </c>
      <c r="I2398" s="5">
        <v>201207</v>
      </c>
      <c r="J2398" s="59"/>
      <c r="K2398" s="104">
        <f>VLOOKUP($N2398,매칭테이블!$G:$J,2,0)*H2398</f>
        <v>6900000</v>
      </c>
      <c r="L2398" s="104">
        <f>K2398-VLOOKUP($N2398,매칭테이블!$G:$J,3,0)*K2398</f>
        <v>6831000</v>
      </c>
      <c r="M2398" s="104">
        <f>VLOOKUP($N2398,매칭테이블!$G:$J,4,0)*H2398</f>
        <v>569250</v>
      </c>
      <c r="N2398" s="5" t="str">
        <f t="shared" si="146"/>
        <v>프로젝트21 홈페이지하루채움하루채움 국내산 무항생제 닭 (고양이 영양제 간식)하루채움=국내산 무항생제 닭 1박스201207</v>
      </c>
    </row>
    <row r="2399" spans="2:14" s="73" customFormat="1" x14ac:dyDescent="0.3">
      <c r="B2399" s="108">
        <v>44187</v>
      </c>
      <c r="C2399" s="5" t="str">
        <f t="shared" si="147"/>
        <v>화</v>
      </c>
      <c r="E2399" s="49" t="str">
        <f>VLOOKUP(G2399,매칭테이블!D:E,2,0)</f>
        <v>하루채움</v>
      </c>
      <c r="F2399" s="73" t="s">
        <v>0</v>
      </c>
      <c r="G2399" s="30" t="s">
        <v>467</v>
      </c>
      <c r="H2399" s="73">
        <f t="shared" si="145"/>
        <v>1726</v>
      </c>
      <c r="I2399" s="5">
        <v>201207</v>
      </c>
      <c r="J2399" s="59"/>
      <c r="K2399" s="104">
        <f>VLOOKUP($N2399,매칭테이블!$G:$J,2,0)*H2399</f>
        <v>5178000</v>
      </c>
      <c r="L2399" s="104">
        <f>K2399-VLOOKUP($N2399,매칭테이블!$G:$J,3,0)*K2399</f>
        <v>5126220</v>
      </c>
      <c r="M2399" s="104">
        <f>VLOOKUP($N2399,매칭테이블!$G:$J,4,0)*H2399</f>
        <v>224380</v>
      </c>
      <c r="N2399" s="5" t="str">
        <f t="shared" si="146"/>
        <v>프로젝트21 홈페이지하루채움하루채움 국내산 무항생제 닭 (고양이 영양제 간식)샘플팩 추가 구매=닭 1스틱 + 가자미 1스틱201207</v>
      </c>
    </row>
    <row r="2400" spans="2:14" s="73" customFormat="1" x14ac:dyDescent="0.3">
      <c r="B2400" s="108">
        <v>44187</v>
      </c>
      <c r="C2400" s="5" t="str">
        <f t="shared" si="147"/>
        <v>화</v>
      </c>
      <c r="E2400" s="49" t="str">
        <f>VLOOKUP(G2400,매칭테이블!D:E,2,0)</f>
        <v>하루채움</v>
      </c>
      <c r="F2400" s="73" t="s">
        <v>0</v>
      </c>
      <c r="G2400" s="30" t="s">
        <v>552</v>
      </c>
      <c r="H2400" s="73">
        <f t="shared" si="145"/>
        <v>1727</v>
      </c>
      <c r="I2400" s="5">
        <v>201207</v>
      </c>
      <c r="J2400" s="59"/>
      <c r="K2400" s="104">
        <f>VLOOKUP($N2400,매칭테이블!$G:$J,2,0)*H2400</f>
        <v>5181000</v>
      </c>
      <c r="L2400" s="104">
        <f>K2400-VLOOKUP($N2400,매칭테이블!$G:$J,3,0)*K2400</f>
        <v>5129190</v>
      </c>
      <c r="M2400" s="104">
        <f>VLOOKUP($N2400,매칭테이블!$G:$J,4,0)*H2400</f>
        <v>224510</v>
      </c>
      <c r="N2400" s="5" t="str">
        <f t="shared" si="146"/>
        <v>프로젝트21 홈페이지하루채움하루채움 샘플팩 (고양이 영양제 간식)샘플팩=닭 1스틱 + 가자미 1스틱201207</v>
      </c>
    </row>
    <row r="2401" spans="2:14" s="73" customFormat="1" x14ac:dyDescent="0.3">
      <c r="B2401" s="108">
        <v>44187</v>
      </c>
      <c r="C2401" s="5" t="str">
        <f t="shared" si="147"/>
        <v>화</v>
      </c>
      <c r="E2401" s="49" t="str">
        <f>VLOOKUP(G2401,매칭테이블!D:E,2,0)</f>
        <v>하루채움</v>
      </c>
      <c r="F2401" s="73" t="s">
        <v>0</v>
      </c>
      <c r="G2401" s="30" t="s">
        <v>468</v>
      </c>
      <c r="H2401" s="73">
        <f t="shared" si="145"/>
        <v>1728</v>
      </c>
      <c r="I2401" s="5">
        <v>201207</v>
      </c>
      <c r="J2401" s="59"/>
      <c r="K2401" s="104">
        <f>VLOOKUP($N2401,매칭테이블!$G:$J,2,0)*H2401</f>
        <v>6912000</v>
      </c>
      <c r="L2401" s="104">
        <f>K2401-VLOOKUP($N2401,매칭테이블!$G:$J,3,0)*K2401</f>
        <v>6842880</v>
      </c>
      <c r="M2401" s="104">
        <f>VLOOKUP($N2401,매칭테이블!$G:$J,4,0)*H2401</f>
        <v>570240</v>
      </c>
      <c r="N2401" s="5" t="str">
        <f t="shared" si="146"/>
        <v>프로젝트21 홈페이지하루채움하루채움 자연산 가자미 (고양이 영양제 간식)하루채움=자연산 가자미 1박스201207</v>
      </c>
    </row>
    <row r="2402" spans="2:14" s="73" customFormat="1" x14ac:dyDescent="0.3">
      <c r="B2402" s="108">
        <v>44187</v>
      </c>
      <c r="C2402" s="5" t="str">
        <f t="shared" si="147"/>
        <v>화</v>
      </c>
      <c r="E2402" s="49" t="str">
        <f>VLOOKUP(G2402,매칭테이블!D:E,2,0)</f>
        <v>하루채움</v>
      </c>
      <c r="F2402" s="73" t="s">
        <v>0</v>
      </c>
      <c r="G2402" s="30" t="s">
        <v>469</v>
      </c>
      <c r="H2402" s="73">
        <f t="shared" si="145"/>
        <v>1729</v>
      </c>
      <c r="I2402" s="5">
        <v>201207</v>
      </c>
      <c r="J2402" s="59"/>
      <c r="K2402" s="104">
        <f>VLOOKUP($N2402,매칭테이블!$G:$J,2,0)*H2402</f>
        <v>6916000</v>
      </c>
      <c r="L2402" s="104">
        <f>K2402-VLOOKUP($N2402,매칭테이블!$G:$J,3,0)*K2402</f>
        <v>6846840</v>
      </c>
      <c r="M2402" s="104">
        <f>VLOOKUP($N2402,매칭테이블!$G:$J,4,0)*H2402</f>
        <v>639730</v>
      </c>
      <c r="N2402" s="5" t="str">
        <f t="shared" si="146"/>
        <v>프로젝트21 홈페이지하루채움하루채움 자연산 가자미 (고양이 영양제 간식)하루채움=(무료배송)자연산 가자미 2박스201207</v>
      </c>
    </row>
    <row r="2403" spans="2:14" x14ac:dyDescent="0.3">
      <c r="B2403" s="108">
        <v>44187</v>
      </c>
      <c r="C2403" s="5" t="str">
        <f t="shared" ref="C2403:C2408" si="148">TEXT(B2403,"aaa")</f>
        <v>화</v>
      </c>
      <c r="D2403" s="73"/>
      <c r="E2403" s="49" t="str">
        <f>VLOOKUP(G2403,매칭테이블!D:E,2,0)</f>
        <v>고양이 유산균</v>
      </c>
      <c r="F2403" s="73" t="s">
        <v>0</v>
      </c>
      <c r="G2403" s="30" t="s">
        <v>213</v>
      </c>
      <c r="H2403" s="73">
        <f t="shared" si="145"/>
        <v>1730</v>
      </c>
      <c r="I2403" s="5">
        <v>201207</v>
      </c>
      <c r="J2403" s="59"/>
      <c r="K2403" s="104">
        <f>VLOOKUP($N2403,매칭테이블!$G:$J,2,0)*H2403</f>
        <v>6920000</v>
      </c>
      <c r="L2403" s="104">
        <f>K2403-VLOOKUP($N2403,매칭테이블!$G:$J,3,0)*K2403</f>
        <v>6850800</v>
      </c>
      <c r="M2403" s="104">
        <f>VLOOKUP($N2403,매칭테이블!$G:$J,4,0)*H2403</f>
        <v>640100</v>
      </c>
      <c r="N2403" s="5" t="str">
        <f t="shared" ref="N2403:N2408" si="149">F2403&amp;E2403&amp;G2403&amp;I2403</f>
        <v>프로젝트21 홈페이지고양이 유산균유산균1박스201207</v>
      </c>
    </row>
    <row r="2404" spans="2:14" x14ac:dyDescent="0.3">
      <c r="B2404" s="108">
        <v>44187</v>
      </c>
      <c r="C2404" s="5" t="str">
        <f t="shared" si="148"/>
        <v>화</v>
      </c>
      <c r="D2404" s="73"/>
      <c r="E2404" s="49" t="str">
        <f>VLOOKUP(G2404,매칭테이블!D:E,2,0)</f>
        <v>고양이 유산균</v>
      </c>
      <c r="F2404" s="73" t="s">
        <v>0</v>
      </c>
      <c r="G2404" s="30" t="s">
        <v>411</v>
      </c>
      <c r="H2404" s="73">
        <f t="shared" si="145"/>
        <v>1731</v>
      </c>
      <c r="I2404" s="5">
        <v>201207</v>
      </c>
      <c r="J2404" s="59"/>
      <c r="K2404" s="104">
        <f>VLOOKUP($N2404,매칭테이블!$G:$J,2,0)*H2404</f>
        <v>8655000</v>
      </c>
      <c r="L2404" s="104">
        <f>K2404-VLOOKUP($N2404,매칭테이블!$G:$J,3,0)*K2404</f>
        <v>8568450</v>
      </c>
      <c r="M2404" s="104">
        <f>VLOOKUP($N2404,매칭테이블!$G:$J,4,0)*H2404</f>
        <v>675090</v>
      </c>
      <c r="N2404" s="5" t="str">
        <f t="shared" si="149"/>
        <v>프로젝트21 홈페이지고양이 유산균유산균2박스201207</v>
      </c>
    </row>
    <row r="2405" spans="2:14" x14ac:dyDescent="0.3">
      <c r="B2405" s="108">
        <v>44187</v>
      </c>
      <c r="C2405" s="5" t="str">
        <f t="shared" si="148"/>
        <v>화</v>
      </c>
      <c r="D2405" s="73"/>
      <c r="E2405" s="49" t="str">
        <f>VLOOKUP(G2405,매칭테이블!D:E,2,0)</f>
        <v>고양이 유산균</v>
      </c>
      <c r="F2405" s="73" t="s">
        <v>0</v>
      </c>
      <c r="G2405" s="30" t="s">
        <v>412</v>
      </c>
      <c r="H2405" s="73">
        <f t="shared" si="145"/>
        <v>1732</v>
      </c>
      <c r="I2405" s="5">
        <v>201207</v>
      </c>
      <c r="J2405" s="59"/>
      <c r="K2405" s="104">
        <f>VLOOKUP($N2405,매칭테이블!$G:$J,2,0)*H2405</f>
        <v>10392000</v>
      </c>
      <c r="L2405" s="104">
        <f>K2405-VLOOKUP($N2405,매칭테이블!$G:$J,3,0)*K2405</f>
        <v>10288080</v>
      </c>
      <c r="M2405" s="104">
        <f>VLOOKUP($N2405,매칭테이블!$G:$J,4,0)*H2405</f>
        <v>675480</v>
      </c>
      <c r="N2405" s="5" t="str">
        <f t="shared" si="149"/>
        <v>프로젝트21 홈페이지고양이 유산균유산균3박스201207</v>
      </c>
    </row>
    <row r="2406" spans="2:14" x14ac:dyDescent="0.3">
      <c r="B2406" s="108">
        <v>44187</v>
      </c>
      <c r="C2406" s="5" t="str">
        <f t="shared" si="148"/>
        <v>화</v>
      </c>
      <c r="D2406" s="73"/>
      <c r="E2406" s="49" t="str">
        <f>VLOOKUP(G2406,매칭테이블!D:E,2,0)</f>
        <v>고양이 유산균</v>
      </c>
      <c r="F2406" s="73" t="s">
        <v>0</v>
      </c>
      <c r="G2406" s="30" t="s">
        <v>414</v>
      </c>
      <c r="H2406" s="73">
        <f t="shared" si="145"/>
        <v>1733</v>
      </c>
      <c r="I2406" s="5">
        <v>201207</v>
      </c>
      <c r="J2406" s="59"/>
      <c r="K2406" s="104">
        <f>VLOOKUP($N2406,매칭테이블!$G:$J,2,0)*H2406</f>
        <v>6932000</v>
      </c>
      <c r="L2406" s="104">
        <f>K2406-VLOOKUP($N2406,매칭테이블!$G:$J,3,0)*K2406</f>
        <v>6862680</v>
      </c>
      <c r="M2406" s="104">
        <f>VLOOKUP($N2406,매칭테이블!$G:$J,4,0)*H2406</f>
        <v>641210</v>
      </c>
      <c r="N2406" s="5" t="str">
        <f t="shared" si="149"/>
        <v>프로젝트21 홈페이지고양이 유산균유산균1박스(정기배송)201207</v>
      </c>
    </row>
    <row r="2407" spans="2:14" x14ac:dyDescent="0.3">
      <c r="B2407" s="108">
        <v>44187</v>
      </c>
      <c r="C2407" s="5" t="str">
        <f t="shared" si="148"/>
        <v>화</v>
      </c>
      <c r="D2407" s="73"/>
      <c r="E2407" s="49" t="str">
        <f>VLOOKUP(G2407,매칭테이블!D:E,2,0)</f>
        <v>고양이 유산균</v>
      </c>
      <c r="F2407" s="73" t="s">
        <v>0</v>
      </c>
      <c r="G2407" s="30" t="s">
        <v>415</v>
      </c>
      <c r="H2407" s="73">
        <f t="shared" si="145"/>
        <v>1734</v>
      </c>
      <c r="I2407" s="5">
        <v>201207</v>
      </c>
      <c r="J2407" s="59"/>
      <c r="K2407" s="104">
        <f>VLOOKUP($N2407,매칭테이블!$G:$J,2,0)*H2407</f>
        <v>8670000</v>
      </c>
      <c r="L2407" s="104">
        <f>K2407-VLOOKUP($N2407,매칭테이블!$G:$J,3,0)*K2407</f>
        <v>8583300</v>
      </c>
      <c r="M2407" s="104">
        <f>VLOOKUP($N2407,매칭테이블!$G:$J,4,0)*H2407</f>
        <v>676260</v>
      </c>
      <c r="N2407" s="5" t="str">
        <f t="shared" si="149"/>
        <v>프로젝트21 홈페이지고양이 유산균유산균2박스(정기배송)201207</v>
      </c>
    </row>
    <row r="2408" spans="2:14" x14ac:dyDescent="0.3">
      <c r="B2408" s="108">
        <v>44187</v>
      </c>
      <c r="C2408" s="5" t="str">
        <f t="shared" si="148"/>
        <v>화</v>
      </c>
      <c r="D2408" s="73"/>
      <c r="E2408" s="49" t="str">
        <f>VLOOKUP(G2408,매칭테이블!D:E,2,0)</f>
        <v>고양이 유산균</v>
      </c>
      <c r="F2408" s="73" t="s">
        <v>0</v>
      </c>
      <c r="G2408" s="30" t="s">
        <v>416</v>
      </c>
      <c r="H2408" s="73">
        <f t="shared" ref="H2408" si="150">H2407+1</f>
        <v>1735</v>
      </c>
      <c r="I2408" s="5">
        <v>201207</v>
      </c>
      <c r="J2408" s="59"/>
      <c r="K2408" s="104">
        <f>VLOOKUP($N2408,매칭테이블!$G:$J,2,0)*H2408</f>
        <v>10410000</v>
      </c>
      <c r="L2408" s="104">
        <f>K2408-VLOOKUP($N2408,매칭테이블!$G:$J,3,0)*K2408</f>
        <v>10305900</v>
      </c>
      <c r="M2408" s="104">
        <f>VLOOKUP($N2408,매칭테이블!$G:$J,4,0)*H2408</f>
        <v>676650</v>
      </c>
      <c r="N2408" s="5" t="str">
        <f t="shared" si="149"/>
        <v>프로젝트21 홈페이지고양이 유산균유산균3박스(정기배송)201207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16A6-2817-40D6-9B01-3ADDFF590222}">
  <sheetPr>
    <tabColor theme="9" tint="0.79998168889431442"/>
  </sheetPr>
  <dimension ref="B3:D55"/>
  <sheetViews>
    <sheetView showGridLines="0" zoomScale="85" zoomScaleNormal="85" workbookViewId="0">
      <selection activeCell="B49" sqref="B49:C54"/>
    </sheetView>
  </sheetViews>
  <sheetFormatPr defaultRowHeight="16.5" x14ac:dyDescent="0.3"/>
  <cols>
    <col min="2" max="2" width="26.375" bestFit="1" customWidth="1"/>
    <col min="3" max="3" width="15.25" bestFit="1" customWidth="1"/>
  </cols>
  <sheetData>
    <row r="3" spans="2:4" x14ac:dyDescent="0.3">
      <c r="B3" s="101" t="s">
        <v>743</v>
      </c>
      <c r="C3" s="73"/>
    </row>
    <row r="4" spans="2:4" x14ac:dyDescent="0.3">
      <c r="B4" s="1" t="s">
        <v>741</v>
      </c>
      <c r="C4" s="73" t="s">
        <v>742</v>
      </c>
    </row>
    <row r="5" spans="2:4" x14ac:dyDescent="0.3">
      <c r="B5" s="73"/>
      <c r="C5" s="73"/>
    </row>
    <row r="6" spans="2:4" x14ac:dyDescent="0.3">
      <c r="B6" s="1" t="s">
        <v>538</v>
      </c>
      <c r="C6" t="s">
        <v>5</v>
      </c>
    </row>
    <row r="7" spans="2:4" x14ac:dyDescent="0.3">
      <c r="B7" s="10">
        <v>44179</v>
      </c>
      <c r="C7" s="43">
        <v>55</v>
      </c>
    </row>
    <row r="8" spans="2:4" x14ac:dyDescent="0.3">
      <c r="B8" s="112" t="s">
        <v>213</v>
      </c>
      <c r="C8" s="43">
        <v>1</v>
      </c>
    </row>
    <row r="9" spans="2:4" x14ac:dyDescent="0.3">
      <c r="B9" s="112" t="s">
        <v>411</v>
      </c>
      <c r="C9" s="43">
        <v>2</v>
      </c>
    </row>
    <row r="10" spans="2:4" x14ac:dyDescent="0.3">
      <c r="B10" s="112" t="s">
        <v>412</v>
      </c>
      <c r="C10" s="43">
        <v>5</v>
      </c>
    </row>
    <row r="11" spans="2:4" x14ac:dyDescent="0.3">
      <c r="B11" s="112" t="s">
        <v>418</v>
      </c>
      <c r="C11" s="43">
        <v>7</v>
      </c>
    </row>
    <row r="12" spans="2:4" x14ac:dyDescent="0.3">
      <c r="B12" s="112" t="s">
        <v>413</v>
      </c>
      <c r="C12" s="43">
        <v>9</v>
      </c>
    </row>
    <row r="13" spans="2:4" x14ac:dyDescent="0.3">
      <c r="B13" s="112" t="s">
        <v>417</v>
      </c>
      <c r="C13" s="43">
        <v>6</v>
      </c>
    </row>
    <row r="14" spans="2:4" x14ac:dyDescent="0.3">
      <c r="B14" s="112" t="s">
        <v>414</v>
      </c>
      <c r="C14" s="43">
        <v>10</v>
      </c>
      <c r="D14" s="73"/>
    </row>
    <row r="15" spans="2:4" x14ac:dyDescent="0.3">
      <c r="B15" s="112" t="s">
        <v>415</v>
      </c>
      <c r="C15" s="43">
        <v>11</v>
      </c>
    </row>
    <row r="16" spans="2:4" x14ac:dyDescent="0.3">
      <c r="B16" s="112" t="s">
        <v>416</v>
      </c>
      <c r="C16" s="43">
        <v>4</v>
      </c>
    </row>
    <row r="17" spans="2:4" x14ac:dyDescent="0.3">
      <c r="B17" s="10">
        <v>44183</v>
      </c>
      <c r="C17" s="43">
        <v>98</v>
      </c>
    </row>
    <row r="18" spans="2:4" x14ac:dyDescent="0.3">
      <c r="B18" s="112" t="s">
        <v>213</v>
      </c>
      <c r="C18" s="43">
        <v>11</v>
      </c>
      <c r="D18" s="73"/>
    </row>
    <row r="19" spans="2:4" x14ac:dyDescent="0.3">
      <c r="B19" s="112" t="s">
        <v>411</v>
      </c>
      <c r="C19" s="43">
        <v>12</v>
      </c>
    </row>
    <row r="20" spans="2:4" x14ac:dyDescent="0.3">
      <c r="B20" s="112" t="s">
        <v>412</v>
      </c>
      <c r="C20" s="43">
        <v>16</v>
      </c>
    </row>
    <row r="21" spans="2:4" x14ac:dyDescent="0.3">
      <c r="B21" s="112" t="s">
        <v>413</v>
      </c>
      <c r="C21" s="43">
        <v>17</v>
      </c>
    </row>
    <row r="22" spans="2:4" x14ac:dyDescent="0.3">
      <c r="B22" s="112" t="s">
        <v>414</v>
      </c>
      <c r="C22" s="43">
        <v>13</v>
      </c>
    </row>
    <row r="23" spans="2:4" x14ac:dyDescent="0.3">
      <c r="B23" s="112" t="s">
        <v>415</v>
      </c>
      <c r="C23" s="43">
        <v>14</v>
      </c>
    </row>
    <row r="24" spans="2:4" x14ac:dyDescent="0.3">
      <c r="B24" s="112" t="s">
        <v>416</v>
      </c>
      <c r="C24" s="43">
        <v>15</v>
      </c>
    </row>
    <row r="25" spans="2:4" x14ac:dyDescent="0.3">
      <c r="B25" s="10">
        <v>44184</v>
      </c>
      <c r="C25" s="43">
        <v>153</v>
      </c>
    </row>
    <row r="26" spans="2:4" x14ac:dyDescent="0.3">
      <c r="B26" s="112" t="s">
        <v>213</v>
      </c>
      <c r="C26" s="43">
        <v>23</v>
      </c>
    </row>
    <row r="27" spans="2:4" x14ac:dyDescent="0.3">
      <c r="B27" s="112" t="s">
        <v>411</v>
      </c>
      <c r="C27" s="43">
        <v>25</v>
      </c>
    </row>
    <row r="28" spans="2:4" x14ac:dyDescent="0.3">
      <c r="B28" s="112" t="s">
        <v>412</v>
      </c>
      <c r="C28" s="43">
        <v>28</v>
      </c>
    </row>
    <row r="29" spans="2:4" x14ac:dyDescent="0.3">
      <c r="B29" s="112" t="s">
        <v>414</v>
      </c>
      <c r="C29" s="43">
        <v>26</v>
      </c>
    </row>
    <row r="30" spans="2:4" x14ac:dyDescent="0.3">
      <c r="B30" s="112" t="s">
        <v>415</v>
      </c>
      <c r="C30" s="43">
        <v>27</v>
      </c>
    </row>
    <row r="31" spans="2:4" x14ac:dyDescent="0.3">
      <c r="B31" s="112" t="s">
        <v>416</v>
      </c>
      <c r="C31" s="43">
        <v>24</v>
      </c>
    </row>
    <row r="32" spans="2:4" x14ac:dyDescent="0.3">
      <c r="B32" s="10">
        <v>44185</v>
      </c>
      <c r="C32" s="43">
        <v>604</v>
      </c>
    </row>
    <row r="33" spans="2:3" x14ac:dyDescent="0.3">
      <c r="B33" s="112" t="s">
        <v>213</v>
      </c>
      <c r="C33" s="43">
        <v>72</v>
      </c>
    </row>
    <row r="34" spans="2:3" x14ac:dyDescent="0.3">
      <c r="B34" s="112" t="s">
        <v>411</v>
      </c>
      <c r="C34" s="43">
        <v>75</v>
      </c>
    </row>
    <row r="35" spans="2:3" x14ac:dyDescent="0.3">
      <c r="B35" s="112" t="s">
        <v>412</v>
      </c>
      <c r="C35" s="43">
        <v>76</v>
      </c>
    </row>
    <row r="36" spans="2:3" x14ac:dyDescent="0.3">
      <c r="B36" s="112" t="s">
        <v>413</v>
      </c>
      <c r="C36" s="43">
        <v>79</v>
      </c>
    </row>
    <row r="37" spans="2:3" x14ac:dyDescent="0.3">
      <c r="B37" s="112" t="s">
        <v>417</v>
      </c>
      <c r="C37" s="43">
        <v>78</v>
      </c>
    </row>
    <row r="38" spans="2:3" x14ac:dyDescent="0.3">
      <c r="B38" s="112" t="s">
        <v>414</v>
      </c>
      <c r="C38" s="43">
        <v>74</v>
      </c>
    </row>
    <row r="39" spans="2:3" x14ac:dyDescent="0.3">
      <c r="B39" s="112" t="s">
        <v>415</v>
      </c>
      <c r="C39" s="43">
        <v>73</v>
      </c>
    </row>
    <row r="40" spans="2:3" x14ac:dyDescent="0.3">
      <c r="B40" s="112" t="s">
        <v>416</v>
      </c>
      <c r="C40" s="43">
        <v>77</v>
      </c>
    </row>
    <row r="41" spans="2:3" x14ac:dyDescent="0.3">
      <c r="B41" s="10">
        <v>44186</v>
      </c>
      <c r="C41" s="43">
        <v>495</v>
      </c>
    </row>
    <row r="42" spans="2:3" x14ac:dyDescent="0.3">
      <c r="B42" s="112" t="s">
        <v>213</v>
      </c>
      <c r="C42" s="43">
        <v>80</v>
      </c>
    </row>
    <row r="43" spans="2:3" x14ac:dyDescent="0.3">
      <c r="B43" s="112" t="s">
        <v>411</v>
      </c>
      <c r="C43" s="43">
        <v>81</v>
      </c>
    </row>
    <row r="44" spans="2:3" x14ac:dyDescent="0.3">
      <c r="B44" s="112" t="s">
        <v>412</v>
      </c>
      <c r="C44" s="43">
        <v>82</v>
      </c>
    </row>
    <row r="45" spans="2:3" x14ac:dyDescent="0.3">
      <c r="B45" s="112" t="s">
        <v>414</v>
      </c>
      <c r="C45" s="43">
        <v>84</v>
      </c>
    </row>
    <row r="46" spans="2:3" x14ac:dyDescent="0.3">
      <c r="B46" s="112" t="s">
        <v>415</v>
      </c>
      <c r="C46" s="43">
        <v>83</v>
      </c>
    </row>
    <row r="47" spans="2:3" x14ac:dyDescent="0.3">
      <c r="B47" s="112" t="s">
        <v>416</v>
      </c>
      <c r="C47" s="43">
        <v>85</v>
      </c>
    </row>
    <row r="48" spans="2:3" x14ac:dyDescent="0.3">
      <c r="B48" s="10">
        <v>44187</v>
      </c>
      <c r="C48" s="43">
        <v>814</v>
      </c>
    </row>
    <row r="49" spans="2:3" x14ac:dyDescent="0.3">
      <c r="B49" s="112" t="s">
        <v>213</v>
      </c>
      <c r="C49" s="43">
        <v>112</v>
      </c>
    </row>
    <row r="50" spans="2:3" x14ac:dyDescent="0.3">
      <c r="B50" s="112" t="s">
        <v>411</v>
      </c>
      <c r="C50" s="43">
        <v>114</v>
      </c>
    </row>
    <row r="51" spans="2:3" x14ac:dyDescent="0.3">
      <c r="B51" s="112" t="s">
        <v>412</v>
      </c>
      <c r="C51" s="43">
        <v>115</v>
      </c>
    </row>
    <row r="52" spans="2:3" x14ac:dyDescent="0.3">
      <c r="B52" s="112" t="s">
        <v>414</v>
      </c>
      <c r="C52" s="43">
        <v>119</v>
      </c>
    </row>
    <row r="53" spans="2:3" x14ac:dyDescent="0.3">
      <c r="B53" s="112" t="s">
        <v>415</v>
      </c>
      <c r="C53" s="43">
        <v>241</v>
      </c>
    </row>
    <row r="54" spans="2:3" x14ac:dyDescent="0.3">
      <c r="B54" s="112" t="s">
        <v>416</v>
      </c>
      <c r="C54" s="43">
        <v>113</v>
      </c>
    </row>
    <row r="55" spans="2:3" x14ac:dyDescent="0.3">
      <c r="B55" s="10" t="s">
        <v>13</v>
      </c>
      <c r="C55" s="43">
        <v>2219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7917-EB48-4919-B042-59D108E6F651}">
  <sheetPr>
    <tabColor theme="7" tint="0.79998168889431442"/>
  </sheetPr>
  <dimension ref="A1:D46"/>
  <sheetViews>
    <sheetView topLeftCell="A31" workbookViewId="0">
      <selection activeCell="C36" sqref="C36"/>
    </sheetView>
  </sheetViews>
  <sheetFormatPr defaultRowHeight="16.5" x14ac:dyDescent="0.3"/>
  <cols>
    <col min="1" max="1" width="8.75" style="73"/>
    <col min="2" max="2" width="103" bestFit="1" customWidth="1"/>
    <col min="3" max="3" width="21.75" bestFit="1" customWidth="1"/>
    <col min="6" max="6" width="26.75" bestFit="1" customWidth="1"/>
    <col min="7" max="7" width="15.25" bestFit="1" customWidth="1"/>
  </cols>
  <sheetData>
    <row r="1" spans="2:4" s="73" customFormat="1" x14ac:dyDescent="0.3">
      <c r="B1" s="73" t="s">
        <v>667</v>
      </c>
      <c r="C1" s="73" t="s">
        <v>670</v>
      </c>
    </row>
    <row r="2" spans="2:4" x14ac:dyDescent="0.3">
      <c r="B2" s="73" t="s">
        <v>652</v>
      </c>
      <c r="C2" t="s">
        <v>669</v>
      </c>
      <c r="D2" s="73">
        <v>3000</v>
      </c>
    </row>
    <row r="3" spans="2:4" x14ac:dyDescent="0.3">
      <c r="B3" s="73" t="s">
        <v>653</v>
      </c>
      <c r="C3" t="s">
        <v>669</v>
      </c>
      <c r="D3" s="73">
        <v>3000</v>
      </c>
    </row>
    <row r="4" spans="2:4" x14ac:dyDescent="0.3">
      <c r="B4" s="73" t="s">
        <v>664</v>
      </c>
      <c r="C4" s="73" t="s">
        <v>669</v>
      </c>
      <c r="D4" s="73">
        <v>3000</v>
      </c>
    </row>
    <row r="5" spans="2:4" x14ac:dyDescent="0.3">
      <c r="B5" t="s">
        <v>703</v>
      </c>
      <c r="C5" t="s">
        <v>669</v>
      </c>
      <c r="D5">
        <v>3000</v>
      </c>
    </row>
    <row r="6" spans="2:4" x14ac:dyDescent="0.3">
      <c r="B6" s="73" t="s">
        <v>657</v>
      </c>
      <c r="C6" s="73" t="s">
        <v>674</v>
      </c>
      <c r="D6">
        <v>22500</v>
      </c>
    </row>
    <row r="7" spans="2:4" x14ac:dyDescent="0.3">
      <c r="B7" s="73" t="s">
        <v>663</v>
      </c>
      <c r="C7" s="73" t="s">
        <v>674</v>
      </c>
      <c r="D7" s="73">
        <v>22500</v>
      </c>
    </row>
    <row r="8" spans="2:4" x14ac:dyDescent="0.3">
      <c r="B8" s="73" t="s">
        <v>666</v>
      </c>
      <c r="C8" t="s">
        <v>674</v>
      </c>
      <c r="D8" s="73">
        <v>22500</v>
      </c>
    </row>
    <row r="9" spans="2:4" x14ac:dyDescent="0.3">
      <c r="B9" t="s">
        <v>704</v>
      </c>
      <c r="C9" t="s">
        <v>674</v>
      </c>
      <c r="D9" s="73">
        <v>22500</v>
      </c>
    </row>
    <row r="10" spans="2:4" x14ac:dyDescent="0.3">
      <c r="B10" t="s">
        <v>705</v>
      </c>
      <c r="C10" t="s">
        <v>672</v>
      </c>
      <c r="D10" s="73">
        <v>36000</v>
      </c>
    </row>
    <row r="11" spans="2:4" x14ac:dyDescent="0.3">
      <c r="B11" t="s">
        <v>648</v>
      </c>
      <c r="C11" s="73" t="s">
        <v>672</v>
      </c>
      <c r="D11">
        <v>36000</v>
      </c>
    </row>
    <row r="12" spans="2:4" x14ac:dyDescent="0.3">
      <c r="B12" t="s">
        <v>650</v>
      </c>
      <c r="C12" s="73" t="s">
        <v>672</v>
      </c>
      <c r="D12" s="73">
        <v>36000</v>
      </c>
    </row>
    <row r="13" spans="2:4" x14ac:dyDescent="0.3">
      <c r="B13" t="s">
        <v>651</v>
      </c>
      <c r="C13" s="73" t="s">
        <v>672</v>
      </c>
      <c r="D13" s="73">
        <v>36000</v>
      </c>
    </row>
    <row r="14" spans="2:4" x14ac:dyDescent="0.3">
      <c r="B14" t="s">
        <v>654</v>
      </c>
      <c r="C14" t="s">
        <v>672</v>
      </c>
      <c r="D14" s="73">
        <v>36000</v>
      </c>
    </row>
    <row r="15" spans="2:4" x14ac:dyDescent="0.3">
      <c r="B15" t="s">
        <v>658</v>
      </c>
      <c r="C15" t="s">
        <v>672</v>
      </c>
      <c r="D15" s="73">
        <v>36000</v>
      </c>
    </row>
    <row r="16" spans="2:4" s="73" customFormat="1" x14ac:dyDescent="0.3">
      <c r="B16" s="73" t="s">
        <v>694</v>
      </c>
      <c r="C16" s="73" t="s">
        <v>672</v>
      </c>
      <c r="D16" s="73">
        <v>36000</v>
      </c>
    </row>
    <row r="17" spans="2:4" x14ac:dyDescent="0.3">
      <c r="B17" t="s">
        <v>662</v>
      </c>
      <c r="C17" s="73" t="s">
        <v>672</v>
      </c>
      <c r="D17" s="73">
        <v>36000</v>
      </c>
    </row>
    <row r="18" spans="2:4" x14ac:dyDescent="0.3">
      <c r="B18" t="s">
        <v>665</v>
      </c>
      <c r="C18" t="s">
        <v>672</v>
      </c>
      <c r="D18" s="73">
        <v>36000</v>
      </c>
    </row>
    <row r="19" spans="2:4" x14ac:dyDescent="0.3">
      <c r="B19" t="s">
        <v>694</v>
      </c>
      <c r="C19" t="s">
        <v>672</v>
      </c>
      <c r="D19" s="73">
        <v>36000</v>
      </c>
    </row>
    <row r="20" spans="2:4" x14ac:dyDescent="0.3">
      <c r="B20" t="s">
        <v>702</v>
      </c>
      <c r="C20" t="s">
        <v>672</v>
      </c>
      <c r="D20" s="73">
        <v>36000</v>
      </c>
    </row>
    <row r="21" spans="2:4" x14ac:dyDescent="0.3">
      <c r="B21" t="s">
        <v>659</v>
      </c>
      <c r="C21" t="s">
        <v>678</v>
      </c>
      <c r="D21">
        <v>18000</v>
      </c>
    </row>
    <row r="22" spans="2:4" s="73" customFormat="1" x14ac:dyDescent="0.3">
      <c r="B22" s="73" t="s">
        <v>693</v>
      </c>
      <c r="C22" s="73" t="s">
        <v>678</v>
      </c>
      <c r="D22" s="73">
        <v>18000</v>
      </c>
    </row>
    <row r="23" spans="2:4" x14ac:dyDescent="0.3">
      <c r="B23" t="s">
        <v>647</v>
      </c>
      <c r="C23" s="73" t="s">
        <v>680</v>
      </c>
      <c r="D23">
        <v>32000</v>
      </c>
    </row>
    <row r="24" spans="2:4" x14ac:dyDescent="0.3">
      <c r="B24" t="s">
        <v>649</v>
      </c>
      <c r="C24" s="73" t="s">
        <v>680</v>
      </c>
      <c r="D24" s="73">
        <v>32000</v>
      </c>
    </row>
    <row r="25" spans="2:4" x14ac:dyDescent="0.3">
      <c r="B25" t="s">
        <v>655</v>
      </c>
      <c r="C25" s="73" t="s">
        <v>680</v>
      </c>
      <c r="D25" s="73">
        <v>32000</v>
      </c>
    </row>
    <row r="26" spans="2:4" x14ac:dyDescent="0.3">
      <c r="B26" t="s">
        <v>706</v>
      </c>
      <c r="C26" t="s">
        <v>683</v>
      </c>
    </row>
    <row r="27" spans="2:4" x14ac:dyDescent="0.3">
      <c r="B27" t="s">
        <v>656</v>
      </c>
      <c r="C27" s="73" t="s">
        <v>685</v>
      </c>
      <c r="D27">
        <v>30000</v>
      </c>
    </row>
    <row r="28" spans="2:4" x14ac:dyDescent="0.3">
      <c r="B28" t="s">
        <v>660</v>
      </c>
      <c r="C28" s="73" t="s">
        <v>685</v>
      </c>
      <c r="D28" s="73">
        <v>30000</v>
      </c>
    </row>
    <row r="29" spans="2:4" x14ac:dyDescent="0.3">
      <c r="B29" t="s">
        <v>661</v>
      </c>
      <c r="C29" s="73" t="s">
        <v>685</v>
      </c>
      <c r="D29" s="73">
        <v>30000</v>
      </c>
    </row>
    <row r="32" spans="2:4" x14ac:dyDescent="0.3">
      <c r="B32" t="s">
        <v>734</v>
      </c>
      <c r="C32" s="73" t="s">
        <v>213</v>
      </c>
    </row>
    <row r="33" spans="2:3" x14ac:dyDescent="0.3">
      <c r="B33" t="s">
        <v>735</v>
      </c>
      <c r="C33" s="73" t="s">
        <v>411</v>
      </c>
    </row>
    <row r="34" spans="2:3" x14ac:dyDescent="0.3">
      <c r="B34" t="s">
        <v>739</v>
      </c>
      <c r="C34" s="73" t="s">
        <v>412</v>
      </c>
    </row>
    <row r="35" spans="2:3" x14ac:dyDescent="0.3">
      <c r="B35" t="s">
        <v>736</v>
      </c>
      <c r="C35" s="73" t="s">
        <v>414</v>
      </c>
    </row>
    <row r="36" spans="2:3" x14ac:dyDescent="0.3">
      <c r="B36" t="s">
        <v>793</v>
      </c>
      <c r="C36" s="73" t="s">
        <v>414</v>
      </c>
    </row>
    <row r="37" spans="2:3" x14ac:dyDescent="0.3">
      <c r="B37" t="s">
        <v>737</v>
      </c>
      <c r="C37" s="73" t="s">
        <v>415</v>
      </c>
    </row>
    <row r="38" spans="2:3" x14ac:dyDescent="0.3">
      <c r="B38" t="s">
        <v>746</v>
      </c>
      <c r="C38" t="s">
        <v>415</v>
      </c>
    </row>
    <row r="39" spans="2:3" x14ac:dyDescent="0.3">
      <c r="B39" t="s">
        <v>738</v>
      </c>
      <c r="C39" s="73" t="s">
        <v>416</v>
      </c>
    </row>
    <row r="40" spans="2:3" s="73" customFormat="1" x14ac:dyDescent="0.3">
      <c r="B40" s="73" t="s">
        <v>749</v>
      </c>
      <c r="C40" s="73" t="s">
        <v>418</v>
      </c>
    </row>
    <row r="41" spans="2:3" s="73" customFormat="1" x14ac:dyDescent="0.3">
      <c r="B41" s="73" t="s">
        <v>748</v>
      </c>
      <c r="C41" s="73" t="s">
        <v>418</v>
      </c>
    </row>
    <row r="42" spans="2:3" x14ac:dyDescent="0.3">
      <c r="B42" t="s">
        <v>740</v>
      </c>
      <c r="C42" t="s">
        <v>413</v>
      </c>
    </row>
    <row r="43" spans="2:3" x14ac:dyDescent="0.3">
      <c r="B43" t="s">
        <v>795</v>
      </c>
      <c r="C43" s="73" t="s">
        <v>413</v>
      </c>
    </row>
    <row r="44" spans="2:3" x14ac:dyDescent="0.3">
      <c r="B44" t="s">
        <v>745</v>
      </c>
      <c r="C44" s="73" t="s">
        <v>417</v>
      </c>
    </row>
    <row r="45" spans="2:3" x14ac:dyDescent="0.3">
      <c r="B45" t="s">
        <v>794</v>
      </c>
      <c r="C45" s="73" t="s">
        <v>417</v>
      </c>
    </row>
    <row r="46" spans="2:3" x14ac:dyDescent="0.3">
      <c r="B46" t="s">
        <v>747</v>
      </c>
      <c r="C46" t="s">
        <v>418</v>
      </c>
    </row>
  </sheetData>
  <autoFilter ref="B1:C29" xr:uid="{5DEFBAF2-E4F6-4474-9D5D-C5F654F5CB41}">
    <sortState xmlns:xlrd2="http://schemas.microsoft.com/office/spreadsheetml/2017/richdata2" ref="B2:C29">
      <sortCondition ref="C1:C29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F9D3-AF7B-4594-9861-60F3DF65726B}">
  <sheetPr>
    <tabColor theme="0" tint="-0.34998626667073579"/>
  </sheetPr>
  <dimension ref="A1:O380"/>
  <sheetViews>
    <sheetView zoomScale="70" zoomScaleNormal="70" workbookViewId="0">
      <pane ySplit="1" topLeftCell="A2" activePane="bottomLeft" state="frozen"/>
      <selection pane="bottomLeft" activeCell="L1" sqref="L1"/>
    </sheetView>
  </sheetViews>
  <sheetFormatPr defaultRowHeight="16.5" x14ac:dyDescent="0.3"/>
  <cols>
    <col min="1" max="1" width="9.625" bestFit="1" customWidth="1"/>
    <col min="2" max="2" width="9.625" style="73" customWidth="1"/>
    <col min="3" max="3" width="22.125" style="73" bestFit="1" customWidth="1"/>
    <col min="6" max="6" width="53.5" bestFit="1" customWidth="1"/>
    <col min="7" max="7" width="50.125" bestFit="1" customWidth="1"/>
    <col min="8" max="8" width="9" customWidth="1"/>
    <col min="15" max="15" width="26.125" bestFit="1" customWidth="1"/>
    <col min="16" max="16" width="15.25" bestFit="1" customWidth="1"/>
  </cols>
  <sheetData>
    <row r="1" spans="1:13" x14ac:dyDescent="0.3">
      <c r="A1" t="s">
        <v>646</v>
      </c>
      <c r="B1" s="73" t="s">
        <v>675</v>
      </c>
      <c r="C1" s="102" t="s">
        <v>676</v>
      </c>
      <c r="D1" s="73" t="s">
        <v>610</v>
      </c>
      <c r="E1" s="73" t="s">
        <v>611</v>
      </c>
      <c r="F1" s="73" t="s">
        <v>612</v>
      </c>
      <c r="G1" s="73" t="s">
        <v>613</v>
      </c>
      <c r="H1" s="73" t="s">
        <v>614</v>
      </c>
      <c r="I1" s="73" t="s">
        <v>615</v>
      </c>
      <c r="J1" s="73" t="s">
        <v>616</v>
      </c>
      <c r="K1" s="73" t="s">
        <v>617</v>
      </c>
      <c r="L1" s="73" t="s">
        <v>618</v>
      </c>
      <c r="M1" s="73" t="s">
        <v>619</v>
      </c>
    </row>
    <row r="2" spans="1:13" s="73" customFormat="1" x14ac:dyDescent="0.3">
      <c r="A2" s="42">
        <v>44174</v>
      </c>
      <c r="C2" s="102" t="s">
        <v>674</v>
      </c>
    </row>
    <row r="3" spans="1:13" s="73" customFormat="1" x14ac:dyDescent="0.3">
      <c r="A3" s="42">
        <v>44174</v>
      </c>
      <c r="C3" s="102" t="s">
        <v>672</v>
      </c>
    </row>
    <row r="4" spans="1:13" s="73" customFormat="1" x14ac:dyDescent="0.3">
      <c r="A4" s="42">
        <v>44174</v>
      </c>
      <c r="C4" s="102" t="s">
        <v>679</v>
      </c>
    </row>
    <row r="5" spans="1:13" s="73" customFormat="1" x14ac:dyDescent="0.3">
      <c r="A5" s="42">
        <v>44174</v>
      </c>
      <c r="C5" s="102" t="s">
        <v>681</v>
      </c>
    </row>
    <row r="6" spans="1:13" s="73" customFormat="1" x14ac:dyDescent="0.3">
      <c r="A6" s="42">
        <v>44174</v>
      </c>
      <c r="C6" s="102" t="s">
        <v>683</v>
      </c>
    </row>
    <row r="7" spans="1:13" s="73" customFormat="1" x14ac:dyDescent="0.3">
      <c r="A7" s="42">
        <v>44174</v>
      </c>
      <c r="C7" s="102" t="s">
        <v>685</v>
      </c>
    </row>
    <row r="8" spans="1:13" s="73" customFormat="1" x14ac:dyDescent="0.3">
      <c r="A8" s="42">
        <v>44183</v>
      </c>
      <c r="C8" s="102" t="s">
        <v>213</v>
      </c>
    </row>
    <row r="9" spans="1:13" s="73" customFormat="1" x14ac:dyDescent="0.3">
      <c r="A9" s="42">
        <v>44183</v>
      </c>
      <c r="C9" s="102" t="s">
        <v>411</v>
      </c>
    </row>
    <row r="10" spans="1:13" s="73" customFormat="1" x14ac:dyDescent="0.3">
      <c r="A10" s="42">
        <v>44183</v>
      </c>
      <c r="C10" s="102" t="s">
        <v>412</v>
      </c>
    </row>
    <row r="11" spans="1:13" s="73" customFormat="1" x14ac:dyDescent="0.3">
      <c r="A11" s="42">
        <v>44183</v>
      </c>
      <c r="C11" s="102" t="s">
        <v>414</v>
      </c>
    </row>
    <row r="12" spans="1:13" s="73" customFormat="1" x14ac:dyDescent="0.3">
      <c r="A12" s="42">
        <v>44183</v>
      </c>
      <c r="C12" s="102" t="s">
        <v>415</v>
      </c>
    </row>
    <row r="13" spans="1:13" s="73" customFormat="1" x14ac:dyDescent="0.3">
      <c r="A13" s="42">
        <v>44183</v>
      </c>
      <c r="C13" s="102" t="s">
        <v>416</v>
      </c>
    </row>
    <row r="14" spans="1:13" s="73" customFormat="1" x14ac:dyDescent="0.3">
      <c r="A14" s="42">
        <v>44183</v>
      </c>
      <c r="C14" s="102" t="s">
        <v>418</v>
      </c>
    </row>
    <row r="15" spans="1:13" s="73" customFormat="1" x14ac:dyDescent="0.3">
      <c r="A15" s="42">
        <v>44183</v>
      </c>
      <c r="C15" s="102" t="s">
        <v>413</v>
      </c>
    </row>
    <row r="16" spans="1:13" s="73" customFormat="1" x14ac:dyDescent="0.3">
      <c r="A16" s="42">
        <v>44183</v>
      </c>
      <c r="C16" s="102" t="s">
        <v>417</v>
      </c>
    </row>
    <row r="17" spans="1:15" x14ac:dyDescent="0.3">
      <c r="A17" s="42">
        <v>44174</v>
      </c>
      <c r="B17" s="103" t="str">
        <f t="shared" ref="B17:B36" si="0">F17&amp;G17</f>
        <v>하루채움 샘플팩 (고양이 영양제 간식)샘플팩 : 닭 1스틱 + 가자미 1스틱</v>
      </c>
      <c r="C17" s="103" t="str">
        <f>VLOOKUP(B17,'카페24 매칭'!B:C,2,0)</f>
        <v>샘플팩</v>
      </c>
      <c r="D17" s="73">
        <v>6</v>
      </c>
      <c r="E17" s="73" t="s">
        <v>630</v>
      </c>
      <c r="F17" s="73" t="s">
        <v>631</v>
      </c>
      <c r="G17" s="73" t="s">
        <v>632</v>
      </c>
      <c r="H17" s="73">
        <v>1000</v>
      </c>
      <c r="I17" s="73">
        <v>-104</v>
      </c>
      <c r="J17" s="73">
        <v>1</v>
      </c>
      <c r="K17" s="73">
        <v>0</v>
      </c>
      <c r="L17" s="73">
        <v>1</v>
      </c>
      <c r="M17" s="73">
        <v>1000</v>
      </c>
    </row>
    <row r="18" spans="1:15" x14ac:dyDescent="0.3">
      <c r="A18" s="42">
        <v>44174</v>
      </c>
      <c r="B18" s="103" t="str">
        <f t="shared" si="0"/>
        <v>하루채움 (고양이 영양제 간식)샘플팩 추가 구매 : 닭 1스틱 + 가자미 1스틱</v>
      </c>
      <c r="C18" s="103" t="str">
        <f>VLOOKUP(B18,'카페24 매칭'!B:C,2,0)</f>
        <v>샘플팩</v>
      </c>
      <c r="D18" s="73">
        <v>7</v>
      </c>
      <c r="E18" s="73" t="s">
        <v>627</v>
      </c>
      <c r="F18" s="73" t="s">
        <v>624</v>
      </c>
      <c r="G18" s="73" t="s">
        <v>633</v>
      </c>
      <c r="H18" s="73">
        <v>3000</v>
      </c>
      <c r="I18" s="73">
        <v>-774</v>
      </c>
      <c r="J18" s="73">
        <v>2</v>
      </c>
      <c r="K18" s="73">
        <v>0</v>
      </c>
      <c r="L18" s="73">
        <v>2</v>
      </c>
      <c r="M18" s="73">
        <v>6000</v>
      </c>
      <c r="N18" s="73"/>
      <c r="O18" s="73"/>
    </row>
    <row r="19" spans="1:15" x14ac:dyDescent="0.3">
      <c r="A19" s="42">
        <v>44174</v>
      </c>
      <c r="B19" s="103" t="str">
        <f t="shared" si="0"/>
        <v>하루채움 (고양이 영양제 간식)샘플팩 추가 구매 : 닭 1스틱 + 가자미 1스틱</v>
      </c>
      <c r="C19" s="103" t="str">
        <f>VLOOKUP(B19,'카페24 매칭'!B:C,2,0)</f>
        <v>샘플팩</v>
      </c>
      <c r="D19" s="73">
        <v>16</v>
      </c>
      <c r="E19" s="73" t="s">
        <v>623</v>
      </c>
      <c r="F19" s="73" t="s">
        <v>624</v>
      </c>
      <c r="G19" s="73" t="s">
        <v>633</v>
      </c>
      <c r="H19" s="73">
        <v>3000</v>
      </c>
      <c r="I19" s="73">
        <v>-172</v>
      </c>
      <c r="J19" s="73">
        <v>3</v>
      </c>
      <c r="K19" s="73">
        <v>1</v>
      </c>
      <c r="L19" s="73">
        <v>3</v>
      </c>
      <c r="M19" s="73">
        <v>9000</v>
      </c>
      <c r="N19" s="73"/>
      <c r="O19" s="73"/>
    </row>
    <row r="20" spans="1:15" x14ac:dyDescent="0.3">
      <c r="A20" s="42">
        <v>44174</v>
      </c>
      <c r="B20" s="103" t="str">
        <f t="shared" si="0"/>
        <v>하루채움 국내산 무항생제 닭 (고양이 영양제 간식)샘플팩 추가 구매 : 닭 1스틱 + 가자미 1스틱</v>
      </c>
      <c r="C20" s="103" t="str">
        <f>VLOOKUP(B20,'카페24 매칭'!B:C,2,0)</f>
        <v>샘플팩</v>
      </c>
      <c r="D20" s="73">
        <v>20</v>
      </c>
      <c r="E20" s="73" t="s">
        <v>642</v>
      </c>
      <c r="F20" s="73" t="s">
        <v>643</v>
      </c>
      <c r="G20" s="73" t="s">
        <v>633</v>
      </c>
      <c r="H20" s="73">
        <v>3000</v>
      </c>
      <c r="I20" s="73">
        <v>-279</v>
      </c>
      <c r="J20" s="73">
        <v>4</v>
      </c>
      <c r="K20" s="73">
        <v>0</v>
      </c>
      <c r="L20" s="73">
        <v>4</v>
      </c>
      <c r="M20" s="73">
        <v>12000</v>
      </c>
      <c r="N20" s="73"/>
      <c r="O20" s="73"/>
    </row>
    <row r="21" spans="1:15" x14ac:dyDescent="0.3">
      <c r="A21" s="42">
        <v>44174</v>
      </c>
      <c r="B21" s="103" t="str">
        <f t="shared" si="0"/>
        <v>하루채움 (고양이 영양제 간식)하루채움 : 국내산 무항생제 닭 1박스</v>
      </c>
      <c r="C21" s="103" t="str">
        <f>VLOOKUP(B21,'카페24 매칭'!B:C,2,0)</f>
        <v>일반 1박스</v>
      </c>
      <c r="D21" s="73">
        <v>11</v>
      </c>
      <c r="E21" s="73" t="s">
        <v>623</v>
      </c>
      <c r="F21" s="73" t="s">
        <v>624</v>
      </c>
      <c r="G21" s="73" t="s">
        <v>638</v>
      </c>
      <c r="H21" s="73">
        <v>22500</v>
      </c>
      <c r="I21" s="73">
        <v>-68</v>
      </c>
      <c r="J21" s="73">
        <v>5</v>
      </c>
      <c r="K21" s="73">
        <v>1</v>
      </c>
      <c r="L21" s="73">
        <v>5</v>
      </c>
      <c r="M21" s="73">
        <v>112500</v>
      </c>
      <c r="N21" s="73"/>
      <c r="O21" s="73"/>
    </row>
    <row r="22" spans="1:15" x14ac:dyDescent="0.3">
      <c r="A22" s="42">
        <v>44174</v>
      </c>
      <c r="B22" s="103" t="str">
        <f t="shared" si="0"/>
        <v>하루채움 국내산 무항생제 닭 (고양이 영양제 간식)하루채움 : 국내산 무항생제 닭 1박스</v>
      </c>
      <c r="C22" s="103" t="str">
        <f>VLOOKUP(B22,'카페24 매칭'!B:C,2,0)</f>
        <v>일반 1박스</v>
      </c>
      <c r="D22" s="73">
        <v>19</v>
      </c>
      <c r="E22" s="73" t="s">
        <v>642</v>
      </c>
      <c r="F22" s="73" t="s">
        <v>643</v>
      </c>
      <c r="G22" s="73" t="s">
        <v>638</v>
      </c>
      <c r="H22" s="73">
        <v>22500</v>
      </c>
      <c r="I22" s="73">
        <v>-210</v>
      </c>
      <c r="J22" s="73">
        <v>6</v>
      </c>
      <c r="K22" s="73">
        <v>0</v>
      </c>
      <c r="L22" s="73">
        <v>6</v>
      </c>
      <c r="M22" s="73">
        <v>135000</v>
      </c>
      <c r="N22" s="73"/>
      <c r="O22" s="73"/>
    </row>
    <row r="23" spans="1:15" x14ac:dyDescent="0.3">
      <c r="A23" s="42">
        <v>44174</v>
      </c>
      <c r="B23" s="103" t="str">
        <f t="shared" si="0"/>
        <v>하루채움 (고양이 영양제 간식)하루채움 : 국내산 무항생제 닭 1박스</v>
      </c>
      <c r="C23" s="103" t="str">
        <f>VLOOKUP(B23,'카페24 매칭'!B:C,2,0)</f>
        <v>일반 1박스</v>
      </c>
      <c r="D23" s="73">
        <v>22</v>
      </c>
      <c r="E23" s="73" t="s">
        <v>627</v>
      </c>
      <c r="F23" s="73" t="s">
        <v>624</v>
      </c>
      <c r="G23" s="73" t="s">
        <v>638</v>
      </c>
      <c r="H23" s="73">
        <v>22500</v>
      </c>
      <c r="I23" s="73">
        <v>-246</v>
      </c>
      <c r="J23" s="73">
        <v>7</v>
      </c>
      <c r="K23" s="73">
        <v>0</v>
      </c>
      <c r="L23" s="73">
        <v>7</v>
      </c>
      <c r="M23" s="73">
        <v>157500</v>
      </c>
      <c r="N23" s="73"/>
      <c r="O23" s="73"/>
    </row>
    <row r="24" spans="1:15" x14ac:dyDescent="0.3">
      <c r="A24" s="42">
        <v>44174</v>
      </c>
      <c r="B24" s="103" t="str">
        <f t="shared" si="0"/>
        <v>하루채움 (고양이 영양제 간식)하루채움 : 자연산 가자미 1박스</v>
      </c>
      <c r="C24" s="103" t="str">
        <f>VLOOKUP(B24,'카페24 매칭'!B:C,2,0)</f>
        <v>일반 1박스</v>
      </c>
      <c r="D24" s="73">
        <v>23</v>
      </c>
      <c r="E24" s="73" t="s">
        <v>623</v>
      </c>
      <c r="F24" s="73" t="s">
        <v>624</v>
      </c>
      <c r="G24" s="73" t="s">
        <v>645</v>
      </c>
      <c r="H24" s="73">
        <v>22500</v>
      </c>
      <c r="I24" s="73">
        <v>-27</v>
      </c>
      <c r="J24" s="73">
        <v>8</v>
      </c>
      <c r="K24" s="73">
        <v>1</v>
      </c>
      <c r="L24" s="73">
        <v>8</v>
      </c>
      <c r="M24" s="73">
        <v>180000</v>
      </c>
      <c r="N24" s="73"/>
      <c r="O24" s="73"/>
    </row>
    <row r="25" spans="1:15" x14ac:dyDescent="0.3">
      <c r="A25" s="42">
        <v>44174</v>
      </c>
      <c r="B25" s="103" t="str">
        <f t="shared" si="0"/>
        <v>하루채움 (고양이 영양제 간식)하루채움 : (무료배송) 닭 1박스 + 가자미 1박스</v>
      </c>
      <c r="C25" s="103" t="str">
        <f>VLOOKUP(B25,'카페24 매칭'!B:C,2,0)</f>
        <v>일반 2박스</v>
      </c>
      <c r="D25" s="73">
        <v>2</v>
      </c>
      <c r="E25" s="73" t="s">
        <v>623</v>
      </c>
      <c r="F25" s="73" t="s">
        <v>624</v>
      </c>
      <c r="G25" s="73" t="s">
        <v>625</v>
      </c>
      <c r="H25" s="73">
        <v>36000</v>
      </c>
      <c r="I25" s="73">
        <v>-716</v>
      </c>
      <c r="J25" s="73">
        <v>9</v>
      </c>
      <c r="K25" s="73">
        <v>2</v>
      </c>
      <c r="L25" s="73">
        <v>9</v>
      </c>
      <c r="M25" s="73">
        <v>324000</v>
      </c>
      <c r="N25" s="73"/>
      <c r="O25" s="73"/>
    </row>
    <row r="26" spans="1:15" x14ac:dyDescent="0.3">
      <c r="A26" s="42">
        <v>44174</v>
      </c>
      <c r="B26" s="103" t="str">
        <f t="shared" si="0"/>
        <v>하루채움 (고양이 영양제 간식)하루채움 : (무료배송)닭 1박스 + 가자미 1박스</v>
      </c>
      <c r="C26" s="103" t="str">
        <f>VLOOKUP(B26,'카페24 매칭'!B:C,2,0)</f>
        <v>일반 2박스</v>
      </c>
      <c r="D26" s="73">
        <v>4</v>
      </c>
      <c r="E26" s="73" t="s">
        <v>627</v>
      </c>
      <c r="F26" s="73" t="s">
        <v>624</v>
      </c>
      <c r="G26" s="73" t="s">
        <v>628</v>
      </c>
      <c r="H26" s="73">
        <v>36000</v>
      </c>
      <c r="I26" s="73">
        <v>-1540</v>
      </c>
      <c r="J26" s="73">
        <v>10</v>
      </c>
      <c r="K26" s="73">
        <v>2</v>
      </c>
      <c r="L26" s="73">
        <v>10</v>
      </c>
      <c r="M26" s="73">
        <v>360000</v>
      </c>
      <c r="N26" s="73"/>
      <c r="O26" s="73"/>
    </row>
    <row r="27" spans="1:15" x14ac:dyDescent="0.3">
      <c r="A27" s="42">
        <v>44174</v>
      </c>
      <c r="B27" s="103" t="str">
        <f t="shared" si="0"/>
        <v>하루채움 (고양이 영양제 간식)하루채움 : 국내산 무항생제 닭 2박스</v>
      </c>
      <c r="C27" s="103" t="str">
        <f>VLOOKUP(B27,'카페24 매칭'!B:C,2,0)</f>
        <v>일반 2박스</v>
      </c>
      <c r="D27" s="73">
        <v>5</v>
      </c>
      <c r="E27" s="73" t="s">
        <v>623</v>
      </c>
      <c r="F27" s="73" t="s">
        <v>624</v>
      </c>
      <c r="G27" s="73" t="s">
        <v>629</v>
      </c>
      <c r="H27" s="73">
        <v>36000</v>
      </c>
      <c r="I27" s="73">
        <v>-166</v>
      </c>
      <c r="J27" s="73">
        <v>11</v>
      </c>
      <c r="K27" s="73">
        <v>0</v>
      </c>
      <c r="L27" s="73">
        <v>11</v>
      </c>
      <c r="M27" s="73">
        <v>396000</v>
      </c>
      <c r="N27" s="73"/>
      <c r="O27" s="73"/>
    </row>
    <row r="28" spans="1:15" x14ac:dyDescent="0.3">
      <c r="A28" s="42">
        <v>44174</v>
      </c>
      <c r="B28" s="103" t="str">
        <f t="shared" si="0"/>
        <v>하루채움 (고양이 영양제 간식)하루채움 : 자연산 가자미 2박스</v>
      </c>
      <c r="C28" s="103" t="str">
        <f>VLOOKUP(B28,'카페24 매칭'!B:C,2,0)</f>
        <v>일반 2박스</v>
      </c>
      <c r="D28" s="73">
        <v>8</v>
      </c>
      <c r="E28" s="73" t="s">
        <v>623</v>
      </c>
      <c r="F28" s="73" t="s">
        <v>624</v>
      </c>
      <c r="G28" s="73" t="s">
        <v>634</v>
      </c>
      <c r="H28" s="73">
        <v>36000</v>
      </c>
      <c r="I28" s="73">
        <v>-75</v>
      </c>
      <c r="J28" s="73">
        <v>12</v>
      </c>
      <c r="K28" s="73">
        <v>0</v>
      </c>
      <c r="L28" s="73">
        <v>12</v>
      </c>
      <c r="M28" s="73">
        <v>432000</v>
      </c>
      <c r="N28" s="73"/>
      <c r="O28" s="73"/>
    </row>
    <row r="29" spans="1:15" x14ac:dyDescent="0.3">
      <c r="A29" s="42">
        <v>44174</v>
      </c>
      <c r="B29" s="103" t="str">
        <f t="shared" si="0"/>
        <v>하루채움 (고양이 영양제 간식)하루채움 : (무료배송)자연산 가자미 2박스</v>
      </c>
      <c r="C29" s="103" t="str">
        <f>VLOOKUP(B29,'카페24 매칭'!B:C,2,0)</f>
        <v>일반 2박스</v>
      </c>
      <c r="D29" s="73">
        <v>12</v>
      </c>
      <c r="E29" s="73" t="s">
        <v>627</v>
      </c>
      <c r="F29" s="73" t="s">
        <v>624</v>
      </c>
      <c r="G29" s="73" t="s">
        <v>639</v>
      </c>
      <c r="H29" s="73">
        <v>36000</v>
      </c>
      <c r="I29" s="73">
        <v>-238</v>
      </c>
      <c r="J29" s="73">
        <v>13</v>
      </c>
      <c r="K29" s="73">
        <v>0</v>
      </c>
      <c r="L29" s="73">
        <v>13</v>
      </c>
      <c r="M29" s="73">
        <v>468000</v>
      </c>
      <c r="N29" s="73"/>
      <c r="O29" s="73"/>
    </row>
    <row r="30" spans="1:15" x14ac:dyDescent="0.3">
      <c r="A30" s="42">
        <v>44174</v>
      </c>
      <c r="B30" s="103" t="str">
        <f t="shared" si="0"/>
        <v>하루채움 국내산 무항생제 닭 (고양이 영양제 간식)하루채움 : (무료배송)닭 1박스 + 가자미 1박스</v>
      </c>
      <c r="C30" s="103" t="str">
        <f>VLOOKUP(B30,'카페24 매칭'!B:C,2,0)</f>
        <v>일반 2박스</v>
      </c>
      <c r="D30" s="73">
        <v>18</v>
      </c>
      <c r="E30" s="73" t="s">
        <v>642</v>
      </c>
      <c r="F30" s="73" t="s">
        <v>643</v>
      </c>
      <c r="G30" s="73" t="s">
        <v>628</v>
      </c>
      <c r="H30" s="73">
        <v>36000</v>
      </c>
      <c r="I30" s="73">
        <v>-572</v>
      </c>
      <c r="J30" s="73">
        <v>14</v>
      </c>
      <c r="K30" s="73">
        <v>0</v>
      </c>
      <c r="L30" s="73">
        <v>14</v>
      </c>
      <c r="M30" s="73">
        <v>504000</v>
      </c>
      <c r="N30" s="73"/>
      <c r="O30" s="73"/>
    </row>
    <row r="31" spans="1:15" x14ac:dyDescent="0.3">
      <c r="A31" s="42">
        <v>44174</v>
      </c>
      <c r="B31" s="103" t="str">
        <f t="shared" si="0"/>
        <v>하루채움 (고양이 영양제 간식)하루채움 : (무료배송)국내산 무항생제 닭 2박스</v>
      </c>
      <c r="C31" s="103" t="str">
        <f>VLOOKUP(B31,'카페24 매칭'!B:C,2,0)</f>
        <v>일반 2박스</v>
      </c>
      <c r="D31" s="73">
        <v>21</v>
      </c>
      <c r="E31" s="73" t="s">
        <v>627</v>
      </c>
      <c r="F31" s="73" t="s">
        <v>624</v>
      </c>
      <c r="G31" s="73" t="s">
        <v>644</v>
      </c>
      <c r="H31" s="73">
        <v>36000</v>
      </c>
      <c r="I31" s="73">
        <v>-443</v>
      </c>
      <c r="J31" s="73">
        <v>15</v>
      </c>
      <c r="K31" s="73">
        <v>0</v>
      </c>
      <c r="L31" s="73">
        <v>15</v>
      </c>
      <c r="M31" s="73">
        <v>540000</v>
      </c>
      <c r="N31" s="73"/>
      <c r="O31" s="73"/>
    </row>
    <row r="32" spans="1:15" x14ac:dyDescent="0.3">
      <c r="A32" s="42">
        <v>44174</v>
      </c>
      <c r="B32" s="103" t="str">
        <f t="shared" si="0"/>
        <v>[정기배송] 하루채움 (고양이 영양제 간식)옵션 : 국내산 무항생제 닭 1박스</v>
      </c>
      <c r="C32" s="103" t="str">
        <f>VLOOKUP(B32,'카페24 매칭'!B:C,2,0)</f>
        <v>정기 1박스</v>
      </c>
      <c r="D32" s="73">
        <v>13</v>
      </c>
      <c r="E32" s="73" t="s">
        <v>620</v>
      </c>
      <c r="F32" s="73" t="s">
        <v>621</v>
      </c>
      <c r="G32" s="73" t="s">
        <v>640</v>
      </c>
      <c r="H32" s="73">
        <v>18000</v>
      </c>
      <c r="I32" s="73">
        <v>-447</v>
      </c>
      <c r="J32" s="73">
        <v>16</v>
      </c>
      <c r="K32" s="73">
        <v>0</v>
      </c>
      <c r="L32" s="73">
        <v>16</v>
      </c>
      <c r="M32" s="73">
        <v>288000</v>
      </c>
      <c r="N32" s="73"/>
      <c r="O32" s="73"/>
    </row>
    <row r="33" spans="1:15" x14ac:dyDescent="0.3">
      <c r="A33" s="42">
        <v>44174</v>
      </c>
      <c r="B33" s="103" t="str">
        <f t="shared" si="0"/>
        <v>[정기배송] 하루채움 (고양이 영양제 간식)옵션 : (무료배송)국내산 닭 1박스 + 자연산 가자미 1박스</v>
      </c>
      <c r="C33" s="103" t="str">
        <f>VLOOKUP(B33,'카페24 매칭'!B:C,2,0)</f>
        <v>정기 2박스</v>
      </c>
      <c r="D33" s="73">
        <v>1</v>
      </c>
      <c r="E33" s="73" t="s">
        <v>620</v>
      </c>
      <c r="F33" s="73" t="s">
        <v>621</v>
      </c>
      <c r="G33" s="73" t="s">
        <v>622</v>
      </c>
      <c r="H33" s="73">
        <v>32000</v>
      </c>
      <c r="I33" s="73">
        <v>-5038</v>
      </c>
      <c r="J33" s="73">
        <v>17</v>
      </c>
      <c r="K33" s="73">
        <v>0</v>
      </c>
      <c r="L33" s="73">
        <v>17</v>
      </c>
      <c r="M33" s="73">
        <v>544000</v>
      </c>
      <c r="N33" s="73"/>
      <c r="O33" s="73"/>
    </row>
    <row r="34" spans="1:15" x14ac:dyDescent="0.3">
      <c r="A34" s="42">
        <v>44174</v>
      </c>
      <c r="B34" s="103" t="str">
        <f t="shared" si="0"/>
        <v>[정기배송] 하루채움 (고양이 영양제 간식)옵션 : (무료배송)국내산 무항생제 닭 2박스</v>
      </c>
      <c r="C34" s="103" t="str">
        <f>VLOOKUP(B34,'카페24 매칭'!B:C,2,0)</f>
        <v>정기 2박스</v>
      </c>
      <c r="D34" s="73">
        <v>3</v>
      </c>
      <c r="E34" s="73" t="s">
        <v>620</v>
      </c>
      <c r="F34" s="73" t="s">
        <v>621</v>
      </c>
      <c r="G34" s="73" t="s">
        <v>626</v>
      </c>
      <c r="H34" s="73">
        <v>32000</v>
      </c>
      <c r="I34" s="73">
        <v>-1742</v>
      </c>
      <c r="J34" s="73">
        <v>18</v>
      </c>
      <c r="K34" s="73">
        <v>0</v>
      </c>
      <c r="L34" s="73">
        <v>18</v>
      </c>
      <c r="M34" s="73">
        <v>576000</v>
      </c>
      <c r="N34" s="73"/>
      <c r="O34" s="73"/>
    </row>
    <row r="35" spans="1:15" x14ac:dyDescent="0.3">
      <c r="A35" s="42">
        <v>44174</v>
      </c>
      <c r="B35" s="103" t="str">
        <f t="shared" si="0"/>
        <v>[정기배송] 하루채움 (고양이 영양제 간식)옵션 : (무료배송)자연산 가자미 2박스</v>
      </c>
      <c r="C35" s="103" t="str">
        <f>VLOOKUP(B35,'카페24 매칭'!B:C,2,0)</f>
        <v>정기 2박스</v>
      </c>
      <c r="D35" s="73">
        <v>9</v>
      </c>
      <c r="E35" s="73" t="s">
        <v>620</v>
      </c>
      <c r="F35" s="73" t="s">
        <v>621</v>
      </c>
      <c r="G35" s="73" t="s">
        <v>635</v>
      </c>
      <c r="H35" s="73">
        <v>32000</v>
      </c>
      <c r="I35" s="73">
        <v>-664</v>
      </c>
      <c r="J35" s="73">
        <v>19</v>
      </c>
      <c r="K35" s="73">
        <v>0</v>
      </c>
      <c r="L35" s="73">
        <v>19</v>
      </c>
      <c r="M35" s="73">
        <v>608000</v>
      </c>
      <c r="N35" s="73"/>
      <c r="O35" s="73"/>
    </row>
    <row r="36" spans="1:15" x14ac:dyDescent="0.3">
      <c r="A36" s="42">
        <v>44174</v>
      </c>
      <c r="B36" s="103" t="str">
        <f t="shared" si="0"/>
        <v>[정기배송] 하루채움 (고양이 영양제 간식)옵션 : (무료배송)국내산 닭 1박스 + 자연산 가자미 1박스</v>
      </c>
      <c r="C36" s="103" t="str">
        <f>VLOOKUP(B36,'카페24 매칭'!B:C,2,0)</f>
        <v>정기 2박스</v>
      </c>
      <c r="D36" s="73">
        <v>17</v>
      </c>
      <c r="E36" s="73" t="s">
        <v>641</v>
      </c>
      <c r="F36" s="73" t="s">
        <v>647</v>
      </c>
      <c r="G36" s="73"/>
      <c r="H36" s="73">
        <v>32000</v>
      </c>
      <c r="I36" s="73">
        <v>0</v>
      </c>
      <c r="J36" s="73">
        <v>20</v>
      </c>
      <c r="K36" s="73">
        <v>0</v>
      </c>
      <c r="L36" s="73">
        <v>20</v>
      </c>
      <c r="M36" s="73">
        <v>640000</v>
      </c>
      <c r="N36" s="73"/>
      <c r="O36" s="73"/>
    </row>
    <row r="37" spans="1:15" x14ac:dyDescent="0.3">
      <c r="A37" s="42">
        <v>44174</v>
      </c>
      <c r="B37" s="103" t="str">
        <f t="shared" ref="B37:B60" si="1">F37&amp;G37</f>
        <v>(종료)★특별할인★[정기배송] 하루채움 (고양이 영양제 간식)옵션 : (무료배송)국내산 닭 1박스 + 자연산 가자미 1박스</v>
      </c>
      <c r="C37" s="103" t="str">
        <f>VLOOKUP(B37,'카페24 매칭'!B:C,2,0)</f>
        <v>특별 2박스</v>
      </c>
      <c r="D37" s="73">
        <v>10</v>
      </c>
      <c r="E37" s="73" t="s">
        <v>636</v>
      </c>
      <c r="F37" s="73" t="s">
        <v>637</v>
      </c>
      <c r="G37" s="73" t="s">
        <v>622</v>
      </c>
      <c r="H37" s="73">
        <v>30000</v>
      </c>
      <c r="I37" s="73">
        <v>-3574</v>
      </c>
      <c r="J37" s="73">
        <v>21</v>
      </c>
      <c r="K37" s="73">
        <v>0</v>
      </c>
      <c r="L37" s="73">
        <v>21</v>
      </c>
      <c r="M37" s="73">
        <v>630000</v>
      </c>
      <c r="N37" s="73"/>
      <c r="O37" s="73"/>
    </row>
    <row r="38" spans="1:15" x14ac:dyDescent="0.3">
      <c r="A38" s="42">
        <v>44174</v>
      </c>
      <c r="B38" s="103" t="str">
        <f t="shared" si="1"/>
        <v>(종료)★특별할인★[정기배송] 하루채움 (고양이 영양제 간식)옵션 : (무료배송)국내산 무항생제 닭 2박스</v>
      </c>
      <c r="C38" s="103" t="str">
        <f>VLOOKUP(B38,'카페24 매칭'!B:C,2,0)</f>
        <v>특별 2박스</v>
      </c>
      <c r="D38" s="73">
        <v>14</v>
      </c>
      <c r="E38" s="73" t="s">
        <v>636</v>
      </c>
      <c r="F38" s="73" t="s">
        <v>637</v>
      </c>
      <c r="G38" s="73" t="s">
        <v>626</v>
      </c>
      <c r="H38" s="73">
        <v>30000</v>
      </c>
      <c r="I38" s="73">
        <v>-1173</v>
      </c>
      <c r="J38" s="73">
        <v>22</v>
      </c>
      <c r="K38" s="73">
        <v>0</v>
      </c>
      <c r="L38" s="73">
        <v>22</v>
      </c>
      <c r="M38" s="73">
        <v>660000</v>
      </c>
      <c r="N38" s="73"/>
      <c r="O38" s="73"/>
    </row>
    <row r="39" spans="1:15" x14ac:dyDescent="0.3">
      <c r="A39" s="42">
        <v>44174</v>
      </c>
      <c r="B39" s="103" t="str">
        <f t="shared" si="1"/>
        <v>(종료)★특별할인★[정기배송] 하루채움 (고양이 영양제 간식)옵션 : (무료배송)자연산 가자미 2박스</v>
      </c>
      <c r="C39" s="103" t="str">
        <f>VLOOKUP(B39,'카페24 매칭'!B:C,2,0)</f>
        <v>특별 2박스</v>
      </c>
      <c r="D39" s="73">
        <v>15</v>
      </c>
      <c r="E39" s="73" t="s">
        <v>636</v>
      </c>
      <c r="F39" s="73" t="s">
        <v>637</v>
      </c>
      <c r="G39" s="73" t="s">
        <v>635</v>
      </c>
      <c r="H39" s="73">
        <v>30000</v>
      </c>
      <c r="I39" s="73">
        <v>-440</v>
      </c>
      <c r="J39" s="73">
        <v>23</v>
      </c>
      <c r="K39" s="73">
        <v>0</v>
      </c>
      <c r="L39" s="73">
        <v>23</v>
      </c>
      <c r="M39" s="73">
        <v>690000</v>
      </c>
      <c r="N39" s="73"/>
      <c r="O39" s="73"/>
    </row>
    <row r="40" spans="1:15" x14ac:dyDescent="0.3">
      <c r="A40" s="42">
        <v>44175</v>
      </c>
      <c r="B40" s="103" t="str">
        <f t="shared" si="1"/>
        <v>[정기배송] 하루채움 (고양이 영양제 간식)옵션 : (무료배송)국내산 닭 1박스 + 자연산 가자미 1박스</v>
      </c>
      <c r="C40" s="103" t="str">
        <f>VLOOKUP(B40,'카페24 매칭'!B:C,2,0)</f>
        <v>정기 2박스</v>
      </c>
      <c r="D40" s="73">
        <v>1</v>
      </c>
      <c r="E40" s="73" t="s">
        <v>620</v>
      </c>
      <c r="F40" s="73" t="s">
        <v>621</v>
      </c>
      <c r="G40" s="73" t="s">
        <v>622</v>
      </c>
      <c r="H40" s="73">
        <v>32000</v>
      </c>
      <c r="I40" s="73">
        <v>-5077</v>
      </c>
      <c r="J40" s="73">
        <v>24</v>
      </c>
      <c r="K40" s="73">
        <v>0</v>
      </c>
      <c r="L40" s="73">
        <v>24</v>
      </c>
      <c r="M40" s="73">
        <v>768000</v>
      </c>
    </row>
    <row r="41" spans="1:15" x14ac:dyDescent="0.3">
      <c r="A41" s="42">
        <v>44175</v>
      </c>
      <c r="B41" s="103" t="str">
        <f t="shared" si="1"/>
        <v>하루채움 (고양이 영양제 간식)하루채움 : (무료배송) 닭 1박스 + 가자미 1박스</v>
      </c>
      <c r="C41" s="103" t="str">
        <f>VLOOKUP(B41,'카페24 매칭'!B:C,2,0)</f>
        <v>일반 2박스</v>
      </c>
      <c r="D41" s="73">
        <v>2</v>
      </c>
      <c r="E41" s="73" t="s">
        <v>623</v>
      </c>
      <c r="F41" s="73" t="s">
        <v>624</v>
      </c>
      <c r="G41" s="73" t="s">
        <v>625</v>
      </c>
      <c r="H41" s="73">
        <v>36000</v>
      </c>
      <c r="I41" s="73">
        <v>-759</v>
      </c>
      <c r="J41" s="73">
        <v>25</v>
      </c>
      <c r="K41" s="73">
        <v>0</v>
      </c>
      <c r="L41" s="73">
        <v>25</v>
      </c>
      <c r="M41" s="73">
        <v>900000</v>
      </c>
    </row>
    <row r="42" spans="1:15" x14ac:dyDescent="0.3">
      <c r="A42" s="42">
        <v>44175</v>
      </c>
      <c r="B42" s="103" t="str">
        <f t="shared" si="1"/>
        <v>하루채움 샘플팩 (고양이 영양제 간식)샘플팩 : 닭 1스틱 + 가자미 1스틱</v>
      </c>
      <c r="C42" s="103" t="str">
        <f>VLOOKUP(B42,'카페24 매칭'!B:C,2,0)</f>
        <v>샘플팩</v>
      </c>
      <c r="D42" s="73">
        <v>3</v>
      </c>
      <c r="E42" s="73" t="s">
        <v>630</v>
      </c>
      <c r="F42" s="73" t="s">
        <v>631</v>
      </c>
      <c r="G42" s="73" t="s">
        <v>632</v>
      </c>
      <c r="H42" s="73">
        <v>3000</v>
      </c>
      <c r="I42" s="73">
        <v>-125</v>
      </c>
      <c r="J42" s="73">
        <v>26</v>
      </c>
      <c r="K42" s="73">
        <v>0</v>
      </c>
      <c r="L42" s="73">
        <v>26</v>
      </c>
      <c r="M42" s="73">
        <v>78000</v>
      </c>
    </row>
    <row r="43" spans="1:15" x14ac:dyDescent="0.3">
      <c r="A43" s="42">
        <v>44175</v>
      </c>
      <c r="B43" s="103" t="str">
        <f t="shared" si="1"/>
        <v>하루채움 (고양이 영양제 간식)하루채움 : (무료배송)닭 1박스 + 가자미 1박스</v>
      </c>
      <c r="C43" s="103" t="str">
        <f>VLOOKUP(B43,'카페24 매칭'!B:C,2,0)</f>
        <v>일반 2박스</v>
      </c>
      <c r="D43" s="73">
        <v>4</v>
      </c>
      <c r="E43" s="73" t="s">
        <v>627</v>
      </c>
      <c r="F43" s="73" t="s">
        <v>624</v>
      </c>
      <c r="G43" s="73" t="s">
        <v>628</v>
      </c>
      <c r="H43" s="73">
        <v>36000</v>
      </c>
      <c r="I43" s="73">
        <v>-1556</v>
      </c>
      <c r="J43" s="73">
        <v>27</v>
      </c>
      <c r="K43" s="73">
        <v>0</v>
      </c>
      <c r="L43" s="73">
        <v>27</v>
      </c>
      <c r="M43" s="73">
        <v>972000</v>
      </c>
    </row>
    <row r="44" spans="1:15" x14ac:dyDescent="0.3">
      <c r="A44" s="42">
        <v>44175</v>
      </c>
      <c r="B44" s="103" t="str">
        <f t="shared" si="1"/>
        <v>[정기배송] 하루채움 (고양이 영양제 간식)옵션 : (무료배송)국내산 무항생제 닭 2박스</v>
      </c>
      <c r="C44" s="103" t="str">
        <f>VLOOKUP(B44,'카페24 매칭'!B:C,2,0)</f>
        <v>정기 2박스</v>
      </c>
      <c r="D44" s="73">
        <v>5</v>
      </c>
      <c r="E44" s="73" t="s">
        <v>620</v>
      </c>
      <c r="F44" s="73" t="s">
        <v>621</v>
      </c>
      <c r="G44" s="73" t="s">
        <v>626</v>
      </c>
      <c r="H44" s="73">
        <v>32000</v>
      </c>
      <c r="I44" s="73">
        <v>-1764</v>
      </c>
      <c r="J44" s="73">
        <v>28</v>
      </c>
      <c r="K44" s="73">
        <v>0</v>
      </c>
      <c r="L44" s="73">
        <v>28</v>
      </c>
      <c r="M44" s="73">
        <v>896000</v>
      </c>
    </row>
    <row r="45" spans="1:15" x14ac:dyDescent="0.3">
      <c r="A45" s="42">
        <v>44175</v>
      </c>
      <c r="B45" s="103" t="str">
        <f t="shared" si="1"/>
        <v>하루채움 (고양이 영양제 간식)하루채움 : 국내산 무항생제 닭 2박스</v>
      </c>
      <c r="C45" s="103" t="str">
        <f>VLOOKUP(B45,'카페24 매칭'!B:C,2,0)</f>
        <v>일반 2박스</v>
      </c>
      <c r="D45" s="73">
        <v>6</v>
      </c>
      <c r="E45" s="73" t="s">
        <v>623</v>
      </c>
      <c r="F45" s="73" t="s">
        <v>624</v>
      </c>
      <c r="G45" s="73" t="s">
        <v>629</v>
      </c>
      <c r="H45" s="73">
        <v>36000</v>
      </c>
      <c r="I45" s="73">
        <v>-175</v>
      </c>
      <c r="J45" s="73">
        <v>29</v>
      </c>
      <c r="K45" s="73">
        <v>0</v>
      </c>
      <c r="L45" s="73">
        <v>29</v>
      </c>
      <c r="M45" s="73">
        <v>1044000</v>
      </c>
    </row>
    <row r="46" spans="1:15" x14ac:dyDescent="0.3">
      <c r="A46" s="42">
        <v>44175</v>
      </c>
      <c r="B46" s="103" t="str">
        <f t="shared" si="1"/>
        <v>하루채움 (고양이 영양제 간식)샘플팩 추가 구매 : 닭 1스틱 + 가자미 1스틱</v>
      </c>
      <c r="C46" s="103" t="str">
        <f>VLOOKUP(B46,'카페24 매칭'!B:C,2,0)</f>
        <v>샘플팩</v>
      </c>
      <c r="D46" s="73">
        <v>7</v>
      </c>
      <c r="E46" s="73" t="s">
        <v>623</v>
      </c>
      <c r="F46" s="73" t="s">
        <v>624</v>
      </c>
      <c r="G46" s="73" t="s">
        <v>633</v>
      </c>
      <c r="H46" s="73">
        <v>3000</v>
      </c>
      <c r="I46" s="73">
        <v>-184</v>
      </c>
      <c r="J46" s="73">
        <v>30</v>
      </c>
      <c r="K46" s="73">
        <v>0</v>
      </c>
      <c r="L46" s="73">
        <v>30</v>
      </c>
      <c r="M46" s="73">
        <v>90000</v>
      </c>
    </row>
    <row r="47" spans="1:15" x14ac:dyDescent="0.3">
      <c r="A47" s="42">
        <v>44175</v>
      </c>
      <c r="B47" s="103" t="str">
        <f t="shared" si="1"/>
        <v>하루채움 (고양이 영양제 간식)샘플팩 추가 구매 : 닭 1스틱 + 가자미 1스틱</v>
      </c>
      <c r="C47" s="103" t="str">
        <f>VLOOKUP(B47,'카페24 매칭'!B:C,2,0)</f>
        <v>샘플팩</v>
      </c>
      <c r="D47" s="73">
        <v>8</v>
      </c>
      <c r="E47" s="73" t="s">
        <v>627</v>
      </c>
      <c r="F47" s="73" t="s">
        <v>624</v>
      </c>
      <c r="G47" s="73" t="s">
        <v>633</v>
      </c>
      <c r="H47" s="73">
        <v>3000</v>
      </c>
      <c r="I47" s="73">
        <v>-784</v>
      </c>
      <c r="J47" s="73">
        <v>31</v>
      </c>
      <c r="K47" s="73">
        <v>0</v>
      </c>
      <c r="L47" s="73">
        <v>31</v>
      </c>
      <c r="M47" s="73">
        <v>93000</v>
      </c>
    </row>
    <row r="48" spans="1:15" x14ac:dyDescent="0.3">
      <c r="A48" s="42">
        <v>44175</v>
      </c>
      <c r="B48" s="103" t="str">
        <f t="shared" si="1"/>
        <v>(종료)★특별할인★[정기배송] 하루채움 (고양이 영양제 간식)옵션 : (무료배송)국내산 닭 1박스 + 자연산 가자미 1박스</v>
      </c>
      <c r="C48" s="103" t="str">
        <f>VLOOKUP(B48,'카페24 매칭'!B:C,2,0)</f>
        <v>특별 2박스</v>
      </c>
      <c r="D48" s="73">
        <v>9</v>
      </c>
      <c r="E48" s="73" t="s">
        <v>636</v>
      </c>
      <c r="F48" s="73" t="s">
        <v>637</v>
      </c>
      <c r="G48" s="73" t="s">
        <v>622</v>
      </c>
      <c r="H48" s="73">
        <v>30000</v>
      </c>
      <c r="I48" s="73">
        <v>-3577</v>
      </c>
      <c r="J48" s="73">
        <v>32</v>
      </c>
      <c r="K48" s="73">
        <v>0</v>
      </c>
      <c r="L48" s="73">
        <v>32</v>
      </c>
      <c r="M48" s="73">
        <v>960000</v>
      </c>
    </row>
    <row r="49" spans="1:13" x14ac:dyDescent="0.3">
      <c r="A49" s="42">
        <v>44175</v>
      </c>
      <c r="B49" s="103" t="str">
        <f t="shared" si="1"/>
        <v>하루채움 (고양이 영양제 간식)하루채움 : 자연산 가자미 2박스</v>
      </c>
      <c r="C49" s="103" t="str">
        <f>VLOOKUP(B49,'카페24 매칭'!B:C,2,0)</f>
        <v>일반 2박스</v>
      </c>
      <c r="D49" s="73">
        <v>10</v>
      </c>
      <c r="E49" s="73" t="s">
        <v>623</v>
      </c>
      <c r="F49" s="73" t="s">
        <v>624</v>
      </c>
      <c r="G49" s="73" t="s">
        <v>634</v>
      </c>
      <c r="H49" s="73">
        <v>36000</v>
      </c>
      <c r="I49" s="73">
        <v>-77</v>
      </c>
      <c r="J49" s="73">
        <v>33</v>
      </c>
      <c r="K49" s="73">
        <v>0</v>
      </c>
      <c r="L49" s="73">
        <v>33</v>
      </c>
      <c r="M49" s="73">
        <v>1188000</v>
      </c>
    </row>
    <row r="50" spans="1:13" x14ac:dyDescent="0.3">
      <c r="A50" s="42">
        <v>44175</v>
      </c>
      <c r="B50" s="103" t="str">
        <f t="shared" si="1"/>
        <v>하루채움 (고양이 영양제 간식)하루채움 : 자연산 가자미 1박스</v>
      </c>
      <c r="C50" s="103" t="str">
        <f>VLOOKUP(B50,'카페24 매칭'!B:C,2,0)</f>
        <v>일반 1박스</v>
      </c>
      <c r="D50" s="73">
        <v>11</v>
      </c>
      <c r="E50" s="73" t="s">
        <v>623</v>
      </c>
      <c r="F50" s="73" t="s">
        <v>624</v>
      </c>
      <c r="G50" s="73" t="s">
        <v>645</v>
      </c>
      <c r="H50" s="73">
        <v>22500</v>
      </c>
      <c r="I50" s="73">
        <v>-31</v>
      </c>
      <c r="J50" s="73">
        <v>34</v>
      </c>
      <c r="K50" s="73">
        <v>0</v>
      </c>
      <c r="L50" s="73">
        <v>34</v>
      </c>
      <c r="M50" s="73">
        <v>765000</v>
      </c>
    </row>
    <row r="51" spans="1:13" x14ac:dyDescent="0.3">
      <c r="A51" s="42">
        <v>44175</v>
      </c>
      <c r="B51" s="103" t="str">
        <f t="shared" si="1"/>
        <v>하루채움 (고양이 영양제 간식)하루채움 : 국내산 무항생제 닭 1박스</v>
      </c>
      <c r="C51" s="103" t="str">
        <f>VLOOKUP(B51,'카페24 매칭'!B:C,2,0)</f>
        <v>일반 1박스</v>
      </c>
      <c r="D51" s="73">
        <v>12</v>
      </c>
      <c r="E51" s="73" t="s">
        <v>627</v>
      </c>
      <c r="F51" s="73" t="s">
        <v>624</v>
      </c>
      <c r="G51" s="73" t="s">
        <v>638</v>
      </c>
      <c r="H51" s="73">
        <v>22500</v>
      </c>
      <c r="I51" s="73">
        <v>-249</v>
      </c>
      <c r="J51" s="73">
        <v>35</v>
      </c>
      <c r="K51" s="73">
        <v>0</v>
      </c>
      <c r="L51" s="73">
        <v>35</v>
      </c>
      <c r="M51" s="73">
        <v>787500</v>
      </c>
    </row>
    <row r="52" spans="1:13" x14ac:dyDescent="0.3">
      <c r="A52" s="42">
        <v>44175</v>
      </c>
      <c r="B52" s="103" t="str">
        <f t="shared" si="1"/>
        <v>(종료)★특별할인★[정기배송] 하루채움 (고양이 영양제 간식)옵션 : (무료배송)국내산 닭 1박스 + 자연산 가자미 1박스</v>
      </c>
      <c r="C52" s="103" t="str">
        <f>VLOOKUP(B52,'카페24 매칭'!B:C,2,0)</f>
        <v>특별 2박스</v>
      </c>
      <c r="D52" s="73">
        <v>13</v>
      </c>
      <c r="E52" s="73" t="s">
        <v>688</v>
      </c>
      <c r="F52" s="73" t="s">
        <v>637</v>
      </c>
      <c r="G52" s="73" t="s">
        <v>622</v>
      </c>
      <c r="H52" s="73">
        <v>30000</v>
      </c>
      <c r="I52" s="73">
        <v>0</v>
      </c>
      <c r="J52" s="73">
        <v>36</v>
      </c>
      <c r="K52" s="73">
        <v>0</v>
      </c>
      <c r="L52" s="73">
        <v>36</v>
      </c>
      <c r="M52" s="73">
        <v>1080000</v>
      </c>
    </row>
    <row r="53" spans="1:13" x14ac:dyDescent="0.3">
      <c r="A53" s="42">
        <v>44175</v>
      </c>
      <c r="B53" s="103" t="str">
        <f t="shared" si="1"/>
        <v>(종료)★특별할인★[정기배송] 하루채움 (고양이 영양제 간식)옵션 : (무료배송)국내산 닭 1박스 + 자연산 가자미 1박스</v>
      </c>
      <c r="C53" s="103" t="str">
        <f>VLOOKUP(B53,'카페24 매칭'!B:C,2,0)</f>
        <v>특별 2박스</v>
      </c>
      <c r="D53" s="73">
        <v>14</v>
      </c>
      <c r="E53" s="73" t="s">
        <v>689</v>
      </c>
      <c r="F53" s="73" t="s">
        <v>637</v>
      </c>
      <c r="G53" s="73" t="s">
        <v>622</v>
      </c>
      <c r="H53" s="73">
        <v>32000</v>
      </c>
      <c r="I53" s="73">
        <v>0</v>
      </c>
      <c r="J53" s="73">
        <v>37</v>
      </c>
      <c r="K53" s="73">
        <v>0</v>
      </c>
      <c r="L53" s="73">
        <v>37</v>
      </c>
      <c r="M53" s="73">
        <v>1184000</v>
      </c>
    </row>
    <row r="54" spans="1:13" x14ac:dyDescent="0.3">
      <c r="A54" s="42">
        <v>44175</v>
      </c>
      <c r="B54" s="103" t="str">
        <f t="shared" si="1"/>
        <v>하루채움 자연산 가자미 (고양이 영양제 간식)하루채움 : (무료배송)닭 1박스 + 가자미 1박스</v>
      </c>
      <c r="C54" s="103" t="str">
        <f>VLOOKUP(B54,'카페24 매칭'!B:C,2,0)</f>
        <v>일반 2박스</v>
      </c>
      <c r="D54" s="73">
        <v>15</v>
      </c>
      <c r="E54" s="73" t="s">
        <v>690</v>
      </c>
      <c r="F54" s="73" t="s">
        <v>691</v>
      </c>
      <c r="G54" s="73" t="s">
        <v>628</v>
      </c>
      <c r="H54" s="73">
        <v>36000</v>
      </c>
      <c r="I54" s="73">
        <v>-531</v>
      </c>
      <c r="J54" s="73">
        <v>38</v>
      </c>
      <c r="K54" s="73">
        <v>0</v>
      </c>
      <c r="L54" s="73">
        <v>38</v>
      </c>
      <c r="M54" s="73">
        <v>1368000</v>
      </c>
    </row>
    <row r="55" spans="1:13" x14ac:dyDescent="0.3">
      <c r="A55" s="42">
        <v>44175</v>
      </c>
      <c r="B55" s="103" t="str">
        <f t="shared" si="1"/>
        <v>하루채움 국내산 무항생제 닭 (고양이 영양제 간식)하루채움 : 국내산 무항생제 닭 1박스</v>
      </c>
      <c r="C55" s="103" t="str">
        <f>VLOOKUP(B55,'카페24 매칭'!B:C,2,0)</f>
        <v>일반 1박스</v>
      </c>
      <c r="D55" s="73">
        <v>16</v>
      </c>
      <c r="E55" s="73" t="s">
        <v>642</v>
      </c>
      <c r="F55" s="73" t="s">
        <v>643</v>
      </c>
      <c r="G55" s="73" t="s">
        <v>638</v>
      </c>
      <c r="H55" s="73">
        <v>22500</v>
      </c>
      <c r="I55" s="73">
        <v>-211</v>
      </c>
      <c r="J55" s="73">
        <v>39</v>
      </c>
      <c r="K55" s="73">
        <v>0</v>
      </c>
      <c r="L55" s="73">
        <v>39</v>
      </c>
      <c r="M55" s="73">
        <v>877500</v>
      </c>
    </row>
    <row r="56" spans="1:13" x14ac:dyDescent="0.3">
      <c r="A56" s="42">
        <v>44175</v>
      </c>
      <c r="B56" s="103" t="str">
        <f t="shared" si="1"/>
        <v>하루채움 (고양이 영양제 간식)하루채움 : (무료배송)국내산 무항생제 닭 2박스</v>
      </c>
      <c r="C56" s="103" t="str">
        <f>VLOOKUP(B56,'카페24 매칭'!B:C,2,0)</f>
        <v>일반 2박스</v>
      </c>
      <c r="D56" s="73">
        <v>17</v>
      </c>
      <c r="E56" s="73" t="s">
        <v>627</v>
      </c>
      <c r="F56" s="73" t="s">
        <v>624</v>
      </c>
      <c r="G56" s="73" t="s">
        <v>644</v>
      </c>
      <c r="H56" s="73">
        <v>36000</v>
      </c>
      <c r="I56" s="73">
        <v>-444</v>
      </c>
      <c r="J56" s="73">
        <v>40</v>
      </c>
      <c r="K56" s="73">
        <v>0</v>
      </c>
      <c r="L56" s="73">
        <v>40</v>
      </c>
      <c r="M56" s="73">
        <v>1440000</v>
      </c>
    </row>
    <row r="57" spans="1:13" x14ac:dyDescent="0.3">
      <c r="A57" s="42">
        <v>44175</v>
      </c>
      <c r="B57" s="103" t="str">
        <f t="shared" si="1"/>
        <v>[정기배송] 하루채움 (고양이 영양제 간식)옵션 : 자연산 가자미 1박스</v>
      </c>
      <c r="C57" s="103" t="str">
        <f>VLOOKUP(B57,'카페24 매칭'!B:C,2,0)</f>
        <v>정기 1박스</v>
      </c>
      <c r="D57" s="73">
        <v>18</v>
      </c>
      <c r="E57" s="73" t="s">
        <v>620</v>
      </c>
      <c r="F57" s="73" t="s">
        <v>621</v>
      </c>
      <c r="G57" s="73" t="s">
        <v>692</v>
      </c>
      <c r="H57" s="73">
        <v>18000</v>
      </c>
      <c r="I57" s="73">
        <v>-135</v>
      </c>
      <c r="J57" s="73">
        <v>41</v>
      </c>
      <c r="K57" s="73">
        <v>0</v>
      </c>
      <c r="L57" s="73">
        <v>41</v>
      </c>
      <c r="M57" s="73">
        <v>738000</v>
      </c>
    </row>
    <row r="58" spans="1:13" x14ac:dyDescent="0.3">
      <c r="A58" s="42">
        <v>44175</v>
      </c>
      <c r="B58" s="103" t="str">
        <f t="shared" si="1"/>
        <v>[정기배송] 하루채움 (고양이 영양제 간식)옵션 : 국내산 무항생제 닭 1박스</v>
      </c>
      <c r="C58" s="103" t="str">
        <f>VLOOKUP(B58,'카페24 매칭'!B:C,2,0)</f>
        <v>정기 1박스</v>
      </c>
      <c r="D58" s="73">
        <v>19</v>
      </c>
      <c r="E58" s="73" t="s">
        <v>620</v>
      </c>
      <c r="F58" s="73" t="s">
        <v>621</v>
      </c>
      <c r="G58" s="73" t="s">
        <v>640</v>
      </c>
      <c r="H58" s="73">
        <v>18000</v>
      </c>
      <c r="I58" s="73">
        <v>-449</v>
      </c>
      <c r="J58" s="73">
        <v>42</v>
      </c>
      <c r="K58" s="73">
        <v>0</v>
      </c>
      <c r="L58" s="73">
        <v>42</v>
      </c>
      <c r="M58" s="73">
        <v>756000</v>
      </c>
    </row>
    <row r="59" spans="1:13" x14ac:dyDescent="0.3">
      <c r="A59" s="42">
        <v>44175</v>
      </c>
      <c r="B59" s="103" t="str">
        <f t="shared" si="1"/>
        <v>(종료)★특별할인★[정기배송] 하루채움 (고양이 영양제 간식)옵션 : (무료배송)국내산 무항생제 닭 2박스</v>
      </c>
      <c r="C59" s="103" t="str">
        <f>VLOOKUP(B59,'카페24 매칭'!B:C,2,0)</f>
        <v>특별 2박스</v>
      </c>
      <c r="D59" s="73">
        <v>20</v>
      </c>
      <c r="E59" s="73" t="s">
        <v>636</v>
      </c>
      <c r="F59" s="73" t="s">
        <v>637</v>
      </c>
      <c r="G59" s="73" t="s">
        <v>626</v>
      </c>
      <c r="H59" s="73">
        <v>30000</v>
      </c>
      <c r="I59" s="73">
        <v>-1174</v>
      </c>
      <c r="J59" s="73">
        <v>43</v>
      </c>
      <c r="K59" s="73">
        <v>0</v>
      </c>
      <c r="L59" s="73">
        <v>43</v>
      </c>
      <c r="M59" s="73">
        <v>1290000</v>
      </c>
    </row>
    <row r="60" spans="1:13" x14ac:dyDescent="0.3">
      <c r="A60" s="42">
        <v>44175</v>
      </c>
      <c r="B60" s="103" t="str">
        <f t="shared" si="1"/>
        <v>하루채움 (고양이 영양제 간식)하루채움 : 국내산 무항생제 닭 1박스</v>
      </c>
      <c r="C60" s="103" t="str">
        <f>VLOOKUP(B60,'카페24 매칭'!B:C,2,0)</f>
        <v>일반 1박스</v>
      </c>
      <c r="D60" s="73">
        <v>21</v>
      </c>
      <c r="E60" s="73" t="s">
        <v>623</v>
      </c>
      <c r="F60" s="73" t="s">
        <v>624</v>
      </c>
      <c r="G60" s="73" t="s">
        <v>638</v>
      </c>
      <c r="H60" s="73">
        <v>22500</v>
      </c>
      <c r="I60" s="73">
        <v>-70</v>
      </c>
      <c r="J60" s="73">
        <v>44</v>
      </c>
      <c r="K60" s="73">
        <v>0</v>
      </c>
      <c r="L60" s="73">
        <v>44</v>
      </c>
      <c r="M60" s="73">
        <v>990000</v>
      </c>
    </row>
    <row r="61" spans="1:13" x14ac:dyDescent="0.3">
      <c r="A61" s="42">
        <v>44176</v>
      </c>
      <c r="B61" s="103" t="str">
        <f t="shared" ref="B61" si="2">F61&amp;G61</f>
        <v>[정기배송] 하루채움 (고양이 영양제 간식)옵션 : (무료배송)국내산 닭 1박스 + 자연산 가자미 1박스</v>
      </c>
      <c r="C61" s="103" t="str">
        <f>VLOOKUP(B61,'카페24 매칭'!B:C,2,0)</f>
        <v>정기 2박스</v>
      </c>
      <c r="D61" s="73">
        <v>1</v>
      </c>
      <c r="E61" s="73" t="s">
        <v>620</v>
      </c>
      <c r="F61" s="73" t="s">
        <v>621</v>
      </c>
      <c r="G61" s="73" t="s">
        <v>622</v>
      </c>
      <c r="H61" s="73">
        <v>32000</v>
      </c>
      <c r="I61" s="73">
        <v>-5188</v>
      </c>
      <c r="J61" s="73">
        <v>45</v>
      </c>
      <c r="K61" s="73">
        <v>0</v>
      </c>
      <c r="L61" s="73">
        <v>45</v>
      </c>
      <c r="M61" s="73">
        <v>1440000</v>
      </c>
    </row>
    <row r="62" spans="1:13" x14ac:dyDescent="0.3">
      <c r="A62" s="42">
        <v>44176</v>
      </c>
      <c r="B62" s="103" t="str">
        <f t="shared" ref="B62:B87" si="3">F62&amp;G62</f>
        <v>하루채움 (고양이 영양제 간식)하루채움 : (무료배송) 닭 1박스 + 가자미 1박스</v>
      </c>
      <c r="C62" s="103" t="str">
        <f>VLOOKUP(B62,'카페24 매칭'!B:C,2,0)</f>
        <v>일반 2박스</v>
      </c>
      <c r="D62" s="73">
        <v>2</v>
      </c>
      <c r="E62" s="73" t="s">
        <v>623</v>
      </c>
      <c r="F62" s="73" t="s">
        <v>624</v>
      </c>
      <c r="G62" s="73" t="s">
        <v>625</v>
      </c>
      <c r="H62" s="73">
        <v>36000</v>
      </c>
      <c r="I62" s="73">
        <v>-831</v>
      </c>
      <c r="J62" s="73">
        <v>46</v>
      </c>
      <c r="K62" s="73">
        <v>0</v>
      </c>
      <c r="L62" s="73">
        <v>46</v>
      </c>
      <c r="M62" s="73">
        <v>1656000</v>
      </c>
    </row>
    <row r="63" spans="1:13" x14ac:dyDescent="0.3">
      <c r="A63" s="42">
        <v>44176</v>
      </c>
      <c r="B63" s="103" t="str">
        <f t="shared" si="3"/>
        <v>[정기배송] 하루채움 (고양이 영양제 간식)옵션 : (무료배송)국내산 무항생제 닭 2박스</v>
      </c>
      <c r="C63" s="103" t="str">
        <f>VLOOKUP(B63,'카페24 매칭'!B:C,2,0)</f>
        <v>정기 2박스</v>
      </c>
      <c r="D63" s="73">
        <v>3</v>
      </c>
      <c r="E63" s="73" t="s">
        <v>620</v>
      </c>
      <c r="F63" s="73" t="s">
        <v>621</v>
      </c>
      <c r="G63" s="73" t="s">
        <v>626</v>
      </c>
      <c r="H63" s="73">
        <v>32000</v>
      </c>
      <c r="I63" s="73">
        <v>-1808</v>
      </c>
      <c r="J63" s="73">
        <v>47</v>
      </c>
      <c r="K63" s="73">
        <v>0</v>
      </c>
      <c r="L63" s="73">
        <v>47</v>
      </c>
      <c r="M63" s="73">
        <v>1504000</v>
      </c>
    </row>
    <row r="64" spans="1:13" x14ac:dyDescent="0.3">
      <c r="A64" s="42">
        <v>44176</v>
      </c>
      <c r="B64" s="103" t="str">
        <f t="shared" si="3"/>
        <v>하루채움 (고양이 영양제 간식)하루채움 : (무료배송)닭 1박스 + 가자미 1박스</v>
      </c>
      <c r="C64" s="103" t="str">
        <f>VLOOKUP(B64,'카페24 매칭'!B:C,2,0)</f>
        <v>일반 2박스</v>
      </c>
      <c r="D64" s="73">
        <v>4</v>
      </c>
      <c r="E64" s="73" t="s">
        <v>627</v>
      </c>
      <c r="F64" s="73" t="s">
        <v>624</v>
      </c>
      <c r="G64" s="73" t="s">
        <v>628</v>
      </c>
      <c r="H64" s="73">
        <v>36000</v>
      </c>
      <c r="I64" s="73">
        <v>-1579</v>
      </c>
      <c r="J64" s="73">
        <v>48</v>
      </c>
      <c r="K64" s="73">
        <v>0</v>
      </c>
      <c r="L64" s="73">
        <v>48</v>
      </c>
      <c r="M64" s="73">
        <v>1728000</v>
      </c>
    </row>
    <row r="65" spans="1:13" x14ac:dyDescent="0.3">
      <c r="A65" s="42">
        <v>44176</v>
      </c>
      <c r="B65" s="103" t="str">
        <f t="shared" si="3"/>
        <v>하루채움 (고양이 영양제 간식)샘플팩 추가 구매 : 닭 1스틱 + 가자미 1스틱</v>
      </c>
      <c r="C65" s="103" t="str">
        <f>VLOOKUP(B65,'카페24 매칭'!B:C,2,0)</f>
        <v>샘플팩</v>
      </c>
      <c r="D65" s="73">
        <v>5</v>
      </c>
      <c r="E65" s="73" t="s">
        <v>623</v>
      </c>
      <c r="F65" s="73" t="s">
        <v>624</v>
      </c>
      <c r="G65" s="73" t="s">
        <v>633</v>
      </c>
      <c r="H65" s="73">
        <v>3000</v>
      </c>
      <c r="I65" s="73">
        <v>-206</v>
      </c>
      <c r="J65" s="73">
        <v>49</v>
      </c>
      <c r="K65" s="73">
        <v>0</v>
      </c>
      <c r="L65" s="73">
        <v>49</v>
      </c>
      <c r="M65" s="73">
        <v>147000</v>
      </c>
    </row>
    <row r="66" spans="1:13" x14ac:dyDescent="0.3">
      <c r="A66" s="42">
        <v>44176</v>
      </c>
      <c r="B66" s="103" t="str">
        <f t="shared" si="3"/>
        <v>하루채움 샘플팩 (고양이 영양제 간식)샘플팩 : 닭 1스틱 + 가자미 1스틱</v>
      </c>
      <c r="C66" s="103" t="str">
        <f>VLOOKUP(B66,'카페24 매칭'!B:C,2,0)</f>
        <v>샘플팩</v>
      </c>
      <c r="D66" s="73">
        <v>6</v>
      </c>
      <c r="E66" s="73" t="s">
        <v>630</v>
      </c>
      <c r="F66" s="73" t="s">
        <v>631</v>
      </c>
      <c r="G66" s="73" t="s">
        <v>632</v>
      </c>
      <c r="H66" s="73">
        <v>3000</v>
      </c>
      <c r="I66" s="73">
        <v>-150</v>
      </c>
      <c r="J66" s="73">
        <v>50</v>
      </c>
      <c r="K66" s="73">
        <v>0</v>
      </c>
      <c r="L66" s="73">
        <v>50</v>
      </c>
      <c r="M66" s="73">
        <v>150000</v>
      </c>
    </row>
    <row r="67" spans="1:13" x14ac:dyDescent="0.3">
      <c r="A67" s="42">
        <v>44176</v>
      </c>
      <c r="B67" s="103" t="str">
        <f t="shared" si="3"/>
        <v>하루채움 (고양이 영양제 간식)하루채움 : 국내산 무항생제 닭 1박스</v>
      </c>
      <c r="C67" s="103" t="str">
        <f>VLOOKUP(B67,'카페24 매칭'!B:C,2,0)</f>
        <v>일반 1박스</v>
      </c>
      <c r="D67" s="73">
        <v>7</v>
      </c>
      <c r="E67" s="73" t="s">
        <v>623</v>
      </c>
      <c r="F67" s="73" t="s">
        <v>624</v>
      </c>
      <c r="G67" s="73" t="s">
        <v>638</v>
      </c>
      <c r="H67" s="73">
        <v>22500</v>
      </c>
      <c r="I67" s="73">
        <v>-84</v>
      </c>
      <c r="J67" s="73">
        <v>51</v>
      </c>
      <c r="K67" s="73">
        <v>0</v>
      </c>
      <c r="L67" s="73">
        <v>51</v>
      </c>
      <c r="M67" s="73">
        <v>1147500</v>
      </c>
    </row>
    <row r="68" spans="1:13" x14ac:dyDescent="0.3">
      <c r="A68" s="42">
        <v>44176</v>
      </c>
      <c r="B68" s="103" t="str">
        <f t="shared" si="3"/>
        <v>하루채움 (고양이 영양제 간식)하루채움 : 자연산 가자미 2박스</v>
      </c>
      <c r="C68" s="103" t="str">
        <f>VLOOKUP(B68,'카페24 매칭'!B:C,2,0)</f>
        <v>일반 2박스</v>
      </c>
      <c r="D68" s="73">
        <v>8</v>
      </c>
      <c r="E68" s="73" t="s">
        <v>623</v>
      </c>
      <c r="F68" s="73" t="s">
        <v>624</v>
      </c>
      <c r="G68" s="73" t="s">
        <v>634</v>
      </c>
      <c r="H68" s="73">
        <v>36000</v>
      </c>
      <c r="I68" s="73">
        <v>-90</v>
      </c>
      <c r="J68" s="73">
        <v>52</v>
      </c>
      <c r="K68" s="73">
        <v>0</v>
      </c>
      <c r="L68" s="73">
        <v>52</v>
      </c>
      <c r="M68" s="73">
        <v>1872000</v>
      </c>
    </row>
    <row r="69" spans="1:13" x14ac:dyDescent="0.3">
      <c r="A69" s="42">
        <v>44176</v>
      </c>
      <c r="B69" s="103" t="str">
        <f t="shared" si="3"/>
        <v>하루채움 국내산 무항생제 닭 (고양이 영양제 간식)하루채움 : (무료배송)국내산 무항생제 닭 2박스</v>
      </c>
      <c r="C69" s="103" t="str">
        <f>VLOOKUP(B69,'카페24 매칭'!B:C,2,0)</f>
        <v>일반 2박스</v>
      </c>
      <c r="D69" s="73">
        <v>9</v>
      </c>
      <c r="E69" s="73" t="s">
        <v>642</v>
      </c>
      <c r="F69" s="73" t="s">
        <v>643</v>
      </c>
      <c r="G69" s="73" t="s">
        <v>644</v>
      </c>
      <c r="H69" s="73">
        <v>36000</v>
      </c>
      <c r="I69" s="73">
        <v>-324</v>
      </c>
      <c r="J69" s="73">
        <v>53</v>
      </c>
      <c r="K69" s="73">
        <v>0</v>
      </c>
      <c r="L69" s="73">
        <v>53</v>
      </c>
      <c r="M69" s="73">
        <v>1908000</v>
      </c>
    </row>
    <row r="70" spans="1:13" x14ac:dyDescent="0.3">
      <c r="A70" s="42">
        <v>44176</v>
      </c>
      <c r="B70" s="103" t="str">
        <f t="shared" si="3"/>
        <v>[정기배송] 하루채움 (고양이 영양제 간식)옵션 : (무료배송)자연산 가자미 2박스</v>
      </c>
      <c r="C70" s="103" t="str">
        <f>VLOOKUP(B70,'카페24 매칭'!B:C,2,0)</f>
        <v>정기 2박스</v>
      </c>
      <c r="D70" s="73">
        <v>10</v>
      </c>
      <c r="E70" s="73" t="s">
        <v>620</v>
      </c>
      <c r="F70" s="73" t="s">
        <v>621</v>
      </c>
      <c r="G70" s="73" t="s">
        <v>635</v>
      </c>
      <c r="H70" s="73">
        <v>32000</v>
      </c>
      <c r="I70" s="73">
        <v>-681</v>
      </c>
      <c r="J70" s="73">
        <v>54</v>
      </c>
      <c r="K70" s="73">
        <v>0</v>
      </c>
      <c r="L70" s="73">
        <v>54</v>
      </c>
      <c r="M70" s="73">
        <v>1728000</v>
      </c>
    </row>
    <row r="71" spans="1:13" x14ac:dyDescent="0.3">
      <c r="A71" s="42">
        <v>44176</v>
      </c>
      <c r="B71" s="103" t="str">
        <f t="shared" si="3"/>
        <v>하루채움 (고양이 영양제 간식)하루채움 : 국내산 무항생제 닭 2박스</v>
      </c>
      <c r="C71" s="103" t="str">
        <f>VLOOKUP(B71,'카페24 매칭'!B:C,2,0)</f>
        <v>일반 2박스</v>
      </c>
      <c r="D71" s="73">
        <v>11</v>
      </c>
      <c r="E71" s="73" t="s">
        <v>623</v>
      </c>
      <c r="F71" s="73" t="s">
        <v>624</v>
      </c>
      <c r="G71" s="73" t="s">
        <v>629</v>
      </c>
      <c r="H71" s="73">
        <v>36000</v>
      </c>
      <c r="I71" s="73">
        <v>-191</v>
      </c>
      <c r="J71" s="73">
        <v>55</v>
      </c>
      <c r="K71" s="73">
        <v>0</v>
      </c>
      <c r="L71" s="73">
        <v>55</v>
      </c>
      <c r="M71" s="73">
        <v>1980000</v>
      </c>
    </row>
    <row r="72" spans="1:13" x14ac:dyDescent="0.3">
      <c r="A72" s="42">
        <v>44176</v>
      </c>
      <c r="B72" s="103" t="str">
        <f t="shared" si="3"/>
        <v>하루채움 자연산 가자미 (고양이 영양제 간식)샘플팩 추가 구매 : 닭 1스틱 + 가자미 1스틱</v>
      </c>
      <c r="C72" s="103" t="str">
        <f>VLOOKUP(B72,'카페24 매칭'!B:C,2,0)</f>
        <v>샘플팩</v>
      </c>
      <c r="D72" s="73">
        <v>12</v>
      </c>
      <c r="E72" s="73" t="s">
        <v>690</v>
      </c>
      <c r="F72" s="73" t="s">
        <v>691</v>
      </c>
      <c r="G72" s="73" t="s">
        <v>633</v>
      </c>
      <c r="H72" s="73">
        <v>3000</v>
      </c>
      <c r="I72" s="73">
        <v>-251</v>
      </c>
      <c r="J72" s="73">
        <v>56</v>
      </c>
      <c r="K72" s="73">
        <v>0</v>
      </c>
      <c r="L72" s="73">
        <v>56</v>
      </c>
      <c r="M72" s="73">
        <v>168000</v>
      </c>
    </row>
    <row r="73" spans="1:13" x14ac:dyDescent="0.3">
      <c r="A73" s="42">
        <v>44176</v>
      </c>
      <c r="B73" s="103" t="str">
        <f t="shared" si="3"/>
        <v>하루채움 (고양이 영양제 간식)샘플팩 추가 구매 : 닭 1스틱 + 가자미 1스틱</v>
      </c>
      <c r="C73" s="103" t="str">
        <f>VLOOKUP(B73,'카페24 매칭'!B:C,2,0)</f>
        <v>샘플팩</v>
      </c>
      <c r="D73" s="73">
        <v>13</v>
      </c>
      <c r="E73" s="73" t="s">
        <v>627</v>
      </c>
      <c r="F73" s="73" t="s">
        <v>624</v>
      </c>
      <c r="G73" s="73" t="s">
        <v>633</v>
      </c>
      <c r="H73" s="73">
        <v>3000</v>
      </c>
      <c r="I73" s="73">
        <v>-792</v>
      </c>
      <c r="J73" s="73">
        <v>57</v>
      </c>
      <c r="K73" s="73">
        <v>0</v>
      </c>
      <c r="L73" s="73">
        <v>57</v>
      </c>
      <c r="M73" s="73">
        <v>171000</v>
      </c>
    </row>
    <row r="74" spans="1:13" x14ac:dyDescent="0.3">
      <c r="A74" s="42">
        <v>44176</v>
      </c>
      <c r="B74" s="103" t="str">
        <f t="shared" si="3"/>
        <v>하루채움 (고양이 영양제 간식)하루채움 : 국내산 무항생제 닭 1박스</v>
      </c>
      <c r="C74" s="103" t="str">
        <f>VLOOKUP(B74,'카페24 매칭'!B:C,2,0)</f>
        <v>일반 1박스</v>
      </c>
      <c r="D74" s="73">
        <v>14</v>
      </c>
      <c r="E74" s="73" t="s">
        <v>627</v>
      </c>
      <c r="F74" s="73" t="s">
        <v>624</v>
      </c>
      <c r="G74" s="73" t="s">
        <v>638</v>
      </c>
      <c r="H74" s="73">
        <v>22500</v>
      </c>
      <c r="I74" s="73">
        <v>-251</v>
      </c>
      <c r="J74" s="73">
        <v>58</v>
      </c>
      <c r="K74" s="73">
        <v>0</v>
      </c>
      <c r="L74" s="73">
        <v>58</v>
      </c>
      <c r="M74" s="73">
        <v>1305000</v>
      </c>
    </row>
    <row r="75" spans="1:13" x14ac:dyDescent="0.3">
      <c r="A75" s="42">
        <v>44176</v>
      </c>
      <c r="B75" s="103" t="str">
        <f t="shared" si="3"/>
        <v>[정기배송] 하루채움 (고양이 영양제 간식)옵션 : 국내산 무항생제 닭 1박스</v>
      </c>
      <c r="C75" s="103" t="str">
        <f>VLOOKUP(B75,'카페24 매칭'!B:C,2,0)</f>
        <v>정기 1박스</v>
      </c>
      <c r="D75" s="73">
        <v>15</v>
      </c>
      <c r="E75" s="73" t="s">
        <v>620</v>
      </c>
      <c r="F75" s="73" t="s">
        <v>621</v>
      </c>
      <c r="G75" s="73" t="s">
        <v>640</v>
      </c>
      <c r="H75" s="73">
        <v>18000</v>
      </c>
      <c r="I75" s="73">
        <v>-457</v>
      </c>
      <c r="J75" s="73">
        <v>59</v>
      </c>
      <c r="K75" s="73">
        <v>0</v>
      </c>
      <c r="L75" s="73">
        <v>59</v>
      </c>
      <c r="M75" s="73">
        <v>1062000</v>
      </c>
    </row>
    <row r="76" spans="1:13" x14ac:dyDescent="0.3">
      <c r="A76" s="42">
        <v>44176</v>
      </c>
      <c r="B76" s="103" t="str">
        <f t="shared" si="3"/>
        <v>(종료)★특별할인★[정기배송] 하루채움 (고양이 영양제 간식)옵션 : (무료배송)국내산 닭 1박스 + 자연산 가자미 1박스</v>
      </c>
      <c r="C76" s="103" t="str">
        <f>VLOOKUP(B76,'카페24 매칭'!B:C,2,0)</f>
        <v>특별 2박스</v>
      </c>
      <c r="D76" s="73">
        <v>16</v>
      </c>
      <c r="E76" s="73" t="s">
        <v>636</v>
      </c>
      <c r="F76" s="73" t="s">
        <v>637</v>
      </c>
      <c r="G76" s="73" t="s">
        <v>622</v>
      </c>
      <c r="H76" s="73">
        <v>30000</v>
      </c>
      <c r="I76" s="73">
        <v>-3588</v>
      </c>
      <c r="J76" s="73">
        <v>60</v>
      </c>
      <c r="K76" s="73">
        <v>1</v>
      </c>
      <c r="L76" s="73">
        <v>60</v>
      </c>
      <c r="M76" s="73">
        <v>1800000</v>
      </c>
    </row>
    <row r="77" spans="1:13" x14ac:dyDescent="0.3">
      <c r="A77" s="42">
        <v>44176</v>
      </c>
      <c r="B77" s="103" t="str">
        <f t="shared" si="3"/>
        <v>(종료)★특별할인★[정기배송] 하루채움 (고양이 영양제 간식)옵션 : (무료배송)국내산 닭 1박스 + 자연산 가자미 1박스</v>
      </c>
      <c r="C77" s="103" t="str">
        <f>VLOOKUP(B77,'카페24 매칭'!B:C,2,0)</f>
        <v>특별 2박스</v>
      </c>
      <c r="D77" s="73">
        <v>17</v>
      </c>
      <c r="E77" s="73" t="s">
        <v>699</v>
      </c>
      <c r="F77" s="73" t="s">
        <v>656</v>
      </c>
      <c r="G77" s="73"/>
      <c r="H77" s="73">
        <v>32000</v>
      </c>
      <c r="I77" s="73">
        <v>0</v>
      </c>
      <c r="J77" s="73">
        <v>61</v>
      </c>
      <c r="K77" s="73">
        <v>0</v>
      </c>
      <c r="L77" s="73">
        <v>61</v>
      </c>
      <c r="M77" s="73">
        <v>1952000</v>
      </c>
    </row>
    <row r="78" spans="1:13" x14ac:dyDescent="0.3">
      <c r="A78" s="42">
        <v>44176</v>
      </c>
      <c r="B78" s="103" t="str">
        <f t="shared" si="3"/>
        <v>(종료)★특별할인★[정기배송] 하루채움 (고양이 영양제 간식)옵션 : (무료배송)국내산 닭 1박스 + 자연산 가자미 1박스</v>
      </c>
      <c r="C78" s="103" t="str">
        <f>VLOOKUP(B78,'카페24 매칭'!B:C,2,0)</f>
        <v>특별 2박스</v>
      </c>
      <c r="D78" s="73">
        <v>18</v>
      </c>
      <c r="E78" s="73" t="s">
        <v>700</v>
      </c>
      <c r="F78" s="73" t="s">
        <v>656</v>
      </c>
      <c r="G78" s="73"/>
      <c r="H78" s="73">
        <v>32000</v>
      </c>
      <c r="I78" s="73">
        <v>0</v>
      </c>
      <c r="J78" s="73">
        <v>62</v>
      </c>
      <c r="K78" s="73">
        <v>0</v>
      </c>
      <c r="L78" s="73">
        <v>62</v>
      </c>
      <c r="M78" s="73">
        <v>1984000</v>
      </c>
    </row>
    <row r="79" spans="1:13" x14ac:dyDescent="0.3">
      <c r="A79" s="42">
        <v>44176</v>
      </c>
      <c r="B79" s="103" t="str">
        <f t="shared" si="3"/>
        <v>하루채움 자연산 가자미 (고양이 영양제 간식)하루채움 : (무료배송)닭 1박스 + 가자미 1박스</v>
      </c>
      <c r="C79" s="103" t="str">
        <f>VLOOKUP(B79,'카페24 매칭'!B:C,2,0)</f>
        <v>일반 2박스</v>
      </c>
      <c r="D79" s="73">
        <v>19</v>
      </c>
      <c r="E79" s="73" t="s">
        <v>690</v>
      </c>
      <c r="F79" s="73" t="s">
        <v>691</v>
      </c>
      <c r="G79" s="73" t="s">
        <v>628</v>
      </c>
      <c r="H79" s="73">
        <v>36000</v>
      </c>
      <c r="I79" s="73">
        <v>-533</v>
      </c>
      <c r="J79" s="73">
        <v>63</v>
      </c>
      <c r="K79" s="73">
        <v>0</v>
      </c>
      <c r="L79" s="73">
        <v>63</v>
      </c>
      <c r="M79" s="73">
        <v>2268000</v>
      </c>
    </row>
    <row r="80" spans="1:13" x14ac:dyDescent="0.3">
      <c r="A80" s="42">
        <v>44176</v>
      </c>
      <c r="B80" s="103" t="str">
        <f t="shared" si="3"/>
        <v>하루채움 자연산 가자미 (고양이 영양제 간식)하루채움 : 자연산 가자미 1박스</v>
      </c>
      <c r="C80" s="103" t="str">
        <f>VLOOKUP(B80,'카페24 매칭'!B:C,2,0)</f>
        <v>일반 1박스</v>
      </c>
      <c r="D80" s="73">
        <v>20</v>
      </c>
      <c r="E80" s="73" t="s">
        <v>690</v>
      </c>
      <c r="F80" s="73" t="s">
        <v>691</v>
      </c>
      <c r="G80" s="73" t="s">
        <v>645</v>
      </c>
      <c r="H80" s="73">
        <v>22500</v>
      </c>
      <c r="I80" s="73">
        <v>-107</v>
      </c>
      <c r="J80" s="73">
        <v>64</v>
      </c>
      <c r="K80" s="73">
        <v>0</v>
      </c>
      <c r="L80" s="73">
        <v>64</v>
      </c>
      <c r="M80" s="73">
        <v>1440000</v>
      </c>
    </row>
    <row r="81" spans="1:13" x14ac:dyDescent="0.3">
      <c r="A81" s="42">
        <v>44176</v>
      </c>
      <c r="B81" s="103" t="str">
        <f t="shared" si="3"/>
        <v>하루채움 국내산 무항생제 닭 (고양이 영양제 간식)하루채움 : (무료배송)닭 1박스 + 가자미 1박스</v>
      </c>
      <c r="C81" s="103" t="str">
        <f>VLOOKUP(B81,'카페24 매칭'!B:C,2,0)</f>
        <v>일반 2박스</v>
      </c>
      <c r="D81" s="73">
        <v>21</v>
      </c>
      <c r="E81" s="73" t="s">
        <v>642</v>
      </c>
      <c r="F81" s="73" t="s">
        <v>643</v>
      </c>
      <c r="G81" s="73" t="s">
        <v>628</v>
      </c>
      <c r="H81" s="73">
        <v>36000</v>
      </c>
      <c r="I81" s="73">
        <v>-574</v>
      </c>
      <c r="J81" s="73">
        <v>65</v>
      </c>
      <c r="K81" s="73">
        <v>0</v>
      </c>
      <c r="L81" s="73">
        <v>65</v>
      </c>
      <c r="M81" s="73">
        <v>2340000</v>
      </c>
    </row>
    <row r="82" spans="1:13" x14ac:dyDescent="0.3">
      <c r="A82" s="42">
        <v>44176</v>
      </c>
      <c r="B82" s="103" t="str">
        <f t="shared" si="3"/>
        <v>하루채움 국내산 무항생제 닭 (고양이 영양제 간식)하루채움 : 국내산 무항생제 닭 1박스</v>
      </c>
      <c r="C82" s="103" t="str">
        <f>VLOOKUP(B82,'카페24 매칭'!B:C,2,0)</f>
        <v>일반 1박스</v>
      </c>
      <c r="D82" s="73">
        <v>22</v>
      </c>
      <c r="E82" s="73" t="s">
        <v>642</v>
      </c>
      <c r="F82" s="73" t="s">
        <v>643</v>
      </c>
      <c r="G82" s="73" t="s">
        <v>638</v>
      </c>
      <c r="H82" s="73">
        <v>22500</v>
      </c>
      <c r="I82" s="73">
        <v>-217</v>
      </c>
      <c r="J82" s="73">
        <v>66</v>
      </c>
      <c r="K82" s="73">
        <v>0</v>
      </c>
      <c r="L82" s="73">
        <v>66</v>
      </c>
      <c r="M82" s="73">
        <v>1485000</v>
      </c>
    </row>
    <row r="83" spans="1:13" x14ac:dyDescent="0.3">
      <c r="A83" s="42">
        <v>44176</v>
      </c>
      <c r="B83" s="103" t="str">
        <f t="shared" si="3"/>
        <v>하루채움 국내산 무항생제 닭 (고양이 영양제 간식)샘플팩 추가 구매 : 닭 1스틱 + 가자미 1스틱</v>
      </c>
      <c r="C83" s="103" t="str">
        <f>VLOOKUP(B83,'카페24 매칭'!B:C,2,0)</f>
        <v>샘플팩</v>
      </c>
      <c r="D83" s="73">
        <v>23</v>
      </c>
      <c r="E83" s="73" t="s">
        <v>642</v>
      </c>
      <c r="F83" s="73" t="s">
        <v>643</v>
      </c>
      <c r="G83" s="73" t="s">
        <v>633</v>
      </c>
      <c r="H83" s="73">
        <v>3000</v>
      </c>
      <c r="I83" s="73">
        <v>-284</v>
      </c>
      <c r="J83" s="73">
        <v>67</v>
      </c>
      <c r="K83" s="73">
        <v>0</v>
      </c>
      <c r="L83" s="73">
        <v>67</v>
      </c>
      <c r="M83" s="73">
        <v>201000</v>
      </c>
    </row>
    <row r="84" spans="1:13" x14ac:dyDescent="0.3">
      <c r="A84" s="42">
        <v>44176</v>
      </c>
      <c r="B84" s="103" t="str">
        <f t="shared" si="3"/>
        <v>하루채움 (고양이 영양제 간식)하루채움 : (무료배송)닭 1박스 + 가자미 1박스</v>
      </c>
      <c r="C84" s="103" t="str">
        <f>VLOOKUP(B84,'카페24 매칭'!B:C,2,0)</f>
        <v>일반 2박스</v>
      </c>
      <c r="D84" s="73">
        <v>24</v>
      </c>
      <c r="E84" s="73" t="s">
        <v>701</v>
      </c>
      <c r="F84" s="73" t="s">
        <v>624</v>
      </c>
      <c r="G84" s="73" t="s">
        <v>628</v>
      </c>
      <c r="H84" s="73">
        <v>36000</v>
      </c>
      <c r="I84" s="73">
        <v>-45</v>
      </c>
      <c r="J84" s="73">
        <v>68</v>
      </c>
      <c r="K84" s="73">
        <v>0</v>
      </c>
      <c r="L84" s="73">
        <v>68</v>
      </c>
      <c r="M84" s="73">
        <v>2448000</v>
      </c>
    </row>
    <row r="85" spans="1:13" x14ac:dyDescent="0.3">
      <c r="A85" s="42">
        <v>44176</v>
      </c>
      <c r="B85" s="103" t="str">
        <f t="shared" si="3"/>
        <v>[정기배송] 하루채움 (고양이 영양제 간식)옵션 : 자연산 가자미 1박스</v>
      </c>
      <c r="C85" s="103" t="str">
        <f>VLOOKUP(B85,'카페24 매칭'!B:C,2,0)</f>
        <v>정기 1박스</v>
      </c>
      <c r="D85" s="73">
        <v>25</v>
      </c>
      <c r="E85" s="73" t="s">
        <v>620</v>
      </c>
      <c r="F85" s="73" t="s">
        <v>621</v>
      </c>
      <c r="G85" s="73" t="s">
        <v>692</v>
      </c>
      <c r="H85" s="73">
        <v>18000</v>
      </c>
      <c r="I85" s="73">
        <v>-137</v>
      </c>
      <c r="J85" s="73">
        <v>69</v>
      </c>
      <c r="K85" s="73">
        <v>0</v>
      </c>
      <c r="L85" s="73">
        <v>69</v>
      </c>
      <c r="M85" s="73">
        <v>1242000</v>
      </c>
    </row>
    <row r="86" spans="1:13" x14ac:dyDescent="0.3">
      <c r="A86" s="42">
        <v>44176</v>
      </c>
      <c r="B86" s="103" t="str">
        <f t="shared" si="3"/>
        <v>(종료)★특별할인★[정기배송] 하루채움 (고양이 영양제 간식)옵션 : (무료배송)자연산 가자미 2박스</v>
      </c>
      <c r="C86" s="103" t="str">
        <f>VLOOKUP(B86,'카페24 매칭'!B:C,2,0)</f>
        <v>특별 2박스</v>
      </c>
      <c r="D86" s="73">
        <v>26</v>
      </c>
      <c r="E86" s="73" t="s">
        <v>636</v>
      </c>
      <c r="F86" s="73" t="s">
        <v>637</v>
      </c>
      <c r="G86" s="73" t="s">
        <v>635</v>
      </c>
      <c r="H86" s="73">
        <v>30000</v>
      </c>
      <c r="I86" s="73">
        <v>-443</v>
      </c>
      <c r="J86" s="73">
        <v>70</v>
      </c>
      <c r="K86" s="73">
        <v>0</v>
      </c>
      <c r="L86" s="73">
        <v>70</v>
      </c>
      <c r="M86" s="73">
        <v>2100000</v>
      </c>
    </row>
    <row r="87" spans="1:13" x14ac:dyDescent="0.3">
      <c r="A87" s="42">
        <v>44176</v>
      </c>
      <c r="B87" s="103" t="str">
        <f t="shared" si="3"/>
        <v>(종료)★특별할인★[정기배송] 하루채움 (고양이 영양제 간식)옵션 : (무료배송)국내산 무항생제 닭 2박스</v>
      </c>
      <c r="C87" s="103" t="str">
        <f>VLOOKUP(B87,'카페24 매칭'!B:C,2,0)</f>
        <v>특별 2박스</v>
      </c>
      <c r="D87" s="73">
        <v>27</v>
      </c>
      <c r="E87" s="73" t="s">
        <v>636</v>
      </c>
      <c r="F87" s="73" t="s">
        <v>637</v>
      </c>
      <c r="G87" s="73" t="s">
        <v>626</v>
      </c>
      <c r="H87" s="73">
        <v>30000</v>
      </c>
      <c r="I87" s="73">
        <v>-1180</v>
      </c>
      <c r="J87" s="73">
        <v>71</v>
      </c>
      <c r="K87" s="73">
        <v>0</v>
      </c>
      <c r="L87" s="73">
        <v>71</v>
      </c>
      <c r="M87" s="73">
        <v>2130000</v>
      </c>
    </row>
    <row r="88" spans="1:13" x14ac:dyDescent="0.3">
      <c r="A88" s="42">
        <v>44177</v>
      </c>
      <c r="B88" s="103" t="str">
        <f t="shared" ref="B88:B132" si="4">F88&amp;G88</f>
        <v>[정기배송] 하루채움 (고양이 영양제 간식)옵션 : (무료배송)국내산 닭 1박스 + 자연산 가자미 1박스</v>
      </c>
      <c r="C88" s="103" t="str">
        <f>VLOOKUP(B88,'카페24 매칭'!B:C,2,0)</f>
        <v>정기 2박스</v>
      </c>
      <c r="D88" s="73">
        <v>1</v>
      </c>
      <c r="E88" s="73" t="s">
        <v>620</v>
      </c>
      <c r="F88" s="73" t="s">
        <v>621</v>
      </c>
      <c r="G88" s="73" t="s">
        <v>622</v>
      </c>
      <c r="H88" s="73">
        <v>32000</v>
      </c>
      <c r="I88" s="73">
        <v>-5188</v>
      </c>
      <c r="J88" s="73">
        <v>72</v>
      </c>
      <c r="K88" s="73">
        <v>8</v>
      </c>
      <c r="L88" s="73">
        <v>72</v>
      </c>
      <c r="M88" s="73">
        <v>2304000</v>
      </c>
    </row>
    <row r="89" spans="1:13" x14ac:dyDescent="0.3">
      <c r="A89" s="42">
        <v>44177</v>
      </c>
      <c r="B89" s="103" t="str">
        <f t="shared" si="4"/>
        <v>하루채움 (고양이 영양제 간식)하루채움 : (무료배송) 닭 1박스 + 가자미 1박스</v>
      </c>
      <c r="C89" s="103" t="str">
        <f>VLOOKUP(B89,'카페24 매칭'!B:C,2,0)</f>
        <v>일반 2박스</v>
      </c>
      <c r="D89" s="73">
        <v>2</v>
      </c>
      <c r="E89" s="73" t="s">
        <v>623</v>
      </c>
      <c r="F89" s="73" t="s">
        <v>624</v>
      </c>
      <c r="G89" s="73" t="s">
        <v>625</v>
      </c>
      <c r="H89" s="73">
        <v>36000</v>
      </c>
      <c r="I89" s="73">
        <v>-831</v>
      </c>
      <c r="J89" s="73">
        <v>73</v>
      </c>
      <c r="K89" s="73">
        <v>0</v>
      </c>
      <c r="L89" s="73">
        <v>73</v>
      </c>
      <c r="M89" s="73">
        <v>2628000</v>
      </c>
    </row>
    <row r="90" spans="1:13" x14ac:dyDescent="0.3">
      <c r="A90" s="42">
        <v>44177</v>
      </c>
      <c r="B90" s="103" t="str">
        <f t="shared" si="4"/>
        <v>[정기배송] 하루채움 (고양이 영양제 간식)옵션 : (무료배송)국내산 무항생제 닭 2박스</v>
      </c>
      <c r="C90" s="103" t="str">
        <f>VLOOKUP(B90,'카페24 매칭'!B:C,2,0)</f>
        <v>정기 2박스</v>
      </c>
      <c r="D90" s="73">
        <v>3</v>
      </c>
      <c r="E90" s="73" t="s">
        <v>620</v>
      </c>
      <c r="F90" s="73" t="s">
        <v>621</v>
      </c>
      <c r="G90" s="73" t="s">
        <v>626</v>
      </c>
      <c r="H90" s="73">
        <v>32000</v>
      </c>
      <c r="I90" s="73">
        <v>-1808</v>
      </c>
      <c r="J90" s="73">
        <v>74</v>
      </c>
      <c r="K90" s="73">
        <v>0</v>
      </c>
      <c r="L90" s="73">
        <v>74</v>
      </c>
      <c r="M90" s="73">
        <v>2368000</v>
      </c>
    </row>
    <row r="91" spans="1:13" x14ac:dyDescent="0.3">
      <c r="A91" s="42">
        <v>44177</v>
      </c>
      <c r="B91" s="103" t="str">
        <f t="shared" si="4"/>
        <v>하루채움 (고양이 영양제 간식)샘플팩 추가 구매 : 닭 1스틱 + 가자미 1스틱</v>
      </c>
      <c r="C91" s="103" t="str">
        <f>VLOOKUP(B91,'카페24 매칭'!B:C,2,0)</f>
        <v>샘플팩</v>
      </c>
      <c r="D91" s="73">
        <v>4</v>
      </c>
      <c r="E91" s="73" t="s">
        <v>623</v>
      </c>
      <c r="F91" s="73" t="s">
        <v>624</v>
      </c>
      <c r="G91" s="73" t="s">
        <v>633</v>
      </c>
      <c r="H91" s="73">
        <v>3000</v>
      </c>
      <c r="I91" s="73">
        <v>-206</v>
      </c>
      <c r="J91" s="73">
        <v>75</v>
      </c>
      <c r="K91" s="73">
        <v>0</v>
      </c>
      <c r="L91" s="73">
        <v>75</v>
      </c>
      <c r="M91" s="73">
        <v>225000</v>
      </c>
    </row>
    <row r="92" spans="1:13" x14ac:dyDescent="0.3">
      <c r="A92" s="42">
        <v>44177</v>
      </c>
      <c r="B92" s="103" t="str">
        <f t="shared" si="4"/>
        <v>하루채움 샘플팩 (고양이 영양제 간식)샘플팩 : 닭 1스틱 + 가자미 1스틱</v>
      </c>
      <c r="C92" s="103" t="str">
        <f>VLOOKUP(B92,'카페24 매칭'!B:C,2,0)</f>
        <v>샘플팩</v>
      </c>
      <c r="D92" s="73">
        <v>5</v>
      </c>
      <c r="E92" s="73" t="s">
        <v>630</v>
      </c>
      <c r="F92" s="73" t="s">
        <v>631</v>
      </c>
      <c r="G92" s="73" t="s">
        <v>632</v>
      </c>
      <c r="H92" s="73">
        <v>3000</v>
      </c>
      <c r="I92" s="73">
        <v>-150</v>
      </c>
      <c r="J92" s="73">
        <v>76</v>
      </c>
      <c r="K92" s="73">
        <v>0</v>
      </c>
      <c r="L92" s="73">
        <v>76</v>
      </c>
      <c r="M92" s="73">
        <v>228000</v>
      </c>
    </row>
    <row r="93" spans="1:13" x14ac:dyDescent="0.3">
      <c r="A93" s="42">
        <v>44177</v>
      </c>
      <c r="B93" s="103" t="str">
        <f t="shared" si="4"/>
        <v>[정기배송] 하루채움 (고양이 영양제 간식)옵션 : (무료배송)자연산 가자미 2박스</v>
      </c>
      <c r="C93" s="103" t="str">
        <f>VLOOKUP(B93,'카페24 매칭'!B:C,2,0)</f>
        <v>정기 2박스</v>
      </c>
      <c r="D93" s="73">
        <v>6</v>
      </c>
      <c r="E93" s="73" t="s">
        <v>620</v>
      </c>
      <c r="F93" s="73" t="s">
        <v>621</v>
      </c>
      <c r="G93" s="73" t="s">
        <v>635</v>
      </c>
      <c r="H93" s="73">
        <v>32000</v>
      </c>
      <c r="I93" s="73">
        <v>-681</v>
      </c>
      <c r="J93" s="73">
        <v>77</v>
      </c>
      <c r="K93" s="73">
        <v>0</v>
      </c>
      <c r="L93" s="73">
        <v>77</v>
      </c>
      <c r="M93" s="73">
        <v>2464000</v>
      </c>
    </row>
    <row r="94" spans="1:13" x14ac:dyDescent="0.3">
      <c r="A94" s="42">
        <v>44177</v>
      </c>
      <c r="B94" s="103" t="str">
        <f t="shared" si="4"/>
        <v>하루채움 (고양이 영양제 간식)하루채움 : (무료배송)닭 1박스 + 가자미 1박스</v>
      </c>
      <c r="C94" s="103" t="str">
        <f>VLOOKUP(B94,'카페24 매칭'!B:C,2,0)</f>
        <v>일반 2박스</v>
      </c>
      <c r="D94" s="73">
        <v>7</v>
      </c>
      <c r="E94" s="73" t="s">
        <v>627</v>
      </c>
      <c r="F94" s="73" t="s">
        <v>624</v>
      </c>
      <c r="G94" s="73" t="s">
        <v>628</v>
      </c>
      <c r="H94" s="73">
        <v>36000</v>
      </c>
      <c r="I94" s="73">
        <v>-1579</v>
      </c>
      <c r="J94" s="73">
        <v>78</v>
      </c>
      <c r="K94" s="73">
        <v>0</v>
      </c>
      <c r="L94" s="73">
        <v>78</v>
      </c>
      <c r="M94" s="73">
        <v>2808000</v>
      </c>
    </row>
    <row r="95" spans="1:13" x14ac:dyDescent="0.3">
      <c r="A95" s="42">
        <v>44177</v>
      </c>
      <c r="B95" s="103" t="str">
        <f t="shared" si="4"/>
        <v>하루채움 (고양이 영양제 간식)샘플팩 추가 구매 : 닭 1스틱 + 가자미 1스틱</v>
      </c>
      <c r="C95" s="103" t="str">
        <f>VLOOKUP(B95,'카페24 매칭'!B:C,2,0)</f>
        <v>샘플팩</v>
      </c>
      <c r="D95" s="73">
        <v>8</v>
      </c>
      <c r="E95" s="73" t="s">
        <v>627</v>
      </c>
      <c r="F95" s="73" t="s">
        <v>624</v>
      </c>
      <c r="G95" s="73" t="s">
        <v>633</v>
      </c>
      <c r="H95" s="73">
        <v>3000</v>
      </c>
      <c r="I95" s="73">
        <v>-792</v>
      </c>
      <c r="J95" s="73">
        <v>79</v>
      </c>
      <c r="K95" s="73">
        <v>0</v>
      </c>
      <c r="L95" s="73">
        <v>79</v>
      </c>
      <c r="M95" s="73">
        <v>237000</v>
      </c>
    </row>
    <row r="96" spans="1:13" x14ac:dyDescent="0.3">
      <c r="A96" s="42">
        <v>44177</v>
      </c>
      <c r="B96" s="103" t="str">
        <f t="shared" si="4"/>
        <v>하루채움 (고양이 영양제 간식)하루채움 : 국내산 무항생제 닭 2박스</v>
      </c>
      <c r="C96" s="103" t="str">
        <f>VLOOKUP(B96,'카페24 매칭'!B:C,2,0)</f>
        <v>일반 2박스</v>
      </c>
      <c r="D96" s="73">
        <v>9</v>
      </c>
      <c r="E96" s="73" t="s">
        <v>623</v>
      </c>
      <c r="F96" s="73" t="s">
        <v>624</v>
      </c>
      <c r="G96" s="73" t="s">
        <v>629</v>
      </c>
      <c r="H96" s="73">
        <v>36000</v>
      </c>
      <c r="I96" s="73">
        <v>-191</v>
      </c>
      <c r="J96" s="73">
        <v>80</v>
      </c>
      <c r="K96" s="73">
        <v>0</v>
      </c>
      <c r="L96" s="73">
        <v>80</v>
      </c>
      <c r="M96" s="73">
        <v>2880000</v>
      </c>
    </row>
    <row r="97" spans="1:13" x14ac:dyDescent="0.3">
      <c r="A97" s="42">
        <v>44177</v>
      </c>
      <c r="B97" s="103" t="str">
        <f t="shared" si="4"/>
        <v>하루채움 자연산 가자미 (고양이 영양제 간식)하루채움 : (무료배송)자연산 가자미 2박스</v>
      </c>
      <c r="C97" s="103" t="str">
        <f>VLOOKUP(B97,'카페24 매칭'!B:C,2,0)</f>
        <v>일반 2박스</v>
      </c>
      <c r="D97" s="73">
        <v>10</v>
      </c>
      <c r="E97" s="73" t="s">
        <v>690</v>
      </c>
      <c r="F97" s="73" t="s">
        <v>691</v>
      </c>
      <c r="G97" s="73" t="s">
        <v>639</v>
      </c>
      <c r="H97" s="73">
        <v>36000</v>
      </c>
      <c r="I97" s="73">
        <v>-110</v>
      </c>
      <c r="J97" s="73">
        <v>81</v>
      </c>
      <c r="K97" s="73">
        <v>0</v>
      </c>
      <c r="L97" s="73">
        <v>81</v>
      </c>
      <c r="M97" s="73">
        <v>2916000</v>
      </c>
    </row>
    <row r="98" spans="1:13" x14ac:dyDescent="0.3">
      <c r="A98" s="42">
        <v>44177</v>
      </c>
      <c r="B98" s="103" t="str">
        <f t="shared" si="4"/>
        <v>하루채움 (고양이 영양제 간식)하루채움 : 국내산 무항생제 닭 1박스</v>
      </c>
      <c r="C98" s="103" t="str">
        <f>VLOOKUP(B98,'카페24 매칭'!B:C,2,0)</f>
        <v>일반 1박스</v>
      </c>
      <c r="D98" s="73">
        <v>11</v>
      </c>
      <c r="E98" s="73" t="s">
        <v>623</v>
      </c>
      <c r="F98" s="73" t="s">
        <v>624</v>
      </c>
      <c r="G98" s="73" t="s">
        <v>638</v>
      </c>
      <c r="H98" s="73">
        <v>22500</v>
      </c>
      <c r="I98" s="73">
        <v>-84</v>
      </c>
      <c r="J98" s="73">
        <v>82</v>
      </c>
      <c r="K98" s="73">
        <v>0</v>
      </c>
      <c r="L98" s="73">
        <v>82</v>
      </c>
      <c r="M98" s="73">
        <v>1845000</v>
      </c>
    </row>
    <row r="99" spans="1:13" x14ac:dyDescent="0.3">
      <c r="A99" s="42">
        <v>44177</v>
      </c>
      <c r="B99" s="103" t="str">
        <f t="shared" si="4"/>
        <v>하루채움 (고양이 영양제 간식)하루채움 : (무료배송)국내산 무항생제 닭 2박스</v>
      </c>
      <c r="C99" s="103" t="str">
        <f>VLOOKUP(B99,'카페24 매칭'!B:C,2,0)</f>
        <v>일반 2박스</v>
      </c>
      <c r="D99" s="73">
        <v>12</v>
      </c>
      <c r="E99" s="73" t="s">
        <v>627</v>
      </c>
      <c r="F99" s="73" t="s">
        <v>624</v>
      </c>
      <c r="G99" s="73" t="s">
        <v>644</v>
      </c>
      <c r="H99" s="73">
        <v>36000</v>
      </c>
      <c r="I99" s="73">
        <v>-455</v>
      </c>
      <c r="J99" s="73">
        <v>83</v>
      </c>
      <c r="K99" s="73">
        <v>0</v>
      </c>
      <c r="L99" s="73">
        <v>83</v>
      </c>
      <c r="M99" s="73">
        <v>2988000</v>
      </c>
    </row>
    <row r="100" spans="1:13" x14ac:dyDescent="0.3">
      <c r="A100" s="42">
        <v>44177</v>
      </c>
      <c r="B100" s="103" t="str">
        <f t="shared" si="4"/>
        <v>[정기배송] 하루채움 (고양이 영양제 간식)옵션 : 국내산 무항생제 닭 1박스</v>
      </c>
      <c r="C100" s="103" t="str">
        <f>VLOOKUP(B100,'카페24 매칭'!B:C,2,0)</f>
        <v>정기 1박스</v>
      </c>
      <c r="D100" s="73">
        <v>13</v>
      </c>
      <c r="E100" s="73" t="s">
        <v>620</v>
      </c>
      <c r="F100" s="73" t="s">
        <v>621</v>
      </c>
      <c r="G100" s="73" t="s">
        <v>640</v>
      </c>
      <c r="H100" s="73">
        <v>18000</v>
      </c>
      <c r="I100" s="73">
        <v>-457</v>
      </c>
      <c r="J100" s="73">
        <v>84</v>
      </c>
      <c r="K100" s="73">
        <v>0</v>
      </c>
      <c r="L100" s="73">
        <v>84</v>
      </c>
      <c r="M100" s="73">
        <v>1512000</v>
      </c>
    </row>
    <row r="101" spans="1:13" x14ac:dyDescent="0.3">
      <c r="A101" s="42">
        <v>44177</v>
      </c>
      <c r="B101" s="103" t="str">
        <f t="shared" si="4"/>
        <v>하루채움 국내산 무항생제 닭 (고양이 영양제 간식)하루채움 : (무료배송)닭 1박스 + 가자미 1박스</v>
      </c>
      <c r="C101" s="103" t="str">
        <f>VLOOKUP(B101,'카페24 매칭'!B:C,2,0)</f>
        <v>일반 2박스</v>
      </c>
      <c r="D101" s="73">
        <v>14</v>
      </c>
      <c r="E101" s="73" t="s">
        <v>642</v>
      </c>
      <c r="F101" s="73" t="s">
        <v>643</v>
      </c>
      <c r="G101" s="73" t="s">
        <v>628</v>
      </c>
      <c r="H101" s="73">
        <v>36000</v>
      </c>
      <c r="I101" s="73">
        <v>-574</v>
      </c>
      <c r="J101" s="73">
        <v>85</v>
      </c>
      <c r="K101" s="73">
        <v>0</v>
      </c>
      <c r="L101" s="73">
        <v>85</v>
      </c>
      <c r="M101" s="73">
        <v>3060000</v>
      </c>
    </row>
    <row r="102" spans="1:13" x14ac:dyDescent="0.3">
      <c r="A102" s="42">
        <v>44177</v>
      </c>
      <c r="B102" s="103" t="str">
        <f t="shared" si="4"/>
        <v>하루채움 국내산 무항생제 닭 (고양이 영양제 간식)하루채움 : (무료배송)국내산 무항생제 닭 2박스</v>
      </c>
      <c r="C102" s="103" t="str">
        <f>VLOOKUP(B102,'카페24 매칭'!B:C,2,0)</f>
        <v>일반 2박스</v>
      </c>
      <c r="D102" s="73">
        <v>15</v>
      </c>
      <c r="E102" s="73" t="s">
        <v>642</v>
      </c>
      <c r="F102" s="73" t="s">
        <v>643</v>
      </c>
      <c r="G102" s="73" t="s">
        <v>644</v>
      </c>
      <c r="H102" s="73">
        <v>36000</v>
      </c>
      <c r="I102" s="73">
        <v>-324</v>
      </c>
      <c r="J102" s="73">
        <v>86</v>
      </c>
      <c r="K102" s="73">
        <v>0</v>
      </c>
      <c r="L102" s="73">
        <v>86</v>
      </c>
      <c r="M102" s="73">
        <v>3096000</v>
      </c>
    </row>
    <row r="103" spans="1:13" x14ac:dyDescent="0.3">
      <c r="A103" s="42">
        <v>44177</v>
      </c>
      <c r="B103" s="103" t="str">
        <f t="shared" si="4"/>
        <v>하루채움 (고양이 영양제 간식)하루채움 : 자연산 가자미 1박스</v>
      </c>
      <c r="C103" s="103" t="str">
        <f>VLOOKUP(B103,'카페24 매칭'!B:C,2,0)</f>
        <v>일반 1박스</v>
      </c>
      <c r="D103" s="73">
        <v>16</v>
      </c>
      <c r="E103" s="73" t="s">
        <v>627</v>
      </c>
      <c r="F103" s="73" t="s">
        <v>624</v>
      </c>
      <c r="G103" s="73" t="s">
        <v>645</v>
      </c>
      <c r="H103" s="73">
        <v>22500</v>
      </c>
      <c r="I103" s="73">
        <v>-123</v>
      </c>
      <c r="J103" s="73">
        <v>87</v>
      </c>
      <c r="K103" s="73">
        <v>0</v>
      </c>
      <c r="L103" s="73">
        <v>87</v>
      </c>
      <c r="M103" s="73">
        <v>1957500</v>
      </c>
    </row>
    <row r="104" spans="1:13" x14ac:dyDescent="0.3">
      <c r="A104" s="42">
        <v>44177</v>
      </c>
      <c r="B104" s="103" t="str">
        <f t="shared" si="4"/>
        <v>[정기배송] 하루채움 (고양이 영양제 간식)옵션 : 자연산 가자미 1박스</v>
      </c>
      <c r="C104" s="103" t="str">
        <f>VLOOKUP(B104,'카페24 매칭'!B:C,2,0)</f>
        <v>정기 1박스</v>
      </c>
      <c r="D104" s="73">
        <v>17</v>
      </c>
      <c r="E104" s="73" t="s">
        <v>620</v>
      </c>
      <c r="F104" s="73" t="s">
        <v>621</v>
      </c>
      <c r="G104" s="73" t="s">
        <v>692</v>
      </c>
      <c r="H104" s="73">
        <v>18000</v>
      </c>
      <c r="I104" s="73">
        <v>-137</v>
      </c>
      <c r="J104" s="73">
        <v>88</v>
      </c>
      <c r="K104" s="73">
        <v>0</v>
      </c>
      <c r="L104" s="73">
        <v>88</v>
      </c>
      <c r="M104" s="73">
        <v>1584000</v>
      </c>
    </row>
    <row r="105" spans="1:13" x14ac:dyDescent="0.3">
      <c r="A105" s="42">
        <v>44177</v>
      </c>
      <c r="B105" s="103" t="str">
        <f t="shared" si="4"/>
        <v>하루채움 (고양이 영양제 간식)하루채움 : 자연산 가자미 2박스</v>
      </c>
      <c r="C105" s="103" t="str">
        <f>VLOOKUP(B105,'카페24 매칭'!B:C,2,0)</f>
        <v>일반 2박스</v>
      </c>
      <c r="D105" s="73">
        <v>18</v>
      </c>
      <c r="E105" s="73" t="s">
        <v>623</v>
      </c>
      <c r="F105" s="73" t="s">
        <v>624</v>
      </c>
      <c r="G105" s="73" t="s">
        <v>634</v>
      </c>
      <c r="H105" s="73">
        <v>36000</v>
      </c>
      <c r="I105" s="73">
        <v>-90</v>
      </c>
      <c r="J105" s="73">
        <v>89</v>
      </c>
      <c r="K105" s="73">
        <v>0</v>
      </c>
      <c r="L105" s="73">
        <v>89</v>
      </c>
      <c r="M105" s="73">
        <v>3204000</v>
      </c>
    </row>
    <row r="106" spans="1:13" x14ac:dyDescent="0.3">
      <c r="A106" s="42">
        <v>44177</v>
      </c>
      <c r="B106" s="103" t="str">
        <f t="shared" si="4"/>
        <v>하루채움 (고양이 영양제 간식)하루채움 : 자연산 가자미 1박스</v>
      </c>
      <c r="C106" s="103" t="str">
        <f>VLOOKUP(B106,'카페24 매칭'!B:C,2,0)</f>
        <v>일반 1박스</v>
      </c>
      <c r="D106" s="73">
        <v>19</v>
      </c>
      <c r="E106" s="73" t="s">
        <v>623</v>
      </c>
      <c r="F106" s="73" t="s">
        <v>624</v>
      </c>
      <c r="G106" s="73" t="s">
        <v>645</v>
      </c>
      <c r="H106" s="73">
        <v>22500</v>
      </c>
      <c r="I106" s="73">
        <v>-34</v>
      </c>
      <c r="J106" s="73">
        <v>90</v>
      </c>
      <c r="K106" s="73">
        <v>0</v>
      </c>
      <c r="L106" s="73">
        <v>90</v>
      </c>
      <c r="M106" s="73">
        <v>2025000</v>
      </c>
    </row>
    <row r="107" spans="1:13" x14ac:dyDescent="0.3">
      <c r="A107" s="42">
        <v>44178</v>
      </c>
      <c r="B107" s="103" t="str">
        <f t="shared" si="4"/>
        <v>[정기배송] 하루채움 (고양이 영양제 간식)옵션 : (무료배송)국내산 닭 1박스 + 자연산 가자미 1박스</v>
      </c>
      <c r="C107" s="103" t="str">
        <f>VLOOKUP(B107,'카페24 매칭'!B:C,2,0)</f>
        <v>정기 2박스</v>
      </c>
      <c r="D107" s="73">
        <v>1</v>
      </c>
      <c r="E107" s="73" t="s">
        <v>620</v>
      </c>
      <c r="F107" s="73" t="s">
        <v>621</v>
      </c>
      <c r="G107" s="73" t="s">
        <v>622</v>
      </c>
      <c r="H107" s="73">
        <v>32000</v>
      </c>
      <c r="I107" s="73">
        <v>-5188</v>
      </c>
      <c r="J107" s="73">
        <v>91</v>
      </c>
      <c r="K107" s="73">
        <v>0</v>
      </c>
      <c r="L107" s="73">
        <v>91</v>
      </c>
      <c r="M107" s="73">
        <v>2912000</v>
      </c>
    </row>
    <row r="108" spans="1:13" x14ac:dyDescent="0.3">
      <c r="A108" s="42">
        <v>44178</v>
      </c>
      <c r="B108" s="103" t="str">
        <f t="shared" si="4"/>
        <v>하루채움 (고양이 영양제 간식)하루채움 : (무료배송) 닭 1박스 + 가자미 1박스</v>
      </c>
      <c r="C108" s="103" t="str">
        <f>VLOOKUP(B108,'카페24 매칭'!B:C,2,0)</f>
        <v>일반 2박스</v>
      </c>
      <c r="D108" s="73">
        <v>2</v>
      </c>
      <c r="E108" s="73" t="s">
        <v>623</v>
      </c>
      <c r="F108" s="73" t="s">
        <v>624</v>
      </c>
      <c r="G108" s="73" t="s">
        <v>625</v>
      </c>
      <c r="H108" s="73">
        <v>36000</v>
      </c>
      <c r="I108" s="73">
        <v>-831</v>
      </c>
      <c r="J108" s="73">
        <v>92</v>
      </c>
      <c r="K108" s="73">
        <v>0</v>
      </c>
      <c r="L108" s="73">
        <v>92</v>
      </c>
      <c r="M108" s="73">
        <v>3312000</v>
      </c>
    </row>
    <row r="109" spans="1:13" x14ac:dyDescent="0.3">
      <c r="A109" s="42">
        <v>44178</v>
      </c>
      <c r="B109" s="103" t="str">
        <f t="shared" si="4"/>
        <v>[정기배송] 하루채움 (고양이 영양제 간식)옵션 : (무료배송)국내산 무항생제 닭 2박스</v>
      </c>
      <c r="C109" s="103" t="str">
        <f>VLOOKUP(B109,'카페24 매칭'!B:C,2,0)</f>
        <v>정기 2박스</v>
      </c>
      <c r="D109" s="73">
        <v>3</v>
      </c>
      <c r="E109" s="73" t="s">
        <v>620</v>
      </c>
      <c r="F109" s="73" t="s">
        <v>621</v>
      </c>
      <c r="G109" s="73" t="s">
        <v>626</v>
      </c>
      <c r="H109" s="73">
        <v>32000</v>
      </c>
      <c r="I109" s="73">
        <v>-1808</v>
      </c>
      <c r="J109" s="73">
        <v>93</v>
      </c>
      <c r="K109" s="73">
        <v>0</v>
      </c>
      <c r="L109" s="73">
        <v>93</v>
      </c>
      <c r="M109" s="73">
        <v>2976000</v>
      </c>
    </row>
    <row r="110" spans="1:13" x14ac:dyDescent="0.3">
      <c r="A110" s="42">
        <v>44178</v>
      </c>
      <c r="B110" s="103" t="str">
        <f t="shared" si="4"/>
        <v>하루채움 샘플팩 (고양이 영양제 간식)샘플팩 : 닭 1스틱 + 가자미 1스틱</v>
      </c>
      <c r="C110" s="103" t="str">
        <f>VLOOKUP(B110,'카페24 매칭'!B:C,2,0)</f>
        <v>샘플팩</v>
      </c>
      <c r="D110" s="73">
        <v>4</v>
      </c>
      <c r="E110" s="73" t="s">
        <v>630</v>
      </c>
      <c r="F110" s="73" t="s">
        <v>631</v>
      </c>
      <c r="G110" s="73" t="s">
        <v>632</v>
      </c>
      <c r="H110" s="73">
        <v>3000</v>
      </c>
      <c r="I110" s="73">
        <v>-150</v>
      </c>
      <c r="J110" s="73">
        <v>94</v>
      </c>
      <c r="K110" s="73">
        <v>0</v>
      </c>
      <c r="L110" s="73">
        <v>94</v>
      </c>
      <c r="M110" s="73">
        <v>282000</v>
      </c>
    </row>
    <row r="111" spans="1:13" x14ac:dyDescent="0.3">
      <c r="A111" s="42">
        <v>44178</v>
      </c>
      <c r="B111" s="103" t="str">
        <f t="shared" si="4"/>
        <v>하루채움 (고양이 영양제 간식)하루채움 : (무료배송)닭 1박스 + 가자미 1박스</v>
      </c>
      <c r="C111" s="103" t="str">
        <f>VLOOKUP(B111,'카페24 매칭'!B:C,2,0)</f>
        <v>일반 2박스</v>
      </c>
      <c r="D111" s="73">
        <v>5</v>
      </c>
      <c r="E111" s="73" t="s">
        <v>627</v>
      </c>
      <c r="F111" s="73" t="s">
        <v>624</v>
      </c>
      <c r="G111" s="73" t="s">
        <v>628</v>
      </c>
      <c r="H111" s="73">
        <v>36000</v>
      </c>
      <c r="I111" s="73">
        <v>-1579</v>
      </c>
      <c r="J111" s="73">
        <v>95</v>
      </c>
      <c r="K111" s="73">
        <v>0</v>
      </c>
      <c r="L111" s="73">
        <v>95</v>
      </c>
      <c r="M111" s="73">
        <v>3420000</v>
      </c>
    </row>
    <row r="112" spans="1:13" x14ac:dyDescent="0.3">
      <c r="A112" s="42">
        <v>44178</v>
      </c>
      <c r="B112" s="103" t="str">
        <f t="shared" si="4"/>
        <v>하루채움 (고양이 영양제 간식)하루채움 : 국내산 무항생제 닭 2박스</v>
      </c>
      <c r="C112" s="103" t="str">
        <f>VLOOKUP(B112,'카페24 매칭'!B:C,2,0)</f>
        <v>일반 2박스</v>
      </c>
      <c r="D112" s="73">
        <v>6</v>
      </c>
      <c r="E112" s="73" t="s">
        <v>623</v>
      </c>
      <c r="F112" s="73" t="s">
        <v>624</v>
      </c>
      <c r="G112" s="73" t="s">
        <v>629</v>
      </c>
      <c r="H112" s="73">
        <v>36000</v>
      </c>
      <c r="I112" s="73">
        <v>-191</v>
      </c>
      <c r="J112" s="73">
        <v>96</v>
      </c>
      <c r="K112" s="73">
        <v>0</v>
      </c>
      <c r="L112" s="73">
        <v>96</v>
      </c>
      <c r="M112" s="73">
        <v>3456000</v>
      </c>
    </row>
    <row r="113" spans="1:13" x14ac:dyDescent="0.3">
      <c r="A113" s="42">
        <v>44178</v>
      </c>
      <c r="B113" s="103" t="str">
        <f t="shared" si="4"/>
        <v>하루채움 (고양이 영양제 간식)샘플팩 추가 구매 : 닭 1스틱 + 가자미 1스틱</v>
      </c>
      <c r="C113" s="103" t="str">
        <f>VLOOKUP(B113,'카페24 매칭'!B:C,2,0)</f>
        <v>샘플팩</v>
      </c>
      <c r="D113" s="73">
        <v>7</v>
      </c>
      <c r="E113" s="73" t="s">
        <v>623</v>
      </c>
      <c r="F113" s="73" t="s">
        <v>624</v>
      </c>
      <c r="G113" s="73" t="s">
        <v>633</v>
      </c>
      <c r="H113" s="73">
        <v>3000</v>
      </c>
      <c r="I113" s="73">
        <v>-206</v>
      </c>
      <c r="J113" s="73">
        <v>97</v>
      </c>
      <c r="K113" s="73">
        <v>0</v>
      </c>
      <c r="L113" s="73">
        <v>97</v>
      </c>
      <c r="M113" s="73">
        <v>291000</v>
      </c>
    </row>
    <row r="114" spans="1:13" x14ac:dyDescent="0.3">
      <c r="A114" s="42">
        <v>44178</v>
      </c>
      <c r="B114" s="103" t="str">
        <f t="shared" si="4"/>
        <v>하루채움 (고양이 영양제 간식)하루채움 : (무료배송)국내산 무항생제 닭 2박스</v>
      </c>
      <c r="C114" s="103" t="str">
        <f>VLOOKUP(B114,'카페24 매칭'!B:C,2,0)</f>
        <v>일반 2박스</v>
      </c>
      <c r="D114" s="73">
        <v>8</v>
      </c>
      <c r="E114" s="73" t="s">
        <v>627</v>
      </c>
      <c r="F114" s="73" t="s">
        <v>624</v>
      </c>
      <c r="G114" s="73" t="s">
        <v>644</v>
      </c>
      <c r="H114" s="73">
        <v>36000</v>
      </c>
      <c r="I114" s="73">
        <v>-455</v>
      </c>
      <c r="J114" s="73">
        <v>98</v>
      </c>
      <c r="K114" s="73">
        <v>0</v>
      </c>
      <c r="L114" s="73">
        <v>98</v>
      </c>
      <c r="M114" s="73">
        <v>3528000</v>
      </c>
    </row>
    <row r="115" spans="1:13" x14ac:dyDescent="0.3">
      <c r="A115" s="42">
        <v>44178</v>
      </c>
      <c r="B115" s="103" t="str">
        <f t="shared" si="4"/>
        <v>하루채움 (고양이 영양제 간식)하루채움 : 자연산 가자미 2박스</v>
      </c>
      <c r="C115" s="103" t="str">
        <f>VLOOKUP(B115,'카페24 매칭'!B:C,2,0)</f>
        <v>일반 2박스</v>
      </c>
      <c r="D115" s="73">
        <v>9</v>
      </c>
      <c r="E115" s="73" t="s">
        <v>623</v>
      </c>
      <c r="F115" s="73" t="s">
        <v>624</v>
      </c>
      <c r="G115" s="73" t="s">
        <v>634</v>
      </c>
      <c r="H115" s="73">
        <v>36000</v>
      </c>
      <c r="I115" s="73">
        <v>-90</v>
      </c>
      <c r="J115" s="73">
        <v>99</v>
      </c>
      <c r="K115" s="73">
        <v>0</v>
      </c>
      <c r="L115" s="73">
        <v>99</v>
      </c>
      <c r="M115" s="73">
        <v>3564000</v>
      </c>
    </row>
    <row r="116" spans="1:13" x14ac:dyDescent="0.3">
      <c r="A116" s="42">
        <v>44178</v>
      </c>
      <c r="B116" s="103" t="str">
        <f t="shared" si="4"/>
        <v>하루채움 국내산 무항생제 닭 (고양이 영양제 간식)하루채움 : (무료배송)국내산 무항생제 닭 2박스</v>
      </c>
      <c r="C116" s="103" t="str">
        <f>VLOOKUP(B116,'카페24 매칭'!B:C,2,0)</f>
        <v>일반 2박스</v>
      </c>
      <c r="D116" s="73">
        <v>10</v>
      </c>
      <c r="E116" s="73" t="s">
        <v>642</v>
      </c>
      <c r="F116" s="73" t="s">
        <v>643</v>
      </c>
      <c r="G116" s="73" t="s">
        <v>644</v>
      </c>
      <c r="H116" s="73">
        <v>36000</v>
      </c>
      <c r="I116" s="73">
        <v>-324</v>
      </c>
      <c r="J116" s="73">
        <v>100</v>
      </c>
      <c r="K116" s="73">
        <v>0</v>
      </c>
      <c r="L116" s="73">
        <v>100</v>
      </c>
      <c r="M116" s="73">
        <v>3600000</v>
      </c>
    </row>
    <row r="117" spans="1:13" x14ac:dyDescent="0.3">
      <c r="A117" s="42">
        <v>44178</v>
      </c>
      <c r="B117" s="103" t="str">
        <f t="shared" si="4"/>
        <v>하루채움 국내산 무항생제 닭 (고양이 영양제 간식)하루채움 : 국내산 무항생제 닭 1박스</v>
      </c>
      <c r="C117" s="103" t="str">
        <f>VLOOKUP(B117,'카페24 매칭'!B:C,2,0)</f>
        <v>일반 1박스</v>
      </c>
      <c r="D117" s="73">
        <v>11</v>
      </c>
      <c r="E117" s="73" t="s">
        <v>642</v>
      </c>
      <c r="F117" s="73" t="s">
        <v>643</v>
      </c>
      <c r="G117" s="73" t="s">
        <v>638</v>
      </c>
      <c r="H117" s="73">
        <v>22500</v>
      </c>
      <c r="I117" s="73">
        <v>-217</v>
      </c>
      <c r="J117" s="73">
        <v>101</v>
      </c>
      <c r="K117" s="73">
        <v>0</v>
      </c>
      <c r="L117" s="73">
        <v>101</v>
      </c>
      <c r="M117" s="73">
        <v>2272500</v>
      </c>
    </row>
    <row r="118" spans="1:13" x14ac:dyDescent="0.3">
      <c r="A118" s="42">
        <v>44178</v>
      </c>
      <c r="B118" s="103" t="str">
        <f t="shared" si="4"/>
        <v>하루채움 (고양이 영양제 간식)하루채움 : (무료배송)자연산 가자미 2박스</v>
      </c>
      <c r="C118" s="103" t="str">
        <f>VLOOKUP(B118,'카페24 매칭'!B:C,2,0)</f>
        <v>일반 2박스</v>
      </c>
      <c r="D118" s="73">
        <v>12</v>
      </c>
      <c r="E118" s="73" t="s">
        <v>627</v>
      </c>
      <c r="F118" s="73" t="s">
        <v>624</v>
      </c>
      <c r="G118" s="73" t="s">
        <v>639</v>
      </c>
      <c r="H118" s="73">
        <v>36000</v>
      </c>
      <c r="I118" s="73">
        <v>-242</v>
      </c>
      <c r="J118" s="73">
        <v>102</v>
      </c>
      <c r="K118" s="73">
        <v>0</v>
      </c>
      <c r="L118" s="73">
        <v>102</v>
      </c>
      <c r="M118" s="73">
        <v>3672000</v>
      </c>
    </row>
    <row r="119" spans="1:13" x14ac:dyDescent="0.3">
      <c r="A119" s="42">
        <v>44178</v>
      </c>
      <c r="B119" s="103" t="str">
        <f t="shared" si="4"/>
        <v>하루채움 (고양이 영양제 간식)하루채움 : 국내산 무항생제 닭 1박스</v>
      </c>
      <c r="C119" s="103" t="str">
        <f>VLOOKUP(B119,'카페24 매칭'!B:C,2,0)</f>
        <v>일반 1박스</v>
      </c>
      <c r="D119" s="73">
        <v>13</v>
      </c>
      <c r="E119" s="73" t="s">
        <v>623</v>
      </c>
      <c r="F119" s="73" t="s">
        <v>624</v>
      </c>
      <c r="G119" s="73" t="s">
        <v>638</v>
      </c>
      <c r="H119" s="73">
        <v>22500</v>
      </c>
      <c r="I119" s="73">
        <v>-84</v>
      </c>
      <c r="J119" s="73">
        <v>103</v>
      </c>
      <c r="K119" s="73">
        <v>0</v>
      </c>
      <c r="L119" s="73">
        <v>103</v>
      </c>
      <c r="M119" s="73">
        <v>2317500</v>
      </c>
    </row>
    <row r="120" spans="1:13" x14ac:dyDescent="0.3">
      <c r="A120" s="42">
        <v>44178</v>
      </c>
      <c r="B120" s="103" t="str">
        <f t="shared" si="4"/>
        <v>하루채움 국내산 무항생제 닭 (고양이 영양제 간식)샘플팩 추가 구매 : 닭 1스틱 + 가자미 1스틱</v>
      </c>
      <c r="C120" s="103" t="str">
        <f>VLOOKUP(B120,'카페24 매칭'!B:C,2,0)</f>
        <v>샘플팩</v>
      </c>
      <c r="D120" s="73">
        <v>14</v>
      </c>
      <c r="E120" s="73" t="s">
        <v>642</v>
      </c>
      <c r="F120" s="73" t="s">
        <v>643</v>
      </c>
      <c r="G120" s="73" t="s">
        <v>633</v>
      </c>
      <c r="H120" s="73">
        <v>3000</v>
      </c>
      <c r="I120" s="73">
        <v>-284</v>
      </c>
      <c r="J120" s="73">
        <v>104</v>
      </c>
      <c r="K120" s="73">
        <v>0</v>
      </c>
      <c r="L120" s="73">
        <v>104</v>
      </c>
      <c r="M120" s="73">
        <v>312000</v>
      </c>
    </row>
    <row r="121" spans="1:13" x14ac:dyDescent="0.3">
      <c r="A121" s="42">
        <v>44178</v>
      </c>
      <c r="B121" s="103" t="str">
        <f t="shared" si="4"/>
        <v>하루채움 (고양이 영양제 간식)샘플팩 추가 구매 : 닭 1스틱 + 가자미 1스틱</v>
      </c>
      <c r="C121" s="103" t="str">
        <f>VLOOKUP(B121,'카페24 매칭'!B:C,2,0)</f>
        <v>샘플팩</v>
      </c>
      <c r="D121" s="73">
        <v>15</v>
      </c>
      <c r="E121" s="73" t="s">
        <v>627</v>
      </c>
      <c r="F121" s="73" t="s">
        <v>624</v>
      </c>
      <c r="G121" s="73" t="s">
        <v>633</v>
      </c>
      <c r="H121" s="73">
        <v>3000</v>
      </c>
      <c r="I121" s="73">
        <v>-792</v>
      </c>
      <c r="J121" s="73">
        <v>105</v>
      </c>
      <c r="K121" s="73">
        <v>0</v>
      </c>
      <c r="L121" s="73">
        <v>105</v>
      </c>
      <c r="M121" s="73">
        <v>315000</v>
      </c>
    </row>
    <row r="122" spans="1:13" x14ac:dyDescent="0.3">
      <c r="A122" s="42">
        <v>44178</v>
      </c>
      <c r="B122" s="103" t="str">
        <f t="shared" si="4"/>
        <v>[정기배송] 하루채움 (고양이 영양제 간식)옵션 : 국내산 무항생제 닭 1박스</v>
      </c>
      <c r="C122" s="103" t="str">
        <f>VLOOKUP(B122,'카페24 매칭'!B:C,2,0)</f>
        <v>정기 1박스</v>
      </c>
      <c r="D122" s="73">
        <v>16</v>
      </c>
      <c r="E122" s="73" t="s">
        <v>620</v>
      </c>
      <c r="F122" s="73" t="s">
        <v>621</v>
      </c>
      <c r="G122" s="73" t="s">
        <v>640</v>
      </c>
      <c r="H122" s="73">
        <v>18000</v>
      </c>
      <c r="I122" s="73">
        <v>-457</v>
      </c>
      <c r="J122" s="73">
        <v>106</v>
      </c>
      <c r="K122" s="73">
        <v>0</v>
      </c>
      <c r="L122" s="73">
        <v>106</v>
      </c>
      <c r="M122" s="73">
        <v>1908000</v>
      </c>
    </row>
    <row r="123" spans="1:13" x14ac:dyDescent="0.3">
      <c r="A123" s="42">
        <v>44178</v>
      </c>
      <c r="B123" s="103" t="str">
        <f t="shared" si="4"/>
        <v>(종료)★특별할인★[정기배송] 하루채움 (고양이 영양제 간식)옵션 : (무료배송)국내산 닭 1박스 + 자연산 가자미 1박스</v>
      </c>
      <c r="C123" s="103" t="str">
        <f>VLOOKUP(B123,'카페24 매칭'!B:C,2,0)</f>
        <v>특별 2박스</v>
      </c>
      <c r="D123" s="73">
        <v>17</v>
      </c>
      <c r="E123" s="73" t="s">
        <v>636</v>
      </c>
      <c r="F123" s="73" t="s">
        <v>637</v>
      </c>
      <c r="G123" s="73" t="s">
        <v>622</v>
      </c>
      <c r="H123" s="73">
        <v>30000</v>
      </c>
      <c r="I123" s="73">
        <v>-3588</v>
      </c>
      <c r="J123" s="73">
        <v>107</v>
      </c>
      <c r="K123" s="73">
        <v>0</v>
      </c>
      <c r="L123" s="73">
        <v>107</v>
      </c>
      <c r="M123" s="73">
        <v>3210000</v>
      </c>
    </row>
    <row r="124" spans="1:13" x14ac:dyDescent="0.3">
      <c r="A124" s="42">
        <v>44178</v>
      </c>
      <c r="B124" s="103" t="str">
        <f t="shared" si="4"/>
        <v>[정기배송] 하루채움 (고양이 영양제 간식)옵션 : (무료배송)자연산 가자미 2박스</v>
      </c>
      <c r="C124" s="103" t="str">
        <f>VLOOKUP(B124,'카페24 매칭'!B:C,2,0)</f>
        <v>정기 2박스</v>
      </c>
      <c r="D124" s="73">
        <v>18</v>
      </c>
      <c r="E124" s="73" t="s">
        <v>620</v>
      </c>
      <c r="F124" s="73" t="s">
        <v>621</v>
      </c>
      <c r="G124" s="73" t="s">
        <v>635</v>
      </c>
      <c r="H124" s="73">
        <v>32000</v>
      </c>
      <c r="I124" s="73">
        <v>-681</v>
      </c>
      <c r="J124" s="73">
        <v>108</v>
      </c>
      <c r="K124" s="73">
        <v>0</v>
      </c>
      <c r="L124" s="73">
        <v>108</v>
      </c>
      <c r="M124" s="73">
        <v>3456000</v>
      </c>
    </row>
    <row r="125" spans="1:13" x14ac:dyDescent="0.3">
      <c r="A125" s="42">
        <v>44178</v>
      </c>
      <c r="B125" s="103" t="str">
        <f t="shared" si="4"/>
        <v>하루채움 (고양이 영양제 간식)하루채움 : 자연산 가자미 1박스</v>
      </c>
      <c r="C125" s="103" t="str">
        <f>VLOOKUP(B125,'카페24 매칭'!B:C,2,0)</f>
        <v>일반 1박스</v>
      </c>
      <c r="D125" s="73">
        <v>19</v>
      </c>
      <c r="E125" s="73" t="s">
        <v>623</v>
      </c>
      <c r="F125" s="73" t="s">
        <v>624</v>
      </c>
      <c r="G125" s="73" t="s">
        <v>645</v>
      </c>
      <c r="H125" s="73">
        <v>22500</v>
      </c>
      <c r="I125" s="73">
        <v>-34</v>
      </c>
      <c r="J125" s="73">
        <v>109</v>
      </c>
      <c r="K125" s="73">
        <v>0</v>
      </c>
      <c r="L125" s="73">
        <v>109</v>
      </c>
      <c r="M125" s="73">
        <v>2452500</v>
      </c>
    </row>
    <row r="126" spans="1:13" x14ac:dyDescent="0.3">
      <c r="A126" s="42">
        <v>44178</v>
      </c>
      <c r="B126" s="103" t="str">
        <f t="shared" si="4"/>
        <v>하루채움 자연산 가자미 (고양이 영양제 간식)하루채움 : (무료배송)닭 1박스 + 가자미 1박스</v>
      </c>
      <c r="C126" s="103" t="str">
        <f>VLOOKUP(B126,'카페24 매칭'!B:C,2,0)</f>
        <v>일반 2박스</v>
      </c>
      <c r="D126" s="73">
        <v>20</v>
      </c>
      <c r="E126" s="73" t="s">
        <v>690</v>
      </c>
      <c r="F126" s="73" t="s">
        <v>691</v>
      </c>
      <c r="G126" s="73" t="s">
        <v>628</v>
      </c>
      <c r="H126" s="73">
        <v>36000</v>
      </c>
      <c r="I126" s="73">
        <v>-533</v>
      </c>
      <c r="J126" s="73">
        <v>110</v>
      </c>
      <c r="K126" s="73">
        <v>0</v>
      </c>
      <c r="L126" s="73">
        <v>110</v>
      </c>
      <c r="M126" s="73">
        <v>3960000</v>
      </c>
    </row>
    <row r="127" spans="1:13" x14ac:dyDescent="0.3">
      <c r="A127" s="42">
        <v>44178</v>
      </c>
      <c r="B127" s="103" t="str">
        <f t="shared" si="4"/>
        <v>하루채움 자연산 가자미 (고양이 영양제 간식)하루채움 : (무료배송)자연산 가자미 2박스</v>
      </c>
      <c r="C127" s="103" t="str">
        <f>VLOOKUP(B127,'카페24 매칭'!B:C,2,0)</f>
        <v>일반 2박스</v>
      </c>
      <c r="D127" s="73">
        <v>21</v>
      </c>
      <c r="E127" s="73" t="s">
        <v>690</v>
      </c>
      <c r="F127" s="73" t="s">
        <v>691</v>
      </c>
      <c r="G127" s="73" t="s">
        <v>639</v>
      </c>
      <c r="H127" s="73">
        <v>36000</v>
      </c>
      <c r="I127" s="73">
        <v>-110</v>
      </c>
      <c r="J127" s="73">
        <v>111</v>
      </c>
      <c r="K127" s="73">
        <v>0</v>
      </c>
      <c r="L127" s="73">
        <v>111</v>
      </c>
      <c r="M127" s="73">
        <v>3996000</v>
      </c>
    </row>
    <row r="128" spans="1:13" x14ac:dyDescent="0.3">
      <c r="A128" s="42">
        <v>44178</v>
      </c>
      <c r="B128" s="103" t="str">
        <f t="shared" si="4"/>
        <v>하루채움 (고양이 영양제 간식)하루채움 : 국내산 무항생제 닭 1박스</v>
      </c>
      <c r="C128" s="103" t="str">
        <f>VLOOKUP(B128,'카페24 매칭'!B:C,2,0)</f>
        <v>일반 1박스</v>
      </c>
      <c r="D128" s="73">
        <v>22</v>
      </c>
      <c r="E128" s="73" t="s">
        <v>627</v>
      </c>
      <c r="F128" s="73" t="s">
        <v>624</v>
      </c>
      <c r="G128" s="73" t="s">
        <v>638</v>
      </c>
      <c r="H128" s="73">
        <v>22500</v>
      </c>
      <c r="I128" s="73">
        <v>-251</v>
      </c>
      <c r="J128" s="73">
        <v>112</v>
      </c>
      <c r="K128" s="73">
        <v>0</v>
      </c>
      <c r="L128" s="73">
        <v>112</v>
      </c>
      <c r="M128" s="73">
        <v>2520000</v>
      </c>
    </row>
    <row r="129" spans="1:13" x14ac:dyDescent="0.3">
      <c r="A129" s="42">
        <v>44178</v>
      </c>
      <c r="B129" s="103" t="str">
        <f t="shared" si="4"/>
        <v>(종료)★특별할인★[정기배송] 하루채움 (고양이 영양제 간식)옵션 : (무료배송)자연산 가자미 2박스</v>
      </c>
      <c r="C129" s="103" t="str">
        <f>VLOOKUP(B129,'카페24 매칭'!B:C,2,0)</f>
        <v>특별 2박스</v>
      </c>
      <c r="D129" s="73">
        <v>23</v>
      </c>
      <c r="E129" s="73" t="s">
        <v>636</v>
      </c>
      <c r="F129" s="73" t="s">
        <v>637</v>
      </c>
      <c r="G129" s="73" t="s">
        <v>635</v>
      </c>
      <c r="H129" s="73">
        <v>30000</v>
      </c>
      <c r="I129" s="73">
        <v>-443</v>
      </c>
      <c r="J129" s="73">
        <v>113</v>
      </c>
      <c r="K129" s="73">
        <v>0</v>
      </c>
      <c r="L129" s="73">
        <v>113</v>
      </c>
      <c r="M129" s="73">
        <v>3390000</v>
      </c>
    </row>
    <row r="130" spans="1:13" x14ac:dyDescent="0.3">
      <c r="A130" s="42">
        <v>44178</v>
      </c>
      <c r="B130" s="103" t="str">
        <f t="shared" si="4"/>
        <v>(종료)★특별할인★[정기배송] 하루채움 (고양이 영양제 간식)옵션 : 국내산 무항생제 닭 1박스</v>
      </c>
      <c r="C130" s="103" t="str">
        <f>VLOOKUP(B130,'카페24 매칭'!B:C,2,0)</f>
        <v>특별 1박스</v>
      </c>
      <c r="D130" s="73">
        <v>24</v>
      </c>
      <c r="E130" s="73" t="s">
        <v>636</v>
      </c>
      <c r="F130" s="73" t="s">
        <v>637</v>
      </c>
      <c r="G130" s="73" t="s">
        <v>640</v>
      </c>
      <c r="H130" s="73">
        <v>16800</v>
      </c>
      <c r="I130" s="73">
        <v>-348</v>
      </c>
      <c r="J130" s="73">
        <v>114</v>
      </c>
      <c r="K130" s="73">
        <v>0</v>
      </c>
      <c r="L130" s="73">
        <v>114</v>
      </c>
      <c r="M130" s="73">
        <v>1915200</v>
      </c>
    </row>
    <row r="131" spans="1:13" x14ac:dyDescent="0.3">
      <c r="A131" s="42">
        <v>44178</v>
      </c>
      <c r="B131" s="103" t="str">
        <f t="shared" si="4"/>
        <v>(종료)★특별할인★[정기배송] 하루채움 (고양이 영양제 간식)옵션 : (무료배송)국내산 무항생제 닭 2박스</v>
      </c>
      <c r="C131" s="103" t="str">
        <f>VLOOKUP(B131,'카페24 매칭'!B:C,2,0)</f>
        <v>특별 2박스</v>
      </c>
      <c r="D131" s="73">
        <v>25</v>
      </c>
      <c r="E131" s="73" t="s">
        <v>636</v>
      </c>
      <c r="F131" s="73" t="s">
        <v>637</v>
      </c>
      <c r="G131" s="73" t="s">
        <v>626</v>
      </c>
      <c r="H131" s="73">
        <v>30000</v>
      </c>
      <c r="I131" s="73">
        <v>-1180</v>
      </c>
      <c r="J131" s="73">
        <v>115</v>
      </c>
      <c r="K131" s="73">
        <v>0</v>
      </c>
      <c r="L131" s="73">
        <v>115</v>
      </c>
      <c r="M131" s="73">
        <v>3450000</v>
      </c>
    </row>
    <row r="132" spans="1:13" x14ac:dyDescent="0.3">
      <c r="A132" s="42">
        <v>44179</v>
      </c>
      <c r="B132" s="103" t="str">
        <f t="shared" si="4"/>
        <v>[정기배송] 하루채움 (고양이 영양제 간식)옵션 : (무료배송)국내산 닭 1박스 + 자연산 가자미 1박스</v>
      </c>
      <c r="C132" s="103" t="str">
        <f>VLOOKUP(B132,'카페24 매칭'!B:C,2,0)</f>
        <v>정기 2박스</v>
      </c>
      <c r="D132">
        <v>1</v>
      </c>
      <c r="E132" t="s">
        <v>620</v>
      </c>
      <c r="F132" t="s">
        <v>621</v>
      </c>
      <c r="G132" t="s">
        <v>622</v>
      </c>
      <c r="H132">
        <v>32000</v>
      </c>
      <c r="I132">
        <v>-5219</v>
      </c>
      <c r="J132" s="73">
        <v>116</v>
      </c>
      <c r="K132">
        <v>0</v>
      </c>
      <c r="L132" s="73">
        <v>116</v>
      </c>
      <c r="M132" s="73">
        <v>3712000</v>
      </c>
    </row>
    <row r="133" spans="1:13" x14ac:dyDescent="0.3">
      <c r="A133" s="42">
        <v>44179</v>
      </c>
      <c r="B133" s="103" t="str">
        <f t="shared" ref="B133:B154" si="5">F133&amp;G133</f>
        <v>하루채움 (고양이 영양제 간식)하루채움 : (무료배송) 닭 1박스 + 가자미 1박스</v>
      </c>
      <c r="C133" s="103" t="str">
        <f>VLOOKUP(B133,'카페24 매칭'!B:C,2,0)</f>
        <v>일반 2박스</v>
      </c>
      <c r="D133">
        <v>2</v>
      </c>
      <c r="E133" t="s">
        <v>623</v>
      </c>
      <c r="F133" t="s">
        <v>624</v>
      </c>
      <c r="G133" t="s">
        <v>625</v>
      </c>
      <c r="H133">
        <v>36000</v>
      </c>
      <c r="I133">
        <v>-869</v>
      </c>
      <c r="J133" s="73">
        <v>117</v>
      </c>
      <c r="K133">
        <v>0</v>
      </c>
      <c r="L133" s="73">
        <v>117</v>
      </c>
      <c r="M133" s="73">
        <v>4212000</v>
      </c>
    </row>
    <row r="134" spans="1:13" x14ac:dyDescent="0.3">
      <c r="A134" s="42">
        <v>44179</v>
      </c>
      <c r="B134" s="103" t="str">
        <f t="shared" si="5"/>
        <v>[정기배송] 하루채움 (고양이 영양제 간식)옵션 : (무료배송)국내산 무항생제 닭 2박스</v>
      </c>
      <c r="C134" s="103" t="str">
        <f>VLOOKUP(B134,'카페24 매칭'!B:C,2,0)</f>
        <v>정기 2박스</v>
      </c>
      <c r="D134">
        <v>3</v>
      </c>
      <c r="E134" t="s">
        <v>620</v>
      </c>
      <c r="F134" t="s">
        <v>621</v>
      </c>
      <c r="G134" t="s">
        <v>626</v>
      </c>
      <c r="H134">
        <v>32000</v>
      </c>
      <c r="I134">
        <v>-1822</v>
      </c>
      <c r="J134" s="73">
        <v>118</v>
      </c>
      <c r="K134">
        <v>0</v>
      </c>
      <c r="L134" s="73">
        <v>118</v>
      </c>
      <c r="M134" s="73">
        <v>3776000</v>
      </c>
    </row>
    <row r="135" spans="1:13" x14ac:dyDescent="0.3">
      <c r="A135" s="42">
        <v>44179</v>
      </c>
      <c r="B135" s="103" t="str">
        <f t="shared" si="5"/>
        <v>하루채움 (고양이 영양제 간식)하루채움 : (무료배송)닭 1박스 + 가자미 1박스</v>
      </c>
      <c r="C135" s="103" t="str">
        <f>VLOOKUP(B135,'카페24 매칭'!B:C,2,0)</f>
        <v>일반 2박스</v>
      </c>
      <c r="D135">
        <v>4</v>
      </c>
      <c r="E135" t="s">
        <v>627</v>
      </c>
      <c r="F135" t="s">
        <v>624</v>
      </c>
      <c r="G135" t="s">
        <v>628</v>
      </c>
      <c r="H135">
        <v>36000</v>
      </c>
      <c r="I135">
        <v>-1590</v>
      </c>
      <c r="J135" s="73">
        <v>119</v>
      </c>
      <c r="K135">
        <v>1</v>
      </c>
      <c r="L135" s="73">
        <v>119</v>
      </c>
      <c r="M135" s="73">
        <v>4284000</v>
      </c>
    </row>
    <row r="136" spans="1:13" x14ac:dyDescent="0.3">
      <c r="A136" s="42">
        <v>44179</v>
      </c>
      <c r="B136" s="103" t="str">
        <f t="shared" si="5"/>
        <v>하루채움 (고양이 영양제 간식)하루채움 : 국내산 무항생제 닭 2박스</v>
      </c>
      <c r="C136" s="103" t="str">
        <f>VLOOKUP(B136,'카페24 매칭'!B:C,2,0)</f>
        <v>일반 2박스</v>
      </c>
      <c r="D136">
        <v>5</v>
      </c>
      <c r="E136" t="s">
        <v>623</v>
      </c>
      <c r="F136" t="s">
        <v>624</v>
      </c>
      <c r="G136" t="s">
        <v>629</v>
      </c>
      <c r="H136">
        <v>36000</v>
      </c>
      <c r="I136">
        <v>-201</v>
      </c>
      <c r="J136" s="73">
        <v>120</v>
      </c>
      <c r="K136">
        <v>0</v>
      </c>
      <c r="L136" s="73">
        <v>120</v>
      </c>
      <c r="M136" s="73">
        <v>4320000</v>
      </c>
    </row>
    <row r="137" spans="1:13" x14ac:dyDescent="0.3">
      <c r="A137" s="42">
        <v>44179</v>
      </c>
      <c r="B137" s="103" t="str">
        <f t="shared" si="5"/>
        <v>(종료)★특별할인★[정기배송] 하루채움 (고양이 영양제 간식)옵션 : (무료배송)국내산 닭 1박스 + 자연산 가자미 1박스</v>
      </c>
      <c r="C137" s="103" t="str">
        <f>VLOOKUP(B137,'카페24 매칭'!B:C,2,0)</f>
        <v>특별 2박스</v>
      </c>
      <c r="D137">
        <v>6</v>
      </c>
      <c r="E137" t="s">
        <v>636</v>
      </c>
      <c r="F137" t="s">
        <v>637</v>
      </c>
      <c r="G137" t="s">
        <v>622</v>
      </c>
      <c r="H137">
        <v>30000</v>
      </c>
      <c r="I137">
        <v>-3591</v>
      </c>
      <c r="J137" s="73">
        <v>121</v>
      </c>
      <c r="K137">
        <v>0</v>
      </c>
      <c r="L137" s="73">
        <v>121</v>
      </c>
      <c r="M137" s="73">
        <v>3630000</v>
      </c>
    </row>
    <row r="138" spans="1:13" x14ac:dyDescent="0.3">
      <c r="A138" s="42">
        <v>44179</v>
      </c>
      <c r="B138" s="103" t="str">
        <f t="shared" si="5"/>
        <v>하루채움 샘플팩 (고양이 영양제 간식)샘플팩 : 닭 1스틱 + 가자미 1스틱</v>
      </c>
      <c r="C138" s="103" t="str">
        <f>VLOOKUP(B138,'카페24 매칭'!B:C,2,0)</f>
        <v>샘플팩</v>
      </c>
      <c r="D138">
        <v>7</v>
      </c>
      <c r="E138" t="s">
        <v>630</v>
      </c>
      <c r="F138" t="s">
        <v>631</v>
      </c>
      <c r="G138" t="s">
        <v>632</v>
      </c>
      <c r="H138">
        <v>3000</v>
      </c>
      <c r="I138">
        <v>-158</v>
      </c>
      <c r="J138" s="73">
        <v>122</v>
      </c>
      <c r="K138">
        <v>0</v>
      </c>
      <c r="L138" s="73">
        <v>122</v>
      </c>
      <c r="M138" s="73">
        <v>366000</v>
      </c>
    </row>
    <row r="139" spans="1:13" x14ac:dyDescent="0.3">
      <c r="A139" s="42">
        <v>44179</v>
      </c>
      <c r="B139" s="103" t="str">
        <f t="shared" si="5"/>
        <v>하루채움 국내산 무항생제 닭 (고양이 영양제 간식)하루채움 : (무료배송)국내산 무항생제 닭 2박스</v>
      </c>
      <c r="C139" s="103" t="str">
        <f>VLOOKUP(B139,'카페24 매칭'!B:C,2,0)</f>
        <v>일반 2박스</v>
      </c>
      <c r="D139">
        <v>8</v>
      </c>
      <c r="E139" t="s">
        <v>642</v>
      </c>
      <c r="F139" t="s">
        <v>643</v>
      </c>
      <c r="G139" t="s">
        <v>644</v>
      </c>
      <c r="H139">
        <v>36000</v>
      </c>
      <c r="I139">
        <v>-330</v>
      </c>
      <c r="J139" s="73">
        <v>123</v>
      </c>
      <c r="K139">
        <v>0</v>
      </c>
      <c r="L139" s="73">
        <v>123</v>
      </c>
      <c r="M139" s="73">
        <v>4428000</v>
      </c>
    </row>
    <row r="140" spans="1:13" x14ac:dyDescent="0.3">
      <c r="A140" s="42">
        <v>44179</v>
      </c>
      <c r="B140" s="103" t="str">
        <f t="shared" si="5"/>
        <v>하루채움 (고양이 영양제 간식)샘플팩 추가 구매 : 닭 1스틱 + 가자미 1스틱</v>
      </c>
      <c r="C140" s="103" t="str">
        <f>VLOOKUP(B140,'카페24 매칭'!B:C,2,0)</f>
        <v>샘플팩</v>
      </c>
      <c r="D140">
        <v>9</v>
      </c>
      <c r="E140" t="s">
        <v>623</v>
      </c>
      <c r="F140" t="s">
        <v>624</v>
      </c>
      <c r="G140" t="s">
        <v>633</v>
      </c>
      <c r="H140">
        <v>3000</v>
      </c>
      <c r="I140">
        <v>-213</v>
      </c>
      <c r="J140" s="73">
        <v>124</v>
      </c>
      <c r="K140">
        <v>0</v>
      </c>
      <c r="L140" s="73">
        <v>124</v>
      </c>
      <c r="M140" s="73">
        <v>372000</v>
      </c>
    </row>
    <row r="141" spans="1:13" x14ac:dyDescent="0.3">
      <c r="A141" s="42">
        <v>44179</v>
      </c>
      <c r="B141" s="103" t="str">
        <f t="shared" si="5"/>
        <v>하루채움 (고양이 영양제 간식)하루채움 : (무료배송)국내산 무항생제 닭 2박스</v>
      </c>
      <c r="C141" s="103" t="str">
        <f>VLOOKUP(B141,'카페24 매칭'!B:C,2,0)</f>
        <v>일반 2박스</v>
      </c>
      <c r="D141">
        <v>10</v>
      </c>
      <c r="E141" t="s">
        <v>627</v>
      </c>
      <c r="F141" t="s">
        <v>624</v>
      </c>
      <c r="G141" t="s">
        <v>644</v>
      </c>
      <c r="H141">
        <v>36000</v>
      </c>
      <c r="I141">
        <v>-459</v>
      </c>
      <c r="J141" s="73">
        <v>125</v>
      </c>
      <c r="K141">
        <v>0</v>
      </c>
      <c r="L141" s="73">
        <v>125</v>
      </c>
      <c r="M141" s="73">
        <v>4500000</v>
      </c>
    </row>
    <row r="142" spans="1:13" x14ac:dyDescent="0.3">
      <c r="A142" s="42">
        <v>44179</v>
      </c>
      <c r="B142" s="103" t="str">
        <f t="shared" si="5"/>
        <v>[정기배송] 하루채움 (고양이 영양제 간식)옵션 : (무료배송)자연산 가자미 2박스</v>
      </c>
      <c r="C142" s="103" t="str">
        <f>VLOOKUP(B142,'카페24 매칭'!B:C,2,0)</f>
        <v>정기 2박스</v>
      </c>
      <c r="D142">
        <v>11</v>
      </c>
      <c r="E142" t="s">
        <v>620</v>
      </c>
      <c r="F142" t="s">
        <v>621</v>
      </c>
      <c r="G142" t="s">
        <v>635</v>
      </c>
      <c r="H142">
        <v>32000</v>
      </c>
      <c r="I142">
        <v>-687</v>
      </c>
      <c r="J142" s="73">
        <v>126</v>
      </c>
      <c r="K142">
        <v>0</v>
      </c>
      <c r="L142" s="73">
        <v>126</v>
      </c>
      <c r="M142" s="73">
        <v>4032000</v>
      </c>
    </row>
    <row r="143" spans="1:13" x14ac:dyDescent="0.3">
      <c r="A143" s="42">
        <v>44179</v>
      </c>
      <c r="B143" s="103" t="str">
        <f t="shared" si="5"/>
        <v>(종료)★특별할인★[정기배송] 하루채움 (고양이 영양제 간식)옵션 : (무료배송)국내산 무항생제 닭 2박스</v>
      </c>
      <c r="C143" s="103" t="str">
        <f>VLOOKUP(B143,'카페24 매칭'!B:C,2,0)</f>
        <v>특별 2박스</v>
      </c>
      <c r="D143">
        <v>12</v>
      </c>
      <c r="E143" t="s">
        <v>636</v>
      </c>
      <c r="F143" t="s">
        <v>637</v>
      </c>
      <c r="G143" t="s">
        <v>626</v>
      </c>
      <c r="H143">
        <v>30000</v>
      </c>
      <c r="I143">
        <v>-1182</v>
      </c>
      <c r="J143" s="73">
        <v>127</v>
      </c>
      <c r="K143">
        <v>0</v>
      </c>
      <c r="L143" s="73">
        <v>127</v>
      </c>
      <c r="M143" s="73">
        <v>3810000</v>
      </c>
    </row>
    <row r="144" spans="1:13" x14ac:dyDescent="0.3">
      <c r="A144" s="42">
        <v>44179</v>
      </c>
      <c r="B144" s="103" t="str">
        <f t="shared" si="5"/>
        <v>하루채움 (고양이 영양제 간식)하루채움 : 국내산 무항생제 닭 1박스</v>
      </c>
      <c r="C144" s="103" t="str">
        <f>VLOOKUP(B144,'카페24 매칭'!B:C,2,0)</f>
        <v>일반 1박스</v>
      </c>
      <c r="D144">
        <v>13</v>
      </c>
      <c r="E144" t="s">
        <v>623</v>
      </c>
      <c r="F144" t="s">
        <v>624</v>
      </c>
      <c r="G144" t="s">
        <v>638</v>
      </c>
      <c r="H144">
        <v>22500</v>
      </c>
      <c r="I144">
        <v>-87</v>
      </c>
      <c r="J144" s="73">
        <v>128</v>
      </c>
      <c r="K144">
        <v>0</v>
      </c>
      <c r="L144" s="73">
        <v>128</v>
      </c>
      <c r="M144" s="73">
        <v>2880000</v>
      </c>
    </row>
    <row r="145" spans="1:13" x14ac:dyDescent="0.3">
      <c r="A145" s="42">
        <v>44179</v>
      </c>
      <c r="B145" s="103" t="str">
        <f t="shared" si="5"/>
        <v>하루채움 (고양이 영양제 간식)하루채움 : 자연산 가자미 2박스</v>
      </c>
      <c r="C145" s="103" t="str">
        <f>VLOOKUP(B145,'카페24 매칭'!B:C,2,0)</f>
        <v>일반 2박스</v>
      </c>
      <c r="D145">
        <v>14</v>
      </c>
      <c r="E145" t="s">
        <v>623</v>
      </c>
      <c r="F145" t="s">
        <v>624</v>
      </c>
      <c r="G145" t="s">
        <v>634</v>
      </c>
      <c r="H145">
        <v>36000</v>
      </c>
      <c r="I145">
        <v>-94</v>
      </c>
      <c r="J145" s="73">
        <v>129</v>
      </c>
      <c r="K145">
        <v>0</v>
      </c>
      <c r="L145" s="73">
        <v>129</v>
      </c>
      <c r="M145" s="73">
        <v>4644000</v>
      </c>
    </row>
    <row r="146" spans="1:13" x14ac:dyDescent="0.3">
      <c r="A146" s="42">
        <v>44179</v>
      </c>
      <c r="B146" s="103" t="str">
        <f t="shared" si="5"/>
        <v>하루채움 (고양이 영양제 간식)샘플팩 추가 구매 : 닭 1스틱 + 가자미 1스틱</v>
      </c>
      <c r="C146" s="103" t="str">
        <f>VLOOKUP(B146,'카페24 매칭'!B:C,2,0)</f>
        <v>샘플팩</v>
      </c>
      <c r="D146">
        <v>15</v>
      </c>
      <c r="E146" t="s">
        <v>627</v>
      </c>
      <c r="F146" t="s">
        <v>624</v>
      </c>
      <c r="G146" t="s">
        <v>633</v>
      </c>
      <c r="H146">
        <v>3000</v>
      </c>
      <c r="I146">
        <v>-797</v>
      </c>
      <c r="J146" s="73">
        <v>130</v>
      </c>
      <c r="K146">
        <v>0</v>
      </c>
      <c r="L146" s="73">
        <v>130</v>
      </c>
      <c r="M146" s="73">
        <v>390000</v>
      </c>
    </row>
    <row r="147" spans="1:13" x14ac:dyDescent="0.3">
      <c r="A147" s="42">
        <v>44179</v>
      </c>
      <c r="B147" s="103" t="str">
        <f t="shared" si="5"/>
        <v>하루채움 자연산 가자미 (고양이 영양제 간식)하루채움 : 자연산 가자미 1박스</v>
      </c>
      <c r="C147" s="103" t="str">
        <f>VLOOKUP(B147,'카페24 매칭'!B:C,2,0)</f>
        <v>일반 1박스</v>
      </c>
      <c r="D147">
        <v>16</v>
      </c>
      <c r="E147" t="s">
        <v>690</v>
      </c>
      <c r="F147" t="s">
        <v>691</v>
      </c>
      <c r="G147" t="s">
        <v>645</v>
      </c>
      <c r="H147">
        <v>22500</v>
      </c>
      <c r="I147">
        <v>-108</v>
      </c>
      <c r="J147" s="73">
        <v>131</v>
      </c>
      <c r="K147">
        <v>0</v>
      </c>
      <c r="L147" s="73">
        <v>131</v>
      </c>
      <c r="M147" s="73">
        <v>2947500</v>
      </c>
    </row>
    <row r="148" spans="1:13" x14ac:dyDescent="0.3">
      <c r="A148" s="42">
        <v>44179</v>
      </c>
      <c r="B148" s="103" t="str">
        <f t="shared" si="5"/>
        <v>하루채움 국내산 무항생제 닭 (고양이 영양제 간식)하루채움 : 국내산 무항생제 닭 1박스</v>
      </c>
      <c r="C148" s="103" t="str">
        <f>VLOOKUP(B148,'카페24 매칭'!B:C,2,0)</f>
        <v>일반 1박스</v>
      </c>
      <c r="D148">
        <v>17</v>
      </c>
      <c r="E148" t="s">
        <v>642</v>
      </c>
      <c r="F148" t="s">
        <v>643</v>
      </c>
      <c r="G148" t="s">
        <v>638</v>
      </c>
      <c r="H148">
        <v>22500</v>
      </c>
      <c r="I148">
        <v>-218</v>
      </c>
      <c r="J148" s="73">
        <v>132</v>
      </c>
      <c r="K148">
        <v>0</v>
      </c>
      <c r="L148" s="73">
        <v>132</v>
      </c>
      <c r="M148" s="73">
        <v>2970000</v>
      </c>
    </row>
    <row r="149" spans="1:13" x14ac:dyDescent="0.3">
      <c r="A149" s="42">
        <v>44179</v>
      </c>
      <c r="B149" s="103" t="str">
        <f t="shared" si="5"/>
        <v>[정기배송] 하루채움 (고양이 영양제 간식)옵션 : 국내산 무항생제 닭 1박스</v>
      </c>
      <c r="C149" s="103" t="str">
        <f>VLOOKUP(B149,'카페24 매칭'!B:C,2,0)</f>
        <v>정기 1박스</v>
      </c>
      <c r="D149">
        <v>18</v>
      </c>
      <c r="E149" t="s">
        <v>620</v>
      </c>
      <c r="F149" t="s">
        <v>621</v>
      </c>
      <c r="G149" t="s">
        <v>640</v>
      </c>
      <c r="H149">
        <v>18000</v>
      </c>
      <c r="I149">
        <v>-459</v>
      </c>
      <c r="J149" s="73">
        <v>133</v>
      </c>
      <c r="K149">
        <v>1</v>
      </c>
      <c r="L149" s="73">
        <v>133</v>
      </c>
      <c r="M149" s="73">
        <v>2394000</v>
      </c>
    </row>
    <row r="150" spans="1:13" x14ac:dyDescent="0.3">
      <c r="A150" s="42">
        <v>44179</v>
      </c>
      <c r="B150" s="103" t="str">
        <f t="shared" si="5"/>
        <v>하루채움 자연산 가자미 (고양이 영양제 간식)하루채움 : (무료배송)자연산 가자미 2박스</v>
      </c>
      <c r="C150" s="103" t="str">
        <f>VLOOKUP(B150,'카페24 매칭'!B:C,2,0)</f>
        <v>일반 2박스</v>
      </c>
      <c r="D150">
        <v>19</v>
      </c>
      <c r="E150" t="s">
        <v>690</v>
      </c>
      <c r="F150" t="s">
        <v>691</v>
      </c>
      <c r="G150" t="s">
        <v>639</v>
      </c>
      <c r="H150">
        <v>36000</v>
      </c>
      <c r="I150">
        <v>-112</v>
      </c>
      <c r="J150" s="73">
        <v>134</v>
      </c>
      <c r="K150">
        <v>1</v>
      </c>
      <c r="L150" s="73">
        <v>134</v>
      </c>
      <c r="M150" s="73">
        <v>4824000</v>
      </c>
    </row>
    <row r="151" spans="1:13" x14ac:dyDescent="0.3">
      <c r="A151" s="42">
        <v>44179</v>
      </c>
      <c r="B151" s="103" t="str">
        <f t="shared" si="5"/>
        <v>하루채움 국내산 무항생제 닭 (고양이 영양제 간식)샘플팩 추가 구매 : 닭 1스틱 + 가자미 1스틱</v>
      </c>
      <c r="C151" s="103" t="str">
        <f>VLOOKUP(B151,'카페24 매칭'!B:C,2,0)</f>
        <v>샘플팩</v>
      </c>
      <c r="D151">
        <v>20</v>
      </c>
      <c r="E151" t="s">
        <v>642</v>
      </c>
      <c r="F151" t="s">
        <v>643</v>
      </c>
      <c r="G151" t="s">
        <v>633</v>
      </c>
      <c r="H151">
        <v>3000</v>
      </c>
      <c r="I151">
        <v>-284</v>
      </c>
      <c r="J151" s="73">
        <v>135</v>
      </c>
      <c r="K151">
        <v>0</v>
      </c>
      <c r="L151" s="73">
        <v>135</v>
      </c>
      <c r="M151" s="73">
        <v>405000</v>
      </c>
    </row>
    <row r="152" spans="1:13" x14ac:dyDescent="0.3">
      <c r="A152" s="42">
        <v>44179</v>
      </c>
      <c r="B152" s="103" t="str">
        <f t="shared" si="5"/>
        <v>(종료)★특별할인★[정기배송] 하루채움 (고양이 영양제 간식)옵션 : (무료배송)자연산 가자미 2박스</v>
      </c>
      <c r="C152" s="103" t="str">
        <f>VLOOKUP(B152,'카페24 매칭'!B:C,2,0)</f>
        <v>특별 2박스</v>
      </c>
      <c r="D152">
        <v>21</v>
      </c>
      <c r="E152" t="s">
        <v>636</v>
      </c>
      <c r="F152" t="s">
        <v>637</v>
      </c>
      <c r="G152" t="s">
        <v>635</v>
      </c>
      <c r="H152">
        <v>30000</v>
      </c>
      <c r="I152">
        <v>-443</v>
      </c>
      <c r="J152" s="73">
        <v>136</v>
      </c>
      <c r="K152">
        <v>0</v>
      </c>
      <c r="L152" s="73">
        <v>136</v>
      </c>
      <c r="M152" s="73">
        <v>4080000</v>
      </c>
    </row>
    <row r="153" spans="1:13" x14ac:dyDescent="0.3">
      <c r="A153" s="42">
        <v>44179</v>
      </c>
      <c r="B153" s="103" t="str">
        <f t="shared" si="5"/>
        <v>하루채움 (고양이 영양제 간식)하루채움 : 자연산 가자미 1박스</v>
      </c>
      <c r="C153" s="103" t="str">
        <f>VLOOKUP(B153,'카페24 매칭'!B:C,2,0)</f>
        <v>일반 1박스</v>
      </c>
      <c r="D153">
        <v>22</v>
      </c>
      <c r="E153" t="s">
        <v>623</v>
      </c>
      <c r="F153" t="s">
        <v>624</v>
      </c>
      <c r="G153" t="s">
        <v>645</v>
      </c>
      <c r="H153">
        <v>22500</v>
      </c>
      <c r="I153">
        <v>-35</v>
      </c>
      <c r="J153" s="73">
        <v>137</v>
      </c>
      <c r="K153">
        <v>0</v>
      </c>
      <c r="L153" s="73">
        <v>137</v>
      </c>
      <c r="M153" s="73">
        <v>3082500</v>
      </c>
    </row>
    <row r="154" spans="1:13" x14ac:dyDescent="0.3">
      <c r="A154" s="42">
        <v>44179</v>
      </c>
      <c r="B154" s="103" t="str">
        <f t="shared" si="5"/>
        <v>[정기배송] 하루채움 (고양이 영양제 간식)옵션 : 자연산 가자미 1박스</v>
      </c>
      <c r="C154" s="103" t="str">
        <f>VLOOKUP(B154,'카페24 매칭'!B:C,2,0)</f>
        <v>정기 1박스</v>
      </c>
      <c r="D154">
        <v>23</v>
      </c>
      <c r="E154" t="s">
        <v>620</v>
      </c>
      <c r="F154" t="s">
        <v>621</v>
      </c>
      <c r="G154" t="s">
        <v>692</v>
      </c>
      <c r="H154">
        <v>18000</v>
      </c>
      <c r="I154">
        <v>-136</v>
      </c>
      <c r="J154" s="73">
        <v>138</v>
      </c>
      <c r="K154">
        <v>1</v>
      </c>
      <c r="L154" s="73">
        <v>138</v>
      </c>
      <c r="M154" s="73">
        <v>2484000</v>
      </c>
    </row>
    <row r="155" spans="1:13" x14ac:dyDescent="0.3">
      <c r="A155" s="42">
        <v>44180</v>
      </c>
      <c r="B155" s="103" t="str">
        <f t="shared" ref="B155:B179" si="6">F155&amp;G155</f>
        <v>하루채움 (고양이 영양제 간식)하루채움 : (무료배송) 닭 1박스 + 가자미 1박스</v>
      </c>
      <c r="C155" s="103" t="str">
        <f>VLOOKUP(B155,'카페24 매칭'!B:C,2,0)</f>
        <v>일반 2박스</v>
      </c>
      <c r="D155">
        <v>1</v>
      </c>
      <c r="E155" t="s">
        <v>623</v>
      </c>
      <c r="F155" t="s">
        <v>624</v>
      </c>
      <c r="G155" t="s">
        <v>625</v>
      </c>
      <c r="H155">
        <v>36000</v>
      </c>
      <c r="I155">
        <v>-909</v>
      </c>
      <c r="J155" s="73">
        <v>139</v>
      </c>
      <c r="K155">
        <v>2</v>
      </c>
      <c r="L155" s="73">
        <v>139</v>
      </c>
      <c r="M155" s="73">
        <v>5004000</v>
      </c>
    </row>
    <row r="156" spans="1:13" x14ac:dyDescent="0.3">
      <c r="A156" s="42">
        <v>44180</v>
      </c>
      <c r="B156" s="103" t="str">
        <f t="shared" si="6"/>
        <v>[정기배송] 하루채움 (고양이 영양제 간식)옵션 : (무료배송)국내산 닭 1박스 + 자연산 가자미 1박스</v>
      </c>
      <c r="C156" s="103" t="str">
        <f>VLOOKUP(B156,'카페24 매칭'!B:C,2,0)</f>
        <v>정기 2박스</v>
      </c>
      <c r="D156">
        <v>2</v>
      </c>
      <c r="E156" t="s">
        <v>620</v>
      </c>
      <c r="F156" t="s">
        <v>621</v>
      </c>
      <c r="G156" t="s">
        <v>622</v>
      </c>
      <c r="H156">
        <v>32000</v>
      </c>
      <c r="I156">
        <v>-5260</v>
      </c>
      <c r="J156" s="73">
        <v>140</v>
      </c>
      <c r="K156">
        <v>2</v>
      </c>
      <c r="L156" s="73">
        <v>140</v>
      </c>
      <c r="M156" s="73">
        <v>4480000</v>
      </c>
    </row>
    <row r="157" spans="1:13" x14ac:dyDescent="0.3">
      <c r="A157" s="42">
        <v>44180</v>
      </c>
      <c r="B157" s="103" t="str">
        <f t="shared" si="6"/>
        <v>[정기배송] 하루채움 (고양이 영양제 간식)옵션 : (무료배송)국내산 무항생제 닭 2박스</v>
      </c>
      <c r="C157" s="103" t="str">
        <f>VLOOKUP(B157,'카페24 매칭'!B:C,2,0)</f>
        <v>정기 2박스</v>
      </c>
      <c r="D157">
        <v>3</v>
      </c>
      <c r="E157" t="s">
        <v>620</v>
      </c>
      <c r="F157" t="s">
        <v>621</v>
      </c>
      <c r="G157" t="s">
        <v>626</v>
      </c>
      <c r="H157">
        <v>32000</v>
      </c>
      <c r="I157">
        <v>-1836</v>
      </c>
      <c r="J157" s="73">
        <v>141</v>
      </c>
      <c r="K157">
        <v>1</v>
      </c>
      <c r="L157" s="73">
        <v>141</v>
      </c>
      <c r="M157" s="73">
        <v>4512000</v>
      </c>
    </row>
    <row r="158" spans="1:13" x14ac:dyDescent="0.3">
      <c r="A158" s="42">
        <v>44180</v>
      </c>
      <c r="B158" s="103" t="str">
        <f t="shared" si="6"/>
        <v>하루채움 (고양이 영양제 간식)샘플팩 추가 구매 : 닭 1스틱 + 가자미 1스틱</v>
      </c>
      <c r="C158" s="103" t="str">
        <f>VLOOKUP(B158,'카페24 매칭'!B:C,2,0)</f>
        <v>샘플팩</v>
      </c>
      <c r="D158">
        <v>4</v>
      </c>
      <c r="E158" t="s">
        <v>623</v>
      </c>
      <c r="F158" t="s">
        <v>624</v>
      </c>
      <c r="G158" t="s">
        <v>633</v>
      </c>
      <c r="H158">
        <v>3000</v>
      </c>
      <c r="I158">
        <v>-225</v>
      </c>
      <c r="J158" s="73">
        <v>142</v>
      </c>
      <c r="K158">
        <v>0</v>
      </c>
      <c r="L158" s="73">
        <v>142</v>
      </c>
      <c r="M158" s="73">
        <v>426000</v>
      </c>
    </row>
    <row r="159" spans="1:13" x14ac:dyDescent="0.3">
      <c r="A159" s="42">
        <v>44180</v>
      </c>
      <c r="B159" s="103" t="str">
        <f t="shared" si="6"/>
        <v>하루채움 샘플팩 (고양이 영양제 간식)샘플팩 : 닭 1스틱 + 가자미 1스틱</v>
      </c>
      <c r="C159" s="103" t="str">
        <f>VLOOKUP(B159,'카페24 매칭'!B:C,2,0)</f>
        <v>샘플팩</v>
      </c>
      <c r="D159">
        <v>5</v>
      </c>
      <c r="E159" t="s">
        <v>630</v>
      </c>
      <c r="F159" t="s">
        <v>631</v>
      </c>
      <c r="G159" t="s">
        <v>632</v>
      </c>
      <c r="H159">
        <v>3000</v>
      </c>
      <c r="I159">
        <v>-172</v>
      </c>
      <c r="J159" s="73">
        <v>143</v>
      </c>
      <c r="K159">
        <v>1</v>
      </c>
      <c r="L159" s="73">
        <v>143</v>
      </c>
      <c r="M159" s="73">
        <v>429000</v>
      </c>
    </row>
    <row r="160" spans="1:13" x14ac:dyDescent="0.3">
      <c r="A160" s="42">
        <v>44180</v>
      </c>
      <c r="B160" s="103" t="str">
        <f t="shared" si="6"/>
        <v>하루채움 (고양이 영양제 간식)하루채움 : 국내산 무항생제 닭 2박스</v>
      </c>
      <c r="C160" s="103" t="str">
        <f>VLOOKUP(B160,'카페24 매칭'!B:C,2,0)</f>
        <v>일반 2박스</v>
      </c>
      <c r="D160">
        <v>6</v>
      </c>
      <c r="E160" t="s">
        <v>623</v>
      </c>
      <c r="F160" t="s">
        <v>624</v>
      </c>
      <c r="G160" t="s">
        <v>629</v>
      </c>
      <c r="H160">
        <v>36000</v>
      </c>
      <c r="I160">
        <v>-213</v>
      </c>
      <c r="J160" s="73">
        <v>144</v>
      </c>
      <c r="K160">
        <v>0</v>
      </c>
      <c r="L160" s="73">
        <v>144</v>
      </c>
      <c r="M160" s="73">
        <v>5184000</v>
      </c>
    </row>
    <row r="161" spans="1:13" x14ac:dyDescent="0.3">
      <c r="A161" s="42">
        <v>44180</v>
      </c>
      <c r="B161" s="103" t="str">
        <f t="shared" si="6"/>
        <v>하루채움 (고양이 영양제 간식)하루채움 : 자연산 가자미 2박스</v>
      </c>
      <c r="C161" s="103" t="str">
        <f>VLOOKUP(B161,'카페24 매칭'!B:C,2,0)</f>
        <v>일반 2박스</v>
      </c>
      <c r="D161">
        <v>7</v>
      </c>
      <c r="E161" t="s">
        <v>623</v>
      </c>
      <c r="F161" t="s">
        <v>624</v>
      </c>
      <c r="G161" t="s">
        <v>634</v>
      </c>
      <c r="H161">
        <v>36000</v>
      </c>
      <c r="I161">
        <v>-100</v>
      </c>
      <c r="J161" s="73">
        <v>145</v>
      </c>
      <c r="K161">
        <v>0</v>
      </c>
      <c r="L161" s="73">
        <v>145</v>
      </c>
      <c r="M161" s="73">
        <v>5220000</v>
      </c>
    </row>
    <row r="162" spans="1:13" x14ac:dyDescent="0.3">
      <c r="A162" s="42">
        <v>44180</v>
      </c>
      <c r="B162" s="103" t="str">
        <f t="shared" si="6"/>
        <v>하루채움 (고양이 영양제 간식)하루채움 : (무료배송)닭 1박스 + 가자미 1박스</v>
      </c>
      <c r="C162" s="103" t="str">
        <f>VLOOKUP(B162,'카페24 매칭'!B:C,2,0)</f>
        <v>일반 2박스</v>
      </c>
      <c r="D162">
        <v>8</v>
      </c>
      <c r="E162" t="s">
        <v>627</v>
      </c>
      <c r="F162" t="s">
        <v>624</v>
      </c>
      <c r="G162" t="s">
        <v>628</v>
      </c>
      <c r="H162">
        <v>36000</v>
      </c>
      <c r="I162">
        <v>-1599</v>
      </c>
      <c r="J162" s="73">
        <v>146</v>
      </c>
      <c r="K162">
        <v>0</v>
      </c>
      <c r="L162" s="73">
        <v>146</v>
      </c>
      <c r="M162" s="73">
        <v>5256000</v>
      </c>
    </row>
    <row r="163" spans="1:13" x14ac:dyDescent="0.3">
      <c r="A163" s="42">
        <v>44180</v>
      </c>
      <c r="B163" s="103" t="str">
        <f t="shared" si="6"/>
        <v>하루채움 (고양이 영양제 간식)샘플팩 추가 구매 : 닭 1스틱 + 가자미 1스틱</v>
      </c>
      <c r="C163" s="103" t="str">
        <f>VLOOKUP(B163,'카페24 매칭'!B:C,2,0)</f>
        <v>샘플팩</v>
      </c>
      <c r="D163">
        <v>9</v>
      </c>
      <c r="E163" t="s">
        <v>627</v>
      </c>
      <c r="F163" t="s">
        <v>624</v>
      </c>
      <c r="G163" t="s">
        <v>633</v>
      </c>
      <c r="H163">
        <v>3000</v>
      </c>
      <c r="I163">
        <v>-801</v>
      </c>
      <c r="J163" s="73">
        <v>147</v>
      </c>
      <c r="K163">
        <v>0</v>
      </c>
      <c r="L163" s="73">
        <v>147</v>
      </c>
      <c r="M163" s="73">
        <v>441000</v>
      </c>
    </row>
    <row r="164" spans="1:13" x14ac:dyDescent="0.3">
      <c r="A164" s="42">
        <v>44180</v>
      </c>
      <c r="B164" s="103" t="str">
        <f t="shared" si="6"/>
        <v>[정기배송] 하루채움 (고양이 영양제 간식)옵션 : (무료배송)자연산 가자미 2박스</v>
      </c>
      <c r="C164" s="103" t="str">
        <f>VLOOKUP(B164,'카페24 매칭'!B:C,2,0)</f>
        <v>정기 2박스</v>
      </c>
      <c r="D164">
        <v>10</v>
      </c>
      <c r="E164" t="s">
        <v>620</v>
      </c>
      <c r="F164" t="s">
        <v>621</v>
      </c>
      <c r="G164" t="s">
        <v>635</v>
      </c>
      <c r="H164">
        <v>32000</v>
      </c>
      <c r="I164">
        <v>-693</v>
      </c>
      <c r="J164" s="73">
        <v>148</v>
      </c>
      <c r="K164">
        <v>1</v>
      </c>
      <c r="L164" s="73">
        <v>148</v>
      </c>
      <c r="M164" s="73">
        <v>4736000</v>
      </c>
    </row>
    <row r="165" spans="1:13" x14ac:dyDescent="0.3">
      <c r="A165" s="42">
        <v>44180</v>
      </c>
      <c r="B165" s="103" t="str">
        <f t="shared" si="6"/>
        <v>하루채움 (고양이 영양제 간식)하루채움 : (무료배송)국내산 무항생제 닭 2박스</v>
      </c>
      <c r="C165" s="103" t="str">
        <f>VLOOKUP(B165,'카페24 매칭'!B:C,2,0)</f>
        <v>일반 2박스</v>
      </c>
      <c r="D165">
        <v>11</v>
      </c>
      <c r="E165" t="s">
        <v>627</v>
      </c>
      <c r="F165" t="s">
        <v>624</v>
      </c>
      <c r="G165" t="s">
        <v>644</v>
      </c>
      <c r="H165">
        <v>36000</v>
      </c>
      <c r="I165">
        <v>-462</v>
      </c>
      <c r="J165" s="73">
        <v>149</v>
      </c>
      <c r="K165">
        <v>0</v>
      </c>
      <c r="L165" s="73">
        <v>149</v>
      </c>
      <c r="M165" s="73">
        <v>5364000</v>
      </c>
    </row>
    <row r="166" spans="1:13" x14ac:dyDescent="0.3">
      <c r="A166" s="42">
        <v>44180</v>
      </c>
      <c r="B166" s="103" t="str">
        <f t="shared" si="6"/>
        <v>하루채움 (고양이 영양제 간식)하루채움 : 국내산 무항생제 닭 1박스</v>
      </c>
      <c r="C166" s="103" t="str">
        <f>VLOOKUP(B166,'카페24 매칭'!B:C,2,0)</f>
        <v>일반 1박스</v>
      </c>
      <c r="D166">
        <v>12</v>
      </c>
      <c r="E166" t="s">
        <v>623</v>
      </c>
      <c r="F166" t="s">
        <v>624</v>
      </c>
      <c r="G166" t="s">
        <v>638</v>
      </c>
      <c r="H166">
        <v>22500</v>
      </c>
      <c r="I166">
        <v>-91</v>
      </c>
      <c r="J166" s="73">
        <v>150</v>
      </c>
      <c r="K166">
        <v>0</v>
      </c>
      <c r="L166" s="73">
        <v>150</v>
      </c>
      <c r="M166" s="73">
        <v>3375000</v>
      </c>
    </row>
    <row r="167" spans="1:13" x14ac:dyDescent="0.3">
      <c r="A167" s="42">
        <v>44180</v>
      </c>
      <c r="B167" s="103" t="str">
        <f t="shared" si="6"/>
        <v>하루채움 국내산 무항생제 닭 (고양이 영양제 간식)하루채움 : 국내산 무항생제 닭 1박스</v>
      </c>
      <c r="C167" s="103" t="str">
        <f>VLOOKUP(B167,'카페24 매칭'!B:C,2,0)</f>
        <v>일반 1박스</v>
      </c>
      <c r="D167">
        <v>13</v>
      </c>
      <c r="E167" t="s">
        <v>642</v>
      </c>
      <c r="F167" t="s">
        <v>643</v>
      </c>
      <c r="G167" t="s">
        <v>638</v>
      </c>
      <c r="H167">
        <v>22500</v>
      </c>
      <c r="I167">
        <v>-221</v>
      </c>
      <c r="J167" s="73">
        <v>151</v>
      </c>
      <c r="K167">
        <v>0</v>
      </c>
      <c r="L167" s="73">
        <v>151</v>
      </c>
      <c r="M167" s="73">
        <v>3397500</v>
      </c>
    </row>
    <row r="168" spans="1:13" x14ac:dyDescent="0.3">
      <c r="A168" s="42">
        <v>44180</v>
      </c>
      <c r="B168" s="103" t="str">
        <f t="shared" si="6"/>
        <v>[정기배송] 하루채움 (고양이 영양제 간식)옵션 : 국내산 무항생제 닭 1박스</v>
      </c>
      <c r="C168" s="103" t="str">
        <f>VLOOKUP(B168,'카페24 매칭'!B:C,2,0)</f>
        <v>정기 1박스</v>
      </c>
      <c r="D168">
        <v>14</v>
      </c>
      <c r="E168" t="s">
        <v>620</v>
      </c>
      <c r="F168" t="s">
        <v>621</v>
      </c>
      <c r="G168" t="s">
        <v>640</v>
      </c>
      <c r="H168">
        <v>18000</v>
      </c>
      <c r="I168">
        <v>-460</v>
      </c>
      <c r="J168" s="73">
        <v>152</v>
      </c>
      <c r="K168">
        <v>0</v>
      </c>
      <c r="L168" s="73">
        <v>152</v>
      </c>
      <c r="M168" s="73">
        <v>2736000</v>
      </c>
    </row>
    <row r="169" spans="1:13" x14ac:dyDescent="0.3">
      <c r="A169" s="42">
        <v>44180</v>
      </c>
      <c r="B169" s="103" t="str">
        <f t="shared" si="6"/>
        <v>(종료)★특별할인★[정기배송] 하루채움 (고양이 영양제 간식)옵션 : (무료배송)국내산 닭 1박스 + 자연산 가자미 1박스</v>
      </c>
      <c r="C169" s="103" t="str">
        <f>VLOOKUP(B169,'카페24 매칭'!B:C,2,0)</f>
        <v>특별 2박스</v>
      </c>
      <c r="D169">
        <v>15</v>
      </c>
      <c r="E169" t="s">
        <v>636</v>
      </c>
      <c r="F169" t="s">
        <v>637</v>
      </c>
      <c r="G169" t="s">
        <v>622</v>
      </c>
      <c r="H169">
        <v>30000</v>
      </c>
      <c r="I169">
        <v>-3592</v>
      </c>
      <c r="J169" s="73">
        <v>153</v>
      </c>
      <c r="K169">
        <v>0</v>
      </c>
      <c r="L169" s="73">
        <v>153</v>
      </c>
      <c r="M169" s="73">
        <v>4590000</v>
      </c>
    </row>
    <row r="170" spans="1:13" x14ac:dyDescent="0.3">
      <c r="A170" s="42">
        <v>44180</v>
      </c>
      <c r="B170" s="103" t="str">
        <f t="shared" si="6"/>
        <v>하루채움 (고양이 영양제 간식)하루채움 : 자연산 가자미 1박스</v>
      </c>
      <c r="C170" s="103" t="str">
        <f>VLOOKUP(B170,'카페24 매칭'!B:C,2,0)</f>
        <v>일반 1박스</v>
      </c>
      <c r="D170">
        <v>16</v>
      </c>
      <c r="E170" t="s">
        <v>623</v>
      </c>
      <c r="F170" t="s">
        <v>624</v>
      </c>
      <c r="G170" t="s">
        <v>645</v>
      </c>
      <c r="H170">
        <v>22500</v>
      </c>
      <c r="I170">
        <v>-38</v>
      </c>
      <c r="J170" s="73">
        <v>154</v>
      </c>
      <c r="K170">
        <v>0</v>
      </c>
      <c r="L170" s="73">
        <v>154</v>
      </c>
      <c r="M170" s="73">
        <v>3465000</v>
      </c>
    </row>
    <row r="171" spans="1:13" x14ac:dyDescent="0.3">
      <c r="A171" s="42">
        <v>44180</v>
      </c>
      <c r="B171" s="103" t="str">
        <f t="shared" si="6"/>
        <v>하루채움 국내산 무항생제 닭 (고양이 영양제 간식)하루채움 : (무료배송)국내산 무항생제 닭 2박스</v>
      </c>
      <c r="C171" s="103" t="str">
        <f>VLOOKUP(B171,'카페24 매칭'!B:C,2,0)</f>
        <v>일반 2박스</v>
      </c>
      <c r="D171">
        <v>17</v>
      </c>
      <c r="E171" t="s">
        <v>642</v>
      </c>
      <c r="F171" t="s">
        <v>643</v>
      </c>
      <c r="G171" t="s">
        <v>644</v>
      </c>
      <c r="H171">
        <v>36000</v>
      </c>
      <c r="I171">
        <v>-334</v>
      </c>
      <c r="J171" s="73">
        <v>155</v>
      </c>
      <c r="K171">
        <v>0</v>
      </c>
      <c r="L171" s="73">
        <v>155</v>
      </c>
      <c r="M171" s="73">
        <v>5580000</v>
      </c>
    </row>
    <row r="172" spans="1:13" x14ac:dyDescent="0.3">
      <c r="A172" s="42">
        <v>44180</v>
      </c>
      <c r="B172" s="103" t="str">
        <f t="shared" si="6"/>
        <v>하루채움 (고양이 영양제 간식)하루채움 : 국내산 무항생제 닭 1박스</v>
      </c>
      <c r="C172" s="103" t="str">
        <f>VLOOKUP(B172,'카페24 매칭'!B:C,2,0)</f>
        <v>일반 1박스</v>
      </c>
      <c r="D172">
        <v>18</v>
      </c>
      <c r="E172" t="s">
        <v>627</v>
      </c>
      <c r="F172" t="s">
        <v>624</v>
      </c>
      <c r="G172" t="s">
        <v>638</v>
      </c>
      <c r="H172">
        <v>22500</v>
      </c>
      <c r="I172">
        <v>-253</v>
      </c>
      <c r="J172" s="73">
        <v>156</v>
      </c>
      <c r="K172">
        <v>0</v>
      </c>
      <c r="L172" s="73">
        <v>156</v>
      </c>
      <c r="M172" s="73">
        <v>3510000</v>
      </c>
    </row>
    <row r="173" spans="1:13" x14ac:dyDescent="0.3">
      <c r="A173" s="42">
        <v>44180</v>
      </c>
      <c r="B173" s="103" t="str">
        <f t="shared" si="6"/>
        <v>(종료)★특별할인★[정기배송] 하루채움 (고양이 영양제 간식)옵션 : (무료배송)국내산 무항생제 닭 2박스</v>
      </c>
      <c r="C173" s="103" t="str">
        <f>VLOOKUP(B173,'카페24 매칭'!B:C,2,0)</f>
        <v>특별 2박스</v>
      </c>
      <c r="D173">
        <v>19</v>
      </c>
      <c r="E173" t="s">
        <v>636</v>
      </c>
      <c r="F173" t="s">
        <v>637</v>
      </c>
      <c r="G173" t="s">
        <v>626</v>
      </c>
      <c r="H173">
        <v>30000</v>
      </c>
      <c r="I173">
        <v>-1184</v>
      </c>
      <c r="J173" s="73">
        <v>157</v>
      </c>
      <c r="K173">
        <v>0</v>
      </c>
      <c r="L173" s="73">
        <v>157</v>
      </c>
      <c r="M173" s="73">
        <v>4710000</v>
      </c>
    </row>
    <row r="174" spans="1:13" x14ac:dyDescent="0.3">
      <c r="A174" s="42">
        <v>44180</v>
      </c>
      <c r="B174" s="103" t="str">
        <f t="shared" si="6"/>
        <v>(종료)★특별할인★[정기배송] 하루채움 (고양이 영양제 간식)옵션 : (무료배송)자연산 가자미 2박스</v>
      </c>
      <c r="C174" s="103" t="str">
        <f>VLOOKUP(B174,'카페24 매칭'!B:C,2,0)</f>
        <v>특별 2박스</v>
      </c>
      <c r="D174">
        <v>20</v>
      </c>
      <c r="E174" t="s">
        <v>713</v>
      </c>
      <c r="F174" s="73" t="s">
        <v>637</v>
      </c>
      <c r="G174" s="73" t="s">
        <v>635</v>
      </c>
      <c r="H174">
        <v>32000</v>
      </c>
      <c r="I174">
        <v>0</v>
      </c>
      <c r="J174" s="73">
        <v>158</v>
      </c>
      <c r="K174">
        <v>0</v>
      </c>
      <c r="L174" s="73">
        <v>158</v>
      </c>
      <c r="M174" s="73">
        <v>5056000</v>
      </c>
    </row>
    <row r="175" spans="1:13" x14ac:dyDescent="0.3">
      <c r="A175" s="42">
        <v>44180</v>
      </c>
      <c r="B175" s="103" t="str">
        <f t="shared" si="6"/>
        <v>하루채움 자연산 가자미 (고양이 영양제 간식)하루채움 : (무료배송)닭 1박스 + 가자미 1박스</v>
      </c>
      <c r="C175" s="103" t="str">
        <f>VLOOKUP(B175,'카페24 매칭'!B:C,2,0)</f>
        <v>일반 2박스</v>
      </c>
      <c r="D175">
        <v>21</v>
      </c>
      <c r="E175" t="s">
        <v>690</v>
      </c>
      <c r="F175" t="s">
        <v>691</v>
      </c>
      <c r="G175" t="s">
        <v>628</v>
      </c>
      <c r="H175">
        <v>36000</v>
      </c>
      <c r="I175">
        <v>-534</v>
      </c>
      <c r="J175" s="73">
        <v>159</v>
      </c>
      <c r="K175">
        <v>0</v>
      </c>
      <c r="L175" s="73">
        <v>159</v>
      </c>
      <c r="M175" s="73">
        <v>5724000</v>
      </c>
    </row>
    <row r="176" spans="1:13" x14ac:dyDescent="0.3">
      <c r="A176" s="42">
        <v>44180</v>
      </c>
      <c r="B176" s="103" t="str">
        <f t="shared" si="6"/>
        <v>하루채움 자연산 가자미 (고양이 영양제 간식)하루채움 : (무료배송)자연산 가자미 2박스</v>
      </c>
      <c r="C176" s="103" t="str">
        <f>VLOOKUP(B176,'카페24 매칭'!B:C,2,0)</f>
        <v>일반 2박스</v>
      </c>
      <c r="D176">
        <v>22</v>
      </c>
      <c r="E176" t="s">
        <v>690</v>
      </c>
      <c r="F176" t="s">
        <v>691</v>
      </c>
      <c r="G176" t="s">
        <v>639</v>
      </c>
      <c r="H176">
        <v>36000</v>
      </c>
      <c r="I176">
        <v>-113</v>
      </c>
      <c r="J176" s="73">
        <v>160</v>
      </c>
      <c r="K176">
        <v>0</v>
      </c>
      <c r="L176" s="73">
        <v>160</v>
      </c>
      <c r="M176" s="73">
        <v>5760000</v>
      </c>
    </row>
    <row r="177" spans="1:13" x14ac:dyDescent="0.3">
      <c r="A177" s="42">
        <v>44180</v>
      </c>
      <c r="B177" s="103" t="str">
        <f t="shared" si="6"/>
        <v>하루채움 국내산 무항생제 닭 (고양이 영양제 간식)하루채움 : (무료배송)닭 1박스 + 가자미 1박스</v>
      </c>
      <c r="C177" s="103" t="str">
        <f>VLOOKUP(B177,'카페24 매칭'!B:C,2,0)</f>
        <v>일반 2박스</v>
      </c>
      <c r="D177">
        <v>23</v>
      </c>
      <c r="E177" t="s">
        <v>642</v>
      </c>
      <c r="F177" t="s">
        <v>643</v>
      </c>
      <c r="G177" t="s">
        <v>628</v>
      </c>
      <c r="H177">
        <v>36000</v>
      </c>
      <c r="I177">
        <v>-575</v>
      </c>
      <c r="J177" s="73">
        <v>161</v>
      </c>
      <c r="K177">
        <v>0</v>
      </c>
      <c r="L177" s="73">
        <v>161</v>
      </c>
      <c r="M177" s="73">
        <v>5796000</v>
      </c>
    </row>
    <row r="178" spans="1:13" x14ac:dyDescent="0.3">
      <c r="A178" s="42">
        <v>44180</v>
      </c>
      <c r="B178" s="103" t="str">
        <f t="shared" si="6"/>
        <v>하루채움 (고양이 영양제 간식)하루채움 : (무료배송)자연산 가자미 2박스</v>
      </c>
      <c r="C178" s="103" t="str">
        <f>VLOOKUP(B178,'카페24 매칭'!B:C,2,0)</f>
        <v>일반 2박스</v>
      </c>
      <c r="D178">
        <v>24</v>
      </c>
      <c r="E178" t="s">
        <v>627</v>
      </c>
      <c r="F178" t="s">
        <v>624</v>
      </c>
      <c r="G178" t="s">
        <v>639</v>
      </c>
      <c r="H178">
        <v>36000</v>
      </c>
      <c r="I178">
        <v>-243</v>
      </c>
      <c r="J178" s="73">
        <v>162</v>
      </c>
      <c r="K178">
        <v>0</v>
      </c>
      <c r="L178" s="73">
        <v>162</v>
      </c>
      <c r="M178" s="73">
        <v>5832000</v>
      </c>
    </row>
    <row r="179" spans="1:13" x14ac:dyDescent="0.3">
      <c r="A179" s="42">
        <v>44180</v>
      </c>
      <c r="B179" s="103" t="str">
        <f t="shared" si="6"/>
        <v>하루채움 (고양이 영양제 간식)하루채움 : 자연산 가자미 1박스</v>
      </c>
      <c r="C179" s="103" t="str">
        <f>VLOOKUP(B179,'카페24 매칭'!B:C,2,0)</f>
        <v>일반 1박스</v>
      </c>
      <c r="D179">
        <v>25</v>
      </c>
      <c r="E179" t="s">
        <v>627</v>
      </c>
      <c r="F179" t="s">
        <v>624</v>
      </c>
      <c r="G179" t="s">
        <v>645</v>
      </c>
      <c r="H179">
        <v>22500</v>
      </c>
      <c r="I179">
        <v>-124</v>
      </c>
      <c r="J179" s="73">
        <v>163</v>
      </c>
      <c r="K179">
        <v>0</v>
      </c>
      <c r="L179" s="73">
        <v>163</v>
      </c>
      <c r="M179" s="73">
        <v>3667500</v>
      </c>
    </row>
    <row r="180" spans="1:13" x14ac:dyDescent="0.3">
      <c r="A180" s="42">
        <v>44181</v>
      </c>
      <c r="B180" s="103" t="str">
        <f t="shared" ref="B180:B200" si="7">F180&amp;G180</f>
        <v>[정기배송] 하루채움 (고양이 영양제 간식)옵션 : (무료배송)국내산 닭 1박스 + 자연산 가자미 1박스</v>
      </c>
      <c r="C180" s="103" t="str">
        <f>VLOOKUP(B180,'카페24 매칭'!B:C,2,0)</f>
        <v>정기 2박스</v>
      </c>
      <c r="D180" s="73">
        <v>1</v>
      </c>
      <c r="E180" s="73" t="s">
        <v>620</v>
      </c>
      <c r="F180" s="73" t="s">
        <v>621</v>
      </c>
      <c r="G180" s="73" t="s">
        <v>622</v>
      </c>
      <c r="H180" s="73">
        <v>32000</v>
      </c>
      <c r="I180" s="73">
        <v>-5298</v>
      </c>
      <c r="J180" s="73">
        <v>164</v>
      </c>
      <c r="K180" s="73">
        <v>1</v>
      </c>
      <c r="L180" s="73">
        <v>164</v>
      </c>
      <c r="M180" s="73">
        <v>5248000</v>
      </c>
    </row>
    <row r="181" spans="1:13" x14ac:dyDescent="0.3">
      <c r="A181" s="42">
        <v>44181</v>
      </c>
      <c r="B181" s="103" t="str">
        <f t="shared" si="7"/>
        <v>하루채움 (고양이 영양제 간식)하루채움 : (무료배송) 닭 1박스 + 가자미 1박스</v>
      </c>
      <c r="C181" s="103" t="str">
        <f>VLOOKUP(B181,'카페24 매칭'!B:C,2,0)</f>
        <v>일반 2박스</v>
      </c>
      <c r="D181" s="73">
        <v>2</v>
      </c>
      <c r="E181" s="73" t="s">
        <v>623</v>
      </c>
      <c r="F181" s="73" t="s">
        <v>624</v>
      </c>
      <c r="G181" s="73" t="s">
        <v>625</v>
      </c>
      <c r="H181" s="73">
        <v>36000</v>
      </c>
      <c r="I181" s="73">
        <v>-941</v>
      </c>
      <c r="J181" s="73">
        <v>165</v>
      </c>
      <c r="K181" s="73">
        <v>0</v>
      </c>
      <c r="L181" s="73">
        <v>165</v>
      </c>
      <c r="M181" s="73">
        <v>5940000</v>
      </c>
    </row>
    <row r="182" spans="1:13" x14ac:dyDescent="0.3">
      <c r="A182" s="42">
        <v>44181</v>
      </c>
      <c r="B182" s="103" t="str">
        <f t="shared" si="7"/>
        <v>[정기배송] 하루채움 (고양이 영양제 간식)옵션 : (무료배송)국내산 무항생제 닭 2박스</v>
      </c>
      <c r="C182" s="103" t="str">
        <f>VLOOKUP(B182,'카페24 매칭'!B:C,2,0)</f>
        <v>정기 2박스</v>
      </c>
      <c r="D182" s="73">
        <v>3</v>
      </c>
      <c r="E182" s="73" t="s">
        <v>620</v>
      </c>
      <c r="F182" s="73" t="s">
        <v>621</v>
      </c>
      <c r="G182" s="73" t="s">
        <v>626</v>
      </c>
      <c r="H182" s="73">
        <v>32000</v>
      </c>
      <c r="I182" s="73">
        <v>-1846</v>
      </c>
      <c r="J182" s="73">
        <v>166</v>
      </c>
      <c r="K182" s="73">
        <v>1</v>
      </c>
      <c r="L182" s="73">
        <v>166</v>
      </c>
      <c r="M182" s="73">
        <v>5312000</v>
      </c>
    </row>
    <row r="183" spans="1:13" x14ac:dyDescent="0.3">
      <c r="A183" s="42">
        <v>44181</v>
      </c>
      <c r="B183" s="103" t="str">
        <f t="shared" si="7"/>
        <v>하루채움 샘플팩 (고양이 영양제 간식)샘플팩 : 닭 1스틱 + 가자미 1스틱</v>
      </c>
      <c r="C183" s="103" t="str">
        <f>VLOOKUP(B183,'카페24 매칭'!B:C,2,0)</f>
        <v>샘플팩</v>
      </c>
      <c r="D183" s="73">
        <v>4</v>
      </c>
      <c r="E183" s="73" t="s">
        <v>630</v>
      </c>
      <c r="F183" s="73" t="s">
        <v>631</v>
      </c>
      <c r="G183" s="73" t="s">
        <v>632</v>
      </c>
      <c r="H183" s="73">
        <v>3000</v>
      </c>
      <c r="I183" s="73">
        <v>-180</v>
      </c>
      <c r="J183" s="73">
        <v>167</v>
      </c>
      <c r="K183" s="73">
        <v>0</v>
      </c>
      <c r="L183" s="73">
        <v>167</v>
      </c>
      <c r="M183" s="73">
        <v>501000</v>
      </c>
    </row>
    <row r="184" spans="1:13" x14ac:dyDescent="0.3">
      <c r="A184" s="42">
        <v>44181</v>
      </c>
      <c r="B184" s="103" t="str">
        <f t="shared" si="7"/>
        <v>하루채움 (고양이 영양제 간식)샘플팩 추가 구매 : 닭 1스틱 + 가자미 1스틱</v>
      </c>
      <c r="C184" s="103" t="str">
        <f>VLOOKUP(B184,'카페24 매칭'!B:C,2,0)</f>
        <v>샘플팩</v>
      </c>
      <c r="D184" s="73">
        <v>5</v>
      </c>
      <c r="E184" s="73" t="s">
        <v>623</v>
      </c>
      <c r="F184" s="73" t="s">
        <v>624</v>
      </c>
      <c r="G184" s="73" t="s">
        <v>633</v>
      </c>
      <c r="H184" s="73">
        <v>3000</v>
      </c>
      <c r="I184" s="73">
        <v>-233</v>
      </c>
      <c r="J184" s="73">
        <v>168</v>
      </c>
      <c r="K184" s="73">
        <v>1</v>
      </c>
      <c r="L184" s="73">
        <v>168</v>
      </c>
      <c r="M184" s="73">
        <v>504000</v>
      </c>
    </row>
    <row r="185" spans="1:13" x14ac:dyDescent="0.3">
      <c r="A185" s="42">
        <v>44181</v>
      </c>
      <c r="B185" s="103" t="str">
        <f t="shared" si="7"/>
        <v>하루채움 국내산 무항생제 닭 (고양이 영양제 간식)하루채움 : (무료배송)국내산 무항생제 닭 2박스</v>
      </c>
      <c r="C185" s="103" t="str">
        <f>VLOOKUP(B185,'카페24 매칭'!B:C,2,0)</f>
        <v>일반 2박스</v>
      </c>
      <c r="D185" s="73">
        <v>6</v>
      </c>
      <c r="E185" s="73" t="s">
        <v>642</v>
      </c>
      <c r="F185" s="73" t="s">
        <v>643</v>
      </c>
      <c r="G185" s="73" t="s">
        <v>644</v>
      </c>
      <c r="H185" s="73">
        <v>36000</v>
      </c>
      <c r="I185" s="73">
        <v>-339</v>
      </c>
      <c r="J185" s="73">
        <v>169</v>
      </c>
      <c r="K185" s="73">
        <v>0</v>
      </c>
      <c r="L185" s="73">
        <v>169</v>
      </c>
      <c r="M185" s="73">
        <v>6084000</v>
      </c>
    </row>
    <row r="186" spans="1:13" x14ac:dyDescent="0.3">
      <c r="A186" s="42">
        <v>44181</v>
      </c>
      <c r="B186" s="103" t="str">
        <f t="shared" si="7"/>
        <v>하루채움 (고양이 영양제 간식)하루채움 : (무료배송)닭 1박스 + 가자미 1박스</v>
      </c>
      <c r="C186" s="103" t="str">
        <f>VLOOKUP(B186,'카페24 매칭'!B:C,2,0)</f>
        <v>일반 2박스</v>
      </c>
      <c r="D186" s="73">
        <v>7</v>
      </c>
      <c r="E186" s="73" t="s">
        <v>627</v>
      </c>
      <c r="F186" s="73" t="s">
        <v>624</v>
      </c>
      <c r="G186" s="73" t="s">
        <v>628</v>
      </c>
      <c r="H186" s="73">
        <v>36000</v>
      </c>
      <c r="I186" s="73">
        <v>-1601</v>
      </c>
      <c r="J186" s="73">
        <v>170</v>
      </c>
      <c r="K186" s="73">
        <v>0</v>
      </c>
      <c r="L186" s="73">
        <v>170</v>
      </c>
      <c r="M186" s="73">
        <v>6120000</v>
      </c>
    </row>
    <row r="187" spans="1:13" x14ac:dyDescent="0.3">
      <c r="A187" s="42">
        <v>44181</v>
      </c>
      <c r="B187" s="103" t="str">
        <f t="shared" si="7"/>
        <v>[정기배송] 하루채움 (고양이 영양제 간식)옵션 : (무료배송)자연산 가자미 2박스</v>
      </c>
      <c r="C187" s="103" t="str">
        <f>VLOOKUP(B187,'카페24 매칭'!B:C,2,0)</f>
        <v>정기 2박스</v>
      </c>
      <c r="D187" s="73">
        <v>8</v>
      </c>
      <c r="E187" s="73" t="s">
        <v>620</v>
      </c>
      <c r="F187" s="73" t="s">
        <v>621</v>
      </c>
      <c r="G187" s="73" t="s">
        <v>635</v>
      </c>
      <c r="H187" s="73">
        <v>32000</v>
      </c>
      <c r="I187" s="73">
        <v>-698</v>
      </c>
      <c r="J187" s="73">
        <v>171</v>
      </c>
      <c r="K187" s="73">
        <v>0</v>
      </c>
      <c r="L187" s="73">
        <v>171</v>
      </c>
      <c r="M187" s="73">
        <v>5472000</v>
      </c>
    </row>
    <row r="188" spans="1:13" x14ac:dyDescent="0.3">
      <c r="A188" s="42">
        <v>44181</v>
      </c>
      <c r="B188" s="103" t="str">
        <f t="shared" si="7"/>
        <v>하루채움 (고양이 영양제 간식)하루채움 : 국내산 무항생제 닭 2박스</v>
      </c>
      <c r="C188" s="103" t="str">
        <f>VLOOKUP(B188,'카페24 매칭'!B:C,2,0)</f>
        <v>일반 2박스</v>
      </c>
      <c r="D188" s="73">
        <v>9</v>
      </c>
      <c r="E188" s="73" t="s">
        <v>623</v>
      </c>
      <c r="F188" s="73" t="s">
        <v>624</v>
      </c>
      <c r="G188" s="73" t="s">
        <v>629</v>
      </c>
      <c r="H188" s="73">
        <v>36000</v>
      </c>
      <c r="I188" s="73">
        <v>-216</v>
      </c>
      <c r="J188" s="73">
        <v>172</v>
      </c>
      <c r="K188" s="73">
        <v>0</v>
      </c>
      <c r="L188" s="73">
        <v>172</v>
      </c>
      <c r="M188" s="73">
        <v>6192000</v>
      </c>
    </row>
    <row r="189" spans="1:13" x14ac:dyDescent="0.3">
      <c r="A189" s="42">
        <v>44181</v>
      </c>
      <c r="B189" s="103" t="str">
        <f t="shared" si="7"/>
        <v>하루채움 (고양이 영양제 간식)하루채움 : 국내산 무항생제 닭 1박스</v>
      </c>
      <c r="C189" s="103" t="str">
        <f>VLOOKUP(B189,'카페24 매칭'!B:C,2,0)</f>
        <v>일반 1박스</v>
      </c>
      <c r="D189" s="73">
        <v>10</v>
      </c>
      <c r="E189" s="73" t="s">
        <v>623</v>
      </c>
      <c r="F189" s="73" t="s">
        <v>624</v>
      </c>
      <c r="G189" s="73" t="s">
        <v>638</v>
      </c>
      <c r="H189" s="73">
        <v>22500</v>
      </c>
      <c r="I189" s="73">
        <v>-97</v>
      </c>
      <c r="J189" s="73">
        <v>173</v>
      </c>
      <c r="K189" s="73">
        <v>0</v>
      </c>
      <c r="L189" s="73">
        <v>173</v>
      </c>
      <c r="M189" s="73">
        <v>3892500</v>
      </c>
    </row>
    <row r="190" spans="1:13" x14ac:dyDescent="0.3">
      <c r="A190" s="42">
        <v>44181</v>
      </c>
      <c r="B190" s="103" t="str">
        <f t="shared" si="7"/>
        <v>하루채움 국내산 무항생제 닭 (고양이 영양제 간식)하루채움 : 국내산 무항생제 닭 1박스</v>
      </c>
      <c r="C190" s="103" t="str">
        <f>VLOOKUP(B190,'카페24 매칭'!B:C,2,0)</f>
        <v>일반 1박스</v>
      </c>
      <c r="D190" s="73">
        <v>11</v>
      </c>
      <c r="E190" s="73" t="s">
        <v>642</v>
      </c>
      <c r="F190" s="73" t="s">
        <v>643</v>
      </c>
      <c r="G190" s="73" t="s">
        <v>638</v>
      </c>
      <c r="H190" s="73">
        <v>22500</v>
      </c>
      <c r="I190" s="73">
        <v>-223</v>
      </c>
      <c r="J190" s="73">
        <v>174</v>
      </c>
      <c r="K190" s="73">
        <v>0</v>
      </c>
      <c r="L190" s="73">
        <v>174</v>
      </c>
      <c r="M190" s="73">
        <v>3915000</v>
      </c>
    </row>
    <row r="191" spans="1:13" x14ac:dyDescent="0.3">
      <c r="A191" s="42">
        <v>44181</v>
      </c>
      <c r="B191" s="103" t="str">
        <f t="shared" si="7"/>
        <v>하루채움 (고양이 영양제 간식)하루채움 : (무료배송)국내산 무항생제 닭 2박스</v>
      </c>
      <c r="C191" s="103" t="str">
        <f>VLOOKUP(B191,'카페24 매칭'!B:C,2,0)</f>
        <v>일반 2박스</v>
      </c>
      <c r="D191" s="73">
        <v>12</v>
      </c>
      <c r="E191" s="73" t="s">
        <v>627</v>
      </c>
      <c r="F191" s="73" t="s">
        <v>624</v>
      </c>
      <c r="G191" s="73" t="s">
        <v>644</v>
      </c>
      <c r="H191" s="73">
        <v>36000</v>
      </c>
      <c r="I191" s="73">
        <v>-465</v>
      </c>
      <c r="J191" s="73">
        <v>175</v>
      </c>
      <c r="K191" s="73">
        <v>0</v>
      </c>
      <c r="L191" s="73">
        <v>175</v>
      </c>
      <c r="M191" s="73">
        <v>6300000</v>
      </c>
    </row>
    <row r="192" spans="1:13" x14ac:dyDescent="0.3">
      <c r="A192" s="42">
        <v>44181</v>
      </c>
      <c r="B192" s="103" t="str">
        <f t="shared" si="7"/>
        <v>(종료)★특별할인★[정기배송] 하루채움 (고양이 영양제 간식)옵션 : (무료배송)자연산 가자미 2박스</v>
      </c>
      <c r="C192" s="103" t="str">
        <f>VLOOKUP(B192,'카페24 매칭'!B:C,2,0)</f>
        <v>특별 2박스</v>
      </c>
      <c r="D192" s="73">
        <v>13</v>
      </c>
      <c r="E192" s="73" t="s">
        <v>636</v>
      </c>
      <c r="F192" s="73" t="s">
        <v>637</v>
      </c>
      <c r="G192" s="73" t="s">
        <v>635</v>
      </c>
      <c r="H192" s="73">
        <v>30000</v>
      </c>
      <c r="I192" s="73">
        <v>-445</v>
      </c>
      <c r="J192" s="73">
        <v>176</v>
      </c>
      <c r="K192" s="73">
        <v>0</v>
      </c>
      <c r="L192" s="73">
        <v>176</v>
      </c>
      <c r="M192" s="73">
        <v>5280000</v>
      </c>
    </row>
    <row r="193" spans="1:13" x14ac:dyDescent="0.3">
      <c r="A193" s="42">
        <v>44181</v>
      </c>
      <c r="B193" s="103" t="str">
        <f t="shared" si="7"/>
        <v>(종료)★특별할인★[정기배송] 하루채움 (고양이 영양제 간식)옵션 : (무료배송)국내산 무항생제 닭 2박스</v>
      </c>
      <c r="C193" s="103" t="str">
        <f>VLOOKUP(B193,'카페24 매칭'!B:C,2,0)</f>
        <v>특별 2박스</v>
      </c>
      <c r="D193" s="73">
        <v>14</v>
      </c>
      <c r="E193" s="73" t="s">
        <v>636</v>
      </c>
      <c r="F193" s="73" t="s">
        <v>637</v>
      </c>
      <c r="G193" s="73" t="s">
        <v>626</v>
      </c>
      <c r="H193" s="73">
        <v>30000</v>
      </c>
      <c r="I193" s="73">
        <v>-1184</v>
      </c>
      <c r="J193" s="73">
        <v>177</v>
      </c>
      <c r="K193" s="73">
        <v>0</v>
      </c>
      <c r="L193" s="73">
        <v>177</v>
      </c>
      <c r="M193" s="73">
        <v>5310000</v>
      </c>
    </row>
    <row r="194" spans="1:13" x14ac:dyDescent="0.3">
      <c r="A194" s="42">
        <v>44181</v>
      </c>
      <c r="B194" s="103" t="str">
        <f t="shared" si="7"/>
        <v>하루채움 (고양이 영양제 간식)하루채움 : 자연산 가자미 1박스</v>
      </c>
      <c r="C194" s="103" t="str">
        <f>VLOOKUP(B194,'카페24 매칭'!B:C,2,0)</f>
        <v>일반 1박스</v>
      </c>
      <c r="D194" s="73">
        <v>15</v>
      </c>
      <c r="E194" s="73" t="s">
        <v>623</v>
      </c>
      <c r="F194" s="73" t="s">
        <v>624</v>
      </c>
      <c r="G194" s="73" t="s">
        <v>645</v>
      </c>
      <c r="H194" s="73">
        <v>22500</v>
      </c>
      <c r="I194" s="73">
        <v>-42</v>
      </c>
      <c r="J194" s="73">
        <v>178</v>
      </c>
      <c r="K194" s="73">
        <v>0</v>
      </c>
      <c r="L194" s="73">
        <v>178</v>
      </c>
      <c r="M194" s="73">
        <v>4005000</v>
      </c>
    </row>
    <row r="195" spans="1:13" x14ac:dyDescent="0.3">
      <c r="A195" s="42">
        <v>44181</v>
      </c>
      <c r="B195" s="103" t="str">
        <f t="shared" si="7"/>
        <v>하루채움 자연산 가자미 (고양이 영양제 간식)하루채움 : (무료배송)닭 1박스 + 가자미 1박스</v>
      </c>
      <c r="C195" s="103" t="str">
        <f>VLOOKUP(B195,'카페24 매칭'!B:C,2,0)</f>
        <v>일반 2박스</v>
      </c>
      <c r="D195" s="73">
        <v>16</v>
      </c>
      <c r="E195" s="73" t="s">
        <v>690</v>
      </c>
      <c r="F195" s="73" t="s">
        <v>691</v>
      </c>
      <c r="G195" s="73" t="s">
        <v>628</v>
      </c>
      <c r="H195" s="73">
        <v>36000</v>
      </c>
      <c r="I195" s="73">
        <v>-535</v>
      </c>
      <c r="J195" s="73">
        <v>179</v>
      </c>
      <c r="K195" s="73">
        <v>0</v>
      </c>
      <c r="L195" s="73">
        <v>179</v>
      </c>
      <c r="M195" s="73">
        <v>6444000</v>
      </c>
    </row>
    <row r="196" spans="1:13" x14ac:dyDescent="0.3">
      <c r="A196" s="42">
        <v>44181</v>
      </c>
      <c r="B196" s="103" t="str">
        <f t="shared" si="7"/>
        <v>하루채움 자연산 가자미 (고양이 영양제 간식)하루채움 : (무료배송)자연산 가자미 2박스</v>
      </c>
      <c r="C196" s="103" t="str">
        <f>VLOOKUP(B196,'카페24 매칭'!B:C,2,0)</f>
        <v>일반 2박스</v>
      </c>
      <c r="D196" s="73">
        <v>17</v>
      </c>
      <c r="E196" s="73" t="s">
        <v>690</v>
      </c>
      <c r="F196" s="73" t="s">
        <v>691</v>
      </c>
      <c r="G196" s="73" t="s">
        <v>639</v>
      </c>
      <c r="H196" s="73">
        <v>36000</v>
      </c>
      <c r="I196" s="73">
        <v>-113</v>
      </c>
      <c r="J196" s="73">
        <v>180</v>
      </c>
      <c r="K196" s="73">
        <v>0</v>
      </c>
      <c r="L196" s="73">
        <v>180</v>
      </c>
      <c r="M196" s="73">
        <v>6480000</v>
      </c>
    </row>
    <row r="197" spans="1:13" x14ac:dyDescent="0.3">
      <c r="A197" s="42">
        <v>44181</v>
      </c>
      <c r="B197" s="103" t="str">
        <f t="shared" si="7"/>
        <v>하루채움 (고양이 영양제 간식)하루채움 : 자연산 가자미 1박스</v>
      </c>
      <c r="C197" s="103" t="str">
        <f>VLOOKUP(B197,'카페24 매칭'!B:C,2,0)</f>
        <v>일반 1박스</v>
      </c>
      <c r="D197" s="73">
        <v>18</v>
      </c>
      <c r="E197" s="73" t="s">
        <v>627</v>
      </c>
      <c r="F197" s="73" t="s">
        <v>624</v>
      </c>
      <c r="G197" s="73" t="s">
        <v>645</v>
      </c>
      <c r="H197" s="73">
        <v>22500</v>
      </c>
      <c r="I197" s="73">
        <v>-125</v>
      </c>
      <c r="J197" s="73">
        <v>181</v>
      </c>
      <c r="K197" s="73">
        <v>0</v>
      </c>
      <c r="L197" s="73">
        <v>181</v>
      </c>
      <c r="M197" s="73">
        <v>4072500</v>
      </c>
    </row>
    <row r="198" spans="1:13" x14ac:dyDescent="0.3">
      <c r="A198" s="42">
        <v>44181</v>
      </c>
      <c r="B198" s="103" t="str">
        <f t="shared" si="7"/>
        <v>하루채움 (고양이 영양제 간식)하루채움 : 국내산 무항생제 닭 1박스</v>
      </c>
      <c r="C198" s="103" t="str">
        <f>VLOOKUP(B198,'카페24 매칭'!B:C,2,0)</f>
        <v>일반 1박스</v>
      </c>
      <c r="D198" s="73">
        <v>19</v>
      </c>
      <c r="E198" s="73" t="s">
        <v>627</v>
      </c>
      <c r="F198" s="73" t="s">
        <v>624</v>
      </c>
      <c r="G198" s="73" t="s">
        <v>638</v>
      </c>
      <c r="H198" s="73">
        <v>22500</v>
      </c>
      <c r="I198" s="73">
        <v>-254</v>
      </c>
      <c r="J198" s="73">
        <v>182</v>
      </c>
      <c r="K198" s="73">
        <v>0</v>
      </c>
      <c r="L198" s="73">
        <v>182</v>
      </c>
      <c r="M198" s="73">
        <v>4095000</v>
      </c>
    </row>
    <row r="199" spans="1:13" x14ac:dyDescent="0.3">
      <c r="A199" s="42">
        <v>44181</v>
      </c>
      <c r="B199" s="103" t="str">
        <f t="shared" si="7"/>
        <v>[정기배송] 하루채움 (고양이 영양제 간식)옵션 : 국내산 무항생제 닭 1박스</v>
      </c>
      <c r="C199" s="103" t="str">
        <f>VLOOKUP(B199,'카페24 매칭'!B:C,2,0)</f>
        <v>정기 1박스</v>
      </c>
      <c r="D199" s="73">
        <v>20</v>
      </c>
      <c r="E199" s="73" t="s">
        <v>620</v>
      </c>
      <c r="F199" s="73" t="s">
        <v>621</v>
      </c>
      <c r="G199" s="73" t="s">
        <v>640</v>
      </c>
      <c r="H199" s="73">
        <v>18000</v>
      </c>
      <c r="I199" s="73">
        <v>-461</v>
      </c>
      <c r="J199" s="73">
        <v>183</v>
      </c>
      <c r="K199" s="73">
        <v>0</v>
      </c>
      <c r="L199" s="73">
        <v>183</v>
      </c>
      <c r="M199" s="73">
        <v>3294000</v>
      </c>
    </row>
    <row r="200" spans="1:13" x14ac:dyDescent="0.3">
      <c r="A200" s="42">
        <v>44181</v>
      </c>
      <c r="B200" s="103" t="str">
        <f t="shared" si="7"/>
        <v>(종료)★특별할인★[정기배송] 하루채움 (고양이 영양제 간식)옵션 : (무료배송)국내산 닭 1박스 + 자연산 가자미 1박스</v>
      </c>
      <c r="C200" s="103" t="str">
        <f>VLOOKUP(B200,'카페24 매칭'!B:C,2,0)</f>
        <v>특별 2박스</v>
      </c>
      <c r="D200" s="73">
        <v>21</v>
      </c>
      <c r="E200" s="73" t="s">
        <v>636</v>
      </c>
      <c r="F200" s="73" t="s">
        <v>637</v>
      </c>
      <c r="G200" s="73" t="s">
        <v>622</v>
      </c>
      <c r="H200" s="73">
        <v>30000</v>
      </c>
      <c r="I200" s="73">
        <v>-3596</v>
      </c>
      <c r="J200" s="73">
        <v>184</v>
      </c>
      <c r="K200" s="73">
        <v>0</v>
      </c>
      <c r="L200" s="73">
        <v>184</v>
      </c>
      <c r="M200" s="73">
        <v>5520000</v>
      </c>
    </row>
    <row r="201" spans="1:13" x14ac:dyDescent="0.3">
      <c r="A201" s="42">
        <v>44182</v>
      </c>
      <c r="B201" s="103" t="str">
        <f t="shared" ref="B201" si="8">F201&amp;G201</f>
        <v>[정기배송] 하루채움 (고양이 영양제 간식)옵션 : (무료배송)국내산 닭 1박스 + 자연산 가자미 1박스</v>
      </c>
      <c r="C201" s="103" t="str">
        <f>VLOOKUP(B201,'카페24 매칭'!B:C,2,0)</f>
        <v>정기 2박스</v>
      </c>
      <c r="D201" s="73">
        <v>1</v>
      </c>
      <c r="E201" s="73" t="s">
        <v>620</v>
      </c>
      <c r="F201" s="73" t="s">
        <v>621</v>
      </c>
      <c r="G201" s="73" t="s">
        <v>622</v>
      </c>
      <c r="H201" s="73">
        <v>32000</v>
      </c>
      <c r="I201" s="73">
        <v>-5335</v>
      </c>
      <c r="J201" s="73">
        <v>185</v>
      </c>
      <c r="K201" s="73">
        <v>3</v>
      </c>
      <c r="L201" s="73">
        <v>185</v>
      </c>
      <c r="M201" s="73">
        <v>5920000</v>
      </c>
    </row>
    <row r="202" spans="1:13" x14ac:dyDescent="0.3">
      <c r="A202" s="42">
        <v>44182</v>
      </c>
      <c r="B202" s="103" t="str">
        <f t="shared" ref="B202:B220" si="9">F202&amp;G202</f>
        <v>하루채움 (고양이 영양제 간식)하루채움 : (무료배송) 닭 1박스 + 가자미 1박스</v>
      </c>
      <c r="C202" s="103" t="str">
        <f>VLOOKUP(B202,'카페24 매칭'!B:C,2,0)</f>
        <v>일반 2박스</v>
      </c>
      <c r="D202" s="73">
        <v>2</v>
      </c>
      <c r="E202" s="73" t="s">
        <v>623</v>
      </c>
      <c r="F202" s="73" t="s">
        <v>624</v>
      </c>
      <c r="G202" s="73" t="s">
        <v>625</v>
      </c>
      <c r="H202" s="73">
        <v>36000</v>
      </c>
      <c r="I202" s="73">
        <v>-979</v>
      </c>
      <c r="J202" s="73">
        <v>186</v>
      </c>
      <c r="K202" s="73">
        <v>2</v>
      </c>
      <c r="L202" s="73">
        <v>186</v>
      </c>
      <c r="M202" s="73">
        <v>6696000</v>
      </c>
    </row>
    <row r="203" spans="1:13" x14ac:dyDescent="0.3">
      <c r="A203" s="42">
        <v>44182</v>
      </c>
      <c r="B203" s="103" t="str">
        <f t="shared" si="9"/>
        <v>하루채움 샘플팩 (고양이 영양제 간식)샘플팩 : 닭 1스틱 + 가자미 1스틱</v>
      </c>
      <c r="C203" s="103" t="str">
        <f>VLOOKUP(B203,'카페24 매칭'!B:C,2,0)</f>
        <v>샘플팩</v>
      </c>
      <c r="D203" s="73">
        <v>3</v>
      </c>
      <c r="E203" s="73" t="s">
        <v>630</v>
      </c>
      <c r="F203" s="73" t="s">
        <v>631</v>
      </c>
      <c r="G203" s="73" t="s">
        <v>632</v>
      </c>
      <c r="H203" s="73">
        <v>3000</v>
      </c>
      <c r="I203" s="73">
        <v>-191</v>
      </c>
      <c r="J203" s="73">
        <v>187</v>
      </c>
      <c r="K203" s="73">
        <v>1</v>
      </c>
      <c r="L203" s="73">
        <v>187</v>
      </c>
      <c r="M203" s="73">
        <v>561000</v>
      </c>
    </row>
    <row r="204" spans="1:13" x14ac:dyDescent="0.3">
      <c r="A204" s="42">
        <v>44182</v>
      </c>
      <c r="B204" s="103" t="str">
        <f t="shared" si="9"/>
        <v>하루채움 (고양이 영양제 간식)하루채움 : 국내산 무항생제 닭 2박스</v>
      </c>
      <c r="C204" s="103" t="str">
        <f>VLOOKUP(B204,'카페24 매칭'!B:C,2,0)</f>
        <v>일반 2박스</v>
      </c>
      <c r="D204" s="73">
        <v>4</v>
      </c>
      <c r="E204" s="73" t="s">
        <v>623</v>
      </c>
      <c r="F204" s="73" t="s">
        <v>624</v>
      </c>
      <c r="G204" s="73" t="s">
        <v>629</v>
      </c>
      <c r="H204" s="73">
        <v>36000</v>
      </c>
      <c r="I204" s="73">
        <v>-233</v>
      </c>
      <c r="J204" s="73">
        <v>188</v>
      </c>
      <c r="K204" s="73">
        <v>0</v>
      </c>
      <c r="L204" s="73">
        <v>188</v>
      </c>
      <c r="M204" s="73">
        <v>6768000</v>
      </c>
    </row>
    <row r="205" spans="1:13" x14ac:dyDescent="0.3">
      <c r="A205" s="42">
        <v>44182</v>
      </c>
      <c r="B205" s="103" t="str">
        <f t="shared" si="9"/>
        <v>하루채움 (고양이 영양제 간식)샘플팩 추가 구매 : 닭 1스틱 + 가자미 1스틱</v>
      </c>
      <c r="C205" s="103" t="str">
        <f>VLOOKUP(B205,'카페24 매칭'!B:C,2,0)</f>
        <v>샘플팩</v>
      </c>
      <c r="D205" s="73">
        <v>5</v>
      </c>
      <c r="E205" s="73" t="s">
        <v>623</v>
      </c>
      <c r="F205" s="73" t="s">
        <v>624</v>
      </c>
      <c r="G205" s="73" t="s">
        <v>633</v>
      </c>
      <c r="H205" s="73">
        <v>3000</v>
      </c>
      <c r="I205" s="73">
        <v>-248</v>
      </c>
      <c r="J205" s="73">
        <v>189</v>
      </c>
      <c r="K205" s="73">
        <v>2</v>
      </c>
      <c r="L205" s="73">
        <v>189</v>
      </c>
      <c r="M205" s="73">
        <v>567000</v>
      </c>
    </row>
    <row r="206" spans="1:13" x14ac:dyDescent="0.3">
      <c r="A206" s="42">
        <v>44182</v>
      </c>
      <c r="B206" s="103" t="str">
        <f t="shared" si="9"/>
        <v>[정기배송] 하루채움 (고양이 영양제 간식)옵션 : (무료배송)국내산 무항생제 닭 2박스</v>
      </c>
      <c r="C206" s="103" t="str">
        <f>VLOOKUP(B206,'카페24 매칭'!B:C,2,0)</f>
        <v>정기 2박스</v>
      </c>
      <c r="D206" s="73">
        <v>6</v>
      </c>
      <c r="E206" s="73" t="s">
        <v>620</v>
      </c>
      <c r="F206" s="73" t="s">
        <v>621</v>
      </c>
      <c r="G206" s="73" t="s">
        <v>626</v>
      </c>
      <c r="H206" s="73">
        <v>32000</v>
      </c>
      <c r="I206" s="73">
        <v>-1865</v>
      </c>
      <c r="J206" s="73">
        <v>190</v>
      </c>
      <c r="K206" s="73">
        <v>0</v>
      </c>
      <c r="L206" s="73">
        <v>190</v>
      </c>
      <c r="M206" s="73">
        <v>6080000</v>
      </c>
    </row>
    <row r="207" spans="1:13" x14ac:dyDescent="0.3">
      <c r="A207" s="42">
        <v>44182</v>
      </c>
      <c r="B207" s="103" t="str">
        <f t="shared" si="9"/>
        <v>하루채움 (고양이 영양제 간식)하루채움 : 국내산 무항생제 닭 1박스</v>
      </c>
      <c r="C207" s="103" t="str">
        <f>VLOOKUP(B207,'카페24 매칭'!B:C,2,0)</f>
        <v>일반 1박스</v>
      </c>
      <c r="D207" s="73">
        <v>7</v>
      </c>
      <c r="E207" s="73" t="s">
        <v>623</v>
      </c>
      <c r="F207" s="73" t="s">
        <v>624</v>
      </c>
      <c r="G207" s="73" t="s">
        <v>638</v>
      </c>
      <c r="H207" s="73">
        <v>22500</v>
      </c>
      <c r="I207" s="73">
        <v>-102</v>
      </c>
      <c r="J207" s="73">
        <v>191</v>
      </c>
      <c r="K207" s="73">
        <v>1</v>
      </c>
      <c r="L207" s="73">
        <v>191</v>
      </c>
      <c r="M207" s="73">
        <v>4297500</v>
      </c>
    </row>
    <row r="208" spans="1:13" x14ac:dyDescent="0.3">
      <c r="A208" s="42">
        <v>44182</v>
      </c>
      <c r="B208" s="103" t="str">
        <f t="shared" si="9"/>
        <v>하루채움 (고양이 영양제 간식)하루채움 : (무료배송)국내산 무항생제 닭 2박스</v>
      </c>
      <c r="C208" s="103" t="str">
        <f>VLOOKUP(B208,'카페24 매칭'!B:C,2,0)</f>
        <v>일반 2박스</v>
      </c>
      <c r="D208" s="73">
        <v>8</v>
      </c>
      <c r="E208" s="73" t="s">
        <v>627</v>
      </c>
      <c r="F208" s="73" t="s">
        <v>624</v>
      </c>
      <c r="G208" s="73" t="s">
        <v>644</v>
      </c>
      <c r="H208" s="73">
        <v>36000</v>
      </c>
      <c r="I208" s="73">
        <v>-469</v>
      </c>
      <c r="J208" s="73">
        <v>192</v>
      </c>
      <c r="K208" s="73">
        <v>0</v>
      </c>
      <c r="L208" s="73">
        <v>192</v>
      </c>
      <c r="M208" s="73">
        <v>6912000</v>
      </c>
    </row>
    <row r="209" spans="1:13" x14ac:dyDescent="0.3">
      <c r="A209" s="42">
        <v>44182</v>
      </c>
      <c r="B209" s="103" t="str">
        <f t="shared" si="9"/>
        <v>[정기배송] 하루채움 (고양이 영양제 간식)옵션 : (무료배송)자연산 가자미 2박스</v>
      </c>
      <c r="C209" s="103" t="str">
        <f>VLOOKUP(B209,'카페24 매칭'!B:C,2,0)</f>
        <v>정기 2박스</v>
      </c>
      <c r="D209" s="73">
        <v>9</v>
      </c>
      <c r="E209" s="73" t="s">
        <v>620</v>
      </c>
      <c r="F209" s="73" t="s">
        <v>621</v>
      </c>
      <c r="G209" s="73" t="s">
        <v>635</v>
      </c>
      <c r="H209" s="73">
        <v>32000</v>
      </c>
      <c r="I209" s="73">
        <v>-706</v>
      </c>
      <c r="J209" s="73">
        <v>193</v>
      </c>
      <c r="K209" s="73">
        <v>0</v>
      </c>
      <c r="L209" s="73">
        <v>193</v>
      </c>
      <c r="M209" s="73">
        <v>6176000</v>
      </c>
    </row>
    <row r="210" spans="1:13" x14ac:dyDescent="0.3">
      <c r="A210" s="42">
        <v>44182</v>
      </c>
      <c r="B210" s="103" t="str">
        <f t="shared" si="9"/>
        <v>하루채움 (고양이 영양제 간식)샘플팩 추가 구매 : 닭 1스틱 + 가자미 1스틱</v>
      </c>
      <c r="C210" s="103" t="str">
        <f>VLOOKUP(B210,'카페24 매칭'!B:C,2,0)</f>
        <v>샘플팩</v>
      </c>
      <c r="D210" s="73">
        <v>10</v>
      </c>
      <c r="E210" s="73" t="s">
        <v>627</v>
      </c>
      <c r="F210" s="73" t="s">
        <v>624</v>
      </c>
      <c r="G210" s="73" t="s">
        <v>633</v>
      </c>
      <c r="H210" s="73">
        <v>3000</v>
      </c>
      <c r="I210" s="73">
        <v>-806</v>
      </c>
      <c r="J210" s="73">
        <v>194</v>
      </c>
      <c r="K210" s="73">
        <v>0</v>
      </c>
      <c r="L210" s="73">
        <v>194</v>
      </c>
      <c r="M210" s="73">
        <v>582000</v>
      </c>
    </row>
    <row r="211" spans="1:13" x14ac:dyDescent="0.3">
      <c r="A211" s="42">
        <v>44182</v>
      </c>
      <c r="B211" s="103" t="str">
        <f t="shared" si="9"/>
        <v>(종료)★특별할인★[정기배송] 하루채움 (고양이 영양제 간식)옵션 : (무료배송)국내산 닭 1박스 + 자연산 가자미 1박스</v>
      </c>
      <c r="C211" s="103" t="str">
        <f>VLOOKUP(B211,'카페24 매칭'!B:C,2,0)</f>
        <v>특별 2박스</v>
      </c>
      <c r="D211" s="73">
        <v>11</v>
      </c>
      <c r="E211" s="73" t="s">
        <v>636</v>
      </c>
      <c r="F211" s="73" t="s">
        <v>637</v>
      </c>
      <c r="G211" s="73" t="s">
        <v>622</v>
      </c>
      <c r="H211" s="73">
        <v>30000</v>
      </c>
      <c r="I211" s="73">
        <v>-3596</v>
      </c>
      <c r="J211" s="73">
        <v>195</v>
      </c>
      <c r="K211" s="73">
        <v>0</v>
      </c>
      <c r="L211" s="73">
        <v>195</v>
      </c>
      <c r="M211" s="73">
        <v>5850000</v>
      </c>
    </row>
    <row r="212" spans="1:13" x14ac:dyDescent="0.3">
      <c r="A212" s="42">
        <v>44182</v>
      </c>
      <c r="B212" s="103" t="str">
        <f t="shared" si="9"/>
        <v>하루채움 (고양이 영양제 간식)하루채움 : 국내산 무항생제 닭 1박스</v>
      </c>
      <c r="C212" s="103" t="str">
        <f>VLOOKUP(B212,'카페24 매칭'!B:C,2,0)</f>
        <v>일반 1박스</v>
      </c>
      <c r="D212" s="73">
        <v>12</v>
      </c>
      <c r="E212" s="73" t="s">
        <v>627</v>
      </c>
      <c r="F212" s="73" t="s">
        <v>624</v>
      </c>
      <c r="G212" s="73" t="s">
        <v>638</v>
      </c>
      <c r="H212" s="73">
        <v>22500</v>
      </c>
      <c r="I212" s="73">
        <v>-258</v>
      </c>
      <c r="J212" s="73">
        <v>196</v>
      </c>
      <c r="K212" s="73">
        <v>0</v>
      </c>
      <c r="L212" s="73">
        <v>196</v>
      </c>
      <c r="M212" s="73">
        <v>4410000</v>
      </c>
    </row>
    <row r="213" spans="1:13" x14ac:dyDescent="0.3">
      <c r="A213" s="42">
        <v>44182</v>
      </c>
      <c r="B213" s="103" t="str">
        <f t="shared" si="9"/>
        <v>하루채움 (고양이 영양제 간식)하루채움 : 자연산 가자미 2박스</v>
      </c>
      <c r="C213" s="103" t="str">
        <f>VLOOKUP(B213,'카페24 매칭'!B:C,2,0)</f>
        <v>일반 2박스</v>
      </c>
      <c r="D213" s="73">
        <v>13</v>
      </c>
      <c r="E213" s="73" t="s">
        <v>623</v>
      </c>
      <c r="F213" s="73" t="s">
        <v>624</v>
      </c>
      <c r="G213" s="73" t="s">
        <v>634</v>
      </c>
      <c r="H213" s="73">
        <v>36000</v>
      </c>
      <c r="I213" s="73">
        <v>-103</v>
      </c>
      <c r="J213" s="73">
        <v>197</v>
      </c>
      <c r="K213" s="73">
        <v>0</v>
      </c>
      <c r="L213" s="73">
        <v>197</v>
      </c>
      <c r="M213" s="73">
        <v>7092000</v>
      </c>
    </row>
    <row r="214" spans="1:13" x14ac:dyDescent="0.3">
      <c r="A214" s="42">
        <v>44182</v>
      </c>
      <c r="B214" s="103" t="str">
        <f t="shared" si="9"/>
        <v>하루채움 국내산 무항생제 닭 (고양이 영양제 간식)하루채움 : (무료배송)국내산 무항생제 닭 2박스</v>
      </c>
      <c r="C214" s="103" t="str">
        <f>VLOOKUP(B214,'카페24 매칭'!B:C,2,0)</f>
        <v>일반 2박스</v>
      </c>
      <c r="D214" s="73">
        <v>14</v>
      </c>
      <c r="E214" s="73" t="s">
        <v>642</v>
      </c>
      <c r="F214" s="73" t="s">
        <v>643</v>
      </c>
      <c r="G214" s="73" t="s">
        <v>644</v>
      </c>
      <c r="H214" s="73">
        <v>36000</v>
      </c>
      <c r="I214" s="73">
        <v>-340</v>
      </c>
      <c r="J214" s="73">
        <v>198</v>
      </c>
      <c r="K214" s="73">
        <v>0</v>
      </c>
      <c r="L214" s="73">
        <v>198</v>
      </c>
      <c r="M214" s="73">
        <v>7128000</v>
      </c>
    </row>
    <row r="215" spans="1:13" x14ac:dyDescent="0.3">
      <c r="A215" s="42">
        <v>44182</v>
      </c>
      <c r="B215" s="103" t="str">
        <f t="shared" si="9"/>
        <v>하루채움 (고양이 영양제 간식)하루채움 : (무료배송)닭 1박스 + 가자미 1박스</v>
      </c>
      <c r="C215" s="103" t="str">
        <f>VLOOKUP(B215,'카페24 매칭'!B:C,2,0)</f>
        <v>일반 2박스</v>
      </c>
      <c r="D215" s="73">
        <v>15</v>
      </c>
      <c r="E215" s="73" t="s">
        <v>627</v>
      </c>
      <c r="F215" s="73" t="s">
        <v>624</v>
      </c>
      <c r="G215" s="73" t="s">
        <v>628</v>
      </c>
      <c r="H215" s="73">
        <v>36000</v>
      </c>
      <c r="I215" s="73">
        <v>-1604</v>
      </c>
      <c r="J215" s="73">
        <v>199</v>
      </c>
      <c r="K215" s="73">
        <v>1</v>
      </c>
      <c r="L215" s="73">
        <v>199</v>
      </c>
      <c r="M215" s="73">
        <v>7164000</v>
      </c>
    </row>
    <row r="216" spans="1:13" x14ac:dyDescent="0.3">
      <c r="A216" s="42">
        <v>44182</v>
      </c>
      <c r="B216" s="103" t="str">
        <f t="shared" si="9"/>
        <v>하루채움 (고양이 영양제 간식)하루채움 : 자연산 가자미 1박스</v>
      </c>
      <c r="C216" s="103" t="str">
        <f>VLOOKUP(B216,'카페24 매칭'!B:C,2,0)</f>
        <v>일반 1박스</v>
      </c>
      <c r="D216" s="73">
        <v>16</v>
      </c>
      <c r="E216" s="73" t="s">
        <v>623</v>
      </c>
      <c r="F216" s="73" t="s">
        <v>624</v>
      </c>
      <c r="G216" s="73" t="s">
        <v>645</v>
      </c>
      <c r="H216" s="73">
        <v>22500</v>
      </c>
      <c r="I216" s="73">
        <v>-42</v>
      </c>
      <c r="J216" s="73">
        <v>200</v>
      </c>
      <c r="K216" s="73">
        <v>0</v>
      </c>
      <c r="L216" s="73">
        <v>200</v>
      </c>
      <c r="M216" s="73">
        <v>4500000</v>
      </c>
    </row>
    <row r="217" spans="1:13" x14ac:dyDescent="0.3">
      <c r="A217" s="42">
        <v>44182</v>
      </c>
      <c r="B217" s="103" t="str">
        <f t="shared" si="9"/>
        <v>[정기배송] 하루채움 (고양이 영양제 간식)옵션 : (무료배송)국내산 무항생제 닭 2박스</v>
      </c>
      <c r="C217" s="103" t="str">
        <f>VLOOKUP(B217,'카페24 매칭'!B:C,2,0)</f>
        <v>정기 2박스</v>
      </c>
      <c r="D217" s="73">
        <v>17</v>
      </c>
      <c r="E217" s="73" t="s">
        <v>718</v>
      </c>
      <c r="F217" s="73" t="s">
        <v>621</v>
      </c>
      <c r="G217" s="73" t="s">
        <v>626</v>
      </c>
      <c r="H217" s="73">
        <v>32000</v>
      </c>
      <c r="I217" s="73">
        <v>0</v>
      </c>
      <c r="J217" s="73">
        <v>201</v>
      </c>
      <c r="K217" s="73">
        <v>0</v>
      </c>
      <c r="L217" s="73">
        <v>201</v>
      </c>
      <c r="M217" s="73">
        <v>6432000</v>
      </c>
    </row>
    <row r="218" spans="1:13" x14ac:dyDescent="0.3">
      <c r="A218" s="42">
        <v>44182</v>
      </c>
      <c r="B218" s="103" t="str">
        <f t="shared" si="9"/>
        <v>하루채움 국내산 무항생제 닭 (고양이 영양제 간식)하루채움 : 국내산 무항생제 닭 1박스</v>
      </c>
      <c r="C218" s="103" t="str">
        <f>VLOOKUP(B218,'카페24 매칭'!B:C,2,0)</f>
        <v>일반 1박스</v>
      </c>
      <c r="D218" s="73">
        <v>18</v>
      </c>
      <c r="E218" s="73" t="s">
        <v>642</v>
      </c>
      <c r="F218" s="73" t="s">
        <v>643</v>
      </c>
      <c r="G218" s="73" t="s">
        <v>638</v>
      </c>
      <c r="H218" s="73">
        <v>22500</v>
      </c>
      <c r="I218" s="73">
        <v>-224</v>
      </c>
      <c r="J218" s="73">
        <v>202</v>
      </c>
      <c r="K218" s="73">
        <v>0</v>
      </c>
      <c r="L218" s="73">
        <v>202</v>
      </c>
      <c r="M218" s="73">
        <v>4545000</v>
      </c>
    </row>
    <row r="219" spans="1:13" x14ac:dyDescent="0.3">
      <c r="A219" s="42">
        <v>44182</v>
      </c>
      <c r="B219" s="103" t="str">
        <f t="shared" si="9"/>
        <v>[정기배송] 하루채움 (고양이 영양제 간식)옵션 : 국내산 무항생제 닭 1박스</v>
      </c>
      <c r="C219" s="103" t="str">
        <f>VLOOKUP(B219,'카페24 매칭'!B:C,2,0)</f>
        <v>정기 1박스</v>
      </c>
      <c r="D219" s="73">
        <v>19</v>
      </c>
      <c r="E219" s="73" t="s">
        <v>620</v>
      </c>
      <c r="F219" s="73" t="s">
        <v>621</v>
      </c>
      <c r="G219" s="73" t="s">
        <v>640</v>
      </c>
      <c r="H219" s="73">
        <v>18000</v>
      </c>
      <c r="I219" s="73">
        <v>-463</v>
      </c>
      <c r="J219" s="73">
        <v>203</v>
      </c>
      <c r="K219" s="73">
        <v>0</v>
      </c>
      <c r="L219" s="73">
        <v>203</v>
      </c>
      <c r="M219" s="73">
        <v>3654000</v>
      </c>
    </row>
    <row r="220" spans="1:13" x14ac:dyDescent="0.3">
      <c r="A220" s="42">
        <v>44182</v>
      </c>
      <c r="B220" s="103" t="str">
        <f t="shared" si="9"/>
        <v>하루채움 (고양이 영양제 간식)하루채움 : (무료배송)자연산 가자미 2박스</v>
      </c>
      <c r="C220" s="103" t="str">
        <f>VLOOKUP(B220,'카페24 매칭'!B:C,2,0)</f>
        <v>일반 2박스</v>
      </c>
      <c r="D220" s="73">
        <v>20</v>
      </c>
      <c r="E220" s="73" t="s">
        <v>627</v>
      </c>
      <c r="F220" s="73" t="s">
        <v>624</v>
      </c>
      <c r="G220" s="73" t="s">
        <v>639</v>
      </c>
      <c r="H220" s="73">
        <v>36000</v>
      </c>
      <c r="I220" s="73">
        <v>-244</v>
      </c>
      <c r="J220" s="73">
        <v>204</v>
      </c>
      <c r="K220" s="73">
        <v>1</v>
      </c>
      <c r="L220" s="73">
        <v>204</v>
      </c>
      <c r="M220" s="73">
        <v>7344000</v>
      </c>
    </row>
    <row r="221" spans="1:13" s="73" customFormat="1" x14ac:dyDescent="0.3">
      <c r="A221" s="42"/>
      <c r="B221" s="103"/>
      <c r="C221" s="103"/>
    </row>
    <row r="222" spans="1:13" x14ac:dyDescent="0.3">
      <c r="A222" s="42">
        <v>44179</v>
      </c>
      <c r="B222" s="103" t="str">
        <f t="shared" ref="B222" si="10">F222&amp;G222</f>
        <v>프로젝트21 고양이 유산균 영양제유산균 옵션선택 : 30일 케어 플랜(1박스)</v>
      </c>
      <c r="C222" s="103" t="str">
        <f>VLOOKUP(B222,'카페24 매칭'!B:C,2,0)</f>
        <v>유산균1박스</v>
      </c>
      <c r="D222">
        <v>1</v>
      </c>
      <c r="E222" t="s">
        <v>722</v>
      </c>
      <c r="F222" t="s">
        <v>723</v>
      </c>
      <c r="G222" t="s">
        <v>724</v>
      </c>
      <c r="H222">
        <v>36000</v>
      </c>
      <c r="I222">
        <v>4038</v>
      </c>
      <c r="J222" s="73">
        <v>1</v>
      </c>
      <c r="K222">
        <v>2</v>
      </c>
      <c r="L222">
        <v>1</v>
      </c>
      <c r="M222">
        <v>36000</v>
      </c>
    </row>
    <row r="223" spans="1:13" x14ac:dyDescent="0.3">
      <c r="A223" s="42">
        <v>44179</v>
      </c>
      <c r="B223" s="103" t="str">
        <f t="shared" ref="B223:B231" si="11">F223&amp;G223</f>
        <v>프로젝트21 고양이 유산균 영양제유산균 옵션선택 : 60일 케어 플랜(2박스) - 무료배송</v>
      </c>
      <c r="C223" s="103" t="str">
        <f>VLOOKUP(B223,'카페24 매칭'!B:C,2,0)</f>
        <v>유산균2박스</v>
      </c>
      <c r="D223">
        <v>2</v>
      </c>
      <c r="E223" t="s">
        <v>722</v>
      </c>
      <c r="F223" t="s">
        <v>723</v>
      </c>
      <c r="G223" t="s">
        <v>725</v>
      </c>
      <c r="H223">
        <v>66000</v>
      </c>
      <c r="I223">
        <v>6908</v>
      </c>
      <c r="J223" s="73">
        <v>2</v>
      </c>
      <c r="K223">
        <v>0</v>
      </c>
      <c r="L223">
        <v>2</v>
      </c>
      <c r="M223" s="73">
        <v>132000</v>
      </c>
    </row>
    <row r="224" spans="1:13" x14ac:dyDescent="0.3">
      <c r="A224" s="42">
        <v>44179</v>
      </c>
      <c r="B224" s="103" t="str">
        <f t="shared" si="11"/>
        <v>[정기배송] 프로젝트21 고양이 유산균유산균 옵션선택 : 고양이 유산균 2박스 - 무료배송</v>
      </c>
      <c r="C224" s="103" t="str">
        <f>VLOOKUP(B224,'카페24 매칭'!B:C,2,0)</f>
        <v>유산균2박스(정기배송)</v>
      </c>
      <c r="D224">
        <v>3</v>
      </c>
      <c r="E224" t="s">
        <v>726</v>
      </c>
      <c r="F224" t="s">
        <v>727</v>
      </c>
      <c r="G224" t="s">
        <v>729</v>
      </c>
      <c r="H224">
        <v>60000</v>
      </c>
      <c r="I224">
        <v>-875</v>
      </c>
      <c r="J224" s="73">
        <v>3</v>
      </c>
      <c r="K224">
        <v>0</v>
      </c>
      <c r="L224" s="73">
        <v>3</v>
      </c>
      <c r="M224" s="73">
        <v>180000</v>
      </c>
    </row>
    <row r="225" spans="1:13" x14ac:dyDescent="0.3">
      <c r="A225" s="42">
        <v>44179</v>
      </c>
      <c r="B225" s="103" t="str">
        <f t="shared" si="11"/>
        <v>[정기배송] 프로젝트21 고양이 유산균유산균 옵션선택 : 고양이 유산균 3박스 - 무료배송</v>
      </c>
      <c r="C225" s="103" t="str">
        <f>VLOOKUP(B225,'카페24 매칭'!B:C,2,0)</f>
        <v>유산균3박스(정기배송)</v>
      </c>
      <c r="D225">
        <v>4</v>
      </c>
      <c r="E225" t="s">
        <v>726</v>
      </c>
      <c r="F225" t="s">
        <v>727</v>
      </c>
      <c r="G225" t="s">
        <v>730</v>
      </c>
      <c r="H225">
        <v>84000</v>
      </c>
      <c r="I225">
        <v>-428</v>
      </c>
      <c r="J225" s="73">
        <v>4</v>
      </c>
      <c r="K225">
        <v>0</v>
      </c>
      <c r="L225" s="73">
        <v>4</v>
      </c>
      <c r="M225" s="73">
        <v>336000</v>
      </c>
    </row>
    <row r="226" spans="1:13" x14ac:dyDescent="0.3">
      <c r="A226" s="42">
        <v>44179</v>
      </c>
      <c r="B226" s="103" t="str">
        <f t="shared" si="11"/>
        <v>프로젝트21 고양이 유산균 영양제유산균 옵션선택 : 90일 케어 플랜(3박스) - 무료배송</v>
      </c>
      <c r="C226" s="103" t="str">
        <f>VLOOKUP(B226,'카페24 매칭'!B:C,2,0)</f>
        <v>유산균3박스</v>
      </c>
      <c r="D226">
        <v>5</v>
      </c>
      <c r="E226" t="s">
        <v>722</v>
      </c>
      <c r="F226" t="s">
        <v>723</v>
      </c>
      <c r="G226" t="s">
        <v>731</v>
      </c>
      <c r="H226">
        <v>90000</v>
      </c>
      <c r="I226">
        <v>8897</v>
      </c>
      <c r="J226" s="73">
        <v>5</v>
      </c>
      <c r="K226">
        <v>0</v>
      </c>
      <c r="L226" s="73">
        <v>5</v>
      </c>
      <c r="M226" s="73">
        <v>450000</v>
      </c>
    </row>
    <row r="227" spans="1:13" x14ac:dyDescent="0.3">
      <c r="A227" s="42">
        <v>44179</v>
      </c>
      <c r="B227" s="103" t="str">
        <f t="shared" si="11"/>
        <v>★추가할인★[정기배송] 프로젝트21 고양이 유산균유산균 옵션선택 : 90일 케어 플랜(3박스) - 무료배송</v>
      </c>
      <c r="C227" s="103" t="str">
        <f>VLOOKUP(B227,'카페24 매칭'!B:C,2,0)</f>
        <v>유산균3박스(최저가)</v>
      </c>
      <c r="D227">
        <v>6</v>
      </c>
      <c r="E227" t="s">
        <v>732</v>
      </c>
      <c r="F227" t="s">
        <v>733</v>
      </c>
      <c r="G227" t="s">
        <v>731</v>
      </c>
      <c r="H227">
        <v>81000</v>
      </c>
      <c r="I227">
        <v>9513</v>
      </c>
      <c r="J227" s="73">
        <v>6</v>
      </c>
      <c r="K227">
        <v>0</v>
      </c>
      <c r="L227" s="73">
        <v>6</v>
      </c>
      <c r="M227" s="73">
        <v>486000</v>
      </c>
    </row>
    <row r="228" spans="1:13" x14ac:dyDescent="0.3">
      <c r="A228" s="42">
        <v>44179</v>
      </c>
      <c r="B228" s="103" t="str">
        <f t="shared" si="11"/>
        <v>정기배송(유산균 30일케어플랜 1박스)</v>
      </c>
      <c r="C228" s="103" t="str">
        <f>VLOOKUP(B228,'카페24 매칭'!B:C,2,0)</f>
        <v>유산균1박스(최저가)</v>
      </c>
      <c r="D228">
        <v>7</v>
      </c>
      <c r="E228" t="s">
        <v>744</v>
      </c>
      <c r="F228" t="s">
        <v>747</v>
      </c>
      <c r="H228">
        <v>32000</v>
      </c>
      <c r="I228">
        <v>0</v>
      </c>
      <c r="J228" s="73">
        <v>7</v>
      </c>
      <c r="K228">
        <v>0</v>
      </c>
      <c r="L228" s="73">
        <v>7</v>
      </c>
      <c r="M228" s="73">
        <v>224000</v>
      </c>
    </row>
    <row r="229" spans="1:13" x14ac:dyDescent="0.3">
      <c r="A229" s="42">
        <v>44179</v>
      </c>
      <c r="B229" s="103" t="str">
        <f t="shared" si="11"/>
        <v>[정기배송] 프로젝트21 고양이 유산균유산균 옵션선택 : 60일 케어 플랜(2박스) - 무료배송</v>
      </c>
      <c r="C229" s="103" t="str">
        <f>VLOOKUP(B229,'카페24 매칭'!B:C,2,0)</f>
        <v>유산균2박스(정기배송)</v>
      </c>
      <c r="D229">
        <v>8</v>
      </c>
      <c r="E229" t="s">
        <v>726</v>
      </c>
      <c r="F229" t="s">
        <v>727</v>
      </c>
      <c r="G229" t="s">
        <v>725</v>
      </c>
      <c r="H229">
        <v>60000</v>
      </c>
      <c r="I229">
        <v>9311</v>
      </c>
      <c r="J229" s="73">
        <v>8</v>
      </c>
      <c r="K229">
        <v>0</v>
      </c>
      <c r="L229" s="73">
        <v>8</v>
      </c>
      <c r="M229" s="73">
        <v>480000</v>
      </c>
    </row>
    <row r="230" spans="1:13" x14ac:dyDescent="0.3">
      <c r="A230" s="42">
        <v>44179</v>
      </c>
      <c r="B230" s="103" t="str">
        <f t="shared" si="11"/>
        <v>★추가할인★[정기배송] 프로젝트21 고양이 유산균유산균 옵션선택 : 60일 케어 플랜(2박스) - 무료배송</v>
      </c>
      <c r="C230" s="103" t="str">
        <f>VLOOKUP(B230,'카페24 매칭'!B:C,2,0)</f>
        <v>유산균2박스(최저가)</v>
      </c>
      <c r="D230">
        <v>9</v>
      </c>
      <c r="E230" t="s">
        <v>732</v>
      </c>
      <c r="F230" t="s">
        <v>733</v>
      </c>
      <c r="G230" t="s">
        <v>725</v>
      </c>
      <c r="H230">
        <v>58000</v>
      </c>
      <c r="I230">
        <v>9032</v>
      </c>
      <c r="J230" s="73">
        <v>9</v>
      </c>
      <c r="K230">
        <v>0</v>
      </c>
      <c r="L230" s="73">
        <v>9</v>
      </c>
      <c r="M230" s="73">
        <v>522000</v>
      </c>
    </row>
    <row r="231" spans="1:13" x14ac:dyDescent="0.3">
      <c r="A231" s="42">
        <v>44179</v>
      </c>
      <c r="B231" s="103" t="str">
        <f t="shared" si="11"/>
        <v>[정기배송] 프로젝트21 고양이 유산균유산균 옵션선택 : 고양이 유산균 1박스</v>
      </c>
      <c r="C231" s="103" t="str">
        <f>VLOOKUP(B231,'카페24 매칭'!B:C,2,0)</f>
        <v>유산균1박스(정기배송)</v>
      </c>
      <c r="D231">
        <v>10</v>
      </c>
      <c r="E231" t="s">
        <v>726</v>
      </c>
      <c r="F231" t="s">
        <v>727</v>
      </c>
      <c r="G231" t="s">
        <v>728</v>
      </c>
      <c r="H231">
        <v>33000</v>
      </c>
      <c r="I231">
        <v>-515</v>
      </c>
      <c r="J231" s="73">
        <v>10</v>
      </c>
      <c r="K231">
        <v>1</v>
      </c>
      <c r="L231" s="73">
        <v>10</v>
      </c>
      <c r="M231" s="73">
        <v>330000</v>
      </c>
    </row>
    <row r="232" spans="1:13" x14ac:dyDescent="0.3">
      <c r="A232" s="42">
        <v>44183</v>
      </c>
      <c r="B232" s="103" t="str">
        <f t="shared" ref="B232:B238" si="12">F232&amp;G232</f>
        <v>프로젝트21 고양이 유산균 영양제유산균 옵션선택 : 30일 케어 플랜(1박스)</v>
      </c>
      <c r="C232" s="103" t="str">
        <f>VLOOKUP(B232,'카페24 매칭'!B:C,2,0)</f>
        <v>유산균1박스</v>
      </c>
      <c r="D232" s="73">
        <v>1</v>
      </c>
      <c r="E232" s="73" t="s">
        <v>722</v>
      </c>
      <c r="F232" s="73" t="s">
        <v>723</v>
      </c>
      <c r="G232" s="73" t="s">
        <v>724</v>
      </c>
      <c r="H232" s="73">
        <v>36000</v>
      </c>
      <c r="I232" s="73">
        <v>4038</v>
      </c>
      <c r="J232" s="73">
        <v>11</v>
      </c>
      <c r="K232" s="73">
        <v>0</v>
      </c>
      <c r="L232" s="73">
        <v>11</v>
      </c>
      <c r="M232" s="73">
        <v>396000</v>
      </c>
    </row>
    <row r="233" spans="1:13" x14ac:dyDescent="0.3">
      <c r="A233" s="42">
        <v>44183</v>
      </c>
      <c r="B233" s="103" t="str">
        <f t="shared" si="12"/>
        <v>프로젝트21 고양이 유산균 영양제유산균 옵션선택 : 60일 케어 플랜(2박스) - 무료배송</v>
      </c>
      <c r="C233" s="103" t="str">
        <f>VLOOKUP(B233,'카페24 매칭'!B:C,2,0)</f>
        <v>유산균2박스</v>
      </c>
      <c r="D233" s="73">
        <v>2</v>
      </c>
      <c r="E233" s="73" t="s">
        <v>722</v>
      </c>
      <c r="F233" s="73" t="s">
        <v>723</v>
      </c>
      <c r="G233" s="73" t="s">
        <v>725</v>
      </c>
      <c r="H233" s="73">
        <v>66000</v>
      </c>
      <c r="I233" s="73">
        <v>6908</v>
      </c>
      <c r="J233" s="73">
        <v>12</v>
      </c>
      <c r="K233" s="73">
        <v>0</v>
      </c>
      <c r="L233" s="73">
        <v>12</v>
      </c>
      <c r="M233" s="73">
        <v>792000</v>
      </c>
    </row>
    <row r="234" spans="1:13" x14ac:dyDescent="0.3">
      <c r="A234" s="42">
        <v>44183</v>
      </c>
      <c r="B234" s="103" t="str">
        <f t="shared" si="12"/>
        <v>[정기배송] 프로젝트21 고양이 유산균유산균 옵션선택 : 고양이 유산균 1박스</v>
      </c>
      <c r="C234" s="103" t="str">
        <f>VLOOKUP(B234,'카페24 매칭'!B:C,2,0)</f>
        <v>유산균1박스(정기배송)</v>
      </c>
      <c r="D234" s="73">
        <v>3</v>
      </c>
      <c r="E234" s="73" t="s">
        <v>726</v>
      </c>
      <c r="F234" s="73" t="s">
        <v>727</v>
      </c>
      <c r="G234" s="73" t="s">
        <v>728</v>
      </c>
      <c r="H234" s="73">
        <v>33000</v>
      </c>
      <c r="I234" s="73">
        <v>-515</v>
      </c>
      <c r="J234" s="73">
        <v>13</v>
      </c>
      <c r="K234" s="73">
        <v>0</v>
      </c>
      <c r="L234" s="73">
        <v>13</v>
      </c>
      <c r="M234" s="73">
        <v>429000</v>
      </c>
    </row>
    <row r="235" spans="1:13" x14ac:dyDescent="0.3">
      <c r="A235" s="42">
        <v>44183</v>
      </c>
      <c r="B235" s="103" t="str">
        <f t="shared" si="12"/>
        <v>[정기배송] 프로젝트21 고양이 유산균유산균 옵션선택 : 고양이 유산균 2박스 - 무료배송</v>
      </c>
      <c r="C235" s="103" t="str">
        <f>VLOOKUP(B235,'카페24 매칭'!B:C,2,0)</f>
        <v>유산균2박스(정기배송)</v>
      </c>
      <c r="D235" s="73">
        <v>4</v>
      </c>
      <c r="E235" s="73" t="s">
        <v>726</v>
      </c>
      <c r="F235" s="73" t="s">
        <v>727</v>
      </c>
      <c r="G235" s="73" t="s">
        <v>729</v>
      </c>
      <c r="H235" s="73">
        <v>60000</v>
      </c>
      <c r="I235" s="73">
        <v>-875</v>
      </c>
      <c r="J235" s="73">
        <v>14</v>
      </c>
      <c r="K235" s="73">
        <v>0</v>
      </c>
      <c r="L235" s="73">
        <v>14</v>
      </c>
      <c r="M235" s="73">
        <v>840000</v>
      </c>
    </row>
    <row r="236" spans="1:13" x14ac:dyDescent="0.3">
      <c r="A236" s="42">
        <v>44183</v>
      </c>
      <c r="B236" s="103" t="str">
        <f t="shared" si="12"/>
        <v>[정기배송] 프로젝트21 고양이 유산균유산균 옵션선택 : 고양이 유산균 3박스 - 무료배송</v>
      </c>
      <c r="C236" s="103" t="str">
        <f>VLOOKUP(B236,'카페24 매칭'!B:C,2,0)</f>
        <v>유산균3박스(정기배송)</v>
      </c>
      <c r="D236" s="73">
        <v>5</v>
      </c>
      <c r="E236" s="73" t="s">
        <v>726</v>
      </c>
      <c r="F236" s="73" t="s">
        <v>727</v>
      </c>
      <c r="G236" s="73" t="s">
        <v>730</v>
      </c>
      <c r="H236" s="73">
        <v>84000</v>
      </c>
      <c r="I236" s="73">
        <v>-429</v>
      </c>
      <c r="J236" s="73">
        <v>15</v>
      </c>
      <c r="K236" s="73">
        <v>1</v>
      </c>
      <c r="L236" s="73">
        <v>15</v>
      </c>
      <c r="M236" s="73">
        <v>1260000</v>
      </c>
    </row>
    <row r="237" spans="1:13" x14ac:dyDescent="0.3">
      <c r="A237" s="42">
        <v>44183</v>
      </c>
      <c r="B237" s="103" t="str">
        <f t="shared" si="12"/>
        <v>프로젝트21 고양이 유산균 영양제유산균 옵션선택 : 90일 케어 플랜(3박스) - 무료배송</v>
      </c>
      <c r="C237" s="103" t="str">
        <f>VLOOKUP(B237,'카페24 매칭'!B:C,2,0)</f>
        <v>유산균3박스</v>
      </c>
      <c r="D237" s="73">
        <v>6</v>
      </c>
      <c r="E237" s="73" t="s">
        <v>722</v>
      </c>
      <c r="F237" s="73" t="s">
        <v>723</v>
      </c>
      <c r="G237" s="73" t="s">
        <v>731</v>
      </c>
      <c r="H237" s="73">
        <v>90000</v>
      </c>
      <c r="I237" s="73">
        <v>8897</v>
      </c>
      <c r="J237" s="73">
        <v>16</v>
      </c>
      <c r="K237" s="73">
        <v>0</v>
      </c>
      <c r="L237" s="73">
        <v>16</v>
      </c>
      <c r="M237" s="73">
        <v>1440000</v>
      </c>
    </row>
    <row r="238" spans="1:13" x14ac:dyDescent="0.3">
      <c r="A238" s="42">
        <v>44183</v>
      </c>
      <c r="B238" s="103" t="str">
        <f t="shared" si="12"/>
        <v>★추가할인★[정기배송] 프로젝트21 고양이 유산균유산균 옵션선택 : 60일 케어 플랜(2박스) - 무료배송</v>
      </c>
      <c r="C238" s="103" t="str">
        <f>VLOOKUP(B238,'카페24 매칭'!B:C,2,0)</f>
        <v>유산균2박스(최저가)</v>
      </c>
      <c r="D238" s="73">
        <v>7</v>
      </c>
      <c r="E238" s="73" t="s">
        <v>732</v>
      </c>
      <c r="F238" s="73" t="s">
        <v>733</v>
      </c>
      <c r="G238" s="73" t="s">
        <v>725</v>
      </c>
      <c r="H238" s="73">
        <v>58000</v>
      </c>
      <c r="I238" s="73">
        <v>9032</v>
      </c>
      <c r="J238" s="73">
        <v>17</v>
      </c>
      <c r="K238" s="73">
        <v>0</v>
      </c>
      <c r="L238" s="73">
        <v>17</v>
      </c>
      <c r="M238" s="73">
        <v>986000</v>
      </c>
    </row>
    <row r="239" spans="1:13" s="73" customFormat="1" x14ac:dyDescent="0.3"/>
    <row r="240" spans="1:13" x14ac:dyDescent="0.3">
      <c r="A240" s="42">
        <v>44183</v>
      </c>
      <c r="B240" s="103" t="str">
        <f t="shared" ref="B240" si="13">F240&amp;G240</f>
        <v>하루채움 (고양이 영양제 간식)하루채움 : (무료배송) 닭 1박스 + 가자미 1박스</v>
      </c>
      <c r="C240" s="103" t="str">
        <f>VLOOKUP(B240,'카페24 매칭'!B:C,2,0)</f>
        <v>일반 2박스</v>
      </c>
      <c r="D240">
        <v>1</v>
      </c>
      <c r="E240" t="s">
        <v>623</v>
      </c>
      <c r="F240" t="s">
        <v>624</v>
      </c>
      <c r="G240" t="s">
        <v>625</v>
      </c>
      <c r="H240">
        <v>36000</v>
      </c>
      <c r="I240">
        <v>-1052</v>
      </c>
      <c r="J240">
        <v>1</v>
      </c>
      <c r="K240">
        <v>0</v>
      </c>
      <c r="L240" s="73">
        <v>1</v>
      </c>
      <c r="M240">
        <v>36000</v>
      </c>
    </row>
    <row r="241" spans="1:13" x14ac:dyDescent="0.3">
      <c r="A241" s="42">
        <v>44183</v>
      </c>
      <c r="B241" s="103" t="str">
        <f t="shared" ref="B241:B261" si="14">F241&amp;G241</f>
        <v>[정기배송] 하루채움 (고양이 영양제 간식)옵션 : (무료배송)국내산 닭 1박스 + 자연산 가자미 1박스</v>
      </c>
      <c r="C241" s="103" t="str">
        <f>VLOOKUP(B241,'카페24 매칭'!B:C,2,0)</f>
        <v>정기 2박스</v>
      </c>
      <c r="D241">
        <v>2</v>
      </c>
      <c r="E241" t="s">
        <v>620</v>
      </c>
      <c r="F241" t="s">
        <v>621</v>
      </c>
      <c r="G241" t="s">
        <v>622</v>
      </c>
      <c r="H241">
        <v>32000</v>
      </c>
      <c r="I241">
        <v>-5450</v>
      </c>
      <c r="J241">
        <v>2</v>
      </c>
      <c r="K241">
        <v>1</v>
      </c>
      <c r="L241" s="73">
        <v>2</v>
      </c>
      <c r="M241" s="73">
        <v>64000</v>
      </c>
    </row>
    <row r="242" spans="1:13" x14ac:dyDescent="0.3">
      <c r="A242" s="42">
        <v>44183</v>
      </c>
      <c r="B242" s="103" t="str">
        <f t="shared" si="14"/>
        <v>[정기배송] 하루채움 (고양이 영양제 간식)옵션 : (무료배송)국내산 무항생제 닭 2박스</v>
      </c>
      <c r="C242" s="103" t="str">
        <f>VLOOKUP(B242,'카페24 매칭'!B:C,2,0)</f>
        <v>정기 2박스</v>
      </c>
      <c r="D242">
        <v>3</v>
      </c>
      <c r="E242" t="s">
        <v>620</v>
      </c>
      <c r="F242" t="s">
        <v>621</v>
      </c>
      <c r="G242" t="s">
        <v>626</v>
      </c>
      <c r="H242">
        <v>32000</v>
      </c>
      <c r="I242">
        <v>-1912</v>
      </c>
      <c r="J242" s="73">
        <v>3</v>
      </c>
      <c r="K242">
        <v>0</v>
      </c>
      <c r="L242" s="73">
        <v>3</v>
      </c>
      <c r="M242" s="73">
        <v>96000</v>
      </c>
    </row>
    <row r="243" spans="1:13" x14ac:dyDescent="0.3">
      <c r="A243" s="42">
        <v>44183</v>
      </c>
      <c r="B243" s="103" t="str">
        <f t="shared" si="14"/>
        <v>하루채움 (고양이 영양제 간식)하루채움 : 국내산 무항생제 닭 2박스</v>
      </c>
      <c r="C243" s="103" t="str">
        <f>VLOOKUP(B243,'카페24 매칭'!B:C,2,0)</f>
        <v>일반 2박스</v>
      </c>
      <c r="D243">
        <v>4</v>
      </c>
      <c r="E243" t="s">
        <v>623</v>
      </c>
      <c r="F243" t="s">
        <v>624</v>
      </c>
      <c r="G243" t="s">
        <v>629</v>
      </c>
      <c r="H243">
        <v>36000</v>
      </c>
      <c r="I243">
        <v>-254</v>
      </c>
      <c r="J243" s="73">
        <v>4</v>
      </c>
      <c r="K243">
        <v>0</v>
      </c>
      <c r="L243" s="73">
        <v>4</v>
      </c>
      <c r="M243" s="73">
        <v>144000</v>
      </c>
    </row>
    <row r="244" spans="1:13" x14ac:dyDescent="0.3">
      <c r="A244" s="42">
        <v>44183</v>
      </c>
      <c r="B244" s="103" t="str">
        <f t="shared" si="14"/>
        <v>[정기배송] 하루채움 (고양이 영양제 간식)옵션 : (무료배송)자연산 가자미 2박스</v>
      </c>
      <c r="C244" s="103" t="str">
        <f>VLOOKUP(B244,'카페24 매칭'!B:C,2,0)</f>
        <v>정기 2박스</v>
      </c>
      <c r="D244">
        <v>5</v>
      </c>
      <c r="E244" t="s">
        <v>620</v>
      </c>
      <c r="F244" t="s">
        <v>621</v>
      </c>
      <c r="G244" t="s">
        <v>635</v>
      </c>
      <c r="H244">
        <v>32000</v>
      </c>
      <c r="I244">
        <v>-726</v>
      </c>
      <c r="J244" s="73">
        <v>5</v>
      </c>
      <c r="K244">
        <v>0</v>
      </c>
      <c r="L244" s="73">
        <v>5</v>
      </c>
      <c r="M244" s="73">
        <v>160000</v>
      </c>
    </row>
    <row r="245" spans="1:13" x14ac:dyDescent="0.3">
      <c r="A245" s="42">
        <v>44183</v>
      </c>
      <c r="B245" s="103" t="str">
        <f t="shared" si="14"/>
        <v>하루채움 샘플팩 (고양이 영양제 간식)샘플팩 : 닭 1스틱 + 가자미 1스틱</v>
      </c>
      <c r="C245" s="103" t="str">
        <f>VLOOKUP(B245,'카페24 매칭'!B:C,2,0)</f>
        <v>샘플팩</v>
      </c>
      <c r="D245">
        <v>6</v>
      </c>
      <c r="E245" t="s">
        <v>630</v>
      </c>
      <c r="F245" t="s">
        <v>631</v>
      </c>
      <c r="G245" t="s">
        <v>632</v>
      </c>
      <c r="H245">
        <v>3000</v>
      </c>
      <c r="I245">
        <v>-227</v>
      </c>
      <c r="J245" s="73">
        <v>6</v>
      </c>
      <c r="K245">
        <v>0</v>
      </c>
      <c r="L245" s="73">
        <v>6</v>
      </c>
      <c r="M245" s="73">
        <v>18000</v>
      </c>
    </row>
    <row r="246" spans="1:13" x14ac:dyDescent="0.3">
      <c r="A246" s="42">
        <v>44183</v>
      </c>
      <c r="B246" s="103" t="str">
        <f t="shared" si="14"/>
        <v>하루채움 (고양이 영양제 간식)하루채움 : (무료배송)닭 1박스 + 가자미 1박스</v>
      </c>
      <c r="C246" s="103" t="str">
        <f>VLOOKUP(B246,'카페24 매칭'!B:C,2,0)</f>
        <v>일반 2박스</v>
      </c>
      <c r="D246">
        <v>7</v>
      </c>
      <c r="E246" t="s">
        <v>627</v>
      </c>
      <c r="F246" t="s">
        <v>624</v>
      </c>
      <c r="G246" t="s">
        <v>628</v>
      </c>
      <c r="H246">
        <v>36000</v>
      </c>
      <c r="I246">
        <v>-1624</v>
      </c>
      <c r="J246" s="73">
        <v>7</v>
      </c>
      <c r="K246">
        <v>0</v>
      </c>
      <c r="L246" s="73">
        <v>7</v>
      </c>
      <c r="M246" s="73">
        <v>252000</v>
      </c>
    </row>
    <row r="247" spans="1:13" x14ac:dyDescent="0.3">
      <c r="A247" s="42">
        <v>44183</v>
      </c>
      <c r="B247" s="103" t="str">
        <f t="shared" si="14"/>
        <v>하루채움 (고양이 영양제 간식)샘플팩 추가 구매 : 닭 1스틱 + 가자미 1스틱</v>
      </c>
      <c r="C247" s="103" t="str">
        <f>VLOOKUP(B247,'카페24 매칭'!B:C,2,0)</f>
        <v>샘플팩</v>
      </c>
      <c r="D247">
        <v>8</v>
      </c>
      <c r="E247" t="s">
        <v>623</v>
      </c>
      <c r="F247" t="s">
        <v>624</v>
      </c>
      <c r="G247" t="s">
        <v>633</v>
      </c>
      <c r="H247">
        <v>3000</v>
      </c>
      <c r="I247">
        <v>-260</v>
      </c>
      <c r="J247" s="73">
        <v>8</v>
      </c>
      <c r="K247">
        <v>0</v>
      </c>
      <c r="L247" s="73">
        <v>8</v>
      </c>
      <c r="M247" s="73">
        <v>24000</v>
      </c>
    </row>
    <row r="248" spans="1:13" x14ac:dyDescent="0.3">
      <c r="A248" s="42">
        <v>44183</v>
      </c>
      <c r="B248" s="103" t="str">
        <f t="shared" si="14"/>
        <v>하루채움 국내산 무항생제 닭 (고양이 영양제 간식)하루채움 : (무료배송)국내산 무항생제 닭 2박스</v>
      </c>
      <c r="C248" s="103" t="str">
        <f>VLOOKUP(B248,'카페24 매칭'!B:C,2,0)</f>
        <v>일반 2박스</v>
      </c>
      <c r="D248">
        <v>9</v>
      </c>
      <c r="E248" t="s">
        <v>642</v>
      </c>
      <c r="F248" t="s">
        <v>643</v>
      </c>
      <c r="G248" t="s">
        <v>644</v>
      </c>
      <c r="H248">
        <v>36000</v>
      </c>
      <c r="I248">
        <v>-348</v>
      </c>
      <c r="J248" s="73">
        <v>9</v>
      </c>
      <c r="K248">
        <v>0</v>
      </c>
      <c r="L248" s="73">
        <v>9</v>
      </c>
      <c r="M248" s="73">
        <v>324000</v>
      </c>
    </row>
    <row r="249" spans="1:13" x14ac:dyDescent="0.3">
      <c r="A249" s="42">
        <v>44183</v>
      </c>
      <c r="B249" s="103" t="str">
        <f t="shared" si="14"/>
        <v>하루채움 (고양이 영양제 간식)하루채움 : 국내산 무항생제 닭 1박스</v>
      </c>
      <c r="C249" s="103" t="str">
        <f>VLOOKUP(B249,'카페24 매칭'!B:C,2,0)</f>
        <v>일반 1박스</v>
      </c>
      <c r="D249">
        <v>10</v>
      </c>
      <c r="E249" t="s">
        <v>623</v>
      </c>
      <c r="F249" t="s">
        <v>624</v>
      </c>
      <c r="G249" t="s">
        <v>638</v>
      </c>
      <c r="H249">
        <v>22500</v>
      </c>
      <c r="I249">
        <v>-113</v>
      </c>
      <c r="J249" s="73">
        <v>10</v>
      </c>
      <c r="K249">
        <v>0</v>
      </c>
      <c r="L249" s="73">
        <v>10</v>
      </c>
      <c r="M249" s="73">
        <v>225000</v>
      </c>
    </row>
    <row r="250" spans="1:13" x14ac:dyDescent="0.3">
      <c r="A250" s="42">
        <v>44183</v>
      </c>
      <c r="B250" s="103" t="str">
        <f t="shared" si="14"/>
        <v>하루채움 자연산 가자미 (고양이 영양제 간식)하루채움 : (무료배송)자연산 가자미 2박스</v>
      </c>
      <c r="C250" s="103" t="str">
        <f>VLOOKUP(B250,'카페24 매칭'!B:C,2,0)</f>
        <v>일반 2박스</v>
      </c>
      <c r="D250">
        <v>11</v>
      </c>
      <c r="E250" t="s">
        <v>690</v>
      </c>
      <c r="F250" t="s">
        <v>691</v>
      </c>
      <c r="G250" t="s">
        <v>639</v>
      </c>
      <c r="H250">
        <v>36000</v>
      </c>
      <c r="I250">
        <v>-118</v>
      </c>
      <c r="J250" s="73">
        <v>11</v>
      </c>
      <c r="K250">
        <v>0</v>
      </c>
      <c r="L250" s="73">
        <v>11</v>
      </c>
      <c r="M250" s="73">
        <v>396000</v>
      </c>
    </row>
    <row r="251" spans="1:13" x14ac:dyDescent="0.3">
      <c r="A251" s="42">
        <v>44183</v>
      </c>
      <c r="B251" s="103" t="str">
        <f t="shared" si="14"/>
        <v>하루채움 (고양이 영양제 간식)샘플팩 추가 구매 : 닭 1스틱 + 가자미 1스틱</v>
      </c>
      <c r="C251" s="103" t="str">
        <f>VLOOKUP(B251,'카페24 매칭'!B:C,2,0)</f>
        <v>샘플팩</v>
      </c>
      <c r="D251">
        <v>12</v>
      </c>
      <c r="E251" t="s">
        <v>627</v>
      </c>
      <c r="F251" t="s">
        <v>624</v>
      </c>
      <c r="G251" t="s">
        <v>633</v>
      </c>
      <c r="H251">
        <v>3000</v>
      </c>
      <c r="I251">
        <v>-811</v>
      </c>
      <c r="J251" s="73">
        <v>12</v>
      </c>
      <c r="K251">
        <v>0</v>
      </c>
      <c r="L251" s="73">
        <v>12</v>
      </c>
      <c r="M251" s="73">
        <v>36000</v>
      </c>
    </row>
    <row r="252" spans="1:13" x14ac:dyDescent="0.3">
      <c r="A252" s="42">
        <v>44183</v>
      </c>
      <c r="B252" s="103" t="str">
        <f t="shared" si="14"/>
        <v>하루채움 (고양이 영양제 간식)하루채움 : 국내산 무항생제 닭 1박스</v>
      </c>
      <c r="C252" s="103" t="str">
        <f>VLOOKUP(B252,'카페24 매칭'!B:C,2,0)</f>
        <v>일반 1박스</v>
      </c>
      <c r="D252">
        <v>13</v>
      </c>
      <c r="E252" t="s">
        <v>627</v>
      </c>
      <c r="F252" t="s">
        <v>624</v>
      </c>
      <c r="G252" t="s">
        <v>638</v>
      </c>
      <c r="H252">
        <v>22500</v>
      </c>
      <c r="I252">
        <v>-263</v>
      </c>
      <c r="J252" s="73">
        <v>13</v>
      </c>
      <c r="K252">
        <v>0</v>
      </c>
      <c r="L252" s="73">
        <v>13</v>
      </c>
      <c r="M252" s="73">
        <v>292500</v>
      </c>
    </row>
    <row r="253" spans="1:13" x14ac:dyDescent="0.3">
      <c r="A253" s="42">
        <v>44183</v>
      </c>
      <c r="B253" s="103" t="str">
        <f t="shared" si="14"/>
        <v>하루채움 (고양이 영양제 간식)하루채움 : (무료배송)국내산 무항생제 닭 2박스</v>
      </c>
      <c r="C253" s="103" t="str">
        <f>VLOOKUP(B253,'카페24 매칭'!B:C,2,0)</f>
        <v>일반 2박스</v>
      </c>
      <c r="D253">
        <v>14</v>
      </c>
      <c r="E253" t="s">
        <v>627</v>
      </c>
      <c r="F253" t="s">
        <v>624</v>
      </c>
      <c r="G253" t="s">
        <v>644</v>
      </c>
      <c r="H253">
        <v>36000</v>
      </c>
      <c r="I253">
        <v>-470</v>
      </c>
      <c r="J253" s="73">
        <v>14</v>
      </c>
      <c r="K253">
        <v>0</v>
      </c>
      <c r="L253" s="73">
        <v>14</v>
      </c>
      <c r="M253" s="73">
        <v>504000</v>
      </c>
    </row>
    <row r="254" spans="1:13" x14ac:dyDescent="0.3">
      <c r="A254" s="42">
        <v>44183</v>
      </c>
      <c r="B254" s="103" t="str">
        <f t="shared" si="14"/>
        <v>하루채움 (고양이 영양제 간식)하루채움 : (무료배송)자연산 가자미 2박스</v>
      </c>
      <c r="C254" s="103" t="str">
        <f>VLOOKUP(B254,'카페24 매칭'!B:C,2,0)</f>
        <v>일반 2박스</v>
      </c>
      <c r="D254">
        <v>15</v>
      </c>
      <c r="E254" t="s">
        <v>627</v>
      </c>
      <c r="F254" t="s">
        <v>624</v>
      </c>
      <c r="G254" t="s">
        <v>639</v>
      </c>
      <c r="H254">
        <v>36000</v>
      </c>
      <c r="I254">
        <v>-246</v>
      </c>
      <c r="J254" s="73">
        <v>15</v>
      </c>
      <c r="K254">
        <v>0</v>
      </c>
      <c r="L254" s="73">
        <v>15</v>
      </c>
      <c r="M254" s="73">
        <v>540000</v>
      </c>
    </row>
    <row r="255" spans="1:13" x14ac:dyDescent="0.3">
      <c r="A255" s="42">
        <v>44183</v>
      </c>
      <c r="B255" s="103" t="str">
        <f t="shared" si="14"/>
        <v>하루채움 (고양이 영양제 간식)하루채움 : 국내산 무항생제 닭 1박스</v>
      </c>
      <c r="C255" s="103" t="str">
        <f>VLOOKUP(B255,'카페24 매칭'!B:C,2,0)</f>
        <v>일반 1박스</v>
      </c>
      <c r="D255">
        <v>16</v>
      </c>
      <c r="E255" t="s">
        <v>701</v>
      </c>
      <c r="F255" t="s">
        <v>624</v>
      </c>
      <c r="G255" t="s">
        <v>638</v>
      </c>
      <c r="H255">
        <v>22500</v>
      </c>
      <c r="I255">
        <v>-7</v>
      </c>
      <c r="J255" s="73">
        <v>16</v>
      </c>
      <c r="K255">
        <v>0</v>
      </c>
      <c r="L255" s="73">
        <v>16</v>
      </c>
      <c r="M255" s="73">
        <v>360000</v>
      </c>
    </row>
    <row r="256" spans="1:13" x14ac:dyDescent="0.3">
      <c r="A256" s="42">
        <v>44183</v>
      </c>
      <c r="B256" s="103" t="str">
        <f t="shared" si="14"/>
        <v>[정기배송] 하루채움 (고양이 영양제 간식)옵션 : 국내산 무항생제 닭 1박스</v>
      </c>
      <c r="C256" s="103" t="str">
        <f>VLOOKUP(B256,'카페24 매칭'!B:C,2,0)</f>
        <v>정기 1박스</v>
      </c>
      <c r="D256">
        <v>17</v>
      </c>
      <c r="E256" t="s">
        <v>620</v>
      </c>
      <c r="F256" t="s">
        <v>621</v>
      </c>
      <c r="G256" t="s">
        <v>640</v>
      </c>
      <c r="H256">
        <v>18000</v>
      </c>
      <c r="I256">
        <v>-472</v>
      </c>
      <c r="J256" s="73">
        <v>17</v>
      </c>
      <c r="K256">
        <v>0</v>
      </c>
      <c r="L256" s="73">
        <v>17</v>
      </c>
      <c r="M256" s="73">
        <v>306000</v>
      </c>
    </row>
    <row r="257" spans="1:13" x14ac:dyDescent="0.3">
      <c r="A257" s="42">
        <v>44183</v>
      </c>
      <c r="B257" s="103" t="str">
        <f t="shared" si="14"/>
        <v>하루채움 자연산 가자미 (고양이 영양제 간식)샘플팩 추가 구매 : 닭 1스틱 + 가자미 1스틱</v>
      </c>
      <c r="C257" s="103" t="str">
        <f>VLOOKUP(B257,'카페24 매칭'!B:C,2,0)</f>
        <v>샘플팩</v>
      </c>
      <c r="D257">
        <v>18</v>
      </c>
      <c r="E257" t="s">
        <v>690</v>
      </c>
      <c r="F257" t="s">
        <v>691</v>
      </c>
      <c r="G257" t="s">
        <v>633</v>
      </c>
      <c r="H257">
        <v>3000</v>
      </c>
      <c r="I257">
        <v>-254</v>
      </c>
      <c r="J257" s="73">
        <v>18</v>
      </c>
      <c r="K257">
        <v>0</v>
      </c>
      <c r="L257" s="73">
        <v>18</v>
      </c>
      <c r="M257" s="73">
        <v>54000</v>
      </c>
    </row>
    <row r="258" spans="1:13" x14ac:dyDescent="0.3">
      <c r="A258" s="42">
        <v>44183</v>
      </c>
      <c r="B258" s="103" t="str">
        <f t="shared" si="14"/>
        <v>하루채움 자연산 가자미 (고양이 영양제 간식)하루채움 : (무료배송)닭 1박스 + 가자미 1박스</v>
      </c>
      <c r="C258" s="103" t="str">
        <f>VLOOKUP(B258,'카페24 매칭'!B:C,2,0)</f>
        <v>일반 2박스</v>
      </c>
      <c r="D258">
        <v>19</v>
      </c>
      <c r="E258" t="s">
        <v>690</v>
      </c>
      <c r="F258" t="s">
        <v>691</v>
      </c>
      <c r="G258" t="s">
        <v>628</v>
      </c>
      <c r="H258">
        <v>36000</v>
      </c>
      <c r="I258">
        <v>-537</v>
      </c>
      <c r="J258" s="73">
        <v>19</v>
      </c>
      <c r="K258">
        <v>1</v>
      </c>
      <c r="L258" s="73">
        <v>19</v>
      </c>
      <c r="M258" s="73">
        <v>684000</v>
      </c>
    </row>
    <row r="259" spans="1:13" x14ac:dyDescent="0.3">
      <c r="A259" s="42">
        <v>44183</v>
      </c>
      <c r="B259" s="103" t="str">
        <f t="shared" si="14"/>
        <v>하루채움 국내산 무항생제 닭 (고양이 영양제 간식)샘플팩 추가 구매 : 닭 1스틱 + 가자미 1스틱</v>
      </c>
      <c r="C259" s="103" t="str">
        <f>VLOOKUP(B259,'카페24 매칭'!B:C,2,0)</f>
        <v>샘플팩</v>
      </c>
      <c r="D259">
        <v>20</v>
      </c>
      <c r="E259" t="s">
        <v>642</v>
      </c>
      <c r="F259" t="s">
        <v>643</v>
      </c>
      <c r="G259" t="s">
        <v>633</v>
      </c>
      <c r="H259">
        <v>3000</v>
      </c>
      <c r="I259">
        <v>-286</v>
      </c>
      <c r="J259" s="73">
        <v>20</v>
      </c>
      <c r="K259">
        <v>0</v>
      </c>
      <c r="L259" s="73">
        <v>20</v>
      </c>
      <c r="M259" s="73">
        <v>60000</v>
      </c>
    </row>
    <row r="260" spans="1:13" x14ac:dyDescent="0.3">
      <c r="A260" s="42">
        <v>44183</v>
      </c>
      <c r="B260" s="103" t="str">
        <f t="shared" si="14"/>
        <v>하루채움 국내산 무항생제 닭 (고양이 영양제 간식)하루채움 : 국내산 무항생제 닭 1박스</v>
      </c>
      <c r="C260" s="103" t="str">
        <f>VLOOKUP(B260,'카페24 매칭'!B:C,2,0)</f>
        <v>일반 1박스</v>
      </c>
      <c r="D260">
        <v>21</v>
      </c>
      <c r="E260" t="s">
        <v>642</v>
      </c>
      <c r="F260" t="s">
        <v>643</v>
      </c>
      <c r="G260" t="s">
        <v>638</v>
      </c>
      <c r="H260">
        <v>22500</v>
      </c>
      <c r="I260">
        <v>-229</v>
      </c>
      <c r="J260" s="73">
        <v>21</v>
      </c>
      <c r="K260">
        <v>0</v>
      </c>
      <c r="L260" s="73">
        <v>21</v>
      </c>
      <c r="M260" s="73">
        <v>472500</v>
      </c>
    </row>
    <row r="261" spans="1:13" x14ac:dyDescent="0.3">
      <c r="A261" s="42">
        <v>44183</v>
      </c>
      <c r="B261" s="103" t="str">
        <f t="shared" si="14"/>
        <v>하루채움 (고양이 영양제 간식)하루채움 : 자연산 가자미 2박스</v>
      </c>
      <c r="C261" s="103" t="str">
        <f>VLOOKUP(B261,'카페24 매칭'!B:C,2,0)</f>
        <v>일반 2박스</v>
      </c>
      <c r="D261">
        <v>22</v>
      </c>
      <c r="E261" t="s">
        <v>623</v>
      </c>
      <c r="F261" t="s">
        <v>624</v>
      </c>
      <c r="G261" t="s">
        <v>634</v>
      </c>
      <c r="H261">
        <v>36000</v>
      </c>
      <c r="I261">
        <v>-109</v>
      </c>
      <c r="J261" s="73">
        <v>22</v>
      </c>
      <c r="K261">
        <v>0</v>
      </c>
      <c r="L261" s="73">
        <v>22</v>
      </c>
      <c r="M261" s="73">
        <v>792000</v>
      </c>
    </row>
    <row r="262" spans="1:13" x14ac:dyDescent="0.3">
      <c r="A262" s="42">
        <v>44184</v>
      </c>
      <c r="B262" s="103" t="str">
        <f t="shared" ref="B262:B267" si="15">F262&amp;G262</f>
        <v>프로젝트21 고양이 유산균 영양제유산균 옵션선택 : 30일 케어 플랜(1박스)</v>
      </c>
      <c r="C262" s="103" t="str">
        <f>VLOOKUP(B262,'카페24 매칭'!B:C,2,0)</f>
        <v>유산균1박스</v>
      </c>
      <c r="D262">
        <v>1</v>
      </c>
      <c r="E262" t="s">
        <v>722</v>
      </c>
      <c r="F262" t="s">
        <v>723</v>
      </c>
      <c r="G262" t="s">
        <v>724</v>
      </c>
      <c r="H262">
        <v>36000</v>
      </c>
      <c r="I262">
        <v>4036</v>
      </c>
      <c r="J262" s="73">
        <v>23</v>
      </c>
      <c r="K262">
        <v>0</v>
      </c>
      <c r="L262" s="73">
        <v>23</v>
      </c>
      <c r="M262" s="73">
        <v>828000</v>
      </c>
    </row>
    <row r="263" spans="1:13" x14ac:dyDescent="0.3">
      <c r="A263" s="42">
        <v>44184</v>
      </c>
      <c r="B263" s="103" t="str">
        <f t="shared" si="15"/>
        <v>[정기배송] 프로젝트21 고양이 유산균유산균 옵션선택 : 고양이 유산균 3박스 - 무료배송</v>
      </c>
      <c r="C263" s="103" t="str">
        <f>VLOOKUP(B263,'카페24 매칭'!B:C,2,0)</f>
        <v>유산균3박스(정기배송)</v>
      </c>
      <c r="D263">
        <v>2</v>
      </c>
      <c r="E263" t="s">
        <v>726</v>
      </c>
      <c r="F263" t="s">
        <v>727</v>
      </c>
      <c r="G263" t="s">
        <v>730</v>
      </c>
      <c r="H263">
        <v>84000</v>
      </c>
      <c r="I263">
        <v>-428</v>
      </c>
      <c r="J263" s="73">
        <v>24</v>
      </c>
      <c r="K263">
        <v>0</v>
      </c>
      <c r="L263" s="73">
        <v>24</v>
      </c>
      <c r="M263" s="73">
        <v>2016000</v>
      </c>
    </row>
    <row r="264" spans="1:13" x14ac:dyDescent="0.3">
      <c r="A264" s="42">
        <v>44184</v>
      </c>
      <c r="B264" s="103" t="str">
        <f t="shared" si="15"/>
        <v>프로젝트21 고양이 유산균 영양제유산균 옵션선택 : 60일 케어 플랜(2박스) - 무료배송</v>
      </c>
      <c r="C264" s="103" t="str">
        <f>VLOOKUP(B264,'카페24 매칭'!B:C,2,0)</f>
        <v>유산균2박스</v>
      </c>
      <c r="D264">
        <v>3</v>
      </c>
      <c r="E264" t="s">
        <v>722</v>
      </c>
      <c r="F264" t="s">
        <v>723</v>
      </c>
      <c r="G264" t="s">
        <v>725</v>
      </c>
      <c r="H264">
        <v>66000</v>
      </c>
      <c r="I264">
        <v>6908</v>
      </c>
      <c r="J264" s="73">
        <v>25</v>
      </c>
      <c r="K264">
        <v>0</v>
      </c>
      <c r="L264" s="73">
        <v>25</v>
      </c>
      <c r="M264" s="73">
        <v>1650000</v>
      </c>
    </row>
    <row r="265" spans="1:13" x14ac:dyDescent="0.3">
      <c r="A265" s="42">
        <v>44184</v>
      </c>
      <c r="B265" s="103" t="str">
        <f t="shared" si="15"/>
        <v>[정기배송] 프로젝트21 고양이 유산균유산균 옵션선택 : 고양이 유산균 1박스</v>
      </c>
      <c r="C265" s="103" t="str">
        <f>VLOOKUP(B265,'카페24 매칭'!B:C,2,0)</f>
        <v>유산균1박스(정기배송)</v>
      </c>
      <c r="D265">
        <v>4</v>
      </c>
      <c r="E265" t="s">
        <v>726</v>
      </c>
      <c r="F265" t="s">
        <v>727</v>
      </c>
      <c r="G265" t="s">
        <v>728</v>
      </c>
      <c r="H265">
        <v>33000</v>
      </c>
      <c r="I265">
        <v>-515</v>
      </c>
      <c r="J265" s="73">
        <v>26</v>
      </c>
      <c r="K265">
        <v>0</v>
      </c>
      <c r="L265" s="73">
        <v>26</v>
      </c>
      <c r="M265" s="73">
        <v>858000</v>
      </c>
    </row>
    <row r="266" spans="1:13" x14ac:dyDescent="0.3">
      <c r="A266" s="42">
        <v>44184</v>
      </c>
      <c r="B266" s="103" t="str">
        <f t="shared" si="15"/>
        <v>[정기배송] 프로젝트21 고양이 유산균유산균 옵션선택 : 고양이 유산균 2박스 - 무료배송</v>
      </c>
      <c r="C266" s="103" t="str">
        <f>VLOOKUP(B266,'카페24 매칭'!B:C,2,0)</f>
        <v>유산균2박스(정기배송)</v>
      </c>
      <c r="D266">
        <v>5</v>
      </c>
      <c r="E266" t="s">
        <v>726</v>
      </c>
      <c r="F266" t="s">
        <v>727</v>
      </c>
      <c r="G266" t="s">
        <v>729</v>
      </c>
      <c r="H266">
        <v>60000</v>
      </c>
      <c r="I266">
        <v>-875</v>
      </c>
      <c r="J266" s="73">
        <v>27</v>
      </c>
      <c r="K266">
        <v>0</v>
      </c>
      <c r="L266" s="73">
        <v>27</v>
      </c>
      <c r="M266" s="73">
        <v>1620000</v>
      </c>
    </row>
    <row r="267" spans="1:13" x14ac:dyDescent="0.3">
      <c r="A267" s="42">
        <v>44184</v>
      </c>
      <c r="B267" s="103" t="str">
        <f t="shared" si="15"/>
        <v>프로젝트21 고양이 유산균 영양제유산균 옵션선택 : 90일 케어 플랜(3박스) - 무료배송</v>
      </c>
      <c r="C267" s="103" t="str">
        <f>VLOOKUP(B267,'카페24 매칭'!B:C,2,0)</f>
        <v>유산균3박스</v>
      </c>
      <c r="D267">
        <v>6</v>
      </c>
      <c r="E267" t="s">
        <v>722</v>
      </c>
      <c r="F267" t="s">
        <v>723</v>
      </c>
      <c r="G267" t="s">
        <v>731</v>
      </c>
      <c r="H267">
        <v>90000</v>
      </c>
      <c r="I267">
        <v>8897</v>
      </c>
      <c r="J267" s="73">
        <v>28</v>
      </c>
      <c r="K267">
        <v>0</v>
      </c>
      <c r="L267" s="73">
        <v>28</v>
      </c>
      <c r="M267" s="73">
        <v>2520000</v>
      </c>
    </row>
    <row r="268" spans="1:13" x14ac:dyDescent="0.3">
      <c r="A268" s="42">
        <v>44184</v>
      </c>
      <c r="B268" s="103" t="str">
        <f t="shared" ref="B268:B288" si="16">F268&amp;G268</f>
        <v>[정기배송] 하루채움 (고양이 영양제 간식)옵션 : (무료배송)국내산 닭 1박스 + 자연산 가자미 1박스</v>
      </c>
      <c r="C268" s="103" t="str">
        <f>VLOOKUP(B268,'카페24 매칭'!B:C,2,0)</f>
        <v>정기 2박스</v>
      </c>
      <c r="D268">
        <v>1</v>
      </c>
      <c r="E268" t="s">
        <v>620</v>
      </c>
      <c r="F268" t="s">
        <v>621</v>
      </c>
      <c r="G268" t="s">
        <v>622</v>
      </c>
      <c r="H268">
        <v>32000</v>
      </c>
      <c r="I268">
        <v>-5450</v>
      </c>
      <c r="J268" s="73">
        <v>29</v>
      </c>
      <c r="K268">
        <v>0</v>
      </c>
      <c r="L268" s="73">
        <v>29</v>
      </c>
      <c r="M268" s="73">
        <v>928000</v>
      </c>
    </row>
    <row r="269" spans="1:13" x14ac:dyDescent="0.3">
      <c r="A269" s="42">
        <v>44184</v>
      </c>
      <c r="B269" s="103" t="str">
        <f t="shared" si="16"/>
        <v>하루채움 (고양이 영양제 간식)하루채움 : (무료배송) 닭 1박스 + 가자미 1박스</v>
      </c>
      <c r="C269" s="103" t="str">
        <f>VLOOKUP(B269,'카페24 매칭'!B:C,2,0)</f>
        <v>일반 2박스</v>
      </c>
      <c r="D269">
        <v>2</v>
      </c>
      <c r="E269" t="s">
        <v>623</v>
      </c>
      <c r="F269" t="s">
        <v>624</v>
      </c>
      <c r="G269" t="s">
        <v>625</v>
      </c>
      <c r="H269">
        <v>36000</v>
      </c>
      <c r="I269">
        <v>-1054</v>
      </c>
      <c r="J269" s="73">
        <v>30</v>
      </c>
      <c r="K269">
        <v>0</v>
      </c>
      <c r="L269" s="73">
        <v>30</v>
      </c>
      <c r="M269" s="73">
        <v>1080000</v>
      </c>
    </row>
    <row r="270" spans="1:13" x14ac:dyDescent="0.3">
      <c r="A270" s="42">
        <v>44184</v>
      </c>
      <c r="B270" s="103" t="str">
        <f t="shared" si="16"/>
        <v>[정기배송] 하루채움 (고양이 영양제 간식)옵션 : (무료배송)국내산 무항생제 닭 2박스</v>
      </c>
      <c r="C270" s="103" t="str">
        <f>VLOOKUP(B270,'카페24 매칭'!B:C,2,0)</f>
        <v>정기 2박스</v>
      </c>
      <c r="D270">
        <v>3</v>
      </c>
      <c r="E270" t="s">
        <v>620</v>
      </c>
      <c r="F270" t="s">
        <v>621</v>
      </c>
      <c r="G270" t="s">
        <v>626</v>
      </c>
      <c r="H270">
        <v>32000</v>
      </c>
      <c r="I270">
        <v>-1912</v>
      </c>
      <c r="J270" s="73">
        <v>31</v>
      </c>
      <c r="K270">
        <v>0</v>
      </c>
      <c r="L270" s="73">
        <v>31</v>
      </c>
      <c r="M270" s="73">
        <v>992000</v>
      </c>
    </row>
    <row r="271" spans="1:13" x14ac:dyDescent="0.3">
      <c r="A271" s="42">
        <v>44184</v>
      </c>
      <c r="B271" s="103" t="str">
        <f t="shared" si="16"/>
        <v>하루채움 샘플팩 (고양이 영양제 간식)샘플팩 : 닭 1스틱 + 가자미 1스틱</v>
      </c>
      <c r="C271" s="103" t="str">
        <f>VLOOKUP(B271,'카페24 매칭'!B:C,2,0)</f>
        <v>샘플팩</v>
      </c>
      <c r="D271">
        <v>4</v>
      </c>
      <c r="E271" t="s">
        <v>630</v>
      </c>
      <c r="F271" t="s">
        <v>631</v>
      </c>
      <c r="G271" t="s">
        <v>632</v>
      </c>
      <c r="H271">
        <v>3000</v>
      </c>
      <c r="I271">
        <v>-227</v>
      </c>
      <c r="J271" s="73">
        <v>32</v>
      </c>
      <c r="K271">
        <v>0</v>
      </c>
      <c r="L271" s="73">
        <v>32</v>
      </c>
      <c r="M271" s="73">
        <v>96000</v>
      </c>
    </row>
    <row r="272" spans="1:13" x14ac:dyDescent="0.3">
      <c r="A272" s="42">
        <v>44184</v>
      </c>
      <c r="B272" s="103" t="str">
        <f t="shared" si="16"/>
        <v>[정기배송] 하루채움 (고양이 영양제 간식)옵션 : (무료배송)자연산 가자미 2박스</v>
      </c>
      <c r="C272" s="103" t="str">
        <f>VLOOKUP(B272,'카페24 매칭'!B:C,2,0)</f>
        <v>정기 2박스</v>
      </c>
      <c r="D272">
        <v>5</v>
      </c>
      <c r="E272" t="s">
        <v>620</v>
      </c>
      <c r="F272" t="s">
        <v>621</v>
      </c>
      <c r="G272" t="s">
        <v>635</v>
      </c>
      <c r="H272">
        <v>32000</v>
      </c>
      <c r="I272">
        <v>-726</v>
      </c>
      <c r="J272" s="73">
        <v>33</v>
      </c>
      <c r="K272">
        <v>0</v>
      </c>
      <c r="L272" s="73">
        <v>33</v>
      </c>
      <c r="M272" s="73">
        <v>1056000</v>
      </c>
    </row>
    <row r="273" spans="1:13" x14ac:dyDescent="0.3">
      <c r="A273" s="42">
        <v>44184</v>
      </c>
      <c r="B273" s="103" t="str">
        <f t="shared" si="16"/>
        <v>하루채움 (고양이 영양제 간식)하루채움 : 국내산 무항생제 닭 2박스</v>
      </c>
      <c r="C273" s="103" t="str">
        <f>VLOOKUP(B273,'카페24 매칭'!B:C,2,0)</f>
        <v>일반 2박스</v>
      </c>
      <c r="D273">
        <v>6</v>
      </c>
      <c r="E273" t="s">
        <v>623</v>
      </c>
      <c r="F273" t="s">
        <v>624</v>
      </c>
      <c r="G273" t="s">
        <v>629</v>
      </c>
      <c r="H273">
        <v>36000</v>
      </c>
      <c r="I273">
        <v>-254</v>
      </c>
      <c r="J273" s="73">
        <v>34</v>
      </c>
      <c r="K273">
        <v>0</v>
      </c>
      <c r="L273" s="73">
        <v>34</v>
      </c>
      <c r="M273" s="73">
        <v>1224000</v>
      </c>
    </row>
    <row r="274" spans="1:13" x14ac:dyDescent="0.3">
      <c r="A274" s="42">
        <v>44184</v>
      </c>
      <c r="B274" s="103" t="str">
        <f t="shared" si="16"/>
        <v>하루채움 (고양이 영양제 간식)하루채움 : (무료배송)닭 1박스 + 가자미 1박스</v>
      </c>
      <c r="C274" s="103" t="str">
        <f>VLOOKUP(B274,'카페24 매칭'!B:C,2,0)</f>
        <v>일반 2박스</v>
      </c>
      <c r="D274">
        <v>7</v>
      </c>
      <c r="E274" t="s">
        <v>627</v>
      </c>
      <c r="F274" t="s">
        <v>624</v>
      </c>
      <c r="G274" t="s">
        <v>628</v>
      </c>
      <c r="H274">
        <v>36000</v>
      </c>
      <c r="I274">
        <v>-1624</v>
      </c>
      <c r="J274" s="73">
        <v>35</v>
      </c>
      <c r="K274">
        <v>0</v>
      </c>
      <c r="L274" s="73">
        <v>35</v>
      </c>
      <c r="M274" s="73">
        <v>1260000</v>
      </c>
    </row>
    <row r="275" spans="1:13" x14ac:dyDescent="0.3">
      <c r="A275" s="42">
        <v>44184</v>
      </c>
      <c r="B275" s="103" t="str">
        <f t="shared" si="16"/>
        <v>(종료)★특별할인★[정기배송] 하루채움 (고양이 영양제 간식)옵션 : (무료배송)국내산 닭 1박스 + 자연산 가자미 1박스</v>
      </c>
      <c r="C275" s="103" t="str">
        <f>VLOOKUP(B275,'카페24 매칭'!B:C,2,0)</f>
        <v>특별 2박스</v>
      </c>
      <c r="D275">
        <v>8</v>
      </c>
      <c r="E275" t="s">
        <v>636</v>
      </c>
      <c r="F275" t="s">
        <v>637</v>
      </c>
      <c r="G275" t="s">
        <v>622</v>
      </c>
      <c r="H275">
        <v>30000</v>
      </c>
      <c r="I275">
        <v>-3609</v>
      </c>
      <c r="J275" s="73">
        <v>36</v>
      </c>
      <c r="K275">
        <v>0</v>
      </c>
      <c r="L275" s="73">
        <v>36</v>
      </c>
      <c r="M275" s="73">
        <v>1080000</v>
      </c>
    </row>
    <row r="276" spans="1:13" x14ac:dyDescent="0.3">
      <c r="A276" s="42">
        <v>44184</v>
      </c>
      <c r="B276" s="103" t="str">
        <f t="shared" si="16"/>
        <v>하루채움 (고양이 영양제 간식)샘플팩 추가 구매 : 닭 1스틱 + 가자미 1스틱</v>
      </c>
      <c r="C276" s="103" t="str">
        <f>VLOOKUP(B276,'카페24 매칭'!B:C,2,0)</f>
        <v>샘플팩</v>
      </c>
      <c r="D276">
        <v>9</v>
      </c>
      <c r="E276" t="s">
        <v>623</v>
      </c>
      <c r="F276" t="s">
        <v>624</v>
      </c>
      <c r="G276" t="s">
        <v>633</v>
      </c>
      <c r="H276">
        <v>3000</v>
      </c>
      <c r="I276">
        <v>-260</v>
      </c>
      <c r="J276" s="73">
        <v>37</v>
      </c>
      <c r="K276">
        <v>0</v>
      </c>
      <c r="L276" s="73">
        <v>37</v>
      </c>
      <c r="M276" s="73">
        <v>111000</v>
      </c>
    </row>
    <row r="277" spans="1:13" x14ac:dyDescent="0.3">
      <c r="A277" s="42">
        <v>44184</v>
      </c>
      <c r="B277" s="103" t="str">
        <f t="shared" si="16"/>
        <v>[정기배송] 하루채움 (고양이 영양제 간식)옵션 : 국내산 무항생제 닭 1박스</v>
      </c>
      <c r="C277" s="103" t="str">
        <f>VLOOKUP(B277,'카페24 매칭'!B:C,2,0)</f>
        <v>정기 1박스</v>
      </c>
      <c r="D277">
        <v>10</v>
      </c>
      <c r="E277" t="s">
        <v>620</v>
      </c>
      <c r="F277" t="s">
        <v>621</v>
      </c>
      <c r="G277" t="s">
        <v>640</v>
      </c>
      <c r="H277">
        <v>18000</v>
      </c>
      <c r="I277">
        <v>-472</v>
      </c>
      <c r="J277" s="73">
        <v>38</v>
      </c>
      <c r="K277">
        <v>0</v>
      </c>
      <c r="L277" s="73">
        <v>38</v>
      </c>
      <c r="M277" s="73">
        <v>684000</v>
      </c>
    </row>
    <row r="278" spans="1:13" x14ac:dyDescent="0.3">
      <c r="A278" s="42">
        <v>44184</v>
      </c>
      <c r="B278" s="103" t="str">
        <f t="shared" si="16"/>
        <v>하루채움 (고양이 영양제 간식)하루채움 : 자연산 가자미 2박스</v>
      </c>
      <c r="C278" s="103" t="str">
        <f>VLOOKUP(B278,'카페24 매칭'!B:C,2,0)</f>
        <v>일반 2박스</v>
      </c>
      <c r="D278">
        <v>11</v>
      </c>
      <c r="E278" t="s">
        <v>623</v>
      </c>
      <c r="F278" t="s">
        <v>624</v>
      </c>
      <c r="G278" t="s">
        <v>634</v>
      </c>
      <c r="H278">
        <v>36000</v>
      </c>
      <c r="I278">
        <v>-109</v>
      </c>
      <c r="J278" s="73">
        <v>39</v>
      </c>
      <c r="K278">
        <v>0</v>
      </c>
      <c r="L278" s="73">
        <v>39</v>
      </c>
      <c r="M278" s="73">
        <v>1404000</v>
      </c>
    </row>
    <row r="279" spans="1:13" x14ac:dyDescent="0.3">
      <c r="A279" s="42">
        <v>44184</v>
      </c>
      <c r="B279" s="103" t="str">
        <f t="shared" si="16"/>
        <v>하루채움 자연산 가자미 (고양이 영양제 간식)하루채움 : 자연산 가자미 1박스</v>
      </c>
      <c r="C279" s="103" t="str">
        <f>VLOOKUP(B279,'카페24 매칭'!B:C,2,0)</f>
        <v>일반 1박스</v>
      </c>
      <c r="D279">
        <v>12</v>
      </c>
      <c r="E279" t="s">
        <v>690</v>
      </c>
      <c r="F279" t="s">
        <v>691</v>
      </c>
      <c r="G279" t="s">
        <v>645</v>
      </c>
      <c r="H279">
        <v>22500</v>
      </c>
      <c r="I279">
        <v>-112</v>
      </c>
      <c r="J279" s="73">
        <v>40</v>
      </c>
      <c r="K279">
        <v>0</v>
      </c>
      <c r="L279" s="73">
        <v>40</v>
      </c>
      <c r="M279" s="73">
        <v>900000</v>
      </c>
    </row>
    <row r="280" spans="1:13" x14ac:dyDescent="0.3">
      <c r="A280" s="42">
        <v>44184</v>
      </c>
      <c r="B280" s="103" t="str">
        <f t="shared" si="16"/>
        <v>하루채움 (고양이 영양제 간식)샘플팩 추가 구매 : 닭 1스틱 + 가자미 1스틱</v>
      </c>
      <c r="C280" s="103" t="str">
        <f>VLOOKUP(B280,'카페24 매칭'!B:C,2,0)</f>
        <v>샘플팩</v>
      </c>
      <c r="D280">
        <v>13</v>
      </c>
      <c r="E280" t="s">
        <v>627</v>
      </c>
      <c r="F280" t="s">
        <v>624</v>
      </c>
      <c r="G280" t="s">
        <v>633</v>
      </c>
      <c r="H280">
        <v>3000</v>
      </c>
      <c r="I280">
        <v>-811</v>
      </c>
      <c r="J280" s="73">
        <v>41</v>
      </c>
      <c r="K280">
        <v>0</v>
      </c>
      <c r="L280" s="73">
        <v>41</v>
      </c>
      <c r="M280" s="73">
        <v>123000</v>
      </c>
    </row>
    <row r="281" spans="1:13" x14ac:dyDescent="0.3">
      <c r="A281" s="42">
        <v>44184</v>
      </c>
      <c r="B281" s="103" t="str">
        <f t="shared" si="16"/>
        <v>하루채움 (고양이 영양제 간식)하루채움 : 국내산 무항생제 닭 1박스</v>
      </c>
      <c r="C281" s="103" t="str">
        <f>VLOOKUP(B281,'카페24 매칭'!B:C,2,0)</f>
        <v>일반 1박스</v>
      </c>
      <c r="D281">
        <v>14</v>
      </c>
      <c r="E281" t="s">
        <v>627</v>
      </c>
      <c r="F281" t="s">
        <v>624</v>
      </c>
      <c r="G281" t="s">
        <v>638</v>
      </c>
      <c r="H281">
        <v>22500</v>
      </c>
      <c r="I281">
        <v>-263</v>
      </c>
      <c r="J281" s="73">
        <v>42</v>
      </c>
      <c r="K281">
        <v>0</v>
      </c>
      <c r="L281" s="73">
        <v>42</v>
      </c>
      <c r="M281" s="73">
        <v>945000</v>
      </c>
    </row>
    <row r="282" spans="1:13" x14ac:dyDescent="0.3">
      <c r="A282" s="42">
        <v>44184</v>
      </c>
      <c r="B282" s="103" t="str">
        <f t="shared" si="16"/>
        <v>[정기배송] 하루채움 (고양이 영양제 간식)옵션 : 자연산 가자미 1박스</v>
      </c>
      <c r="C282" s="103" t="str">
        <f>VLOOKUP(B282,'카페24 매칭'!B:C,2,0)</f>
        <v>정기 1박스</v>
      </c>
      <c r="D282">
        <v>15</v>
      </c>
      <c r="E282" t="s">
        <v>620</v>
      </c>
      <c r="F282" t="s">
        <v>621</v>
      </c>
      <c r="G282" t="s">
        <v>692</v>
      </c>
      <c r="H282">
        <v>18000</v>
      </c>
      <c r="I282">
        <v>-140</v>
      </c>
      <c r="J282" s="73">
        <v>43</v>
      </c>
      <c r="K282">
        <v>0</v>
      </c>
      <c r="L282" s="73">
        <v>43</v>
      </c>
      <c r="M282" s="73">
        <v>774000</v>
      </c>
    </row>
    <row r="283" spans="1:13" x14ac:dyDescent="0.3">
      <c r="A283" s="42">
        <v>44184</v>
      </c>
      <c r="B283" s="103" t="str">
        <f t="shared" si="16"/>
        <v>(종료)★특별할인★[정기배송] 하루채움 (고양이 영양제 간식)옵션 : (무료배송)국내산 무항생제 닭 2박스</v>
      </c>
      <c r="C283" s="103" t="str">
        <f>VLOOKUP(B283,'카페24 매칭'!B:C,2,0)</f>
        <v>특별 2박스</v>
      </c>
      <c r="D283">
        <v>16</v>
      </c>
      <c r="E283" t="s">
        <v>636</v>
      </c>
      <c r="F283" t="s">
        <v>637</v>
      </c>
      <c r="G283" t="s">
        <v>626</v>
      </c>
      <c r="H283">
        <v>30000</v>
      </c>
      <c r="I283">
        <v>-1192</v>
      </c>
      <c r="J283" s="73">
        <v>44</v>
      </c>
      <c r="K283">
        <v>0</v>
      </c>
      <c r="L283" s="73">
        <v>44</v>
      </c>
      <c r="M283" s="73">
        <v>1320000</v>
      </c>
    </row>
    <row r="284" spans="1:13" x14ac:dyDescent="0.3">
      <c r="A284" s="42">
        <v>44184</v>
      </c>
      <c r="B284" s="103" t="str">
        <f t="shared" si="16"/>
        <v>하루채움 자연산 가자미 (고양이 영양제 간식)하루채움 : (무료배송)자연산 가자미 2박스</v>
      </c>
      <c r="C284" s="103" t="str">
        <f>VLOOKUP(B284,'카페24 매칭'!B:C,2,0)</f>
        <v>일반 2박스</v>
      </c>
      <c r="D284">
        <v>17</v>
      </c>
      <c r="E284" t="s">
        <v>690</v>
      </c>
      <c r="F284" t="s">
        <v>691</v>
      </c>
      <c r="G284" t="s">
        <v>639</v>
      </c>
      <c r="H284">
        <v>36000</v>
      </c>
      <c r="I284">
        <v>-118</v>
      </c>
      <c r="J284" s="73">
        <v>45</v>
      </c>
      <c r="K284">
        <v>0</v>
      </c>
      <c r="L284" s="73">
        <v>45</v>
      </c>
      <c r="M284" s="73">
        <v>1620000</v>
      </c>
    </row>
    <row r="285" spans="1:13" x14ac:dyDescent="0.3">
      <c r="A285" s="42">
        <v>44184</v>
      </c>
      <c r="B285" s="103" t="str">
        <f t="shared" si="16"/>
        <v>하루채움 자연산 가자미 (고양이 영양제 간식)샘플팩 추가 구매 : 닭 1스틱 + 가자미 1스틱</v>
      </c>
      <c r="C285" s="103" t="str">
        <f>VLOOKUP(B285,'카페24 매칭'!B:C,2,0)</f>
        <v>샘플팩</v>
      </c>
      <c r="D285">
        <v>18</v>
      </c>
      <c r="E285" t="s">
        <v>690</v>
      </c>
      <c r="F285" t="s">
        <v>691</v>
      </c>
      <c r="G285" t="s">
        <v>633</v>
      </c>
      <c r="H285">
        <v>3000</v>
      </c>
      <c r="I285">
        <v>-254</v>
      </c>
      <c r="J285" s="73">
        <v>46</v>
      </c>
      <c r="K285">
        <v>0</v>
      </c>
      <c r="L285" s="73">
        <v>46</v>
      </c>
      <c r="M285" s="73">
        <v>138000</v>
      </c>
    </row>
    <row r="286" spans="1:13" x14ac:dyDescent="0.3">
      <c r="A286" s="42">
        <v>44184</v>
      </c>
      <c r="B286" s="103" t="str">
        <f t="shared" si="16"/>
        <v>하루채움 국내산 무항생제 닭 (고양이 영양제 간식)하루채움 : (무료배송)국내산 무항생제 닭 2박스</v>
      </c>
      <c r="C286" s="103" t="str">
        <f>VLOOKUP(B286,'카페24 매칭'!B:C,2,0)</f>
        <v>일반 2박스</v>
      </c>
      <c r="D286">
        <v>19</v>
      </c>
      <c r="E286" t="s">
        <v>642</v>
      </c>
      <c r="F286" t="s">
        <v>643</v>
      </c>
      <c r="G286" t="s">
        <v>644</v>
      </c>
      <c r="H286">
        <v>36000</v>
      </c>
      <c r="I286">
        <v>-348</v>
      </c>
      <c r="J286" s="73">
        <v>47</v>
      </c>
      <c r="K286">
        <v>0</v>
      </c>
      <c r="L286" s="73">
        <v>47</v>
      </c>
      <c r="M286" s="73">
        <v>1692000</v>
      </c>
    </row>
    <row r="287" spans="1:13" x14ac:dyDescent="0.3">
      <c r="A287" s="42">
        <v>44184</v>
      </c>
      <c r="B287" s="103" t="str">
        <f t="shared" si="16"/>
        <v>(종료)★특별할인★[정기배송] 하루채움 (고양이 영양제 간식)옵션 : (무료배송)자연산 가자미 2박스</v>
      </c>
      <c r="C287" s="103" t="str">
        <f>VLOOKUP(B287,'카페24 매칭'!B:C,2,0)</f>
        <v>특별 2박스</v>
      </c>
      <c r="D287">
        <v>20</v>
      </c>
      <c r="E287" t="s">
        <v>636</v>
      </c>
      <c r="F287" t="s">
        <v>637</v>
      </c>
      <c r="G287" t="s">
        <v>635</v>
      </c>
      <c r="H287">
        <v>30000</v>
      </c>
      <c r="I287">
        <v>-446</v>
      </c>
      <c r="J287" s="73">
        <v>48</v>
      </c>
      <c r="K287">
        <v>0</v>
      </c>
      <c r="L287" s="73">
        <v>48</v>
      </c>
      <c r="M287" s="73">
        <v>1440000</v>
      </c>
    </row>
    <row r="288" spans="1:13" x14ac:dyDescent="0.3">
      <c r="A288" s="42">
        <v>44184</v>
      </c>
      <c r="B288" s="103" t="str">
        <f t="shared" si="16"/>
        <v>하루채움 (고양이 영양제 간식)하루채움 : 자연산 가자미 1박스</v>
      </c>
      <c r="C288" s="103" t="str">
        <f>VLOOKUP(B288,'카페24 매칭'!B:C,2,0)</f>
        <v>일반 1박스</v>
      </c>
      <c r="D288">
        <v>21</v>
      </c>
      <c r="E288" t="s">
        <v>623</v>
      </c>
      <c r="F288" t="s">
        <v>624</v>
      </c>
      <c r="G288" t="s">
        <v>645</v>
      </c>
      <c r="H288">
        <v>22500</v>
      </c>
      <c r="I288">
        <v>-46</v>
      </c>
      <c r="J288" s="73">
        <v>49</v>
      </c>
      <c r="K288">
        <v>0</v>
      </c>
      <c r="L288" s="73">
        <v>49</v>
      </c>
      <c r="M288" s="73">
        <v>1102500</v>
      </c>
    </row>
    <row r="289" spans="1:13" x14ac:dyDescent="0.3">
      <c r="A289" s="42">
        <v>44185</v>
      </c>
      <c r="B289" s="103" t="str">
        <f t="shared" ref="B289" si="17">F289&amp;G289</f>
        <v>[정기배송] 하루채움 (고양이 영양제 간식)옵션 : (무료배송)국내산 닭 1박스 + 자연산 가자미 1박스</v>
      </c>
      <c r="C289" s="103" t="str">
        <f>VLOOKUP(B289,'카페24 매칭'!B:C,2,0)</f>
        <v>정기 2박스</v>
      </c>
      <c r="D289">
        <v>1</v>
      </c>
      <c r="E289" t="s">
        <v>620</v>
      </c>
      <c r="F289" t="s">
        <v>621</v>
      </c>
      <c r="G289" t="s">
        <v>622</v>
      </c>
      <c r="H289">
        <v>32000</v>
      </c>
      <c r="I289">
        <v>-5450</v>
      </c>
      <c r="J289" s="73">
        <v>50</v>
      </c>
      <c r="K289">
        <v>1</v>
      </c>
      <c r="L289" s="73">
        <v>50</v>
      </c>
      <c r="M289" s="73">
        <v>1600000</v>
      </c>
    </row>
    <row r="290" spans="1:13" x14ac:dyDescent="0.3">
      <c r="A290" s="42">
        <v>44185</v>
      </c>
      <c r="B290" s="103" t="str">
        <f t="shared" ref="B290:B318" si="18">F290&amp;G290</f>
        <v>[정기배송] 하루채움 (고양이 영양제 간식)옵션 : (무료배송)국내산 무항생제 닭 2박스</v>
      </c>
      <c r="C290" s="103" t="str">
        <f>VLOOKUP(B290,'카페24 매칭'!B:C,2,0)</f>
        <v>정기 2박스</v>
      </c>
      <c r="D290">
        <v>2</v>
      </c>
      <c r="E290" t="s">
        <v>620</v>
      </c>
      <c r="F290" t="s">
        <v>621</v>
      </c>
      <c r="G290" t="s">
        <v>626</v>
      </c>
      <c r="H290">
        <v>32000</v>
      </c>
      <c r="I290">
        <v>-1912</v>
      </c>
      <c r="J290" s="73">
        <v>51</v>
      </c>
      <c r="K290">
        <v>0</v>
      </c>
      <c r="L290" s="73">
        <v>51</v>
      </c>
      <c r="M290" s="73">
        <v>1632000</v>
      </c>
    </row>
    <row r="291" spans="1:13" x14ac:dyDescent="0.3">
      <c r="A291" s="42">
        <v>44185</v>
      </c>
      <c r="B291" s="103" t="str">
        <f t="shared" si="18"/>
        <v>하루채움 (고양이 영양제 간식)하루채움 : (무료배송) 닭 1박스 + 가자미 1박스</v>
      </c>
      <c r="C291" s="103" t="str">
        <f>VLOOKUP(B291,'카페24 매칭'!B:C,2,0)</f>
        <v>일반 2박스</v>
      </c>
      <c r="D291">
        <v>3</v>
      </c>
      <c r="E291" t="s">
        <v>623</v>
      </c>
      <c r="F291" t="s">
        <v>624</v>
      </c>
      <c r="G291" t="s">
        <v>625</v>
      </c>
      <c r="H291">
        <v>36000</v>
      </c>
      <c r="I291">
        <v>-1054</v>
      </c>
      <c r="J291" s="73">
        <v>52</v>
      </c>
      <c r="K291">
        <v>0</v>
      </c>
      <c r="L291" s="73">
        <v>52</v>
      </c>
      <c r="M291" s="73">
        <v>1872000</v>
      </c>
    </row>
    <row r="292" spans="1:13" x14ac:dyDescent="0.3">
      <c r="A292" s="42">
        <v>44185</v>
      </c>
      <c r="B292" s="103" t="str">
        <f t="shared" si="18"/>
        <v>하루채움 샘플팩 (고양이 영양제 간식)샘플팩 : 닭 1스틱 + 가자미 1스틱</v>
      </c>
      <c r="C292" s="103" t="str">
        <f>VLOOKUP(B292,'카페24 매칭'!B:C,2,0)</f>
        <v>샘플팩</v>
      </c>
      <c r="D292">
        <v>4</v>
      </c>
      <c r="E292" t="s">
        <v>630</v>
      </c>
      <c r="F292" t="s">
        <v>631</v>
      </c>
      <c r="G292" t="s">
        <v>632</v>
      </c>
      <c r="H292">
        <v>3000</v>
      </c>
      <c r="I292">
        <v>-227</v>
      </c>
      <c r="J292" s="73">
        <v>53</v>
      </c>
      <c r="K292">
        <v>2</v>
      </c>
      <c r="L292" s="73">
        <v>53</v>
      </c>
      <c r="M292" s="73">
        <v>159000</v>
      </c>
    </row>
    <row r="293" spans="1:13" x14ac:dyDescent="0.3">
      <c r="A293" s="42">
        <v>44185</v>
      </c>
      <c r="B293" s="103" t="str">
        <f t="shared" si="18"/>
        <v>(종료)★특별할인★[정기배송] 하루채움 (고양이 영양제 간식)옵션 : (무료배송)국내산 무항생제 닭 2박스</v>
      </c>
      <c r="C293" s="103" t="str">
        <f>VLOOKUP(B293,'카페24 매칭'!B:C,2,0)</f>
        <v>특별 2박스</v>
      </c>
      <c r="D293">
        <v>5</v>
      </c>
      <c r="E293" t="s">
        <v>636</v>
      </c>
      <c r="F293" t="s">
        <v>637</v>
      </c>
      <c r="G293" t="s">
        <v>626</v>
      </c>
      <c r="H293">
        <v>30000</v>
      </c>
      <c r="I293">
        <v>-1192</v>
      </c>
      <c r="J293" s="73">
        <v>54</v>
      </c>
      <c r="K293">
        <v>0</v>
      </c>
      <c r="L293" s="73">
        <v>54</v>
      </c>
      <c r="M293" s="73">
        <v>1620000</v>
      </c>
    </row>
    <row r="294" spans="1:13" x14ac:dyDescent="0.3">
      <c r="A294" s="42">
        <v>44185</v>
      </c>
      <c r="B294" s="103" t="str">
        <f t="shared" si="18"/>
        <v>하루채움 (고양이 영양제 간식)하루채움 : 국내산 무항생제 닭 2박스</v>
      </c>
      <c r="C294" s="103" t="str">
        <f>VLOOKUP(B294,'카페24 매칭'!B:C,2,0)</f>
        <v>일반 2박스</v>
      </c>
      <c r="D294">
        <v>6</v>
      </c>
      <c r="E294" t="s">
        <v>623</v>
      </c>
      <c r="F294" t="s">
        <v>624</v>
      </c>
      <c r="G294" t="s">
        <v>629</v>
      </c>
      <c r="H294">
        <v>36000</v>
      </c>
      <c r="I294">
        <v>-254</v>
      </c>
      <c r="J294" s="73">
        <v>55</v>
      </c>
      <c r="K294">
        <v>0</v>
      </c>
      <c r="L294" s="73">
        <v>55</v>
      </c>
      <c r="M294" s="73">
        <v>1980000</v>
      </c>
    </row>
    <row r="295" spans="1:13" x14ac:dyDescent="0.3">
      <c r="A295" s="42">
        <v>44185</v>
      </c>
      <c r="B295" s="103" t="str">
        <f t="shared" si="18"/>
        <v>[정기배송] 하루채움 (고양이 영양제 간식)옵션 : (무료배송)자연산 가자미 2박스</v>
      </c>
      <c r="C295" s="103" t="str">
        <f>VLOOKUP(B295,'카페24 매칭'!B:C,2,0)</f>
        <v>정기 2박스</v>
      </c>
      <c r="D295">
        <v>7</v>
      </c>
      <c r="E295" t="s">
        <v>620</v>
      </c>
      <c r="F295" t="s">
        <v>621</v>
      </c>
      <c r="G295" t="s">
        <v>635</v>
      </c>
      <c r="H295">
        <v>32000</v>
      </c>
      <c r="I295">
        <v>-726</v>
      </c>
      <c r="J295" s="73">
        <v>56</v>
      </c>
      <c r="K295">
        <v>0</v>
      </c>
      <c r="L295" s="73">
        <v>56</v>
      </c>
      <c r="M295" s="73">
        <v>1792000</v>
      </c>
    </row>
    <row r="296" spans="1:13" x14ac:dyDescent="0.3">
      <c r="A296" s="42">
        <v>44185</v>
      </c>
      <c r="B296" s="103" t="str">
        <f t="shared" si="18"/>
        <v>(종료)★특별할인★[정기배송] 하루채움 (고양이 영양제 간식)옵션 : (무료배송)국내산 닭 1박스 + 자연산 가자미 1박스</v>
      </c>
      <c r="C296" s="103" t="str">
        <f>VLOOKUP(B296,'카페24 매칭'!B:C,2,0)</f>
        <v>특별 2박스</v>
      </c>
      <c r="D296">
        <v>8</v>
      </c>
      <c r="E296" t="s">
        <v>636</v>
      </c>
      <c r="F296" t="s">
        <v>637</v>
      </c>
      <c r="G296" t="s">
        <v>622</v>
      </c>
      <c r="H296">
        <v>30000</v>
      </c>
      <c r="I296">
        <v>-3609</v>
      </c>
      <c r="J296" s="73">
        <v>57</v>
      </c>
      <c r="K296">
        <v>0</v>
      </c>
      <c r="L296" s="73">
        <v>57</v>
      </c>
      <c r="M296" s="73">
        <v>1710000</v>
      </c>
    </row>
    <row r="297" spans="1:13" x14ac:dyDescent="0.3">
      <c r="A297" s="42">
        <v>44185</v>
      </c>
      <c r="B297" s="103" t="str">
        <f t="shared" si="18"/>
        <v>하루채움 (고양이 영양제 간식)하루채움 : 국내산 무항생제 닭 1박스</v>
      </c>
      <c r="C297" s="103" t="str">
        <f>VLOOKUP(B297,'카페24 매칭'!B:C,2,0)</f>
        <v>일반 1박스</v>
      </c>
      <c r="D297">
        <v>9</v>
      </c>
      <c r="E297" t="s">
        <v>623</v>
      </c>
      <c r="F297" t="s">
        <v>624</v>
      </c>
      <c r="G297" t="s">
        <v>638</v>
      </c>
      <c r="H297">
        <v>22500</v>
      </c>
      <c r="I297">
        <v>-113</v>
      </c>
      <c r="J297" s="73">
        <v>58</v>
      </c>
      <c r="K297">
        <v>0</v>
      </c>
      <c r="L297" s="73">
        <v>58</v>
      </c>
      <c r="M297" s="73">
        <v>1305000</v>
      </c>
    </row>
    <row r="298" spans="1:13" x14ac:dyDescent="0.3">
      <c r="A298" s="42">
        <v>44185</v>
      </c>
      <c r="B298" s="103" t="str">
        <f t="shared" si="18"/>
        <v>하루채움 (고양이 영양제 간식)하루채움 : (무료배송)닭 1박스 + 가자미 1박스</v>
      </c>
      <c r="C298" s="103" t="str">
        <f>VLOOKUP(B298,'카페24 매칭'!B:C,2,0)</f>
        <v>일반 2박스</v>
      </c>
      <c r="D298">
        <v>10</v>
      </c>
      <c r="E298" t="s">
        <v>627</v>
      </c>
      <c r="F298" t="s">
        <v>624</v>
      </c>
      <c r="G298" t="s">
        <v>628</v>
      </c>
      <c r="H298">
        <v>36000</v>
      </c>
      <c r="I298">
        <v>-1624</v>
      </c>
      <c r="J298" s="73">
        <v>59</v>
      </c>
      <c r="K298">
        <v>0</v>
      </c>
      <c r="L298" s="73">
        <v>59</v>
      </c>
      <c r="M298" s="73">
        <v>2124000</v>
      </c>
    </row>
    <row r="299" spans="1:13" x14ac:dyDescent="0.3">
      <c r="A299" s="42">
        <v>44185</v>
      </c>
      <c r="B299" s="103" t="str">
        <f t="shared" si="18"/>
        <v>[정기배송] 하루채움 (고양이 영양제 간식)옵션 : 국내산 무항생제 닭 1박스</v>
      </c>
      <c r="C299" s="103" t="str">
        <f>VLOOKUP(B299,'카페24 매칭'!B:C,2,0)</f>
        <v>정기 1박스</v>
      </c>
      <c r="D299">
        <v>11</v>
      </c>
      <c r="E299" t="s">
        <v>620</v>
      </c>
      <c r="F299" t="s">
        <v>621</v>
      </c>
      <c r="G299" t="s">
        <v>640</v>
      </c>
      <c r="H299">
        <v>18000</v>
      </c>
      <c r="I299">
        <v>-472</v>
      </c>
      <c r="J299" s="73">
        <v>60</v>
      </c>
      <c r="K299">
        <v>0</v>
      </c>
      <c r="L299" s="73">
        <v>60</v>
      </c>
      <c r="M299" s="73">
        <v>1080000</v>
      </c>
    </row>
    <row r="300" spans="1:13" x14ac:dyDescent="0.3">
      <c r="A300" s="42">
        <v>44185</v>
      </c>
      <c r="B300" s="103" t="str">
        <f t="shared" si="18"/>
        <v>하루채움 자연산 가자미 (고양이 영양제 간식)하루채움 : 자연산 가자미 1박스</v>
      </c>
      <c r="C300" s="103" t="str">
        <f>VLOOKUP(B300,'카페24 매칭'!B:C,2,0)</f>
        <v>일반 1박스</v>
      </c>
      <c r="D300">
        <v>12</v>
      </c>
      <c r="E300" t="s">
        <v>690</v>
      </c>
      <c r="F300" t="s">
        <v>691</v>
      </c>
      <c r="G300" t="s">
        <v>645</v>
      </c>
      <c r="H300">
        <v>22500</v>
      </c>
      <c r="I300">
        <v>-112</v>
      </c>
      <c r="J300" s="73">
        <v>61</v>
      </c>
      <c r="K300">
        <v>0</v>
      </c>
      <c r="L300" s="73">
        <v>61</v>
      </c>
      <c r="M300" s="73">
        <v>1372500</v>
      </c>
    </row>
    <row r="301" spans="1:13" x14ac:dyDescent="0.3">
      <c r="A301" s="42">
        <v>44185</v>
      </c>
      <c r="B301" s="103" t="str">
        <f t="shared" si="18"/>
        <v>하루채움 국내산 무항생제 닭 (고양이 영양제 간식)하루채움 : 국내산 무항생제 닭 1박스</v>
      </c>
      <c r="C301" s="103" t="str">
        <f>VLOOKUP(B301,'카페24 매칭'!B:C,2,0)</f>
        <v>일반 1박스</v>
      </c>
      <c r="D301">
        <v>13</v>
      </c>
      <c r="E301" t="s">
        <v>642</v>
      </c>
      <c r="F301" t="s">
        <v>643</v>
      </c>
      <c r="G301" t="s">
        <v>638</v>
      </c>
      <c r="H301">
        <v>22500</v>
      </c>
      <c r="I301">
        <v>-229</v>
      </c>
      <c r="J301" s="73">
        <v>62</v>
      </c>
      <c r="K301">
        <v>0</v>
      </c>
      <c r="L301" s="73">
        <v>62</v>
      </c>
      <c r="M301" s="73">
        <v>1395000</v>
      </c>
    </row>
    <row r="302" spans="1:13" x14ac:dyDescent="0.3">
      <c r="A302" s="42">
        <v>44185</v>
      </c>
      <c r="B302" s="103" t="str">
        <f t="shared" si="18"/>
        <v>하루채움 (고양이 영양제 간식)샘플팩 추가 구매 : 닭 1스틱 + 가자미 1스틱</v>
      </c>
      <c r="C302" s="103" t="str">
        <f>VLOOKUP(B302,'카페24 매칭'!B:C,2,0)</f>
        <v>샘플팩</v>
      </c>
      <c r="D302">
        <v>14</v>
      </c>
      <c r="E302" t="s">
        <v>623</v>
      </c>
      <c r="F302" t="s">
        <v>624</v>
      </c>
      <c r="G302" t="s">
        <v>633</v>
      </c>
      <c r="H302">
        <v>3000</v>
      </c>
      <c r="I302">
        <v>-260</v>
      </c>
      <c r="J302" s="73">
        <v>63</v>
      </c>
      <c r="K302">
        <v>0</v>
      </c>
      <c r="L302" s="73">
        <v>63</v>
      </c>
      <c r="M302" s="73">
        <v>189000</v>
      </c>
    </row>
    <row r="303" spans="1:13" x14ac:dyDescent="0.3">
      <c r="A303" s="42">
        <v>44185</v>
      </c>
      <c r="B303" s="103" t="str">
        <f t="shared" si="18"/>
        <v>하루채움 (고양이 영양제 간식)하루채움 : 자연산 가자미 1박스</v>
      </c>
      <c r="C303" s="103" t="str">
        <f>VLOOKUP(B303,'카페24 매칭'!B:C,2,0)</f>
        <v>일반 1박스</v>
      </c>
      <c r="D303">
        <v>15</v>
      </c>
      <c r="E303" t="s">
        <v>623</v>
      </c>
      <c r="F303" t="s">
        <v>624</v>
      </c>
      <c r="G303" t="s">
        <v>645</v>
      </c>
      <c r="H303">
        <v>22500</v>
      </c>
      <c r="I303">
        <v>-46</v>
      </c>
      <c r="J303" s="73">
        <v>64</v>
      </c>
      <c r="K303">
        <v>0</v>
      </c>
      <c r="L303" s="73">
        <v>64</v>
      </c>
      <c r="M303" s="73">
        <v>1440000</v>
      </c>
    </row>
    <row r="304" spans="1:13" x14ac:dyDescent="0.3">
      <c r="A304" s="42">
        <v>44185</v>
      </c>
      <c r="B304" s="103" t="str">
        <f t="shared" si="18"/>
        <v>하루채움 자연산 가자미 (고양이 영양제 간식)하루채움 : (무료배송)닭 1박스 + 가자미 1박스</v>
      </c>
      <c r="C304" s="103" t="str">
        <f>VLOOKUP(B304,'카페24 매칭'!B:C,2,0)</f>
        <v>일반 2박스</v>
      </c>
      <c r="D304">
        <v>16</v>
      </c>
      <c r="E304" t="s">
        <v>690</v>
      </c>
      <c r="F304" t="s">
        <v>691</v>
      </c>
      <c r="G304" t="s">
        <v>628</v>
      </c>
      <c r="H304">
        <v>36000</v>
      </c>
      <c r="I304">
        <v>-537</v>
      </c>
      <c r="J304" s="73">
        <v>65</v>
      </c>
      <c r="K304">
        <v>0</v>
      </c>
      <c r="L304" s="73">
        <v>65</v>
      </c>
      <c r="M304" s="73">
        <v>2340000</v>
      </c>
    </row>
    <row r="305" spans="1:13" x14ac:dyDescent="0.3">
      <c r="A305" s="42">
        <v>44185</v>
      </c>
      <c r="B305" s="103" t="str">
        <f t="shared" si="18"/>
        <v>하루채움 자연산 가자미 (고양이 영양제 간식)하루채움 : (무료배송)자연산 가자미 2박스</v>
      </c>
      <c r="C305" s="103" t="str">
        <f>VLOOKUP(B305,'카페24 매칭'!B:C,2,0)</f>
        <v>일반 2박스</v>
      </c>
      <c r="D305">
        <v>17</v>
      </c>
      <c r="E305" t="s">
        <v>690</v>
      </c>
      <c r="F305" t="s">
        <v>691</v>
      </c>
      <c r="G305" t="s">
        <v>639</v>
      </c>
      <c r="H305">
        <v>36000</v>
      </c>
      <c r="I305">
        <v>-118</v>
      </c>
      <c r="J305" s="73">
        <v>66</v>
      </c>
      <c r="K305">
        <v>0</v>
      </c>
      <c r="L305" s="73">
        <v>66</v>
      </c>
      <c r="M305" s="73">
        <v>2376000</v>
      </c>
    </row>
    <row r="306" spans="1:13" x14ac:dyDescent="0.3">
      <c r="A306" s="42">
        <v>44185</v>
      </c>
      <c r="B306" s="103" t="str">
        <f t="shared" si="18"/>
        <v>하루채움 자연산 가자미 (고양이 영양제 간식)샘플팩 추가 구매 : 닭 1스틱 + 가자미 1스틱</v>
      </c>
      <c r="C306" s="103" t="str">
        <f>VLOOKUP(B306,'카페24 매칭'!B:C,2,0)</f>
        <v>샘플팩</v>
      </c>
      <c r="D306">
        <v>18</v>
      </c>
      <c r="E306" t="s">
        <v>690</v>
      </c>
      <c r="F306" t="s">
        <v>691</v>
      </c>
      <c r="G306" t="s">
        <v>633</v>
      </c>
      <c r="H306">
        <v>3000</v>
      </c>
      <c r="I306">
        <v>-254</v>
      </c>
      <c r="J306" s="73">
        <v>67</v>
      </c>
      <c r="K306">
        <v>0</v>
      </c>
      <c r="L306" s="73">
        <v>67</v>
      </c>
      <c r="M306" s="73">
        <v>201000</v>
      </c>
    </row>
    <row r="307" spans="1:13" x14ac:dyDescent="0.3">
      <c r="A307" s="42">
        <v>44185</v>
      </c>
      <c r="B307" s="103" t="str">
        <f t="shared" si="18"/>
        <v>하루채움 (고양이 영양제 간식)하루채움 : 국내산 무항생제 닭 1박스</v>
      </c>
      <c r="C307" s="103" t="str">
        <f>VLOOKUP(B307,'카페24 매칭'!B:C,2,0)</f>
        <v>일반 1박스</v>
      </c>
      <c r="D307">
        <v>19</v>
      </c>
      <c r="E307" t="s">
        <v>627</v>
      </c>
      <c r="F307" t="s">
        <v>624</v>
      </c>
      <c r="G307" t="s">
        <v>638</v>
      </c>
      <c r="H307">
        <v>22500</v>
      </c>
      <c r="I307">
        <v>-263</v>
      </c>
      <c r="J307" s="73">
        <v>68</v>
      </c>
      <c r="K307">
        <v>0</v>
      </c>
      <c r="L307" s="73">
        <v>68</v>
      </c>
      <c r="M307" s="73">
        <v>1530000</v>
      </c>
    </row>
    <row r="308" spans="1:13" x14ac:dyDescent="0.3">
      <c r="A308" s="42">
        <v>44185</v>
      </c>
      <c r="B308" s="103" t="str">
        <f t="shared" si="18"/>
        <v>하루채움 (고양이 영양제 간식)하루채움 : 자연산 가자미 1박스</v>
      </c>
      <c r="C308" s="103" t="str">
        <f>VLOOKUP(B308,'카페24 매칭'!B:C,2,0)</f>
        <v>일반 1박스</v>
      </c>
      <c r="D308">
        <v>20</v>
      </c>
      <c r="E308" t="s">
        <v>627</v>
      </c>
      <c r="F308" t="s">
        <v>624</v>
      </c>
      <c r="G308" t="s">
        <v>645</v>
      </c>
      <c r="H308">
        <v>22500</v>
      </c>
      <c r="I308">
        <v>-126</v>
      </c>
      <c r="J308" s="73">
        <v>69</v>
      </c>
      <c r="K308">
        <v>0</v>
      </c>
      <c r="L308" s="73">
        <v>69</v>
      </c>
      <c r="M308" s="73">
        <v>1552500</v>
      </c>
    </row>
    <row r="309" spans="1:13" x14ac:dyDescent="0.3">
      <c r="A309" s="42">
        <v>44185</v>
      </c>
      <c r="B309" s="103" t="str">
        <f t="shared" si="18"/>
        <v>하루채움 (고양이 영양제 간식)샘플팩 추가 구매 : 닭 1스틱 + 가자미 1스틱</v>
      </c>
      <c r="C309" s="103" t="str">
        <f>VLOOKUP(B309,'카페24 매칭'!B:C,2,0)</f>
        <v>샘플팩</v>
      </c>
      <c r="D309">
        <v>21</v>
      </c>
      <c r="E309" t="s">
        <v>627</v>
      </c>
      <c r="F309" t="s">
        <v>624</v>
      </c>
      <c r="G309" t="s">
        <v>633</v>
      </c>
      <c r="H309">
        <v>3000</v>
      </c>
      <c r="I309">
        <v>-811</v>
      </c>
      <c r="J309" s="73">
        <v>70</v>
      </c>
      <c r="K309">
        <v>0</v>
      </c>
      <c r="L309" s="73">
        <v>70</v>
      </c>
      <c r="M309" s="73">
        <v>210000</v>
      </c>
    </row>
    <row r="310" spans="1:13" x14ac:dyDescent="0.3">
      <c r="A310" s="42">
        <v>44185</v>
      </c>
      <c r="B310" s="103" t="str">
        <f t="shared" si="18"/>
        <v>[정기배송] 하루채움 (고양이 영양제 간식)옵션 : 자연산 가자미 1박스</v>
      </c>
      <c r="C310" s="103" t="str">
        <f>VLOOKUP(B310,'카페24 매칭'!B:C,2,0)</f>
        <v>정기 1박스</v>
      </c>
      <c r="D310">
        <v>22</v>
      </c>
      <c r="E310" t="s">
        <v>620</v>
      </c>
      <c r="F310" t="s">
        <v>621</v>
      </c>
      <c r="G310" t="s">
        <v>692</v>
      </c>
      <c r="H310">
        <v>18000</v>
      </c>
      <c r="I310">
        <v>-140</v>
      </c>
      <c r="J310" s="73">
        <v>71</v>
      </c>
      <c r="K310">
        <v>0</v>
      </c>
      <c r="L310" s="73">
        <v>71</v>
      </c>
      <c r="M310" s="73">
        <v>1278000</v>
      </c>
    </row>
    <row r="311" spans="1:13" x14ac:dyDescent="0.3">
      <c r="A311" s="42">
        <v>44185</v>
      </c>
      <c r="B311" s="103" t="str">
        <f t="shared" si="18"/>
        <v>프로젝트21 고양이 유산균 영양제유산균 옵션선택 : 30일 케어 플랜(1박스)</v>
      </c>
      <c r="C311" s="103" t="str">
        <f>VLOOKUP(B311,'카페24 매칭'!B:C,2,0)</f>
        <v>유산균1박스</v>
      </c>
      <c r="D311">
        <v>1</v>
      </c>
      <c r="E311" t="s">
        <v>722</v>
      </c>
      <c r="F311" t="s">
        <v>723</v>
      </c>
      <c r="G311" t="s">
        <v>724</v>
      </c>
      <c r="H311">
        <v>36000</v>
      </c>
      <c r="I311">
        <v>4036</v>
      </c>
      <c r="J311" s="73">
        <v>72</v>
      </c>
      <c r="K311">
        <v>0</v>
      </c>
      <c r="L311" s="73">
        <v>72</v>
      </c>
      <c r="M311" s="73">
        <v>2592000</v>
      </c>
    </row>
    <row r="312" spans="1:13" x14ac:dyDescent="0.3">
      <c r="A312" s="42">
        <v>44185</v>
      </c>
      <c r="B312" s="103" t="str">
        <f t="shared" si="18"/>
        <v>[정기배송] 프로젝트21 고양이 유산균유산균 옵션선택 : 고양이 유산균 2박스 - 무료배송</v>
      </c>
      <c r="C312" s="103" t="str">
        <f>VLOOKUP(B312,'카페24 매칭'!B:C,2,0)</f>
        <v>유산균2박스(정기배송)</v>
      </c>
      <c r="D312">
        <v>2</v>
      </c>
      <c r="E312" t="s">
        <v>726</v>
      </c>
      <c r="F312" t="s">
        <v>727</v>
      </c>
      <c r="G312" t="s">
        <v>729</v>
      </c>
      <c r="H312">
        <v>60000</v>
      </c>
      <c r="I312">
        <v>-875</v>
      </c>
      <c r="J312" s="73">
        <v>73</v>
      </c>
      <c r="K312">
        <v>1</v>
      </c>
      <c r="L312" s="73">
        <v>73</v>
      </c>
      <c r="M312" s="73">
        <v>4380000</v>
      </c>
    </row>
    <row r="313" spans="1:13" x14ac:dyDescent="0.3">
      <c r="A313" s="42">
        <v>44185</v>
      </c>
      <c r="B313" s="103" t="str">
        <f t="shared" si="18"/>
        <v>[정기배송] 프로젝트21 고양이 유산균유산균 옵션선택 : 고양이 유산균 1박스</v>
      </c>
      <c r="C313" s="103" t="str">
        <f>VLOOKUP(B313,'카페24 매칭'!B:C,2,0)</f>
        <v>유산균1박스(정기배송)</v>
      </c>
      <c r="D313">
        <v>3</v>
      </c>
      <c r="E313" t="s">
        <v>726</v>
      </c>
      <c r="F313" t="s">
        <v>727</v>
      </c>
      <c r="G313" t="s">
        <v>728</v>
      </c>
      <c r="H313">
        <v>33000</v>
      </c>
      <c r="I313">
        <v>-515</v>
      </c>
      <c r="J313" s="73">
        <v>74</v>
      </c>
      <c r="K313">
        <v>0</v>
      </c>
      <c r="L313" s="73">
        <v>74</v>
      </c>
      <c r="M313" s="73">
        <v>2442000</v>
      </c>
    </row>
    <row r="314" spans="1:13" x14ac:dyDescent="0.3">
      <c r="A314" s="42">
        <v>44185</v>
      </c>
      <c r="B314" s="103" t="str">
        <f t="shared" si="18"/>
        <v>프로젝트21 고양이 유산균 영양제유산균 옵션선택 : 60일 케어 플랜(2박스) - 무료배송</v>
      </c>
      <c r="C314" s="103" t="str">
        <f>VLOOKUP(B314,'카페24 매칭'!B:C,2,0)</f>
        <v>유산균2박스</v>
      </c>
      <c r="D314">
        <v>4</v>
      </c>
      <c r="E314" t="s">
        <v>722</v>
      </c>
      <c r="F314" t="s">
        <v>723</v>
      </c>
      <c r="G314" t="s">
        <v>725</v>
      </c>
      <c r="H314">
        <v>66000</v>
      </c>
      <c r="I314">
        <v>6908</v>
      </c>
      <c r="J314" s="73">
        <v>75</v>
      </c>
      <c r="K314">
        <v>0</v>
      </c>
      <c r="L314" s="73">
        <v>75</v>
      </c>
      <c r="M314" s="73">
        <v>4950000</v>
      </c>
    </row>
    <row r="315" spans="1:13" x14ac:dyDescent="0.3">
      <c r="A315" s="42">
        <v>44185</v>
      </c>
      <c r="B315" s="103" t="str">
        <f t="shared" si="18"/>
        <v>프로젝트21 고양이 유산균 영양제유산균 옵션선택 : 90일 케어 플랜(3박스) - 무료배송</v>
      </c>
      <c r="C315" s="103" t="str">
        <f>VLOOKUP(B315,'카페24 매칭'!B:C,2,0)</f>
        <v>유산균3박스</v>
      </c>
      <c r="D315">
        <v>5</v>
      </c>
      <c r="E315" t="s">
        <v>722</v>
      </c>
      <c r="F315" t="s">
        <v>723</v>
      </c>
      <c r="G315" t="s">
        <v>731</v>
      </c>
      <c r="H315">
        <v>90000</v>
      </c>
      <c r="I315">
        <v>8897</v>
      </c>
      <c r="J315" s="73">
        <v>76</v>
      </c>
      <c r="K315">
        <v>0</v>
      </c>
      <c r="L315" s="73">
        <v>76</v>
      </c>
      <c r="M315" s="73">
        <v>6840000</v>
      </c>
    </row>
    <row r="316" spans="1:13" x14ac:dyDescent="0.3">
      <c r="A316" s="42">
        <v>44185</v>
      </c>
      <c r="B316" s="103" t="str">
        <f t="shared" si="18"/>
        <v>[정기배송] 프로젝트21 고양이 유산균유산균 옵션선택 : 고양이 유산균 3박스 - 무료배송</v>
      </c>
      <c r="C316" s="103" t="str">
        <f>VLOOKUP(B316,'카페24 매칭'!B:C,2,0)</f>
        <v>유산균3박스(정기배송)</v>
      </c>
      <c r="D316">
        <v>6</v>
      </c>
      <c r="E316" t="s">
        <v>726</v>
      </c>
      <c r="F316" t="s">
        <v>727</v>
      </c>
      <c r="G316" t="s">
        <v>730</v>
      </c>
      <c r="H316">
        <v>84000</v>
      </c>
      <c r="I316">
        <v>-428</v>
      </c>
      <c r="J316" s="73">
        <v>77</v>
      </c>
      <c r="K316">
        <v>1</v>
      </c>
      <c r="L316" s="73">
        <v>77</v>
      </c>
      <c r="M316" s="73">
        <v>6468000</v>
      </c>
    </row>
    <row r="317" spans="1:13" x14ac:dyDescent="0.3">
      <c r="A317" s="42">
        <v>44185</v>
      </c>
      <c r="B317" s="103" t="str">
        <f t="shared" si="18"/>
        <v>★추가할인★[정기배송] 프로젝트21 고양이 유산균유산균 옵션선택 : 90일 케어 플랜(3박스) - 무료배송</v>
      </c>
      <c r="C317" s="103" t="str">
        <f>VLOOKUP(B317,'카페24 매칭'!B:C,2,0)</f>
        <v>유산균3박스(최저가)</v>
      </c>
      <c r="D317">
        <v>7</v>
      </c>
      <c r="E317" t="s">
        <v>732</v>
      </c>
      <c r="F317" t="s">
        <v>733</v>
      </c>
      <c r="G317" t="s">
        <v>731</v>
      </c>
      <c r="H317">
        <v>81000</v>
      </c>
      <c r="I317">
        <v>9513</v>
      </c>
      <c r="J317" s="73">
        <v>78</v>
      </c>
      <c r="K317">
        <v>0</v>
      </c>
      <c r="L317" s="73">
        <v>78</v>
      </c>
      <c r="M317" s="73">
        <v>6318000</v>
      </c>
    </row>
    <row r="318" spans="1:13" x14ac:dyDescent="0.3">
      <c r="A318" s="42">
        <v>44185</v>
      </c>
      <c r="B318" s="103" t="str">
        <f t="shared" si="18"/>
        <v>★추가할인★[정기배송] 프로젝트21 고양이 유산균유산균 옵션선택 : 60일 케어 플랜(2박스) - 무료배송</v>
      </c>
      <c r="C318" s="103" t="str">
        <f>VLOOKUP(B318,'카페24 매칭'!B:C,2,0)</f>
        <v>유산균2박스(최저가)</v>
      </c>
      <c r="D318">
        <v>8</v>
      </c>
      <c r="E318" t="s">
        <v>732</v>
      </c>
      <c r="F318" t="s">
        <v>733</v>
      </c>
      <c r="G318" t="s">
        <v>725</v>
      </c>
      <c r="H318">
        <v>58000</v>
      </c>
      <c r="I318">
        <v>9032</v>
      </c>
      <c r="J318" s="73">
        <v>79</v>
      </c>
      <c r="K318">
        <v>1</v>
      </c>
      <c r="L318" s="73">
        <v>79</v>
      </c>
      <c r="M318" s="73">
        <v>4582000</v>
      </c>
    </row>
    <row r="319" spans="1:13" x14ac:dyDescent="0.3">
      <c r="A319" s="42">
        <v>44186</v>
      </c>
      <c r="B319" s="103" t="str">
        <f t="shared" ref="B319" si="19">F319&amp;G319</f>
        <v>프로젝트21 고양이 유산균 영양제유산균 옵션선택 : 30일 케어 플랜(1박스)</v>
      </c>
      <c r="C319" s="103" t="str">
        <f>VLOOKUP(B319,'카페24 매칭'!B:C,2,0)</f>
        <v>유산균1박스</v>
      </c>
      <c r="D319">
        <v>1</v>
      </c>
      <c r="E319" t="s">
        <v>722</v>
      </c>
      <c r="F319" t="s">
        <v>723</v>
      </c>
      <c r="G319" t="s">
        <v>724</v>
      </c>
      <c r="H319">
        <v>36000</v>
      </c>
      <c r="I319">
        <v>4018</v>
      </c>
      <c r="J319" s="73">
        <v>80</v>
      </c>
      <c r="K319">
        <v>0</v>
      </c>
      <c r="L319" s="73">
        <v>80</v>
      </c>
      <c r="M319" s="73">
        <v>2880000</v>
      </c>
    </row>
    <row r="320" spans="1:13" x14ac:dyDescent="0.3">
      <c r="A320" s="42">
        <v>44186</v>
      </c>
      <c r="B320" s="103" t="str">
        <f t="shared" ref="B320:B350" si="20">F320&amp;G320</f>
        <v>프로젝트21 고양이 유산균 영양제유산균 옵션선택 : 60일 케어 플랜(2박스) - 무료배송</v>
      </c>
      <c r="C320" s="103" t="str">
        <f>VLOOKUP(B320,'카페24 매칭'!B:C,2,0)</f>
        <v>유산균2박스</v>
      </c>
      <c r="D320">
        <v>2</v>
      </c>
      <c r="E320" t="s">
        <v>722</v>
      </c>
      <c r="F320" t="s">
        <v>723</v>
      </c>
      <c r="G320" t="s">
        <v>725</v>
      </c>
      <c r="H320">
        <v>66000</v>
      </c>
      <c r="I320">
        <v>6902</v>
      </c>
      <c r="J320" s="73">
        <v>81</v>
      </c>
      <c r="K320">
        <v>0</v>
      </c>
      <c r="L320" s="73">
        <v>81</v>
      </c>
      <c r="M320" s="73">
        <v>5346000</v>
      </c>
    </row>
    <row r="321" spans="1:13" x14ac:dyDescent="0.3">
      <c r="A321" s="42">
        <v>44186</v>
      </c>
      <c r="B321" s="103" t="str">
        <f t="shared" si="20"/>
        <v>프로젝트21 고양이 유산균 영양제유산균 옵션선택 : 90일 케어 플랜(3박스) - 무료배송</v>
      </c>
      <c r="C321" s="103" t="str">
        <f>VLOOKUP(B321,'카페24 매칭'!B:C,2,0)</f>
        <v>유산균3박스</v>
      </c>
      <c r="D321">
        <v>3</v>
      </c>
      <c r="E321" t="s">
        <v>722</v>
      </c>
      <c r="F321" t="s">
        <v>723</v>
      </c>
      <c r="G321" t="s">
        <v>731</v>
      </c>
      <c r="H321">
        <v>90000</v>
      </c>
      <c r="I321">
        <v>8889</v>
      </c>
      <c r="J321" s="73">
        <v>82</v>
      </c>
      <c r="K321">
        <v>0</v>
      </c>
      <c r="L321" s="73">
        <v>82</v>
      </c>
      <c r="M321" s="73">
        <v>7380000</v>
      </c>
    </row>
    <row r="322" spans="1:13" x14ac:dyDescent="0.3">
      <c r="A322" s="42">
        <v>44186</v>
      </c>
      <c r="B322" s="103" t="str">
        <f t="shared" si="20"/>
        <v>[정기배송] 프로젝트21 고양이 유산균유산균 옵션선택 : 고양이 유산균 2박스 - 무료배송</v>
      </c>
      <c r="C322" s="103" t="str">
        <f>VLOOKUP(B322,'카페24 매칭'!B:C,2,0)</f>
        <v>유산균2박스(정기배송)</v>
      </c>
      <c r="D322">
        <v>4</v>
      </c>
      <c r="E322" t="s">
        <v>726</v>
      </c>
      <c r="F322" t="s">
        <v>727</v>
      </c>
      <c r="G322" t="s">
        <v>729</v>
      </c>
      <c r="H322">
        <v>60000</v>
      </c>
      <c r="I322">
        <v>-877</v>
      </c>
      <c r="J322" s="73">
        <v>83</v>
      </c>
      <c r="K322">
        <v>0</v>
      </c>
      <c r="L322" s="73">
        <v>83</v>
      </c>
      <c r="M322" s="73">
        <v>4980000</v>
      </c>
    </row>
    <row r="323" spans="1:13" x14ac:dyDescent="0.3">
      <c r="A323" s="42">
        <v>44186</v>
      </c>
      <c r="B323" s="103" t="str">
        <f t="shared" si="20"/>
        <v>[정기배송] 프로젝트21 고양이 유산균유산균 옵션선택 : 고양이 유산균 1박스</v>
      </c>
      <c r="C323" s="103" t="str">
        <f>VLOOKUP(B323,'카페24 매칭'!B:C,2,0)</f>
        <v>유산균1박스(정기배송)</v>
      </c>
      <c r="D323">
        <v>5</v>
      </c>
      <c r="E323" t="s">
        <v>726</v>
      </c>
      <c r="F323" t="s">
        <v>727</v>
      </c>
      <c r="G323" t="s">
        <v>728</v>
      </c>
      <c r="H323">
        <v>33000</v>
      </c>
      <c r="I323">
        <v>-517</v>
      </c>
      <c r="J323" s="73">
        <v>84</v>
      </c>
      <c r="K323">
        <v>0</v>
      </c>
      <c r="L323" s="73">
        <v>84</v>
      </c>
      <c r="M323" s="73">
        <v>2772000</v>
      </c>
    </row>
    <row r="324" spans="1:13" x14ac:dyDescent="0.3">
      <c r="A324" s="42">
        <v>44186</v>
      </c>
      <c r="B324" s="103" t="str">
        <f t="shared" si="20"/>
        <v>[정기배송] 프로젝트21 고양이 유산균유산균 옵션선택 : 고양이 유산균 3박스 - 무료배송</v>
      </c>
      <c r="C324" s="103" t="str">
        <f>VLOOKUP(B324,'카페24 매칭'!B:C,2,0)</f>
        <v>유산균3박스(정기배송)</v>
      </c>
      <c r="D324">
        <v>6</v>
      </c>
      <c r="E324" t="s">
        <v>726</v>
      </c>
      <c r="F324" t="s">
        <v>727</v>
      </c>
      <c r="G324" t="s">
        <v>730</v>
      </c>
      <c r="H324">
        <v>84000</v>
      </c>
      <c r="I324">
        <v>-434</v>
      </c>
      <c r="J324" s="73">
        <v>85</v>
      </c>
      <c r="K324">
        <v>1</v>
      </c>
      <c r="L324" s="73">
        <v>85</v>
      </c>
      <c r="M324" s="73">
        <v>7140000</v>
      </c>
    </row>
    <row r="325" spans="1:13" x14ac:dyDescent="0.3">
      <c r="A325" s="42">
        <v>44186</v>
      </c>
      <c r="B325" s="103" t="str">
        <f t="shared" si="20"/>
        <v>하루채움 (고양이 영양제 간식)하루채움 : (무료배송) 닭 1박스 + 가자미 1박스</v>
      </c>
      <c r="C325" s="103" t="str">
        <f>VLOOKUP(B325,'카페24 매칭'!B:C,2,0)</f>
        <v>일반 2박스</v>
      </c>
      <c r="D325" s="73">
        <v>1</v>
      </c>
      <c r="E325" s="73" t="s">
        <v>623</v>
      </c>
      <c r="F325" s="73" t="s">
        <v>624</v>
      </c>
      <c r="G325" s="73" t="s">
        <v>625</v>
      </c>
      <c r="H325" s="73">
        <v>36000</v>
      </c>
      <c r="I325" s="73">
        <v>-1087</v>
      </c>
      <c r="J325" s="73">
        <v>86</v>
      </c>
      <c r="K325" s="73">
        <v>1</v>
      </c>
      <c r="L325" s="73">
        <v>86</v>
      </c>
      <c r="M325" s="73">
        <v>3096000</v>
      </c>
    </row>
    <row r="326" spans="1:13" x14ac:dyDescent="0.3">
      <c r="A326" s="42">
        <v>44186</v>
      </c>
      <c r="B326" s="103" t="str">
        <f t="shared" si="20"/>
        <v>[정기배송] 하루채움 (고양이 영양제 간식)옵션 : (무료배송)국내산 닭 1박스 + 자연산 가자미 1박스</v>
      </c>
      <c r="C326" s="103" t="str">
        <f>VLOOKUP(B326,'카페24 매칭'!B:C,2,0)</f>
        <v>정기 2박스</v>
      </c>
      <c r="D326" s="73">
        <v>2</v>
      </c>
      <c r="E326" s="73" t="s">
        <v>620</v>
      </c>
      <c r="F326" s="73" t="s">
        <v>621</v>
      </c>
      <c r="G326" s="73" t="s">
        <v>622</v>
      </c>
      <c r="H326" s="73">
        <v>32000</v>
      </c>
      <c r="I326" s="73">
        <v>-5497</v>
      </c>
      <c r="J326" s="73">
        <v>87</v>
      </c>
      <c r="K326" s="73">
        <v>0</v>
      </c>
      <c r="L326" s="73">
        <v>87</v>
      </c>
      <c r="M326" s="73">
        <v>2784000</v>
      </c>
    </row>
    <row r="327" spans="1:13" x14ac:dyDescent="0.3">
      <c r="A327" s="42">
        <v>44186</v>
      </c>
      <c r="B327" s="103" t="str">
        <f t="shared" si="20"/>
        <v>하루채움 샘플팩 (고양이 영양제 간식)샘플팩 : 닭 1스틱 + 가자미 1스틱</v>
      </c>
      <c r="C327" s="103" t="str">
        <f>VLOOKUP(B327,'카페24 매칭'!B:C,2,0)</f>
        <v>샘플팩</v>
      </c>
      <c r="D327" s="73">
        <v>3</v>
      </c>
      <c r="E327" s="73" t="s">
        <v>630</v>
      </c>
      <c r="F327" s="73" t="s">
        <v>631</v>
      </c>
      <c r="G327" s="73" t="s">
        <v>632</v>
      </c>
      <c r="H327" s="73">
        <v>3000</v>
      </c>
      <c r="I327" s="73">
        <v>-242</v>
      </c>
      <c r="J327" s="73">
        <v>88</v>
      </c>
      <c r="K327" s="73">
        <v>1</v>
      </c>
      <c r="L327" s="73">
        <v>88</v>
      </c>
      <c r="M327" s="73">
        <v>264000</v>
      </c>
    </row>
    <row r="328" spans="1:13" x14ac:dyDescent="0.3">
      <c r="A328" s="42">
        <v>44186</v>
      </c>
      <c r="B328" s="103" t="str">
        <f t="shared" si="20"/>
        <v>[정기배송] 하루채움 (고양이 영양제 간식)옵션 : (무료배송)국내산 무항생제 닭 2박스</v>
      </c>
      <c r="C328" s="103" t="str">
        <f>VLOOKUP(B328,'카페24 매칭'!B:C,2,0)</f>
        <v>정기 2박스</v>
      </c>
      <c r="D328" s="73">
        <v>4</v>
      </c>
      <c r="E328" s="73" t="s">
        <v>620</v>
      </c>
      <c r="F328" s="73" t="s">
        <v>621</v>
      </c>
      <c r="G328" s="73" t="s">
        <v>626</v>
      </c>
      <c r="H328" s="73">
        <v>32000</v>
      </c>
      <c r="I328" s="73">
        <v>-1925</v>
      </c>
      <c r="J328" s="73">
        <v>89</v>
      </c>
      <c r="K328" s="73">
        <v>1</v>
      </c>
      <c r="L328" s="73">
        <v>89</v>
      </c>
      <c r="M328" s="73">
        <v>2848000</v>
      </c>
    </row>
    <row r="329" spans="1:13" x14ac:dyDescent="0.3">
      <c r="A329" s="42">
        <v>44186</v>
      </c>
      <c r="B329" s="103" t="str">
        <f t="shared" si="20"/>
        <v>하루채움 국내산 무항생제 닭 (고양이 영양제 간식)하루채움 : (무료배송)국내산 무항생제 닭 2박스</v>
      </c>
      <c r="C329" s="103" t="str">
        <f>VLOOKUP(B329,'카페24 매칭'!B:C,2,0)</f>
        <v>일반 2박스</v>
      </c>
      <c r="D329" s="73">
        <v>5</v>
      </c>
      <c r="E329" s="73" t="s">
        <v>642</v>
      </c>
      <c r="F329" s="73" t="s">
        <v>643</v>
      </c>
      <c r="G329" s="73" t="s">
        <v>644</v>
      </c>
      <c r="H329" s="73">
        <v>36000</v>
      </c>
      <c r="I329" s="73">
        <v>-355</v>
      </c>
      <c r="J329" s="73">
        <v>90</v>
      </c>
      <c r="K329" s="73">
        <v>0</v>
      </c>
      <c r="L329" s="73">
        <v>90</v>
      </c>
      <c r="M329" s="73">
        <v>3240000</v>
      </c>
    </row>
    <row r="330" spans="1:13" x14ac:dyDescent="0.3">
      <c r="A330" s="42">
        <v>44186</v>
      </c>
      <c r="B330" s="103" t="str">
        <f t="shared" si="20"/>
        <v>하루채움 (고양이 영양제 간식)하루채움 : (무료배송)닭 1박스 + 가자미 1박스</v>
      </c>
      <c r="C330" s="103" t="str">
        <f>VLOOKUP(B330,'카페24 매칭'!B:C,2,0)</f>
        <v>일반 2박스</v>
      </c>
      <c r="D330" s="73">
        <v>6</v>
      </c>
      <c r="E330" s="73" t="s">
        <v>627</v>
      </c>
      <c r="F330" s="73" t="s">
        <v>624</v>
      </c>
      <c r="G330" s="73" t="s">
        <v>628</v>
      </c>
      <c r="H330" s="73">
        <v>36000</v>
      </c>
      <c r="I330" s="73">
        <v>-1629</v>
      </c>
      <c r="J330" s="73">
        <v>91</v>
      </c>
      <c r="K330" s="73">
        <v>0</v>
      </c>
      <c r="L330" s="73">
        <v>91</v>
      </c>
      <c r="M330" s="73">
        <v>3276000</v>
      </c>
    </row>
    <row r="331" spans="1:13" x14ac:dyDescent="0.3">
      <c r="A331" s="42">
        <v>44186</v>
      </c>
      <c r="B331" s="103" t="str">
        <f t="shared" si="20"/>
        <v>[정기배송] 하루채움 (고양이 영양제 간식)옵션 : (무료배송)자연산 가자미 2박스</v>
      </c>
      <c r="C331" s="103" t="str">
        <f>VLOOKUP(B331,'카페24 매칭'!B:C,2,0)</f>
        <v>정기 2박스</v>
      </c>
      <c r="D331" s="73">
        <v>7</v>
      </c>
      <c r="E331" s="73" t="s">
        <v>620</v>
      </c>
      <c r="F331" s="73" t="s">
        <v>621</v>
      </c>
      <c r="G331" s="73" t="s">
        <v>635</v>
      </c>
      <c r="H331" s="73">
        <v>32000</v>
      </c>
      <c r="I331" s="73">
        <v>-729</v>
      </c>
      <c r="J331" s="73">
        <v>92</v>
      </c>
      <c r="K331" s="73">
        <v>0</v>
      </c>
      <c r="L331" s="73">
        <v>92</v>
      </c>
      <c r="M331" s="73">
        <v>2944000</v>
      </c>
    </row>
    <row r="332" spans="1:13" x14ac:dyDescent="0.3">
      <c r="A332" s="42">
        <v>44186</v>
      </c>
      <c r="B332" s="103" t="str">
        <f t="shared" si="20"/>
        <v>하루채움 (고양이 영양제 간식)샘플팩 추가 구매 : 닭 1스틱 + 가자미 1스틱</v>
      </c>
      <c r="C332" s="103" t="str">
        <f>VLOOKUP(B332,'카페24 매칭'!B:C,2,0)</f>
        <v>샘플팩</v>
      </c>
      <c r="D332" s="73">
        <v>8</v>
      </c>
      <c r="E332" s="73" t="s">
        <v>623</v>
      </c>
      <c r="F332" s="73" t="s">
        <v>624</v>
      </c>
      <c r="G332" s="73" t="s">
        <v>633</v>
      </c>
      <c r="H332" s="73">
        <v>3000</v>
      </c>
      <c r="I332" s="73">
        <v>-266</v>
      </c>
      <c r="J332" s="73">
        <v>93</v>
      </c>
      <c r="K332" s="73">
        <v>0</v>
      </c>
      <c r="L332" s="73">
        <v>93</v>
      </c>
      <c r="M332" s="73">
        <v>279000</v>
      </c>
    </row>
    <row r="333" spans="1:13" x14ac:dyDescent="0.3">
      <c r="A333" s="42">
        <v>44186</v>
      </c>
      <c r="B333" s="103" t="str">
        <f t="shared" si="20"/>
        <v>하루채움 (고양이 영양제 간식)하루채움 : 국내산 무항생제 닭 2박스</v>
      </c>
      <c r="C333" s="103" t="str">
        <f>VLOOKUP(B333,'카페24 매칭'!B:C,2,0)</f>
        <v>일반 2박스</v>
      </c>
      <c r="D333" s="73">
        <v>9</v>
      </c>
      <c r="E333" s="73" t="s">
        <v>623</v>
      </c>
      <c r="F333" s="73" t="s">
        <v>624</v>
      </c>
      <c r="G333" s="73" t="s">
        <v>629</v>
      </c>
      <c r="H333" s="73">
        <v>36000</v>
      </c>
      <c r="I333" s="73">
        <v>-265</v>
      </c>
      <c r="J333" s="73">
        <v>94</v>
      </c>
      <c r="K333" s="73">
        <v>0</v>
      </c>
      <c r="L333" s="73">
        <v>94</v>
      </c>
      <c r="M333" s="73">
        <v>3384000</v>
      </c>
    </row>
    <row r="334" spans="1:13" x14ac:dyDescent="0.3">
      <c r="A334" s="42">
        <v>44186</v>
      </c>
      <c r="B334" s="103" t="str">
        <f t="shared" si="20"/>
        <v>하루채움 국내산 무항생제 닭 (고양이 영양제 간식)샘플팩 추가 구매 : 닭 1스틱 + 가자미 1스틱</v>
      </c>
      <c r="C334" s="103" t="str">
        <f>VLOOKUP(B334,'카페24 매칭'!B:C,2,0)</f>
        <v>샘플팩</v>
      </c>
      <c r="D334" s="73">
        <v>10</v>
      </c>
      <c r="E334" s="73" t="s">
        <v>642</v>
      </c>
      <c r="F334" s="73" t="s">
        <v>643</v>
      </c>
      <c r="G334" s="73" t="s">
        <v>633</v>
      </c>
      <c r="H334" s="73">
        <v>3000</v>
      </c>
      <c r="I334" s="73">
        <v>-289</v>
      </c>
      <c r="J334" s="73">
        <v>95</v>
      </c>
      <c r="K334" s="73">
        <v>0</v>
      </c>
      <c r="L334" s="73">
        <v>95</v>
      </c>
      <c r="M334" s="73">
        <v>285000</v>
      </c>
    </row>
    <row r="335" spans="1:13" x14ac:dyDescent="0.3">
      <c r="A335" s="42">
        <v>44186</v>
      </c>
      <c r="B335" s="103" t="str">
        <f t="shared" si="20"/>
        <v>하루채움 국내산 무항생제 닭 (고양이 영양제 간식)하루채움 : 국내산 무항생제 닭 1박스</v>
      </c>
      <c r="C335" s="103" t="str">
        <f>VLOOKUP(B335,'카페24 매칭'!B:C,2,0)</f>
        <v>일반 1박스</v>
      </c>
      <c r="D335" s="73">
        <v>11</v>
      </c>
      <c r="E335" s="73" t="s">
        <v>642</v>
      </c>
      <c r="F335" s="73" t="s">
        <v>643</v>
      </c>
      <c r="G335" s="73" t="s">
        <v>638</v>
      </c>
      <c r="H335" s="73">
        <v>22500</v>
      </c>
      <c r="I335" s="73">
        <v>-233</v>
      </c>
      <c r="J335" s="73">
        <v>96</v>
      </c>
      <c r="K335" s="73">
        <v>0</v>
      </c>
      <c r="L335" s="73">
        <v>96</v>
      </c>
      <c r="M335" s="73">
        <v>2160000</v>
      </c>
    </row>
    <row r="336" spans="1:13" x14ac:dyDescent="0.3">
      <c r="A336" s="42">
        <v>44186</v>
      </c>
      <c r="B336" s="103" t="str">
        <f t="shared" si="20"/>
        <v>하루채움 (고양이 영양제 간식)하루채움 : (무료배송)국내산 무항생제 닭 2박스</v>
      </c>
      <c r="C336" s="103" t="str">
        <f>VLOOKUP(B336,'카페24 매칭'!B:C,2,0)</f>
        <v>일반 2박스</v>
      </c>
      <c r="D336" s="73">
        <v>12</v>
      </c>
      <c r="E336" s="73" t="s">
        <v>627</v>
      </c>
      <c r="F336" s="73" t="s">
        <v>624</v>
      </c>
      <c r="G336" s="73" t="s">
        <v>644</v>
      </c>
      <c r="H336" s="73">
        <v>36000</v>
      </c>
      <c r="I336" s="73">
        <v>-474</v>
      </c>
      <c r="J336" s="73">
        <v>97</v>
      </c>
      <c r="K336" s="73">
        <v>0</v>
      </c>
      <c r="L336" s="73">
        <v>97</v>
      </c>
      <c r="M336" s="73">
        <v>3492000</v>
      </c>
    </row>
    <row r="337" spans="1:13" x14ac:dyDescent="0.3">
      <c r="A337" s="42">
        <v>44186</v>
      </c>
      <c r="B337" s="103" t="str">
        <f t="shared" si="20"/>
        <v>하루채움 (고양이 영양제 간식)하루채움 : 자연산 가자미 2박스</v>
      </c>
      <c r="C337" s="103" t="str">
        <f>VLOOKUP(B337,'카페24 매칭'!B:C,2,0)</f>
        <v>일반 2박스</v>
      </c>
      <c r="D337" s="73">
        <v>13</v>
      </c>
      <c r="E337" s="73" t="s">
        <v>623</v>
      </c>
      <c r="F337" s="73" t="s">
        <v>624</v>
      </c>
      <c r="G337" s="73" t="s">
        <v>634</v>
      </c>
      <c r="H337" s="73">
        <v>36000</v>
      </c>
      <c r="I337" s="73">
        <v>-112</v>
      </c>
      <c r="J337" s="73">
        <v>98</v>
      </c>
      <c r="K337" s="73">
        <v>0</v>
      </c>
      <c r="L337" s="73">
        <v>98</v>
      </c>
      <c r="M337" s="73">
        <v>3528000</v>
      </c>
    </row>
    <row r="338" spans="1:13" x14ac:dyDescent="0.3">
      <c r="A338" s="42">
        <v>44186</v>
      </c>
      <c r="B338" s="103" t="str">
        <f t="shared" si="20"/>
        <v>하루채움 (고양이 영양제 간식)하루채움 : 국내산 무항생제 닭 1박스</v>
      </c>
      <c r="C338" s="103" t="str">
        <f>VLOOKUP(B338,'카페24 매칭'!B:C,2,0)</f>
        <v>일반 1박스</v>
      </c>
      <c r="D338" s="73">
        <v>14</v>
      </c>
      <c r="E338" s="73" t="s">
        <v>627</v>
      </c>
      <c r="F338" s="73" t="s">
        <v>624</v>
      </c>
      <c r="G338" s="73" t="s">
        <v>638</v>
      </c>
      <c r="H338" s="73">
        <v>22500</v>
      </c>
      <c r="I338" s="73">
        <v>-265</v>
      </c>
      <c r="J338" s="73">
        <v>99</v>
      </c>
      <c r="K338" s="73">
        <v>0</v>
      </c>
      <c r="L338" s="73">
        <v>99</v>
      </c>
      <c r="M338" s="73">
        <v>2227500</v>
      </c>
    </row>
    <row r="339" spans="1:13" x14ac:dyDescent="0.3">
      <c r="A339" s="42">
        <v>44186</v>
      </c>
      <c r="B339" s="103" t="str">
        <f t="shared" si="20"/>
        <v>(종료)★특별할인★[정기배송] 하루채움 (고양이 영양제 간식)옵션 : (무료배송)국내산 닭 1박스 + 자연산 가자미 1박스</v>
      </c>
      <c r="C339" s="103" t="str">
        <f>VLOOKUP(B339,'카페24 매칭'!B:C,2,0)</f>
        <v>특별 2박스</v>
      </c>
      <c r="D339" s="73">
        <v>15</v>
      </c>
      <c r="E339" s="73" t="s">
        <v>636</v>
      </c>
      <c r="F339" s="73" t="s">
        <v>637</v>
      </c>
      <c r="G339" s="73" t="s">
        <v>622</v>
      </c>
      <c r="H339" s="73">
        <v>30000</v>
      </c>
      <c r="I339" s="73">
        <v>-3611</v>
      </c>
      <c r="J339" s="73">
        <v>100</v>
      </c>
      <c r="K339" s="73">
        <v>0</v>
      </c>
      <c r="L339" s="73">
        <v>100</v>
      </c>
      <c r="M339" s="73">
        <v>3000000</v>
      </c>
    </row>
    <row r="340" spans="1:13" x14ac:dyDescent="0.3">
      <c r="A340" s="42">
        <v>44186</v>
      </c>
      <c r="B340" s="103" t="str">
        <f t="shared" si="20"/>
        <v>하루채움 (고양이 영양제 간식)하루채움 : 국내산 무항생제 닭 1박스</v>
      </c>
      <c r="C340" s="103" t="str">
        <f>VLOOKUP(B340,'카페24 매칭'!B:C,2,0)</f>
        <v>일반 1박스</v>
      </c>
      <c r="D340" s="73">
        <v>16</v>
      </c>
      <c r="E340" s="73" t="s">
        <v>623</v>
      </c>
      <c r="F340" s="73" t="s">
        <v>624</v>
      </c>
      <c r="G340" s="73" t="s">
        <v>638</v>
      </c>
      <c r="H340" s="73">
        <v>22500</v>
      </c>
      <c r="I340" s="73">
        <v>-115</v>
      </c>
      <c r="J340" s="73">
        <v>101</v>
      </c>
      <c r="K340" s="73">
        <v>1</v>
      </c>
      <c r="L340" s="73">
        <v>101</v>
      </c>
      <c r="M340" s="73">
        <v>2272500</v>
      </c>
    </row>
    <row r="341" spans="1:13" x14ac:dyDescent="0.3">
      <c r="A341" s="42">
        <v>44186</v>
      </c>
      <c r="B341" s="103" t="str">
        <f t="shared" si="20"/>
        <v>하루채움 (고양이 영양제 간식)하루채움 : 자연산 가자미 1박스</v>
      </c>
      <c r="C341" s="103" t="str">
        <f>VLOOKUP(B341,'카페24 매칭'!B:C,2,0)</f>
        <v>일반 1박스</v>
      </c>
      <c r="D341" s="73">
        <v>17</v>
      </c>
      <c r="E341" s="73" t="s">
        <v>623</v>
      </c>
      <c r="F341" s="73" t="s">
        <v>624</v>
      </c>
      <c r="G341" s="73" t="s">
        <v>645</v>
      </c>
      <c r="H341" s="73">
        <v>22500</v>
      </c>
      <c r="I341" s="73">
        <v>-48</v>
      </c>
      <c r="J341" s="73">
        <v>102</v>
      </c>
      <c r="K341" s="73">
        <v>0</v>
      </c>
      <c r="L341" s="73">
        <v>102</v>
      </c>
      <c r="M341" s="73">
        <v>2295000</v>
      </c>
    </row>
    <row r="342" spans="1:13" x14ac:dyDescent="0.3">
      <c r="A342" s="42">
        <v>44186</v>
      </c>
      <c r="B342" s="103" t="str">
        <f t="shared" si="20"/>
        <v>[정기배송] 하루채움 (고양이 영양제 간식)옵션 : (무료배송)국내산 닭 1박스 + 자연산 가자미 1박스</v>
      </c>
      <c r="C342" s="103" t="str">
        <f>VLOOKUP(B342,'카페24 매칭'!B:C,2,0)</f>
        <v>정기 2박스</v>
      </c>
      <c r="D342" s="73">
        <v>18</v>
      </c>
      <c r="E342" s="73" t="s">
        <v>790</v>
      </c>
      <c r="F342" s="73" t="s">
        <v>647</v>
      </c>
      <c r="G342" s="73"/>
      <c r="H342" s="73">
        <v>32000</v>
      </c>
      <c r="I342" s="73">
        <v>0</v>
      </c>
      <c r="J342" s="73">
        <v>103</v>
      </c>
      <c r="K342" s="73">
        <v>0</v>
      </c>
      <c r="L342" s="73">
        <v>103</v>
      </c>
      <c r="M342" s="73">
        <v>3296000</v>
      </c>
    </row>
    <row r="343" spans="1:13" x14ac:dyDescent="0.3">
      <c r="A343" s="42">
        <v>44186</v>
      </c>
      <c r="B343" s="103" t="str">
        <f t="shared" si="20"/>
        <v>[정기배송] 하루채움 (고양이 영양제 간식)옵션 : (무료배송)국내산 닭 1박스 + 자연산 가자미 1박스</v>
      </c>
      <c r="C343" s="103" t="str">
        <f>VLOOKUP(B343,'카페24 매칭'!B:C,2,0)</f>
        <v>정기 2박스</v>
      </c>
      <c r="D343" s="73">
        <v>19</v>
      </c>
      <c r="E343" s="73" t="s">
        <v>791</v>
      </c>
      <c r="F343" s="73" t="s">
        <v>647</v>
      </c>
      <c r="G343" s="73"/>
      <c r="H343" s="73">
        <v>32000</v>
      </c>
      <c r="I343" s="73">
        <v>0</v>
      </c>
      <c r="J343" s="73">
        <v>104</v>
      </c>
      <c r="K343" s="73">
        <v>0</v>
      </c>
      <c r="L343" s="73">
        <v>104</v>
      </c>
      <c r="M343" s="73">
        <v>3328000</v>
      </c>
    </row>
    <row r="344" spans="1:13" x14ac:dyDescent="0.3">
      <c r="A344" s="42">
        <v>44186</v>
      </c>
      <c r="B344" s="103" t="str">
        <f t="shared" si="20"/>
        <v>하루채움 자연산 가자미 (고양이 영양제 간식)하루채움 : 자연산 가자미 1박스</v>
      </c>
      <c r="C344" s="103" t="str">
        <f>VLOOKUP(B344,'카페24 매칭'!B:C,2,0)</f>
        <v>일반 1박스</v>
      </c>
      <c r="D344" s="73">
        <v>20</v>
      </c>
      <c r="E344" s="73" t="s">
        <v>690</v>
      </c>
      <c r="F344" s="73" t="s">
        <v>691</v>
      </c>
      <c r="G344" s="73" t="s">
        <v>645</v>
      </c>
      <c r="H344" s="73">
        <v>22500</v>
      </c>
      <c r="I344" s="73">
        <v>-113</v>
      </c>
      <c r="J344" s="73">
        <v>105</v>
      </c>
      <c r="K344" s="73">
        <v>0</v>
      </c>
      <c r="L344" s="73">
        <v>105</v>
      </c>
      <c r="M344" s="73">
        <v>2362500</v>
      </c>
    </row>
    <row r="345" spans="1:13" x14ac:dyDescent="0.3">
      <c r="A345" s="42">
        <v>44186</v>
      </c>
      <c r="B345" s="103" t="str">
        <f t="shared" si="20"/>
        <v>하루채움 국내산 무항생제 닭 (고양이 영양제 간식)하루채움 : (무료배송)닭 1박스 + 가자미 1박스</v>
      </c>
      <c r="C345" s="103" t="str">
        <f>VLOOKUP(B345,'카페24 매칭'!B:C,2,0)</f>
        <v>일반 2박스</v>
      </c>
      <c r="D345" s="73">
        <v>21</v>
      </c>
      <c r="E345" s="73" t="s">
        <v>642</v>
      </c>
      <c r="F345" s="73" t="s">
        <v>643</v>
      </c>
      <c r="G345" s="73" t="s">
        <v>628</v>
      </c>
      <c r="H345" s="73">
        <v>36000</v>
      </c>
      <c r="I345" s="73">
        <v>-576</v>
      </c>
      <c r="J345" s="73">
        <v>106</v>
      </c>
      <c r="K345" s="73">
        <v>0</v>
      </c>
      <c r="L345" s="73">
        <v>106</v>
      </c>
      <c r="M345" s="73">
        <v>3816000</v>
      </c>
    </row>
    <row r="346" spans="1:13" x14ac:dyDescent="0.3">
      <c r="A346" s="42">
        <v>44186</v>
      </c>
      <c r="B346" s="103" t="str">
        <f t="shared" si="20"/>
        <v>하루채움 (고양이 영양제 간식)하루채움 : (무료배송)자연산 가자미 2박스</v>
      </c>
      <c r="C346" s="103" t="str">
        <f>VLOOKUP(B346,'카페24 매칭'!B:C,2,0)</f>
        <v>일반 2박스</v>
      </c>
      <c r="D346" s="73">
        <v>22</v>
      </c>
      <c r="E346" s="73" t="s">
        <v>627</v>
      </c>
      <c r="F346" s="73" t="s">
        <v>624</v>
      </c>
      <c r="G346" s="73" t="s">
        <v>639</v>
      </c>
      <c r="H346" s="73">
        <v>36000</v>
      </c>
      <c r="I346" s="73">
        <v>-246</v>
      </c>
      <c r="J346" s="73">
        <v>107</v>
      </c>
      <c r="K346" s="73">
        <v>0</v>
      </c>
      <c r="L346" s="73">
        <v>107</v>
      </c>
      <c r="M346" s="73">
        <v>3852000</v>
      </c>
    </row>
    <row r="347" spans="1:13" x14ac:dyDescent="0.3">
      <c r="A347" s="42">
        <v>44186</v>
      </c>
      <c r="B347" s="103" t="str">
        <f t="shared" si="20"/>
        <v>하루채움 (고양이 영양제 간식)샘플팩 추가 구매 : 닭 1스틱 + 가자미 1스틱</v>
      </c>
      <c r="C347" s="103" t="str">
        <f>VLOOKUP(B347,'카페24 매칭'!B:C,2,0)</f>
        <v>샘플팩</v>
      </c>
      <c r="D347" s="73">
        <v>23</v>
      </c>
      <c r="E347" s="73" t="s">
        <v>627</v>
      </c>
      <c r="F347" s="73" t="s">
        <v>624</v>
      </c>
      <c r="G347" s="73" t="s">
        <v>633</v>
      </c>
      <c r="H347" s="73">
        <v>3000</v>
      </c>
      <c r="I347" s="73">
        <v>-812</v>
      </c>
      <c r="J347" s="73">
        <v>108</v>
      </c>
      <c r="K347" s="73">
        <v>0</v>
      </c>
      <c r="L347" s="73">
        <v>108</v>
      </c>
      <c r="M347" s="73">
        <v>324000</v>
      </c>
    </row>
    <row r="348" spans="1:13" x14ac:dyDescent="0.3">
      <c r="A348" s="42">
        <v>44186</v>
      </c>
      <c r="B348" s="103" t="str">
        <f t="shared" si="20"/>
        <v>하루채움 (고양이 영양제 간식)하루채움 : 자연산 가자미 1박스</v>
      </c>
      <c r="C348" s="103" t="str">
        <f>VLOOKUP(B348,'카페24 매칭'!B:C,2,0)</f>
        <v>일반 1박스</v>
      </c>
      <c r="D348" s="73">
        <v>24</v>
      </c>
      <c r="E348" s="73" t="s">
        <v>627</v>
      </c>
      <c r="F348" s="73" t="s">
        <v>624</v>
      </c>
      <c r="G348" s="73" t="s">
        <v>645</v>
      </c>
      <c r="H348" s="73">
        <v>22500</v>
      </c>
      <c r="I348" s="73">
        <v>-127</v>
      </c>
      <c r="J348" s="73">
        <v>109</v>
      </c>
      <c r="K348" s="73">
        <v>0</v>
      </c>
      <c r="L348" s="73">
        <v>109</v>
      </c>
      <c r="M348" s="73">
        <v>2452500</v>
      </c>
    </row>
    <row r="349" spans="1:13" x14ac:dyDescent="0.3">
      <c r="A349" s="42">
        <v>44186</v>
      </c>
      <c r="B349" s="103" t="str">
        <f t="shared" si="20"/>
        <v>[정기배송] 하루채움 (고양이 영양제 간식)옵션 : 국내산 무항생제 닭 1박스</v>
      </c>
      <c r="C349" s="103" t="str">
        <f>VLOOKUP(B349,'카페24 매칭'!B:C,2,0)</f>
        <v>정기 1박스</v>
      </c>
      <c r="D349" s="73">
        <v>25</v>
      </c>
      <c r="E349" s="73" t="s">
        <v>620</v>
      </c>
      <c r="F349" s="73" t="s">
        <v>621</v>
      </c>
      <c r="G349" s="73" t="s">
        <v>640</v>
      </c>
      <c r="H349" s="73">
        <v>18000</v>
      </c>
      <c r="I349" s="73">
        <v>-472</v>
      </c>
      <c r="J349" s="73">
        <v>110</v>
      </c>
      <c r="K349" s="73">
        <v>0</v>
      </c>
      <c r="L349" s="73">
        <v>110</v>
      </c>
      <c r="M349" s="73">
        <v>1980000</v>
      </c>
    </row>
    <row r="350" spans="1:13" x14ac:dyDescent="0.3">
      <c r="A350" s="42">
        <v>44186</v>
      </c>
      <c r="B350" s="103" t="str">
        <f t="shared" si="20"/>
        <v>[정기배송] 하루채움 (고양이 영양제 간식)옵션 : 자연산 가자미 1박스</v>
      </c>
      <c r="C350" s="103" t="str">
        <f>VLOOKUP(B350,'카페24 매칭'!B:C,2,0)</f>
        <v>정기 1박스</v>
      </c>
      <c r="D350" s="73">
        <v>26</v>
      </c>
      <c r="E350" s="73" t="s">
        <v>620</v>
      </c>
      <c r="F350" s="73" t="s">
        <v>621</v>
      </c>
      <c r="G350" s="73" t="s">
        <v>692</v>
      </c>
      <c r="H350" s="73">
        <v>18000</v>
      </c>
      <c r="I350" s="73">
        <v>-141</v>
      </c>
      <c r="J350" s="73">
        <v>111</v>
      </c>
      <c r="K350" s="73">
        <v>0</v>
      </c>
      <c r="L350" s="73">
        <v>111</v>
      </c>
      <c r="M350" s="73">
        <v>1998000</v>
      </c>
    </row>
    <row r="351" spans="1:13" x14ac:dyDescent="0.3">
      <c r="A351" s="42">
        <v>44187</v>
      </c>
      <c r="B351" s="103" t="str">
        <f t="shared" ref="B351" si="21">F351&amp;G351</f>
        <v>프로젝트21 고양이 유산균 영양제유산균 옵션선택 : 30일 케어 플랜(1박스)</v>
      </c>
      <c r="C351" s="103" t="str">
        <f>VLOOKUP(B351,'카페24 매칭'!B:C,2,0)</f>
        <v>유산균1박스</v>
      </c>
      <c r="D351">
        <v>1</v>
      </c>
      <c r="E351" t="s">
        <v>722</v>
      </c>
      <c r="F351" t="s">
        <v>723</v>
      </c>
      <c r="G351" t="s">
        <v>724</v>
      </c>
      <c r="H351">
        <v>36000</v>
      </c>
      <c r="I351">
        <v>3999</v>
      </c>
      <c r="J351" s="73">
        <v>112</v>
      </c>
      <c r="K351">
        <v>0</v>
      </c>
      <c r="L351" s="73">
        <v>112</v>
      </c>
      <c r="M351" s="73">
        <v>4032000</v>
      </c>
    </row>
    <row r="352" spans="1:13" x14ac:dyDescent="0.3">
      <c r="A352" s="42">
        <v>44187</v>
      </c>
      <c r="B352" s="103" t="str">
        <f t="shared" ref="B352:B380" si="22">F352&amp;G352</f>
        <v>[정기배송] 프로젝트21 고양이 유산균유산균 옵션선택 : 고양이 유산균 3박스 - 무료배송</v>
      </c>
      <c r="C352" s="103" t="str">
        <f>VLOOKUP(B352,'카페24 매칭'!B:C,2,0)</f>
        <v>유산균3박스(정기배송)</v>
      </c>
      <c r="D352">
        <v>2</v>
      </c>
      <c r="E352" t="s">
        <v>726</v>
      </c>
      <c r="F352" t="s">
        <v>727</v>
      </c>
      <c r="G352" t="s">
        <v>730</v>
      </c>
      <c r="H352">
        <v>84000</v>
      </c>
      <c r="I352">
        <v>-438</v>
      </c>
      <c r="J352" s="73">
        <v>113</v>
      </c>
      <c r="K352">
        <v>0</v>
      </c>
      <c r="L352" s="73">
        <v>113</v>
      </c>
      <c r="M352" s="73">
        <v>9492000</v>
      </c>
    </row>
    <row r="353" spans="1:13" x14ac:dyDescent="0.3">
      <c r="A353" s="42">
        <v>44187</v>
      </c>
      <c r="B353" s="103" t="str">
        <f t="shared" si="22"/>
        <v>프로젝트21 고양이 유산균 영양제유산균 옵션선택 : 60일 케어 플랜(2박스) - 무료배송</v>
      </c>
      <c r="C353" s="103" t="str">
        <f>VLOOKUP(B353,'카페24 매칭'!B:C,2,0)</f>
        <v>유산균2박스</v>
      </c>
      <c r="D353">
        <v>3</v>
      </c>
      <c r="E353" t="s">
        <v>722</v>
      </c>
      <c r="F353" t="s">
        <v>723</v>
      </c>
      <c r="G353" t="s">
        <v>725</v>
      </c>
      <c r="H353">
        <v>66000</v>
      </c>
      <c r="I353">
        <v>6897</v>
      </c>
      <c r="J353" s="73">
        <v>114</v>
      </c>
      <c r="K353">
        <v>0</v>
      </c>
      <c r="L353" s="73">
        <v>114</v>
      </c>
      <c r="M353" s="73">
        <v>7524000</v>
      </c>
    </row>
    <row r="354" spans="1:13" x14ac:dyDescent="0.3">
      <c r="A354" s="42">
        <v>44187</v>
      </c>
      <c r="B354" s="103" t="str">
        <f t="shared" si="22"/>
        <v>프로젝트21 고양이 유산균 영양제유산균 옵션선택 : 90일 케어 플랜(3박스) - 무료배송</v>
      </c>
      <c r="C354" s="103" t="str">
        <f>VLOOKUP(B354,'카페24 매칭'!B:C,2,0)</f>
        <v>유산균3박스</v>
      </c>
      <c r="D354">
        <v>4</v>
      </c>
      <c r="E354" t="s">
        <v>722</v>
      </c>
      <c r="F354" t="s">
        <v>723</v>
      </c>
      <c r="G354" t="s">
        <v>731</v>
      </c>
      <c r="H354">
        <v>90000</v>
      </c>
      <c r="I354">
        <v>8889</v>
      </c>
      <c r="J354" s="73">
        <v>115</v>
      </c>
      <c r="K354">
        <v>0</v>
      </c>
      <c r="L354" s="73">
        <v>115</v>
      </c>
      <c r="M354" s="73">
        <v>10350000</v>
      </c>
    </row>
    <row r="355" spans="1:13" x14ac:dyDescent="0.3">
      <c r="A355" s="42">
        <v>44187</v>
      </c>
      <c r="B355" s="103" t="str">
        <f t="shared" si="22"/>
        <v>[정기배송] 프로젝트21 고양이 유산균유산균 옵션선택 : 30일 케어 플랜(1박스)</v>
      </c>
      <c r="C355" s="103" t="str">
        <f>VLOOKUP(B355,'카페24 매칭'!B:C,2,0)</f>
        <v>유산균1박스(정기배송)</v>
      </c>
      <c r="D355">
        <v>5</v>
      </c>
      <c r="E355" t="s">
        <v>726</v>
      </c>
      <c r="F355" t="s">
        <v>727</v>
      </c>
      <c r="G355" t="s">
        <v>724</v>
      </c>
      <c r="H355">
        <v>33000</v>
      </c>
      <c r="I355">
        <v>8743</v>
      </c>
      <c r="J355" s="73">
        <v>116</v>
      </c>
      <c r="K355">
        <v>0</v>
      </c>
      <c r="L355" s="73">
        <v>116</v>
      </c>
      <c r="M355" s="73">
        <v>3828000</v>
      </c>
    </row>
    <row r="356" spans="1:13" x14ac:dyDescent="0.3">
      <c r="A356" s="42">
        <v>44187</v>
      </c>
      <c r="B356" s="103" t="str">
        <f>F356&amp;G356</f>
        <v>[종료]★추가할인★[정기배송] 프로젝트21 고양이 유산균유산균 옵션선택 : 90일 케어 플랜(3박스) - 무료배송</v>
      </c>
      <c r="C356" s="103" t="str">
        <f>VLOOKUP(B356,'카페24 매칭'!B:C,2,0)</f>
        <v>유산균3박스(최저가)</v>
      </c>
      <c r="D356">
        <v>8</v>
      </c>
      <c r="E356" t="s">
        <v>732</v>
      </c>
      <c r="F356" t="s">
        <v>792</v>
      </c>
      <c r="G356" t="s">
        <v>731</v>
      </c>
      <c r="H356">
        <v>81000</v>
      </c>
      <c r="I356">
        <v>9511</v>
      </c>
      <c r="J356" s="73">
        <v>117</v>
      </c>
      <c r="K356">
        <v>0</v>
      </c>
      <c r="L356" s="73">
        <v>117</v>
      </c>
      <c r="M356" s="73">
        <v>9477000</v>
      </c>
    </row>
    <row r="357" spans="1:13" x14ac:dyDescent="0.3">
      <c r="A357" s="42">
        <v>44187</v>
      </c>
      <c r="B357" s="103" t="str">
        <f>F357&amp;G357</f>
        <v>[종료]★추가할인★[정기배송] 프로젝트21 고양이 유산균유산균 옵션선택 : 60일 케어 플랜(2박스) - 무료배송</v>
      </c>
      <c r="C357" s="103" t="str">
        <f>VLOOKUP(B357,'카페24 매칭'!B:C,2,0)</f>
        <v>유산균2박스(최저가)</v>
      </c>
      <c r="D357">
        <v>10</v>
      </c>
      <c r="E357" t="s">
        <v>732</v>
      </c>
      <c r="F357" t="s">
        <v>792</v>
      </c>
      <c r="G357" t="s">
        <v>725</v>
      </c>
      <c r="H357">
        <v>58000</v>
      </c>
      <c r="I357">
        <v>9031</v>
      </c>
      <c r="J357" s="73">
        <v>118</v>
      </c>
      <c r="K357">
        <v>0</v>
      </c>
      <c r="L357" s="73">
        <v>118</v>
      </c>
      <c r="M357" s="73">
        <v>6844000</v>
      </c>
    </row>
    <row r="358" spans="1:13" x14ac:dyDescent="0.3">
      <c r="A358" s="42">
        <v>44187</v>
      </c>
      <c r="B358" s="103" t="str">
        <f t="shared" si="22"/>
        <v>[정기배송] 프로젝트21 고양이 유산균유산균 옵션선택 : 고양이 유산균 1박스</v>
      </c>
      <c r="C358" s="103" t="str">
        <f>VLOOKUP(B358,'카페24 매칭'!B:C,2,0)</f>
        <v>유산균1박스(정기배송)</v>
      </c>
      <c r="D358">
        <v>6</v>
      </c>
      <c r="E358" t="s">
        <v>726</v>
      </c>
      <c r="F358" t="s">
        <v>727</v>
      </c>
      <c r="G358" t="s">
        <v>728</v>
      </c>
      <c r="H358">
        <v>33000</v>
      </c>
      <c r="I358">
        <v>-518</v>
      </c>
      <c r="J358" s="73">
        <v>119</v>
      </c>
      <c r="K358">
        <v>0</v>
      </c>
      <c r="L358" s="73">
        <v>119</v>
      </c>
      <c r="M358" s="73">
        <v>3927000</v>
      </c>
    </row>
    <row r="359" spans="1:13" x14ac:dyDescent="0.3">
      <c r="A359" s="42">
        <v>44187</v>
      </c>
      <c r="B359" s="103" t="str">
        <f t="shared" si="22"/>
        <v>[정기배송] 프로젝트21 고양이 유산균유산균 옵션선택 : 고양이 유산균 2박스 - 무료배송</v>
      </c>
      <c r="C359" s="103" t="str">
        <f>VLOOKUP(B359,'카페24 매칭'!B:C,2,0)</f>
        <v>유산균2박스(정기배송)</v>
      </c>
      <c r="D359">
        <v>7</v>
      </c>
      <c r="E359" t="s">
        <v>726</v>
      </c>
      <c r="F359" t="s">
        <v>727</v>
      </c>
      <c r="G359" t="s">
        <v>729</v>
      </c>
      <c r="H359">
        <v>60000</v>
      </c>
      <c r="I359">
        <v>-887</v>
      </c>
      <c r="J359" s="73">
        <v>120</v>
      </c>
      <c r="K359">
        <v>0</v>
      </c>
      <c r="L359" s="73">
        <v>120</v>
      </c>
      <c r="M359" s="73">
        <v>7200000</v>
      </c>
    </row>
    <row r="360" spans="1:13" x14ac:dyDescent="0.3">
      <c r="A360" s="42">
        <v>44187</v>
      </c>
      <c r="B360" s="103" t="str">
        <f t="shared" si="22"/>
        <v>[정기배송] 프로젝트21 고양이 유산균유산균 옵션선택 : 60일 케어 플랜(2박스) - 무료배송</v>
      </c>
      <c r="C360" s="103" t="str">
        <f>VLOOKUP(B360,'카페24 매칭'!B:C,2,0)</f>
        <v>유산균2박스(정기배송)</v>
      </c>
      <c r="D360">
        <v>9</v>
      </c>
      <c r="E360" t="s">
        <v>726</v>
      </c>
      <c r="F360" t="s">
        <v>727</v>
      </c>
      <c r="G360" t="s">
        <v>725</v>
      </c>
      <c r="H360">
        <v>60000</v>
      </c>
      <c r="I360">
        <v>9310</v>
      </c>
      <c r="J360" s="73">
        <v>121</v>
      </c>
      <c r="K360">
        <v>0</v>
      </c>
      <c r="L360" s="73">
        <v>121</v>
      </c>
      <c r="M360" s="73">
        <v>7260000</v>
      </c>
    </row>
    <row r="361" spans="1:13" x14ac:dyDescent="0.3">
      <c r="A361" s="42">
        <v>44187</v>
      </c>
      <c r="B361" s="103" t="str">
        <f t="shared" si="22"/>
        <v>[정기배송] 하루채움 (고양이 영양제 간식)옵션 : (무료배송)국내산 닭 1박스 + 자연산 가자미 1박스</v>
      </c>
      <c r="C361" s="103" t="str">
        <f>VLOOKUP(B361,'카페24 매칭'!B:C,2,0)</f>
        <v>정기 2박스</v>
      </c>
      <c r="D361">
        <v>1</v>
      </c>
      <c r="E361" t="s">
        <v>620</v>
      </c>
      <c r="F361" t="s">
        <v>621</v>
      </c>
      <c r="G361" t="s">
        <v>622</v>
      </c>
      <c r="H361">
        <v>32000</v>
      </c>
      <c r="I361">
        <v>-5537</v>
      </c>
      <c r="J361" s="73">
        <v>122</v>
      </c>
      <c r="K361">
        <v>0</v>
      </c>
      <c r="L361" s="73">
        <v>122</v>
      </c>
      <c r="M361" s="73">
        <v>3904000</v>
      </c>
    </row>
    <row r="362" spans="1:13" x14ac:dyDescent="0.3">
      <c r="A362" s="42">
        <v>44187</v>
      </c>
      <c r="B362" s="103" t="str">
        <f t="shared" si="22"/>
        <v>하루채움 (고양이 영양제 간식)하루채움 : (무료배송) 닭 1박스 + 가자미 1박스</v>
      </c>
      <c r="C362" s="103" t="str">
        <f>VLOOKUP(B362,'카페24 매칭'!B:C,2,0)</f>
        <v>일반 2박스</v>
      </c>
      <c r="D362">
        <v>2</v>
      </c>
      <c r="E362" t="s">
        <v>623</v>
      </c>
      <c r="F362" t="s">
        <v>624</v>
      </c>
      <c r="G362" t="s">
        <v>625</v>
      </c>
      <c r="H362">
        <v>36000</v>
      </c>
      <c r="I362">
        <v>-1122</v>
      </c>
      <c r="J362" s="73">
        <v>123</v>
      </c>
      <c r="K362">
        <v>1</v>
      </c>
      <c r="L362" s="73">
        <v>123</v>
      </c>
      <c r="M362" s="73">
        <v>4428000</v>
      </c>
    </row>
    <row r="363" spans="1:13" x14ac:dyDescent="0.3">
      <c r="A363" s="42">
        <v>44187</v>
      </c>
      <c r="B363" s="103" t="str">
        <f t="shared" si="22"/>
        <v>하루채움 (고양이 영양제 간식)하루채움 : 국내산 무항생제 닭 2박스</v>
      </c>
      <c r="C363" s="103" t="str">
        <f>VLOOKUP(B363,'카페24 매칭'!B:C,2,0)</f>
        <v>일반 2박스</v>
      </c>
      <c r="D363">
        <v>3</v>
      </c>
      <c r="E363" t="s">
        <v>623</v>
      </c>
      <c r="F363" t="s">
        <v>624</v>
      </c>
      <c r="G363" t="s">
        <v>629</v>
      </c>
      <c r="H363">
        <v>36000</v>
      </c>
      <c r="I363">
        <v>-277</v>
      </c>
      <c r="J363" s="73">
        <v>124</v>
      </c>
      <c r="K363">
        <v>0</v>
      </c>
      <c r="L363" s="73">
        <v>124</v>
      </c>
      <c r="M363" s="73">
        <v>4464000</v>
      </c>
    </row>
    <row r="364" spans="1:13" x14ac:dyDescent="0.3">
      <c r="A364" s="42">
        <v>44187</v>
      </c>
      <c r="B364" s="103" t="str">
        <f t="shared" si="22"/>
        <v>[정기배송] 하루채움 (고양이 영양제 간식)옵션 : (무료배송)국내산 무항생제 닭 2박스</v>
      </c>
      <c r="C364" s="103" t="str">
        <f>VLOOKUP(B364,'카페24 매칭'!B:C,2,0)</f>
        <v>정기 2박스</v>
      </c>
      <c r="D364">
        <v>4</v>
      </c>
      <c r="E364" t="s">
        <v>620</v>
      </c>
      <c r="F364" t="s">
        <v>621</v>
      </c>
      <c r="G364" t="s">
        <v>626</v>
      </c>
      <c r="H364">
        <v>32000</v>
      </c>
      <c r="I364">
        <v>-1938</v>
      </c>
      <c r="J364" s="73">
        <v>125</v>
      </c>
      <c r="K364">
        <v>0</v>
      </c>
      <c r="L364" s="73">
        <v>125</v>
      </c>
      <c r="M364" s="73">
        <v>4000000</v>
      </c>
    </row>
    <row r="365" spans="1:13" x14ac:dyDescent="0.3">
      <c r="A365" s="42">
        <v>44187</v>
      </c>
      <c r="B365" s="103" t="str">
        <f t="shared" si="22"/>
        <v>하루채움 샘플팩 (고양이 영양제 간식)샘플팩 : 닭 1스틱 + 가자미 1스틱</v>
      </c>
      <c r="C365" s="103" t="str">
        <f>VLOOKUP(B365,'카페24 매칭'!B:C,2,0)</f>
        <v>샘플팩</v>
      </c>
      <c r="D365">
        <v>5</v>
      </c>
      <c r="E365" t="s">
        <v>630</v>
      </c>
      <c r="F365" t="s">
        <v>631</v>
      </c>
      <c r="G365" t="s">
        <v>632</v>
      </c>
      <c r="H365">
        <v>3000</v>
      </c>
      <c r="I365">
        <v>-249</v>
      </c>
      <c r="J365" s="73">
        <v>126</v>
      </c>
      <c r="K365">
        <v>0</v>
      </c>
      <c r="L365" s="73">
        <v>126</v>
      </c>
      <c r="M365" s="73">
        <v>378000</v>
      </c>
    </row>
    <row r="366" spans="1:13" x14ac:dyDescent="0.3">
      <c r="A366" s="42">
        <v>44187</v>
      </c>
      <c r="B366" s="103" t="str">
        <f t="shared" si="22"/>
        <v>하루채움 국내산 무항생제 닭 (고양이 영양제 간식)하루채움 : 국내산 무항생제 닭 1박스</v>
      </c>
      <c r="C366" s="103" t="str">
        <f>VLOOKUP(B366,'카페24 매칭'!B:C,2,0)</f>
        <v>일반 1박스</v>
      </c>
      <c r="D366">
        <v>6</v>
      </c>
      <c r="E366" t="s">
        <v>642</v>
      </c>
      <c r="F366" t="s">
        <v>643</v>
      </c>
      <c r="G366" t="s">
        <v>638</v>
      </c>
      <c r="H366">
        <v>22500</v>
      </c>
      <c r="I366">
        <v>-237</v>
      </c>
      <c r="J366" s="73">
        <v>127</v>
      </c>
      <c r="K366">
        <v>0</v>
      </c>
      <c r="L366" s="73">
        <v>127</v>
      </c>
      <c r="M366" s="73">
        <v>2857500</v>
      </c>
    </row>
    <row r="367" spans="1:13" x14ac:dyDescent="0.3">
      <c r="A367" s="42">
        <v>44187</v>
      </c>
      <c r="B367" s="103" t="str">
        <f t="shared" si="22"/>
        <v>하루채움 (고양이 영양제 간식)하루채움 : (무료배송)닭 1박스 + 가자미 1박스</v>
      </c>
      <c r="C367" s="103" t="str">
        <f>VLOOKUP(B367,'카페24 매칭'!B:C,2,0)</f>
        <v>일반 2박스</v>
      </c>
      <c r="D367">
        <v>7</v>
      </c>
      <c r="E367" t="s">
        <v>627</v>
      </c>
      <c r="F367" t="s">
        <v>624</v>
      </c>
      <c r="G367" t="s">
        <v>628</v>
      </c>
      <c r="H367">
        <v>36000</v>
      </c>
      <c r="I367">
        <v>-1634</v>
      </c>
      <c r="J367" s="73">
        <v>128</v>
      </c>
      <c r="K367">
        <v>1</v>
      </c>
      <c r="L367" s="73">
        <v>128</v>
      </c>
      <c r="M367" s="73">
        <v>4608000</v>
      </c>
    </row>
    <row r="368" spans="1:13" x14ac:dyDescent="0.3">
      <c r="A368" s="42">
        <v>44187</v>
      </c>
      <c r="B368" s="103" t="str">
        <f t="shared" si="22"/>
        <v>하루채움 (고양이 영양제 간식)샘플팩 추가 구매 : 닭 1스틱 + 가자미 1스틱</v>
      </c>
      <c r="C368" s="103" t="str">
        <f>VLOOKUP(B368,'카페24 매칭'!B:C,2,0)</f>
        <v>샘플팩</v>
      </c>
      <c r="D368">
        <v>8</v>
      </c>
      <c r="E368" t="s">
        <v>623</v>
      </c>
      <c r="F368" t="s">
        <v>624</v>
      </c>
      <c r="G368" t="s">
        <v>633</v>
      </c>
      <c r="H368">
        <v>3000</v>
      </c>
      <c r="I368">
        <v>-272</v>
      </c>
      <c r="J368" s="73">
        <v>129</v>
      </c>
      <c r="K368">
        <v>0</v>
      </c>
      <c r="L368" s="73">
        <v>129</v>
      </c>
      <c r="M368" s="73">
        <v>387000</v>
      </c>
    </row>
    <row r="369" spans="1:13" x14ac:dyDescent="0.3">
      <c r="A369" s="42">
        <v>44187</v>
      </c>
      <c r="B369" s="103" t="str">
        <f t="shared" si="22"/>
        <v>하루채움 (고양이 영양제 간식)하루채움 : (무료배송)국내산 무항생제 닭 2박스</v>
      </c>
      <c r="C369" s="103" t="str">
        <f>VLOOKUP(B369,'카페24 매칭'!B:C,2,0)</f>
        <v>일반 2박스</v>
      </c>
      <c r="D369">
        <v>9</v>
      </c>
      <c r="E369" t="s">
        <v>627</v>
      </c>
      <c r="F369" t="s">
        <v>624</v>
      </c>
      <c r="G369" t="s">
        <v>644</v>
      </c>
      <c r="H369">
        <v>36000</v>
      </c>
      <c r="I369">
        <v>-478</v>
      </c>
      <c r="J369" s="73">
        <v>130</v>
      </c>
      <c r="K369">
        <v>1</v>
      </c>
      <c r="L369" s="73">
        <v>130</v>
      </c>
      <c r="M369" s="73">
        <v>4680000</v>
      </c>
    </row>
    <row r="370" spans="1:13" x14ac:dyDescent="0.3">
      <c r="A370" s="42">
        <v>44187</v>
      </c>
      <c r="B370" s="103" t="str">
        <f t="shared" si="22"/>
        <v>하루채움 (고양이 영양제 간식)하루채움 : 자연산 가자미 2박스</v>
      </c>
      <c r="C370" s="103" t="str">
        <f>VLOOKUP(B370,'카페24 매칭'!B:C,2,0)</f>
        <v>일반 2박스</v>
      </c>
      <c r="D370">
        <v>10</v>
      </c>
      <c r="E370" t="s">
        <v>623</v>
      </c>
      <c r="F370" t="s">
        <v>624</v>
      </c>
      <c r="G370" t="s">
        <v>634</v>
      </c>
      <c r="H370">
        <v>36000</v>
      </c>
      <c r="I370">
        <v>-115</v>
      </c>
      <c r="J370" s="73">
        <v>131</v>
      </c>
      <c r="K370">
        <v>0</v>
      </c>
      <c r="L370" s="73">
        <v>131</v>
      </c>
      <c r="M370" s="73">
        <v>4716000</v>
      </c>
    </row>
    <row r="371" spans="1:13" x14ac:dyDescent="0.3">
      <c r="A371" s="42">
        <v>44187</v>
      </c>
      <c r="B371" s="103" t="str">
        <f t="shared" si="22"/>
        <v>하루채움 (고양이 영양제 간식)하루채움 : 국내산 무항생제 닭 1박스</v>
      </c>
      <c r="C371" s="103" t="str">
        <f>VLOOKUP(B371,'카페24 매칭'!B:C,2,0)</f>
        <v>일반 1박스</v>
      </c>
      <c r="D371">
        <v>11</v>
      </c>
      <c r="E371" t="s">
        <v>623</v>
      </c>
      <c r="F371" t="s">
        <v>624</v>
      </c>
      <c r="G371" t="s">
        <v>638</v>
      </c>
      <c r="H371">
        <v>22500</v>
      </c>
      <c r="I371">
        <v>-118</v>
      </c>
      <c r="J371" s="73">
        <v>132</v>
      </c>
      <c r="K371">
        <v>0</v>
      </c>
      <c r="L371" s="73">
        <v>132</v>
      </c>
      <c r="M371" s="73">
        <v>2970000</v>
      </c>
    </row>
    <row r="372" spans="1:13" x14ac:dyDescent="0.3">
      <c r="A372" s="42">
        <v>44187</v>
      </c>
      <c r="B372" s="103" t="str">
        <f t="shared" si="22"/>
        <v>[정기배송] 하루채움 (고양이 영양제 간식)옵션 : (무료배송)자연산 가자미 2박스</v>
      </c>
      <c r="C372" s="103" t="str">
        <f>VLOOKUP(B372,'카페24 매칭'!B:C,2,0)</f>
        <v>정기 2박스</v>
      </c>
      <c r="D372">
        <v>12</v>
      </c>
      <c r="E372" t="s">
        <v>620</v>
      </c>
      <c r="F372" t="s">
        <v>621</v>
      </c>
      <c r="G372" t="s">
        <v>635</v>
      </c>
      <c r="H372">
        <v>32000</v>
      </c>
      <c r="I372">
        <v>-734</v>
      </c>
      <c r="J372" s="73">
        <v>133</v>
      </c>
      <c r="K372">
        <v>0</v>
      </c>
      <c r="L372" s="73">
        <v>133</v>
      </c>
      <c r="M372" s="73">
        <v>4256000</v>
      </c>
    </row>
    <row r="373" spans="1:13" x14ac:dyDescent="0.3">
      <c r="A373" s="42">
        <v>44187</v>
      </c>
      <c r="B373" s="103" t="str">
        <f t="shared" si="22"/>
        <v>하루채움 자연산 가자미 (고양이 영양제 간식)하루채움 : (무료배송)자연산 가자미 2박스</v>
      </c>
      <c r="C373" s="103" t="str">
        <f>VLOOKUP(B373,'카페24 매칭'!B:C,2,0)</f>
        <v>일반 2박스</v>
      </c>
      <c r="D373">
        <v>13</v>
      </c>
      <c r="E373" t="s">
        <v>690</v>
      </c>
      <c r="F373" t="s">
        <v>691</v>
      </c>
      <c r="G373" t="s">
        <v>639</v>
      </c>
      <c r="H373">
        <v>36000</v>
      </c>
      <c r="I373">
        <v>-120</v>
      </c>
      <c r="J373" s="73">
        <v>134</v>
      </c>
      <c r="K373">
        <v>0</v>
      </c>
      <c r="L373" s="73">
        <v>134</v>
      </c>
      <c r="M373" s="73">
        <v>4824000</v>
      </c>
    </row>
    <row r="374" spans="1:13" x14ac:dyDescent="0.3">
      <c r="A374" s="42">
        <v>44187</v>
      </c>
      <c r="B374" s="103" t="str">
        <f t="shared" si="22"/>
        <v>(종료)★특별할인★[정기배송] 하루채움 (고양이 영양제 간식)옵션 : (무료배송)국내산 무항생제 닭 2박스</v>
      </c>
      <c r="C374" s="103" t="str">
        <f>VLOOKUP(B374,'카페24 매칭'!B:C,2,0)</f>
        <v>특별 2박스</v>
      </c>
      <c r="D374">
        <v>14</v>
      </c>
      <c r="E374" t="s">
        <v>636</v>
      </c>
      <c r="F374" t="s">
        <v>637</v>
      </c>
      <c r="G374" t="s">
        <v>626</v>
      </c>
      <c r="H374">
        <v>30000</v>
      </c>
      <c r="I374">
        <v>-1195</v>
      </c>
      <c r="J374" s="73">
        <v>135</v>
      </c>
      <c r="K374">
        <v>0</v>
      </c>
      <c r="L374" s="73">
        <v>135</v>
      </c>
      <c r="M374" s="73">
        <v>4050000</v>
      </c>
    </row>
    <row r="375" spans="1:13" x14ac:dyDescent="0.3">
      <c r="A375" s="42">
        <v>44187</v>
      </c>
      <c r="B375" s="103" t="str">
        <f t="shared" si="22"/>
        <v>(종료)★특별할인★[정기배송] 하루채움 (고양이 영양제 간식)옵션 : (무료배송)국내산 닭 1박스 + 자연산 가자미 1박스</v>
      </c>
      <c r="C375" s="103" t="str">
        <f>VLOOKUP(B375,'카페24 매칭'!B:C,2,0)</f>
        <v>특별 2박스</v>
      </c>
      <c r="D375">
        <v>15</v>
      </c>
      <c r="E375" t="s">
        <v>636</v>
      </c>
      <c r="F375" t="s">
        <v>637</v>
      </c>
      <c r="G375" t="s">
        <v>622</v>
      </c>
      <c r="H375">
        <v>30000</v>
      </c>
      <c r="I375">
        <v>-3613</v>
      </c>
      <c r="J375" s="73">
        <v>136</v>
      </c>
      <c r="K375">
        <v>0</v>
      </c>
      <c r="L375" s="73">
        <v>136</v>
      </c>
      <c r="M375" s="73">
        <v>4080000</v>
      </c>
    </row>
    <row r="376" spans="1:13" x14ac:dyDescent="0.3">
      <c r="A376" s="42">
        <v>44187</v>
      </c>
      <c r="B376" s="103" t="str">
        <f t="shared" si="22"/>
        <v>하루채움 자연산 가자미 (고양이 영양제 간식)하루채움 : 자연산 가자미 1박스</v>
      </c>
      <c r="C376" s="103" t="str">
        <f>VLOOKUP(B376,'카페24 매칭'!B:C,2,0)</f>
        <v>일반 1박스</v>
      </c>
      <c r="D376">
        <v>16</v>
      </c>
      <c r="E376" t="s">
        <v>690</v>
      </c>
      <c r="F376" t="s">
        <v>691</v>
      </c>
      <c r="G376" t="s">
        <v>645</v>
      </c>
      <c r="H376">
        <v>22500</v>
      </c>
      <c r="I376">
        <v>-115</v>
      </c>
      <c r="J376" s="73">
        <v>137</v>
      </c>
      <c r="K376">
        <v>0</v>
      </c>
      <c r="L376" s="73">
        <v>137</v>
      </c>
      <c r="M376" s="73">
        <v>3082500</v>
      </c>
    </row>
    <row r="377" spans="1:13" x14ac:dyDescent="0.3">
      <c r="A377" s="42">
        <v>44187</v>
      </c>
      <c r="B377" s="103" t="str">
        <f t="shared" si="22"/>
        <v>하루채움 국내산 무항생제 닭 (고양이 영양제 간식)샘플팩 추가 구매 : 닭 1스틱 + 가자미 1스틱</v>
      </c>
      <c r="C377" s="103" t="str">
        <f>VLOOKUP(B377,'카페24 매칭'!B:C,2,0)</f>
        <v>샘플팩</v>
      </c>
      <c r="D377">
        <v>17</v>
      </c>
      <c r="E377" t="s">
        <v>642</v>
      </c>
      <c r="F377" t="s">
        <v>643</v>
      </c>
      <c r="G377" t="s">
        <v>633</v>
      </c>
      <c r="H377">
        <v>3000</v>
      </c>
      <c r="I377">
        <v>-290</v>
      </c>
      <c r="J377" s="73">
        <v>138</v>
      </c>
      <c r="K377">
        <v>0</v>
      </c>
      <c r="L377" s="73">
        <v>138</v>
      </c>
      <c r="M377" s="73">
        <v>414000</v>
      </c>
    </row>
    <row r="378" spans="1:13" x14ac:dyDescent="0.3">
      <c r="A378" s="42">
        <v>44187</v>
      </c>
      <c r="B378" s="103" t="str">
        <f t="shared" si="22"/>
        <v>하루채움 (고양이 영양제 간식)샘플팩 추가 구매 : 닭 1스틱 + 가자미 1스틱</v>
      </c>
      <c r="C378" s="103" t="str">
        <f>VLOOKUP(B378,'카페24 매칭'!B:C,2,0)</f>
        <v>샘플팩</v>
      </c>
      <c r="D378">
        <v>18</v>
      </c>
      <c r="E378" t="s">
        <v>627</v>
      </c>
      <c r="F378" t="s">
        <v>624</v>
      </c>
      <c r="G378" t="s">
        <v>633</v>
      </c>
      <c r="H378">
        <v>3000</v>
      </c>
      <c r="I378">
        <v>-813</v>
      </c>
      <c r="J378" s="73">
        <v>139</v>
      </c>
      <c r="K378">
        <v>0</v>
      </c>
      <c r="L378" s="73">
        <v>139</v>
      </c>
      <c r="M378" s="73">
        <v>417000</v>
      </c>
    </row>
    <row r="379" spans="1:13" x14ac:dyDescent="0.3">
      <c r="A379" s="42">
        <v>44187</v>
      </c>
      <c r="B379" s="103" t="str">
        <f t="shared" si="22"/>
        <v>[정기배송] 하루채움 (고양이 영양제 간식)옵션 : 자연산 가자미 1박스</v>
      </c>
      <c r="C379" s="103" t="str">
        <f>VLOOKUP(B379,'카페24 매칭'!B:C,2,0)</f>
        <v>정기 1박스</v>
      </c>
      <c r="D379">
        <v>19</v>
      </c>
      <c r="E379" t="s">
        <v>620</v>
      </c>
      <c r="F379" t="s">
        <v>621</v>
      </c>
      <c r="G379" t="s">
        <v>692</v>
      </c>
      <c r="H379">
        <v>18000</v>
      </c>
      <c r="I379">
        <v>-141</v>
      </c>
      <c r="J379" s="73">
        <v>140</v>
      </c>
      <c r="K379">
        <v>0</v>
      </c>
      <c r="L379" s="73">
        <v>140</v>
      </c>
      <c r="M379" s="73">
        <v>2520000</v>
      </c>
    </row>
    <row r="380" spans="1:13" x14ac:dyDescent="0.3">
      <c r="A380" s="42">
        <v>44187</v>
      </c>
      <c r="B380" s="103" t="str">
        <f t="shared" si="22"/>
        <v>하루채움 (고양이 영양제 간식)하루채움 : 자연산 가자미 1박스</v>
      </c>
      <c r="C380" s="103" t="str">
        <f>VLOOKUP(B380,'카페24 매칭'!B:C,2,0)</f>
        <v>일반 1박스</v>
      </c>
      <c r="D380">
        <v>20</v>
      </c>
      <c r="E380" t="s">
        <v>623</v>
      </c>
      <c r="F380" t="s">
        <v>624</v>
      </c>
      <c r="G380" t="s">
        <v>645</v>
      </c>
      <c r="H380">
        <v>22500</v>
      </c>
      <c r="I380">
        <v>-48</v>
      </c>
      <c r="J380" s="73">
        <v>141</v>
      </c>
      <c r="K380">
        <v>0</v>
      </c>
      <c r="L380" s="73">
        <v>141</v>
      </c>
      <c r="M380" s="73">
        <v>3172500</v>
      </c>
    </row>
  </sheetData>
  <phoneticPr fontId="1" type="noConversion"/>
  <conditionalFormatting sqref="C1:C1048576">
    <cfRule type="cellIs" dxfId="13" priority="5" operator="equal">
      <formula>#N/A</formula>
    </cfRule>
    <cfRule type="cellIs" dxfId="12" priority="6" operator="equal">
      <formula>"N/A"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38BB5D23BAC3647AFA7541138F96711" ma:contentTypeVersion="13" ma:contentTypeDescription="새 문서를 만듭니다." ma:contentTypeScope="" ma:versionID="1c053683c528385d955b720213ff94a1">
  <xsd:schema xmlns:xsd="http://www.w3.org/2001/XMLSchema" xmlns:xs="http://www.w3.org/2001/XMLSchema" xmlns:p="http://schemas.microsoft.com/office/2006/metadata/properties" xmlns:ns3="20a3f9a9-89ed-429e-8b27-c3b9ea74de94" xmlns:ns4="27538ac0-076f-4fa7-b84f-6e13ccd81621" targetNamespace="http://schemas.microsoft.com/office/2006/metadata/properties" ma:root="true" ma:fieldsID="5de2203cc3e3e0fb4e98515f2db4db42" ns3:_="" ns4:_="">
    <xsd:import namespace="20a3f9a9-89ed-429e-8b27-c3b9ea74de94"/>
    <xsd:import namespace="27538ac0-076f-4fa7-b84f-6e13ccd816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3f9a9-89ed-429e-8b27-c3b9ea74d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38ac0-076f-4fa7-b84f-6e13ccd8162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0AB6DE-9DE1-4B47-BD47-38A16DED9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87481-F288-464B-88FD-854E84DA5956}">
  <ds:schemaRefs>
    <ds:schemaRef ds:uri="http://www.w3.org/XML/1998/namespace"/>
    <ds:schemaRef ds:uri="http://purl.org/dc/dcmitype/"/>
    <ds:schemaRef ds:uri="27538ac0-076f-4fa7-b84f-6e13ccd81621"/>
    <ds:schemaRef ds:uri="20a3f9a9-89ed-429e-8b27-c3b9ea74de94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B1110B4-61E5-426A-B18D-1FDFF2A26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3f9a9-89ed-429e-8b27-c3b9ea74de94"/>
    <ds:schemaRef ds:uri="27538ac0-076f-4fa7-b84f-6e13ccd816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제품별 매출</vt:lpstr>
      <vt:lpstr>매칭테이블</vt:lpstr>
      <vt:lpstr>RD</vt:lpstr>
      <vt:lpstr>유산균 확인용</vt:lpstr>
      <vt:lpstr>카페24 매칭</vt:lpstr>
      <vt:lpstr>카페24 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tf</dc:creator>
  <cp:keywords/>
  <dc:description/>
  <cp:lastModifiedBy> </cp:lastModifiedBy>
  <cp:revision/>
  <dcterms:created xsi:type="dcterms:W3CDTF">2019-08-29T01:30:10Z</dcterms:created>
  <dcterms:modified xsi:type="dcterms:W3CDTF">2020-12-23T12:19:34Z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0x010100538BB5D23BAC3647AFA7541138F96711</vt:lpwstr>
  </property>
</Properties>
</file>