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saf-my.dps.mil/personal/david_hall_10_us_af_mil/Documents/Desktop/Personal (Hall)/Career/Performance Reports/Drafts/2023 OPR/"/>
    </mc:Choice>
  </mc:AlternateContent>
  <xr:revisionPtr revIDLastSave="0" documentId="8_{915890D6-F910-44D2-96FF-B29D3110A565}" xr6:coauthVersionLast="47" xr6:coauthVersionMax="47" xr10:uidLastSave="{00000000-0000-0000-0000-000000000000}"/>
  <bookViews>
    <workbookView xWindow="-120" yWindow="90" windowWidth="29040" windowHeight="15630" xr2:uid="{69F8BCC6-D44E-410A-8789-C384DCDA4FF4}"/>
  </bookViews>
  <sheets>
    <sheet name="Main" sheetId="1" r:id="rId1"/>
    <sheet name="Duty Description" sheetId="3" r:id="rId2"/>
    <sheet name="Rater - Executing Mission" sheetId="2" r:id="rId3"/>
    <sheet name="Rater - Leading People" sheetId="4" r:id="rId4"/>
    <sheet name="Rater - Managing Resources" sheetId="5" r:id="rId5"/>
    <sheet name="Rater - Improving Unit" sheetId="6" r:id="rId6"/>
    <sheet name="Higher Level Reviewer" sheetId="7" r:id="rId7"/>
    <sheet name="Acronym List"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5" l="1"/>
  <c r="C13" i="5" s="1"/>
  <c r="B13" i="7"/>
  <c r="C13" i="7" s="1"/>
  <c r="B13" i="6"/>
  <c r="C13" i="6" s="1"/>
  <c r="B13" i="4"/>
  <c r="C13" i="4" s="1"/>
  <c r="B13" i="2"/>
  <c r="C13" i="2" s="1"/>
  <c r="A2" i="7"/>
  <c r="B2" i="7" s="1"/>
  <c r="C2" i="7" s="1"/>
  <c r="A2" i="6"/>
  <c r="B2" i="6" s="1"/>
  <c r="C2" i="6" s="1"/>
  <c r="A2" i="5"/>
  <c r="B2" i="5" s="1"/>
  <c r="C2" i="5" s="1"/>
  <c r="A2" i="4"/>
  <c r="B2" i="4" s="1"/>
  <c r="C2" i="4" s="1"/>
  <c r="A2" i="2"/>
  <c r="A2" i="3"/>
  <c r="B2" i="3" s="1"/>
  <c r="C2" i="3" s="1"/>
  <c r="B14" i="3"/>
  <c r="C14" i="3" s="1"/>
  <c r="B9" i="7"/>
  <c r="C9" i="7" s="1"/>
  <c r="B7" i="7"/>
  <c r="C7" i="7" s="1"/>
  <c r="B5" i="7"/>
  <c r="C5" i="7" s="1"/>
  <c r="B9" i="6"/>
  <c r="C9" i="6" s="1"/>
  <c r="B7" i="6"/>
  <c r="C7" i="6" s="1"/>
  <c r="B5" i="6"/>
  <c r="C5" i="6" s="1"/>
  <c r="B9" i="5"/>
  <c r="C9" i="5" s="1"/>
  <c r="B7" i="5"/>
  <c r="C7" i="5" s="1"/>
  <c r="B5" i="5"/>
  <c r="C5" i="5" s="1"/>
  <c r="B9" i="4"/>
  <c r="C9" i="4" s="1"/>
  <c r="B7" i="4"/>
  <c r="C7" i="4" s="1"/>
  <c r="B5" i="4"/>
  <c r="C5" i="4" s="1"/>
  <c r="B11" i="3"/>
  <c r="C11" i="3" s="1"/>
  <c r="B9" i="3"/>
  <c r="C9" i="3" s="1"/>
  <c r="B7" i="3"/>
  <c r="C7" i="3" s="1"/>
  <c r="B5" i="3"/>
  <c r="C5" i="3" s="1"/>
  <c r="B9" i="2"/>
  <c r="C9" i="2" s="1"/>
  <c r="B7" i="2"/>
  <c r="C7" i="2" s="1"/>
  <c r="B5" i="2"/>
  <c r="C5" i="2" s="1"/>
  <c r="A2" i="1" l="1"/>
  <c r="B2" i="1" s="1"/>
  <c r="C2" i="1" s="1"/>
  <c r="A9" i="1"/>
  <c r="B9" i="1" s="1"/>
  <c r="C9" i="1" s="1"/>
  <c r="A13" i="1"/>
  <c r="B13" i="1" s="1"/>
  <c r="C13" i="1" s="1"/>
  <c r="A11" i="1"/>
  <c r="B11" i="1" s="1"/>
  <c r="C11" i="1" s="1"/>
  <c r="A7" i="1"/>
  <c r="B7" i="1" s="1"/>
  <c r="C7" i="1" s="1"/>
  <c r="A5" i="1"/>
  <c r="B5" i="1" s="1"/>
  <c r="C5" i="1" s="1"/>
  <c r="B2" i="2"/>
  <c r="C2" i="2" s="1"/>
</calcChain>
</file>

<file path=xl/sharedStrings.xml><?xml version="1.0" encoding="utf-8"?>
<sst xmlns="http://schemas.openxmlformats.org/spreadsheetml/2006/main" count="328" uniqueCount="283">
  <si>
    <t>Duty Description</t>
  </si>
  <si>
    <t>Rater Assessment</t>
  </si>
  <si>
    <t>Executing The Mission</t>
  </si>
  <si>
    <t>Leading People</t>
  </si>
  <si>
    <t>Managing Resources</t>
  </si>
  <si>
    <t>Improving the Unit</t>
  </si>
  <si>
    <t>Higher Level Reviewer Assessment</t>
  </si>
  <si>
    <t>Count</t>
  </si>
  <si>
    <t>Delta</t>
  </si>
  <si>
    <t>NOTES</t>
  </si>
  <si>
    <t>Draft</t>
  </si>
  <si>
    <t>Sentence # 1</t>
  </si>
  <si>
    <t>Sentence # 2</t>
  </si>
  <si>
    <t>Sentence # 3</t>
  </si>
  <si>
    <t>Sentence # 4</t>
  </si>
  <si>
    <t>Rater Assessment - Executing The Mission</t>
  </si>
  <si>
    <t>Rater Assessment - Leading People</t>
  </si>
  <si>
    <t>Rater Assessment - Managing Resources</t>
  </si>
  <si>
    <t>Rater Assessment - Improving the Unit</t>
  </si>
  <si>
    <t>INDIVIDUALLY APPROVED ACRONYMS AND ABBREVIATIONS</t>
  </si>
  <si>
    <t>ACRONYM</t>
  </si>
  <si>
    <t>DEFINITION</t>
  </si>
  <si>
    <t>COIN</t>
  </si>
  <si>
    <t>CONOPS</t>
  </si>
  <si>
    <t>CONUS</t>
  </si>
  <si>
    <t>COOP</t>
  </si>
  <si>
    <t>CSAR</t>
  </si>
  <si>
    <t>DEOCS</t>
  </si>
  <si>
    <t>DFAC</t>
  </si>
  <si>
    <t>DG</t>
  </si>
  <si>
    <t>DV</t>
  </si>
  <si>
    <t>EKIA</t>
  </si>
  <si>
    <t>EOC</t>
  </si>
  <si>
    <t>EOD</t>
  </si>
  <si>
    <t>EOY</t>
  </si>
  <si>
    <t>EPR</t>
  </si>
  <si>
    <t>EW</t>
  </si>
  <si>
    <t>FAM</t>
  </si>
  <si>
    <t>FHP</t>
  </si>
  <si>
    <t>FMC</t>
  </si>
  <si>
    <t>FOB</t>
  </si>
  <si>
    <t>FOC</t>
  </si>
  <si>
    <t>FOL</t>
  </si>
  <si>
    <t>FPCON</t>
  </si>
  <si>
    <t>FTAC</t>
  </si>
  <si>
    <t>FTU</t>
  </si>
  <si>
    <t>GPC</t>
  </si>
  <si>
    <t>GSU</t>
  </si>
  <si>
    <t>GTC</t>
  </si>
  <si>
    <t>IADT</t>
  </si>
  <si>
    <t>IDE</t>
  </si>
  <si>
    <t>IED</t>
  </si>
  <si>
    <t>IMA</t>
  </si>
  <si>
    <t>IOC</t>
  </si>
  <si>
    <t>IP</t>
  </si>
  <si>
    <t>ISR</t>
  </si>
  <si>
    <t>IT</t>
  </si>
  <si>
    <t>JADC2</t>
  </si>
  <si>
    <t>ABM</t>
  </si>
  <si>
    <t>ACE</t>
  </si>
  <si>
    <t>AD</t>
  </si>
  <si>
    <t>ADCON</t>
  </si>
  <si>
    <t>AFE</t>
  </si>
  <si>
    <t>AFFORGEN</t>
  </si>
  <si>
    <t>AFI</t>
  </si>
  <si>
    <t>AFMAN</t>
  </si>
  <si>
    <t>AFSC</t>
  </si>
  <si>
    <t>AFSO21</t>
  </si>
  <si>
    <t>AGE</t>
  </si>
  <si>
    <t>AI</t>
  </si>
  <si>
    <t>ALQ</t>
  </si>
  <si>
    <t>ALS</t>
  </si>
  <si>
    <t>AOR</t>
  </si>
  <si>
    <t>APF</t>
  </si>
  <si>
    <t>ART</t>
  </si>
  <si>
    <t>AT</t>
  </si>
  <si>
    <t>ATO</t>
  </si>
  <si>
    <t>BMT</t>
  </si>
  <si>
    <t>BNR</t>
  </si>
  <si>
    <t>C2</t>
  </si>
  <si>
    <t>C4ISR</t>
  </si>
  <si>
    <t>CAOC</t>
  </si>
  <si>
    <t>CAS</t>
  </si>
  <si>
    <t>CAT</t>
  </si>
  <si>
    <t>CATM</t>
  </si>
  <si>
    <t>CBRN</t>
  </si>
  <si>
    <t>CBT</t>
  </si>
  <si>
    <t>CCIP</t>
  </si>
  <si>
    <t>CDI</t>
  </si>
  <si>
    <t>CLA</t>
  </si>
  <si>
    <t>CLC</t>
  </si>
  <si>
    <t>COA</t>
  </si>
  <si>
    <t>CODEL</t>
  </si>
  <si>
    <t>NAF</t>
  </si>
  <si>
    <t>NCOA</t>
  </si>
  <si>
    <t>NCR</t>
  </si>
  <si>
    <t>NDAA</t>
  </si>
  <si>
    <t>NDS</t>
  </si>
  <si>
    <t>NEO</t>
  </si>
  <si>
    <t>NIPR</t>
  </si>
  <si>
    <t>NMC</t>
  </si>
  <si>
    <t>O&amp;M</t>
  </si>
  <si>
    <t>OCO</t>
  </si>
  <si>
    <t>OCONUS</t>
  </si>
  <si>
    <t>OJT</t>
  </si>
  <si>
    <t>OPLAN</t>
  </si>
  <si>
    <t>PDE</t>
  </si>
  <si>
    <t>PME</t>
  </si>
  <si>
    <t>POC</t>
  </si>
  <si>
    <t>PT</t>
  </si>
  <si>
    <t>QA</t>
  </si>
  <si>
    <t>QoL</t>
  </si>
  <si>
    <t>ROE</t>
  </si>
  <si>
    <t>ROTC</t>
  </si>
  <si>
    <t>SAPR</t>
  </si>
  <si>
    <t>SDE</t>
  </si>
  <si>
    <t>SME</t>
  </si>
  <si>
    <t>SNCOA</t>
  </si>
  <si>
    <t>SOP</t>
  </si>
  <si>
    <t>SOS</t>
  </si>
  <si>
    <t>STEM</t>
  </si>
  <si>
    <t>TDY</t>
  </si>
  <si>
    <t>JROTC</t>
  </si>
  <si>
    <t>KIA</t>
  </si>
  <si>
    <t>LOE</t>
  </si>
  <si>
    <t>MILCON</t>
  </si>
  <si>
    <t>MOA</t>
  </si>
  <si>
    <t>MOU</t>
  </si>
  <si>
    <t>MCA</t>
  </si>
  <si>
    <t>TFI</t>
  </si>
  <si>
    <t>TR</t>
  </si>
  <si>
    <t>TS</t>
  </si>
  <si>
    <t>UCI</t>
  </si>
  <si>
    <t>UCMJ</t>
  </si>
  <si>
    <t>UEI</t>
  </si>
  <si>
    <t>XAB</t>
  </si>
  <si>
    <t>CATEGORIES OF APPROVED ACRONYMS AND ABBREVIATIONS</t>
  </si>
  <si>
    <t>Common ranks/tiers across all services (SrA, Maj, Brig Gen, SNCO, etc...)
Common office symbols (CC, CMSAF, A4, JA, etc…)
Common organizations at squadron and above (CPTS, AFGSC, DoD, FBI, STARCOM, CCMD, FW, CJTF, etc...)
Common weapons and platforms (F-16, AIM-9, HH-60, MILSTAR, etc…)
Common symbols and measurements (lbs, MPH, $25B, 5%, hrs, FY23, etc…)</t>
  </si>
  <si>
    <t>https://www.afpc.af.mil/Career-Management/Acronyms/</t>
  </si>
  <si>
    <t>CURRENT AS OF 19 FEB 2023</t>
  </si>
  <si>
    <t>AIR BATTLE MANAGER</t>
  </si>
  <si>
    <t>AGILE COMBAT EMPLOYMENT</t>
  </si>
  <si>
    <t>ACTIVE DUTY</t>
  </si>
  <si>
    <t>ADMINISTRATIVE CONTROL</t>
  </si>
  <si>
    <t>AIRCREW FLIGHT EQUIPMENT</t>
  </si>
  <si>
    <t>AIR FORCE GENERATION</t>
  </si>
  <si>
    <t>AIR FORCE INSTRUCTION</t>
  </si>
  <si>
    <t>AIR FORCE MANUAL</t>
  </si>
  <si>
    <t>AIR FORCE SPECIALTY CODE</t>
  </si>
  <si>
    <t>AIR FORCE SMART OPERATIONS FOR THE 21ST CENTURY</t>
  </si>
  <si>
    <t>AEROSPACE GROUND EQUIPMENT</t>
  </si>
  <si>
    <t>ARTIFICIAL INTELLIGENCE</t>
  </si>
  <si>
    <t>AIRMAN LEADERSHIP QUALITY</t>
  </si>
  <si>
    <t>AIRMAN LEADERSHIP SCHOOL</t>
  </si>
  <si>
    <t>AREA OF RESPONSIBILITY</t>
  </si>
  <si>
    <t>APPROPRIATED FUNDS</t>
  </si>
  <si>
    <t>AIR RESERVE TECHNICIAN</t>
  </si>
  <si>
    <t>ANNUAL TOUR</t>
  </si>
  <si>
    <t>AIR TASKING ORDER</t>
  </si>
  <si>
    <t>BASIC MILITARY TRAINING</t>
  </si>
  <si>
    <t>BY NAME REQUEST</t>
  </si>
  <si>
    <t>COMMAND AND CONTROL</t>
  </si>
  <si>
    <t>COMMAND, CONTROL, COMMUNICATIONS, COMPUTERS, INTELLIGENCE, SURVEILLANCE AND RECONNAISSANCE</t>
  </si>
  <si>
    <t>COMBINED AIR OPERATIONS CENTER</t>
  </si>
  <si>
    <t>CLOSE AIR SUPPORT</t>
  </si>
  <si>
    <t>CRISIS ACTION TEAM</t>
  </si>
  <si>
    <t>COMBAT ARMS TRAINING AND MAINTENANCE</t>
  </si>
  <si>
    <t>CHEMICAL, BIOLOGICAL, RADIOLOGICAL, NUCLEAR</t>
  </si>
  <si>
    <t>COMPUTER BASED TRAINING</t>
  </si>
  <si>
    <t>COMMANDER'S INSPECTION PROGRAM</t>
  </si>
  <si>
    <t>COMMANDER DIRECTED INVESTIGATION</t>
  </si>
  <si>
    <t>CHIEF MASTER SERGEANT LEADERSHIP ACADEMY</t>
  </si>
  <si>
    <t>CHIEF MASTER SERGEANT LEADERSHIP COURSE</t>
  </si>
  <si>
    <t>COURSE OF ACTION</t>
  </si>
  <si>
    <t>CONGRESSIONAL DELEGATION</t>
  </si>
  <si>
    <t>COUNTER INSURGENCY</t>
  </si>
  <si>
    <t>CONCEPT OF OPERATIONS</t>
  </si>
  <si>
    <t>CONTINENTAL UNITED STATES</t>
  </si>
  <si>
    <t>CONTINUITY OF OPERATIONS</t>
  </si>
  <si>
    <t>COMBAT SEARCH AND RESCUE</t>
  </si>
  <si>
    <t>DEFENSE EQUAL OPPORTUNITY CLIMATE SURVEY</t>
  </si>
  <si>
    <t>DINING FACILITY</t>
  </si>
  <si>
    <t>DISTINGUISHED GRADUATE</t>
  </si>
  <si>
    <t>DISTINGUISHED VISITOR</t>
  </si>
  <si>
    <t>ENEMY KILLED IN ACTION</t>
  </si>
  <si>
    <t>EMERGENCY OPERATIONS CENTER</t>
  </si>
  <si>
    <t>EXPLOSIVE ORDNANCE DISPOSAL</t>
  </si>
  <si>
    <t>END OF YEAR</t>
  </si>
  <si>
    <t>ENLISTED PERFORMANCE REPORT</t>
  </si>
  <si>
    <t>ELECTRONIC WARFARE</t>
  </si>
  <si>
    <t>FUNCTIONAL AREA MANAGER</t>
  </si>
  <si>
    <t>FLYING HOUR PROGRAM</t>
  </si>
  <si>
    <t>FULLY MISSION CAPABLE</t>
  </si>
  <si>
    <t>FORWARD OPERATING BASE</t>
  </si>
  <si>
    <t>FULL OPERATIONAL CAPABILITY</t>
  </si>
  <si>
    <t>FORWARD OPERATING LOCATION</t>
  </si>
  <si>
    <t>FORCE PROTECTION CONDITIONS</t>
  </si>
  <si>
    <t>FIRST TERM AIRMEN CENTER</t>
  </si>
  <si>
    <t>FORMAL TRAINING UNIT</t>
  </si>
  <si>
    <t>GOVERNMENT PURCHASE CARD</t>
  </si>
  <si>
    <t>GEOGRAPHICALLY SEPARATED UNIT</t>
  </si>
  <si>
    <t>GOVERNMENT TRAVEL CARD</t>
  </si>
  <si>
    <t>INACTIVE DUTY FOR TRAINING</t>
  </si>
  <si>
    <t>INTERMEDIATE DEVELOPMENTAL EDUCATION</t>
  </si>
  <si>
    <t>IMPROVISED EXPLOSIVE DEVICE</t>
  </si>
  <si>
    <t>INDIVIDUAL MOBILIZATION AUGMENTEE</t>
  </si>
  <si>
    <t>INITIAL OPERATIONAL CAPABILITY</t>
  </si>
  <si>
    <t>INSTRUCTOR PILOT</t>
  </si>
  <si>
    <t>INTELLIGENCE, SURVEILLANCE, AND RECONNAISSANCE</t>
  </si>
  <si>
    <t>INFORMATION TECHNOLOGY</t>
  </si>
  <si>
    <t>JOINT ALL DOMAIN COMMAND AND CONTROL</t>
  </si>
  <si>
    <t>JUNIOR RESERVE OFFICER TRAINING CORPS</t>
  </si>
  <si>
    <t>KILLED IN ACTION</t>
  </si>
  <si>
    <t>LINE OF EFFORT</t>
  </si>
  <si>
    <t>MILITARY CONSTRUCTION</t>
  </si>
  <si>
    <t>MEMORANDUM OF AGREEMENT</t>
  </si>
  <si>
    <t>MEMORANDUM OF UNDERSTANDING</t>
  </si>
  <si>
    <t>MULTI-CAPABLE AIRMEN</t>
  </si>
  <si>
    <t>NONAPPROPRIATED FUNDS</t>
  </si>
  <si>
    <t>NONCOMMISSIONED OFFICER ACADEMY</t>
  </si>
  <si>
    <t>NATIONAL CAPITAL REGION</t>
  </si>
  <si>
    <t>NATIONAL DEFENSE AUTHORIZATION ACT</t>
  </si>
  <si>
    <t>NATIONAL DEFENSE STRATEGY</t>
  </si>
  <si>
    <t>NONCOMBATANT EVACUATION OPERATION</t>
  </si>
  <si>
    <t>NON-SECURE INTERNET PROTOCOL ROUTER</t>
  </si>
  <si>
    <t>NON MISSION CAPABLE</t>
  </si>
  <si>
    <t>OPERATIONS AND MAINTENANCE</t>
  </si>
  <si>
    <t>OVERSEAS CONTINGENCY OPERATIONS</t>
  </si>
  <si>
    <t>OUTSIDE CONTINENTAL UNITED STATES</t>
  </si>
  <si>
    <t>ON THE JOB TRAINING</t>
  </si>
  <si>
    <t>OPERATIONS PLAN</t>
  </si>
  <si>
    <t>PRIMARY DEVELOPMENTAL EDUCATION</t>
  </si>
  <si>
    <t>PROFESSIONAL MILITARY EDUCATION</t>
  </si>
  <si>
    <t>POINT OF CONTACT</t>
  </si>
  <si>
    <t>PHYSICAL TRAINING</t>
  </si>
  <si>
    <t>QUALITY ASSURANCE</t>
  </si>
  <si>
    <t>QUALITY OF LIFE</t>
  </si>
  <si>
    <t>RULES OF ENGAGEMENT</t>
  </si>
  <si>
    <t>RESERVE OFFICER TRAINING CORPS</t>
  </si>
  <si>
    <t>SEXUAL ASSAULT PREVENTION AND RESPONSE</t>
  </si>
  <si>
    <t>SENIOR DEVELOPMENTAL EDUCATION</t>
  </si>
  <si>
    <t>SUBJECT MATTER EXPERT</t>
  </si>
  <si>
    <t>SENIOR NONCOMMISSIONED OFFICER ACADEMY</t>
  </si>
  <si>
    <t>STANDARD OPERATING PROCEDURE</t>
  </si>
  <si>
    <t>SQUADRON OFFICER SCHOOL</t>
  </si>
  <si>
    <t>SCIENCE, TECHNOLOGY, ENGINEERING, AND MATHEMATICS</t>
  </si>
  <si>
    <t>TEMPORARY DUTY</t>
  </si>
  <si>
    <t>TOTAL FORCE INTEGRATION</t>
  </si>
  <si>
    <t>TRADITIONAL RESERVIST</t>
  </si>
  <si>
    <t>TOP SECRET</t>
  </si>
  <si>
    <t>UNIT COMPLIANCE INSPECTION</t>
  </si>
  <si>
    <t>UNIFORM CODE OF MILITARY JUSTICE</t>
  </si>
  <si>
    <t>UNIT EFFECTIVENESS INSPECTION</t>
  </si>
  <si>
    <t>EXPEDITIONARY AIRBASE</t>
  </si>
  <si>
    <t>- EAAT --&gt; SecAF go do ---&gt; secured $370M AF &amp; OSD funds, Top 5 support  ---&gt; instant $$$,  ## orgs, HAF OSD, WHMO, number months</t>
  </si>
  <si>
    <t>- RC-26 divestment ... by 28 Feb ... leading transfer of 6x to SOCOM … on-hold for years … plan built &amp; executed in months … decision to last mission / divest w/ing XX months</t>
  </si>
  <si>
    <t>Sandbox</t>
  </si>
  <si>
    <t>Responsible to 3 Program Executive Officers for sustainment &amp; modernization of VC-25A, E-4B, C-12, C-21, RC-26, C-32, C-37A/B, and C-40B/C fleets.</t>
  </si>
  <si>
    <t>Builds and executes strategies to meet White House, OSD, FAA, ANG, AFGSC, AMC, &amp; USSTRATCOM requirements &amp; "no-fail" missions.</t>
  </si>
  <si>
    <t>He also orchestrated the NGB-priority, rapid sunset of the RC-26 fleet following Congressional approval; divesting XX aircraft, closing XX operating locations, and transfering 6 aircraft to USSOCOM within 2 months of first induction.</t>
  </si>
  <si>
    <t>'- Led xx mods, xx depot inducts, xx paint, etc --&gt; peak C-21 avail, first all 32/40 in years ... repairs, acft accidents, bird strikes, etc … executed $XXXM O&amp;M …   - Delivered 677, 21-9 ... combnined XXX days HM</t>
  </si>
  <si>
    <t>'- 3x services contracts ... N2CSS, C-37 CLS, C-40/32 ...combined amount ... poised to award ... 10-years ...  … building contract vehilces for DECADES!</t>
  </si>
  <si>
    <t>18%</t>
  </si>
  <si>
    <t>Our nation's senior leaders are diplomatically engaging Russian &amp; Chinese agression around the world, daily; Dave is ensuring the nation's flagships are more available than ever, when &amp; where needed.</t>
  </si>
  <si>
    <t>'Our nation's senior leaders are diplomatically combatting Russian &amp; Chinese agression across the globe every day and Dave is ensuring the nation's flagships are available when and where needed.</t>
  </si>
  <si>
    <r>
      <t xml:space="preserve">Dave led a 50-member, SECAF-directed Executive Airlift study, built </t>
    </r>
    <r>
      <rPr>
        <sz val="11"/>
        <color rgb="FFFF0000"/>
        <rFont val="Calibri"/>
        <family val="2"/>
        <scheme val="minor"/>
      </rPr>
      <t>18</t>
    </r>
    <r>
      <rPr>
        <sz val="11"/>
        <color theme="1"/>
        <rFont val="Calibri"/>
        <family val="2"/>
        <scheme val="minor"/>
      </rPr>
      <t xml:space="preserve"> initiatives &amp; secured $370M AF &amp; OSD funds to </t>
    </r>
    <r>
      <rPr>
        <sz val="11"/>
        <color rgb="FFFF0000"/>
        <rFont val="Calibri"/>
        <family val="2"/>
        <scheme val="minor"/>
      </rPr>
      <t>solve Top 5 airlift concerns</t>
    </r>
    <r>
      <rPr>
        <sz val="11"/>
        <color theme="1"/>
        <rFont val="Calibri"/>
        <family val="2"/>
        <scheme val="minor"/>
      </rPr>
      <t>.</t>
    </r>
  </si>
  <si>
    <t>He also drove the rapid sunset of the ANG's RC-26 fleet following Congressional assent, divesting 11 aircraft &amp; 9 operating locations, and transfering 6 aircraft to USSOCOM within 2 months of NGB's "go!"</t>
  </si>
  <si>
    <t>'He also resolved a 5G safety-of-flight issue, brokered enterprise commitments to lead-turn FAA mandates and built a 5-month solution path, avoided a 13-month gap in VC-25A &amp; E-4B severe weather landing capabilities, ensuring STRATCOM &amp; POTUS "no-fail" missions.</t>
  </si>
  <si>
    <t>He also expedited a 5G safety-of-flight solution, brokering a 5-month path &amp; avoiding a 13-month gap in VC-25A &amp; E-4B severe weather landing capabilities.</t>
  </si>
  <si>
    <t>He also expedited a 5G interference fix, brokering FAA &amp; industry pledges to avoid a 13-month gap in VC-25A &amp; E-4B severe weather landing capabilities.</t>
  </si>
  <si>
    <t>Col Hall built a JS/CCMD/USAF/Industry team to address E-4B availability, revamped its depot schedule, returned 6% instantly, &amp; forged a 2-year plan to a 230% increase; earning an AFGSC/CC "go-do".</t>
  </si>
  <si>
    <t>'Poised to award $700M effort</t>
  </si>
  <si>
    <t xml:space="preserve"> in support of over 450 Exec Airflift mission</t>
  </si>
  <si>
    <t xml:space="preserve"> of remaining modification &amp; sustainment program.</t>
  </si>
  <si>
    <t>He also rebuilt the VC-25A strategy thru 2030, integrated key upgrades with depot timeliens to meet election-year needs and VC-25B timelines, recieving White House and AMC/CC approval.</t>
  </si>
  <si>
    <t>Dave excelled in making our nation's flagships more capable &amp; more available than ever as our senior leaders diplomatically engage Russian &amp; Chinese aggression around the world, at a dizzying pace.</t>
  </si>
  <si>
    <t>Dave excelled in making our nation's flagships more capable, more available than ever as national leaders diplomatically engage Russian &amp; Chinese aggression around the globe at a dizzying pace.</t>
  </si>
  <si>
    <t>Dave executed $576M O&amp;M, completing 140 depot/mod/paint efforts, delivering a VC-25A &amp; E-4B, and setting new C-21, C-32A, &amp; C-40B availability benchmarks.</t>
  </si>
  <si>
    <t>Additionally, he led three  $1B services source-selections, resolved clause, data rights, &amp; inflation barriers to award first $700M and forge next 10 years of C-32, C-40, C-37 &amp; E-4B sustainment.</t>
  </si>
  <si>
    <t>Dave reduced E-4B depots by 65 days, revamped the contract &amp; industry commitment, and drove a doubled workforce which enabled the first sub-year depot in decades!</t>
  </si>
  <si>
    <t>He also rebuilt the VC-25A strategy through 2030, integrated depot efforts with key upgrades, meeting election-year needs and VC-25B timelines and receiving White House &amp; AMC/CC approval.</t>
  </si>
  <si>
    <t>Leads a 208-member Division executing a $3.6B FYDP portfolio of 35 acquisition &amp; services programs in support of 105 commercial-derivative aircraft across 39 global locations.</t>
  </si>
  <si>
    <t>**Add Push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</si>
</sst>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1" fillId="2" borderId="0" xfId="0" applyFont="1" applyFill="1"/>
    <xf numFmtId="0" fontId="2" fillId="3" borderId="0" xfId="0" applyFont="1" applyFill="1"/>
    <xf numFmtId="0" fontId="0" fillId="0" borderId="0" xfId="0" applyAlignment="1">
      <alignment vertical="top" wrapText="1"/>
    </xf>
    <xf numFmtId="0" fontId="0" fillId="0" borderId="0" xfId="0" applyAlignment="1">
      <alignment horizontal="center" vertical="center"/>
    </xf>
    <xf numFmtId="0" fontId="1" fillId="2" borderId="0" xfId="0" applyFont="1" applyFill="1" applyAlignment="1">
      <alignment horizontal="center"/>
    </xf>
    <xf numFmtId="49" fontId="0" fillId="0" borderId="0" xfId="0" applyNumberFormat="1"/>
    <xf numFmtId="0" fontId="0" fillId="0" borderId="0" xfId="0" quotePrefix="1" applyAlignment="1">
      <alignment vertical="top" wrapText="1"/>
    </xf>
    <xf numFmtId="49" fontId="2" fillId="0" borderId="0" xfId="0" applyNumberFormat="1" applyFont="1"/>
    <xf numFmtId="0" fontId="2" fillId="0" borderId="0" xfId="0" applyFont="1"/>
    <xf numFmtId="49" fontId="0" fillId="0" borderId="0" xfId="0" applyNumberFormat="1" applyFont="1"/>
    <xf numFmtId="49" fontId="0" fillId="4" borderId="0" xfId="0" applyNumberFormat="1" applyFont="1" applyFill="1"/>
    <xf numFmtId="0" fontId="0" fillId="0" borderId="0" xfId="0" quotePrefix="1"/>
    <xf numFmtId="49" fontId="0" fillId="0" borderId="0" xfId="0" applyNumberFormat="1" applyAlignment="1">
      <alignment horizontal="left" vertical="top" wrapText="1"/>
    </xf>
    <xf numFmtId="0" fontId="2" fillId="0" borderId="0" xfId="0" applyFont="1" applyAlignment="1">
      <alignment horizontal="left"/>
    </xf>
    <xf numFmtId="0" fontId="2" fillId="0" borderId="0" xfId="0" applyFont="1" applyAlignment="1">
      <alignment horizontal="center"/>
    </xf>
    <xf numFmtId="0" fontId="3" fillId="0" borderId="0" xfId="0" applyFont="1" applyAlignment="1">
      <alignment horizontal="center"/>
    </xf>
    <xf numFmtId="0" fontId="4" fillId="0" borderId="0" xfId="1" applyAlignment="1">
      <alignment horizontal="center"/>
    </xf>
    <xf numFmtId="0" fontId="0" fillId="0" borderId="0" xfId="0" applyAlignment="1">
      <alignment horizontal="center"/>
    </xf>
    <xf numFmtId="0" fontId="0" fillId="4" borderId="0" xfId="0" applyFill="1" applyAlignment="1">
      <alignment horizontal="left" wrapText="1"/>
    </xf>
  </cellXfs>
  <cellStyles count="2">
    <cellStyle name="Hyperlink" xfId="1" builtinId="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9524</xdr:colOff>
      <xdr:row>1</xdr:row>
      <xdr:rowOff>19050</xdr:rowOff>
    </xdr:from>
    <xdr:to>
      <xdr:col>4</xdr:col>
      <xdr:colOff>9524</xdr:colOff>
      <xdr:row>10</xdr:row>
      <xdr:rowOff>771525</xdr:rowOff>
    </xdr:to>
    <xdr:sp macro="" textlink="">
      <xdr:nvSpPr>
        <xdr:cNvPr id="2" name="TextBox 1">
          <a:extLst>
            <a:ext uri="{FF2B5EF4-FFF2-40B4-BE49-F238E27FC236}">
              <a16:creationId xmlns:a16="http://schemas.microsoft.com/office/drawing/2014/main" id="{6C71C469-A737-4E37-8C33-69D46C97DE2C}"/>
            </a:ext>
          </a:extLst>
        </xdr:cNvPr>
        <xdr:cNvSpPr txBox="1"/>
      </xdr:nvSpPr>
      <xdr:spPr>
        <a:xfrm>
          <a:off x="9353549" y="209550"/>
          <a:ext cx="8124825" cy="500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baseline="0">
              <a:solidFill>
                <a:schemeClr val="dk1"/>
              </a:solidFill>
              <a:effectLst/>
              <a:latin typeface="+mn-lt"/>
              <a:ea typeface="+mn-ea"/>
              <a:cs typeface="+mn-cs"/>
            </a:rPr>
            <a:t>Sample Duty Description:</a:t>
          </a:r>
        </a:p>
        <a:p>
          <a:r>
            <a:rPr lang="en-US" sz="1100" b="0" i="0" u="none" strike="noStrike" baseline="0">
              <a:solidFill>
                <a:schemeClr val="dk1"/>
              </a:solidFill>
              <a:effectLst/>
              <a:latin typeface="+mn-lt"/>
              <a:ea typeface="+mn-ea"/>
              <a:cs typeface="+mn-cs"/>
            </a:rPr>
            <a:t>Commands an 80-person combat-coded F-15E squadron, manages and executes a $107M flying hour program with 3.1K sorties &amp; 5.1K hours and responsible for $98K annual budget.</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Implements combatant command's operational plans and requirements; responsible for readiness and execution of daily flying operations for 60 aircrew, 20 support personnel, and 25 aircrafts worth $1.4B.</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Combat fighter pilot qualified to evaluate and lead all F-15E mission sets.</a:t>
          </a:r>
        </a:p>
        <a:p>
          <a:endParaRPr lang="en-US">
            <a:effectLst/>
          </a:endParaRPr>
        </a:p>
        <a:p>
          <a:r>
            <a:rPr lang="en-US" sz="1100" b="1" u="sng">
              <a:solidFill>
                <a:schemeClr val="dk1"/>
              </a:solidFill>
              <a:effectLst/>
              <a:latin typeface="+mn-lt"/>
              <a:ea typeface="+mn-ea"/>
              <a:cs typeface="+mn-cs"/>
            </a:rPr>
            <a:t>Last</a:t>
          </a:r>
          <a:r>
            <a:rPr lang="en-US" sz="1100" b="1" u="sng" baseline="0">
              <a:solidFill>
                <a:schemeClr val="dk1"/>
              </a:solidFill>
              <a:effectLst/>
              <a:latin typeface="+mn-lt"/>
              <a:ea typeface="+mn-ea"/>
              <a:cs typeface="+mn-cs"/>
            </a:rPr>
            <a:t> OPR:</a:t>
          </a:r>
          <a:endParaRPr lang="en-US">
            <a:effectLst/>
          </a:endParaRPr>
        </a:p>
        <a:p>
          <a:r>
            <a:rPr lang="en-US" sz="1100" b="0" i="0" baseline="0">
              <a:solidFill>
                <a:schemeClr val="dk1"/>
              </a:solidFill>
              <a:effectLst/>
              <a:latin typeface="+mn-lt"/>
              <a:ea typeface="+mn-ea"/>
              <a:cs typeface="+mn-cs"/>
            </a:rPr>
            <a:t>- Responsible to 3x PEOs for sustainment/modernization of VC-25A, E-4B, C-12, C-21, RC-26, C-32, C-37A/B, &amp; C-40B/C</a:t>
          </a:r>
          <a:endParaRPr lang="en-US">
            <a:effectLst/>
          </a:endParaRPr>
        </a:p>
        <a:p>
          <a:r>
            <a:rPr lang="en-US" sz="1100" b="0" i="0" baseline="0">
              <a:solidFill>
                <a:schemeClr val="dk1"/>
              </a:solidFill>
              <a:effectLst/>
              <a:latin typeface="+mn-lt"/>
              <a:ea typeface="+mn-ea"/>
              <a:cs typeface="+mn-cs"/>
            </a:rPr>
            <a:t>- Leads 208-mbr Division; executes $3.6B FYDP portfolio/35 ACAT/SCAT prgms for 105-acft commercial-derivative fleet</a:t>
          </a:r>
          <a:endParaRPr lang="en-US">
            <a:effectLst/>
          </a:endParaRPr>
        </a:p>
        <a:p>
          <a:r>
            <a:rPr lang="en-US" sz="1100" b="0" i="0" baseline="0">
              <a:solidFill>
                <a:schemeClr val="dk1"/>
              </a:solidFill>
              <a:effectLst/>
              <a:latin typeface="+mn-lt"/>
              <a:ea typeface="+mn-ea"/>
              <a:cs typeface="+mn-cs"/>
            </a:rPr>
            <a:t>- Provides CLS svcs for 14 MDSs/3 FMS customers, 39 global locations--enables "Air Force One" &amp; NAOC “no-fail” msns</a:t>
          </a:r>
          <a:endParaRPr lang="en-US">
            <a:effectLst/>
          </a:endParaRPr>
        </a:p>
        <a:p>
          <a:r>
            <a:rPr lang="en-US" sz="1100" b="0" i="0" baseline="0">
              <a:solidFill>
                <a:schemeClr val="dk1"/>
              </a:solidFill>
              <a:effectLst/>
              <a:latin typeface="+mn-lt"/>
              <a:ea typeface="+mn-ea"/>
              <a:cs typeface="+mn-cs"/>
            </a:rPr>
            <a:t>- Builds and executes acquisition &amp; sustainment plans to meet White House, OSD, FAA, AFGSC, AMC, USSTRATCOM rqmnts</a:t>
          </a:r>
          <a:endParaRPr lang="en-US">
            <a:effectLst/>
          </a:endParaRPr>
        </a:p>
        <a:p>
          <a:endParaRPr lang="en-US" sz="1100" baseline="0"/>
        </a:p>
        <a:p>
          <a:endParaRPr lang="en-US" sz="1100" baseline="0"/>
        </a:p>
        <a:p>
          <a:r>
            <a:rPr lang="en-US" sz="1100" baseline="0"/>
            <a:t>////////</a:t>
          </a:r>
        </a:p>
        <a:p>
          <a:r>
            <a:rPr lang="en-US" sz="1100" baseline="0"/>
            <a:t>Provides Contractor-Logistics Support services for 14 mission-design systems and one Foreign Military Sales partner at 39 global locations, enabling the </a:t>
          </a:r>
        </a:p>
        <a:p>
          <a:r>
            <a:rPr lang="en-US" sz="1100" baseline="0"/>
            <a:t> and one foreign partner.</a:t>
          </a:r>
        </a:p>
        <a:p>
          <a:endParaRPr lang="en-US" sz="1100" baseline="0"/>
        </a:p>
        <a:p>
          <a:r>
            <a:rPr lang="en-US" sz="1100" baseline="0"/>
            <a:t>to include  "Air Force One" and National Airborne Operations Center "no-fail" missions.</a:t>
          </a:r>
        </a:p>
        <a:p>
          <a:endParaRPr lang="en-US" sz="1100" baseline="0"/>
        </a:p>
        <a:p>
          <a:r>
            <a:rPr lang="en-US" sz="1100" baseline="0"/>
            <a:t>'Builds and executes acquisition &amp; sustainment plans to meet White House, OSD, FAA, AFGSC, AMC, &amp; USSTRATCOM requirements.</a:t>
          </a:r>
        </a:p>
        <a:p>
          <a:endParaRPr lang="en-US" sz="1100" baseline="0"/>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10</xdr:row>
      <xdr:rowOff>9525</xdr:rowOff>
    </xdr:from>
    <xdr:to>
      <xdr:col>3</xdr:col>
      <xdr:colOff>8124824</xdr:colOff>
      <xdr:row>31</xdr:row>
      <xdr:rowOff>47625</xdr:rowOff>
    </xdr:to>
    <xdr:sp macro="" textlink="">
      <xdr:nvSpPr>
        <xdr:cNvPr id="3" name="TextBox 2">
          <a:extLst>
            <a:ext uri="{FF2B5EF4-FFF2-40B4-BE49-F238E27FC236}">
              <a16:creationId xmlns:a16="http://schemas.microsoft.com/office/drawing/2014/main" id="{F460C599-1258-49C9-8B33-EDBB68DACCA0}"/>
            </a:ext>
          </a:extLst>
        </xdr:cNvPr>
        <xdr:cNvSpPr txBox="1"/>
      </xdr:nvSpPr>
      <xdr:spPr>
        <a:xfrm>
          <a:off x="9344024" y="4448175"/>
          <a:ext cx="812482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PERFORMANCE STATEMENTS: GUIDANCE FOR WRITING PERFORMANCE STATEMENTS IS DELIBERATELY NOT OVERLY PRESCRIPTIVE TO ENABLE </a:t>
          </a:r>
          <a:r>
            <a:rPr lang="en-US" sz="1100" b="0" i="1" u="none" strike="noStrike" baseline="0">
              <a:solidFill>
                <a:schemeClr val="dk1"/>
              </a:solidFill>
              <a:latin typeface="+mn-lt"/>
              <a:ea typeface="+mn-ea"/>
              <a:cs typeface="+mn-cs"/>
            </a:rPr>
            <a:t>FREEDOM WHEN CAPTURING PERFORMANCE, THERE ARE TWO BASIC PRINCIPLES:</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STANDALONE: EACH PERFORMANCE STATEMENT IS A STANDALONE SENTENCE AND INCLUDES 1) ACTION AND 2) AT LEAST ONE OF THE </a:t>
          </a:r>
          <a:r>
            <a:rPr lang="en-US" sz="1100" b="0" i="1" u="none" strike="noStrike" baseline="0">
              <a:solidFill>
                <a:schemeClr val="dk1"/>
              </a:solidFill>
              <a:latin typeface="+mn-lt"/>
              <a:ea typeface="+mn-ea"/>
              <a:cs typeface="+mn-cs"/>
            </a:rPr>
            <a:t>IMPACT OR RESULTS/OUTCOME.</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READABILITY: PERFORMANCE STATEMENTS ARE PLAIN LANGUAGE AND AVOID USING UNCOMMON ACRONYMS AND ABBREVIATIONS. IF </a:t>
          </a:r>
          <a:r>
            <a:rPr lang="en-US" sz="1100" b="0" i="1" u="none" strike="noStrike" baseline="0">
              <a:solidFill>
                <a:schemeClr val="dk1"/>
              </a:solidFill>
              <a:latin typeface="+mn-lt"/>
              <a:ea typeface="+mn-ea"/>
              <a:cs typeface="+mn-cs"/>
            </a:rPr>
            <a:t>ACRONYMS AND ABBREVIATIONS, ONLY UTILIZE THOSE IDENTIFIED ON THE APPROVED AIR FORCE ACRONYM AND ABBREVIATION LIST, UNLESS NOTED BY AN APPROVED CATEGORY.</a:t>
          </a:r>
        </a:p>
        <a:p>
          <a:endParaRPr lang="en-US" sz="1100" b="0" i="0" u="none" strike="noStrike" baseline="0">
            <a:solidFill>
              <a:schemeClr val="dk1"/>
            </a:solidFill>
            <a:latin typeface="+mn-lt"/>
            <a:ea typeface="+mn-ea"/>
            <a:cs typeface="+mn-cs"/>
          </a:endParaRP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PERFORMANCE STATEMENT EXAMPLES:</a:t>
          </a:r>
        </a:p>
        <a:p>
          <a:r>
            <a:rPr lang="en-US" sz="1100" b="0" i="0" u="none" strike="noStrike" baseline="0">
              <a:solidFill>
                <a:schemeClr val="dk1"/>
              </a:solidFill>
              <a:latin typeface="+mn-lt"/>
              <a:ea typeface="+mn-ea"/>
              <a:cs typeface="+mn-cs"/>
            </a:rPr>
            <a:t>· CAPT SNUFFY LED A SURVEY TEAM OF 33 MCA TO ESTABLISH AN XAB IN SUPPORT OF A PACAF ACE EXERCISE ACROSS 4 COUNTRIES </a:t>
          </a:r>
          <a:r>
            <a:rPr lang="en-US" sz="1100" b="0" i="1" u="none" strike="noStrike" baseline="0">
              <a:solidFill>
                <a:schemeClr val="dk1"/>
              </a:solidFill>
              <a:latin typeface="+mn-lt"/>
              <a:ea typeface="+mn-ea"/>
              <a:cs typeface="+mn-cs"/>
            </a:rPr>
            <a:t>ALLIES, CULMINATING IN 153 STORIES AND 334 TRAINING EVENTS COMPLETED.</a:t>
          </a:r>
        </a:p>
        <a:p>
          <a:r>
            <a:rPr lang="en-US" sz="1100" b="0" i="0" u="none" strike="noStrike" baseline="0">
              <a:solidFill>
                <a:schemeClr val="dk1"/>
              </a:solidFill>
              <a:latin typeface="+mn-lt"/>
              <a:ea typeface="+mn-ea"/>
              <a:cs typeface="+mn-cs"/>
            </a:rPr>
            <a:t>· TSGT SNUFFY LED 4 INSTRUCTORS THROUGH MISSION READY AIRMEN COURSE VALIDATION, GENERATING 153 CHANGES, ELIMINATING 32 </a:t>
          </a:r>
          <a:r>
            <a:rPr lang="en-US" sz="1100" b="0" i="1" u="none" strike="noStrike" baseline="0">
              <a:solidFill>
                <a:schemeClr val="dk1"/>
              </a:solidFill>
              <a:latin typeface="+mn-lt"/>
              <a:ea typeface="+mn-ea"/>
              <a:cs typeface="+mn-cs"/>
            </a:rPr>
            <a:t>HOURS, AND ENHANCING COURSE EXPERIENCE FOR 6 INSTRUCTORS AND 70 STUDENTS PER YEAR.</a:t>
          </a:r>
          <a:endParaRPr lang="en-US" sz="1100" b="0" i="0" u="none" strike="noStrike" baseline="0">
            <a:solidFill>
              <a:schemeClr val="dk1"/>
            </a:solidFill>
            <a:effectLst/>
            <a:latin typeface="+mn-lt"/>
            <a:ea typeface="+mn-ea"/>
            <a:cs typeface="+mn-cs"/>
          </a:endParaRPr>
        </a:p>
      </xdr:txBody>
    </xdr:sp>
    <xdr:clientData/>
  </xdr:twoCellAnchor>
  <xdr:twoCellAnchor>
    <xdr:from>
      <xdr:col>3</xdr:col>
      <xdr:colOff>9524</xdr:colOff>
      <xdr:row>1</xdr:row>
      <xdr:rowOff>19049</xdr:rowOff>
    </xdr:from>
    <xdr:to>
      <xdr:col>4</xdr:col>
      <xdr:colOff>9524</xdr:colOff>
      <xdr:row>9</xdr:row>
      <xdr:rowOff>0</xdr:rowOff>
    </xdr:to>
    <xdr:sp macro="" textlink="">
      <xdr:nvSpPr>
        <xdr:cNvPr id="2" name="TextBox 1">
          <a:extLst>
            <a:ext uri="{FF2B5EF4-FFF2-40B4-BE49-F238E27FC236}">
              <a16:creationId xmlns:a16="http://schemas.microsoft.com/office/drawing/2014/main" id="{AC60951F-C29A-1A84-D4AD-3F8B521D23C1}"/>
            </a:ext>
          </a:extLst>
        </xdr:cNvPr>
        <xdr:cNvSpPr txBox="1"/>
      </xdr:nvSpPr>
      <xdr:spPr>
        <a:xfrm>
          <a:off x="9353549" y="209549"/>
          <a:ext cx="8124825" cy="4038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baseline="0">
              <a:solidFill>
                <a:schemeClr val="dk1"/>
              </a:solidFill>
              <a:effectLst/>
              <a:latin typeface="+mn-lt"/>
              <a:ea typeface="+mn-ea"/>
              <a:cs typeface="+mn-cs"/>
            </a:rPr>
            <a:t>Sample Duty Description:</a:t>
          </a:r>
        </a:p>
        <a:p>
          <a:r>
            <a:rPr lang="en-US" sz="1100" b="0" i="0" u="none" strike="noStrike" baseline="0">
              <a:solidFill>
                <a:schemeClr val="dk1"/>
              </a:solidFill>
              <a:effectLst/>
              <a:latin typeface="+mn-lt"/>
              <a:ea typeface="+mn-ea"/>
              <a:cs typeface="+mn-cs"/>
            </a:rPr>
            <a:t>Matt executed the wing's high-visibility, "no fail" 400-member AGILE LION exercise that set a new AF-level precedent for successful agile combat employment.</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As the lead planner for Operation RED FLAG and RAZOR TALON; he led the integration of 8 wings, 15 aircrafts, and 30 pilots enabling 1K missions thus increasing coalition force lethality.</a:t>
          </a:r>
        </a:p>
        <a:p>
          <a:endParaRPr lang="en-US" sz="1100" b="0" i="0" u="none" strike="noStrike" baseline="0">
            <a:solidFill>
              <a:schemeClr val="dk1"/>
            </a:solidFill>
            <a:effectLst/>
            <a:latin typeface="+mn-lt"/>
            <a:ea typeface="+mn-ea"/>
            <a:cs typeface="+mn-cs"/>
          </a:endParaRPr>
        </a:p>
        <a:p>
          <a:r>
            <a:rPr lang="en-US" sz="1100" b="1" u="sng">
              <a:solidFill>
                <a:schemeClr val="dk1"/>
              </a:solidFill>
              <a:effectLst/>
              <a:latin typeface="+mn-lt"/>
              <a:ea typeface="+mn-ea"/>
              <a:cs typeface="+mn-cs"/>
            </a:rPr>
            <a:t>Last</a:t>
          </a:r>
          <a:r>
            <a:rPr lang="en-US" sz="1100" b="1" u="sng" baseline="0">
              <a:solidFill>
                <a:schemeClr val="dk1"/>
              </a:solidFill>
              <a:effectLst/>
              <a:latin typeface="+mn-lt"/>
              <a:ea typeface="+mn-ea"/>
              <a:cs typeface="+mn-cs"/>
            </a:rPr>
            <a:t> OPR:</a:t>
          </a:r>
          <a:endParaRPr lang="en-US">
            <a:effectLst/>
          </a:endParaRPr>
        </a:p>
        <a:p>
          <a:r>
            <a:rPr lang="en-US" sz="1100" b="0" i="0" baseline="0">
              <a:solidFill>
                <a:schemeClr val="dk1"/>
              </a:solidFill>
              <a:effectLst/>
              <a:latin typeface="+mn-lt"/>
              <a:ea typeface="+mn-ea"/>
              <a:cs typeface="+mn-cs"/>
            </a:rPr>
            <a:t>- Delivered from day one! Executed $576M O&amp;M, revised Exec Airlift fleet’s mx sched--met HAF’s 50% incr in AA rqmnt</a:t>
          </a:r>
          <a:endParaRPr lang="en-US">
            <a:effectLst/>
          </a:endParaRPr>
        </a:p>
        <a:p>
          <a:r>
            <a:rPr lang="en-US" sz="1100" b="0" i="0" baseline="0">
              <a:solidFill>
                <a:schemeClr val="dk1"/>
              </a:solidFill>
              <a:effectLst/>
              <a:latin typeface="+mn-lt"/>
              <a:ea typeface="+mn-ea"/>
              <a:cs typeface="+mn-cs"/>
            </a:rPr>
            <a:t>- Fixed ktr vaccine-mandate denial; accel'd 9 HM events, drafted WH-level waiver--avd'd grnding 35-acft/5-svc fleet</a:t>
          </a:r>
          <a:endParaRPr lang="en-US">
            <a:effectLst/>
          </a:endParaRPr>
        </a:p>
        <a:p>
          <a:r>
            <a:rPr lang="en-US" sz="1100" b="0" i="0" baseline="0">
              <a:solidFill>
                <a:schemeClr val="dk1"/>
              </a:solidFill>
              <a:effectLst/>
              <a:latin typeface="+mn-lt"/>
              <a:ea typeface="+mn-ea"/>
              <a:cs typeface="+mn-cs"/>
            </a:rPr>
            <a:t>- Fielded 1st VIP acft in yrs; completed $157M fleet expansion/Tinker’s 1st-ever acft buy--2 new C-37B on the ramp!</a:t>
          </a:r>
          <a:endParaRPr lang="en-US">
            <a:effectLst/>
          </a:endParaRPr>
        </a:p>
        <a:p>
          <a:r>
            <a:rPr lang="en-US" sz="1100" b="0" i="0" baseline="0">
              <a:solidFill>
                <a:schemeClr val="dk1"/>
              </a:solidFill>
              <a:effectLst/>
              <a:latin typeface="+mn-lt"/>
              <a:ea typeface="+mn-ea"/>
              <a:cs typeface="+mn-cs"/>
            </a:rPr>
            <a:t>- Rebuilt $286M comm prgm; solved $110M shortfall, fielded SIL, awarded $134M--redefines nat’l-lvl survivable comms</a:t>
          </a:r>
          <a:endParaRPr lang="en-US">
            <a:effectLst/>
          </a:endParaRPr>
        </a:p>
        <a:p>
          <a:r>
            <a:rPr lang="en-US" sz="1100" b="0" i="0" baseline="0">
              <a:solidFill>
                <a:schemeClr val="dk1"/>
              </a:solidFill>
              <a:effectLst/>
              <a:latin typeface="+mn-lt"/>
              <a:ea typeface="+mn-ea"/>
              <a:cs typeface="+mn-cs"/>
            </a:rPr>
            <a:t>- Resolved VC-25A AOG events; fixed fuel-tank leaks, FMC w/in 72 hrs--met POTUS msn to G7 Summit on Ukraine crisis</a:t>
          </a:r>
          <a:endParaRPr lang="en-US">
            <a:effectLst/>
          </a:endParaRPr>
        </a:p>
        <a:p>
          <a:endParaRPr lang="en-US" sz="1100" b="0" i="0" u="none" strike="noStrike" baseline="0">
            <a:solidFill>
              <a:schemeClr val="dk1"/>
            </a:solidFill>
            <a:effectLst/>
            <a:latin typeface="+mn-lt"/>
            <a:ea typeface="+mn-ea"/>
            <a:cs typeface="+mn-cs"/>
          </a:endParaRPr>
        </a:p>
        <a:p>
          <a:r>
            <a:rPr lang="en-US" sz="1100" b="1" i="0" u="sng" strike="noStrike" baseline="0">
              <a:solidFill>
                <a:schemeClr val="dk1"/>
              </a:solidFill>
              <a:effectLst/>
              <a:latin typeface="+mn-lt"/>
              <a:ea typeface="+mn-ea"/>
              <a:cs typeface="+mn-cs"/>
            </a:rPr>
            <a:t>Basic Topics:</a:t>
          </a:r>
        </a:p>
        <a:p>
          <a:r>
            <a:rPr lang="en-US" sz="1100" b="1" i="0" u="none" strike="noStrike" baseline="0">
              <a:solidFill>
                <a:schemeClr val="dk1"/>
              </a:solidFill>
              <a:effectLst/>
              <a:latin typeface="+mn-lt"/>
              <a:ea typeface="+mn-ea"/>
              <a:cs typeface="+mn-cs"/>
            </a:rPr>
            <a:t>- EAAT --&gt; SecAF go do ---&gt; secured $370M AF &amp; OSD funds, Top 5 support  ---&gt; instant $$$,  ## orgs, HAF OSD, WHMO, number months</a:t>
          </a:r>
        </a:p>
        <a:p>
          <a:r>
            <a:rPr lang="en-US" sz="1100" b="1" i="0" u="none" strike="noStrike" baseline="0">
              <a:solidFill>
                <a:schemeClr val="dk1"/>
              </a:solidFill>
              <a:effectLst/>
              <a:latin typeface="+mn-lt"/>
              <a:ea typeface="+mn-ea"/>
              <a:cs typeface="+mn-cs"/>
            </a:rPr>
            <a:t>- RC-26 divestment ... by 28 Feb ... leading transfer of 6x to SOCOM … on-hold for years … plan built &amp; executed in months … decision to last mission / divest w/ing XX months</a:t>
          </a:r>
        </a:p>
        <a:p>
          <a:endParaRPr lang="en-US" sz="1100" b="1" i="0" u="none" strike="noStrike" baseline="0">
            <a:solidFill>
              <a:schemeClr val="dk1"/>
            </a:solidFill>
            <a:effectLst/>
            <a:latin typeface="+mn-lt"/>
            <a:ea typeface="+mn-ea"/>
            <a:cs typeface="+mn-cs"/>
          </a:endParaRPr>
        </a:p>
        <a:p>
          <a:r>
            <a:rPr lang="en-US" sz="1100" b="1" i="0" u="sng" strike="noStrike" baseline="0">
              <a:solidFill>
                <a:schemeClr val="dk1"/>
              </a:solidFill>
              <a:effectLst/>
              <a:latin typeface="+mn-lt"/>
              <a:ea typeface="+mn-ea"/>
              <a:cs typeface="+mn-cs"/>
            </a:rPr>
            <a:t>Others:</a:t>
          </a:r>
        </a:p>
        <a:p>
          <a:r>
            <a:rPr lang="en-US" sz="1100" b="1" i="0" u="none" strike="noStrike" baseline="0">
              <a:solidFill>
                <a:schemeClr val="dk1"/>
              </a:solidFill>
              <a:effectLst/>
              <a:latin typeface="+mn-lt"/>
              <a:ea typeface="+mn-ea"/>
              <a:cs typeface="+mn-cs"/>
            </a:rPr>
            <a:t>- Delivered 677, 21-9 ... combnined XXX days HM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1</xdr:row>
      <xdr:rowOff>19050</xdr:rowOff>
    </xdr:from>
    <xdr:to>
      <xdr:col>4</xdr:col>
      <xdr:colOff>9524</xdr:colOff>
      <xdr:row>9</xdr:row>
      <xdr:rowOff>0</xdr:rowOff>
    </xdr:to>
    <xdr:sp macro="" textlink="">
      <xdr:nvSpPr>
        <xdr:cNvPr id="2" name="TextBox 1">
          <a:extLst>
            <a:ext uri="{FF2B5EF4-FFF2-40B4-BE49-F238E27FC236}">
              <a16:creationId xmlns:a16="http://schemas.microsoft.com/office/drawing/2014/main" id="{1CC6CDE7-BD3F-4A50-896C-38605D58F079}"/>
            </a:ext>
          </a:extLst>
        </xdr:cNvPr>
        <xdr:cNvSpPr txBox="1"/>
      </xdr:nvSpPr>
      <xdr:spPr>
        <a:xfrm>
          <a:off x="9353549" y="209550"/>
          <a:ext cx="812482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baseline="0">
              <a:solidFill>
                <a:schemeClr val="dk1"/>
              </a:solidFill>
              <a:effectLst/>
              <a:latin typeface="+mn-lt"/>
              <a:ea typeface="+mn-ea"/>
              <a:cs typeface="+mn-cs"/>
            </a:rPr>
            <a:t>Sample Duty Description:</a:t>
          </a:r>
        </a:p>
        <a:p>
          <a:r>
            <a:rPr lang="en-US" sz="1100" b="0" i="0" u="none" strike="noStrike" baseline="0">
              <a:solidFill>
                <a:schemeClr val="dk1"/>
              </a:solidFill>
              <a:effectLst/>
              <a:latin typeface="+mn-lt"/>
              <a:ea typeface="+mn-ea"/>
              <a:cs typeface="+mn-cs"/>
            </a:rPr>
            <a:t>Matt led a 50-member joint all domain operation-large force exercise that provided exposure to joint assets worth $185M and increased the squadron's understanding of strategic operations.</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He also developed Agile Combat Employment operations and maintenance training for 350 personnel elevating squadron readiness and resiliency for major operations.</a:t>
          </a:r>
        </a:p>
        <a:p>
          <a:endParaRPr lang="en-US" sz="1100" b="0" i="0" u="none" strike="noStrike" baseline="0">
            <a:solidFill>
              <a:schemeClr val="dk1"/>
            </a:solidFill>
            <a:effectLst/>
            <a:latin typeface="+mn-lt"/>
            <a:ea typeface="+mn-ea"/>
            <a:cs typeface="+mn-cs"/>
          </a:endParaRPr>
        </a:p>
        <a:p>
          <a:r>
            <a:rPr lang="en-US" sz="1100" b="1" u="sng">
              <a:solidFill>
                <a:schemeClr val="dk1"/>
              </a:solidFill>
              <a:effectLst/>
              <a:latin typeface="+mn-lt"/>
              <a:ea typeface="+mn-ea"/>
              <a:cs typeface="+mn-cs"/>
            </a:rPr>
            <a:t>Last</a:t>
          </a:r>
          <a:r>
            <a:rPr lang="en-US" sz="1100" b="1" u="sng" baseline="0">
              <a:solidFill>
                <a:schemeClr val="dk1"/>
              </a:solidFill>
              <a:effectLst/>
              <a:latin typeface="+mn-lt"/>
              <a:ea typeface="+mn-ea"/>
              <a:cs typeface="+mn-cs"/>
            </a:rPr>
            <a:t> OPR:</a:t>
          </a:r>
          <a:endParaRPr lang="en-US">
            <a:effectLst/>
          </a:endParaRPr>
        </a:p>
        <a:p>
          <a:r>
            <a:rPr lang="en-US" sz="1100" b="0" i="0" baseline="0">
              <a:solidFill>
                <a:schemeClr val="dk1"/>
              </a:solidFill>
              <a:effectLst/>
              <a:latin typeface="+mn-lt"/>
              <a:ea typeface="+mn-ea"/>
              <a:cs typeface="+mn-cs"/>
            </a:rPr>
            <a:t>- Delivered from day one! Executed $576M O&amp;M, revised Exec Airlift fleet’s mx sched--met HAF’s 50% incr in AA rqmnt</a:t>
          </a:r>
          <a:endParaRPr lang="en-US">
            <a:effectLst/>
          </a:endParaRPr>
        </a:p>
        <a:p>
          <a:r>
            <a:rPr lang="en-US" sz="1100" b="0" i="0" baseline="0">
              <a:solidFill>
                <a:schemeClr val="dk1"/>
              </a:solidFill>
              <a:effectLst/>
              <a:latin typeface="+mn-lt"/>
              <a:ea typeface="+mn-ea"/>
              <a:cs typeface="+mn-cs"/>
            </a:rPr>
            <a:t>- Fixed ktr vaccine-mandate denial; accel'd 9 HM events, drafted WH-level waiver--avd'd grnding 35-acft/5-svc fleet</a:t>
          </a:r>
          <a:endParaRPr lang="en-US">
            <a:effectLst/>
          </a:endParaRPr>
        </a:p>
        <a:p>
          <a:r>
            <a:rPr lang="en-US" sz="1100" b="0" i="0" baseline="0">
              <a:solidFill>
                <a:schemeClr val="dk1"/>
              </a:solidFill>
              <a:effectLst/>
              <a:latin typeface="+mn-lt"/>
              <a:ea typeface="+mn-ea"/>
              <a:cs typeface="+mn-cs"/>
            </a:rPr>
            <a:t>- Fielded 1st VIP acft in yrs; completed $157M fleet expansion/Tinker’s 1st-ever acft buy--2 new C-37B on the ramp!</a:t>
          </a:r>
          <a:endParaRPr lang="en-US">
            <a:effectLst/>
          </a:endParaRPr>
        </a:p>
        <a:p>
          <a:r>
            <a:rPr lang="en-US" sz="1100" b="0" i="0" baseline="0">
              <a:solidFill>
                <a:schemeClr val="dk1"/>
              </a:solidFill>
              <a:effectLst/>
              <a:latin typeface="+mn-lt"/>
              <a:ea typeface="+mn-ea"/>
              <a:cs typeface="+mn-cs"/>
            </a:rPr>
            <a:t>- Rebuilt $286M comm prgm; solved $110M shortfall, fielded SIL, awarded $134M--redefines nat’l-lvl survivable comms</a:t>
          </a:r>
          <a:endParaRPr lang="en-US">
            <a:effectLst/>
          </a:endParaRPr>
        </a:p>
        <a:p>
          <a:r>
            <a:rPr lang="en-US" sz="1100" b="0" i="0" baseline="0">
              <a:solidFill>
                <a:schemeClr val="dk1"/>
              </a:solidFill>
              <a:effectLst/>
              <a:latin typeface="+mn-lt"/>
              <a:ea typeface="+mn-ea"/>
              <a:cs typeface="+mn-cs"/>
            </a:rPr>
            <a:t>- Resolved VC-25A AOG events; fixed fuel-tank leaks, FMC w/in 72 hrs--met POTUS msn to G7 Summit on Ukraine crisis</a:t>
          </a:r>
          <a:endParaRPr lang="en-US">
            <a:effectLst/>
          </a:endParaRPr>
        </a:p>
        <a:p>
          <a:endParaRPr lang="en-US" sz="1100" b="1" i="0" u="sng" baseline="0">
            <a:solidFill>
              <a:schemeClr val="dk1"/>
            </a:solidFill>
            <a:effectLst/>
            <a:latin typeface="+mn-lt"/>
            <a:ea typeface="+mn-ea"/>
            <a:cs typeface="+mn-cs"/>
          </a:endParaRPr>
        </a:p>
        <a:p>
          <a:r>
            <a:rPr lang="en-US" sz="1100" b="1" i="0" u="sng" baseline="0">
              <a:solidFill>
                <a:schemeClr val="dk1"/>
              </a:solidFill>
              <a:effectLst/>
              <a:latin typeface="+mn-lt"/>
              <a:ea typeface="+mn-ea"/>
              <a:cs typeface="+mn-cs"/>
            </a:rPr>
            <a:t>Basic Topics:</a:t>
          </a:r>
          <a:endParaRPr lang="en-US">
            <a:effectLst/>
          </a:endParaRPr>
        </a:p>
        <a:p>
          <a:r>
            <a:rPr lang="en-US" sz="1100" b="1" i="0" baseline="0">
              <a:solidFill>
                <a:schemeClr val="dk1"/>
              </a:solidFill>
              <a:effectLst/>
              <a:latin typeface="+mn-lt"/>
              <a:ea typeface="+mn-ea"/>
              <a:cs typeface="+mn-cs"/>
            </a:rPr>
            <a:t>'- VC-25A 5G plan ... built 5-mos plan ... shaved 13 mos (xxx %) ... w/industry partners … mitigating FAA &amp; telecom issue … cross-agency coord, ensured VC-25A &amp; E-4B severe weather landing capes</a:t>
          </a:r>
        </a:p>
        <a:p>
          <a:r>
            <a:rPr lang="en-US" sz="1100" b="0" i="0" u="none" strike="noStrike" baseline="0">
              <a:solidFill>
                <a:schemeClr val="dk1"/>
              </a:solidFill>
              <a:effectLst/>
              <a:latin typeface="+mn-lt"/>
              <a:ea typeface="+mn-ea"/>
              <a:cs typeface="+mn-cs"/>
            </a:rPr>
            <a:t>'- Revamped E-4B AA sched, returned xxx AA,--&gt; J36 study, stratcom/cv, afgsc/cc priority  ???? … shifted nost/tail, ended overlap … building enterprise-wide coallition … 2x asks funded … garnered go-do from SecAF … xxx OSD funds</a:t>
          </a:r>
        </a:p>
      </xdr:txBody>
    </xdr:sp>
    <xdr:clientData/>
  </xdr:twoCellAnchor>
  <xdr:twoCellAnchor>
    <xdr:from>
      <xdr:col>3</xdr:col>
      <xdr:colOff>0</xdr:colOff>
      <xdr:row>10</xdr:row>
      <xdr:rowOff>0</xdr:rowOff>
    </xdr:from>
    <xdr:to>
      <xdr:col>4</xdr:col>
      <xdr:colOff>0</xdr:colOff>
      <xdr:row>31</xdr:row>
      <xdr:rowOff>38100</xdr:rowOff>
    </xdr:to>
    <xdr:sp macro="" textlink="">
      <xdr:nvSpPr>
        <xdr:cNvPr id="4" name="TextBox 3">
          <a:extLst>
            <a:ext uri="{FF2B5EF4-FFF2-40B4-BE49-F238E27FC236}">
              <a16:creationId xmlns:a16="http://schemas.microsoft.com/office/drawing/2014/main" id="{B1F61E46-C300-41F3-8977-5C4D63251F15}"/>
            </a:ext>
          </a:extLst>
        </xdr:cNvPr>
        <xdr:cNvSpPr txBox="1"/>
      </xdr:nvSpPr>
      <xdr:spPr>
        <a:xfrm>
          <a:off x="9344025" y="4438650"/>
          <a:ext cx="812482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PERFORMANCE STATEMENTS: GUIDANCE FOR WRITING PERFORMANCE STATEMENTS IS DELIBERATELY NOT OVERLY PRESCRIPTIVE TO ENABLE </a:t>
          </a:r>
          <a:r>
            <a:rPr lang="en-US" sz="1100" b="0" i="1" u="none" strike="noStrike" baseline="0">
              <a:solidFill>
                <a:schemeClr val="dk1"/>
              </a:solidFill>
              <a:latin typeface="+mn-lt"/>
              <a:ea typeface="+mn-ea"/>
              <a:cs typeface="+mn-cs"/>
            </a:rPr>
            <a:t>FREEDOM WHEN CAPTURING PERFORMANCE, THERE ARE TWO BASIC PRINCIPLES:</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STANDALONE: EACH PERFORMANCE STATEMENT IS A STANDALONE SENTENCE AND INCLUDES 1) ACTION AND 2) AT LEAST ONE OF THE </a:t>
          </a:r>
          <a:r>
            <a:rPr lang="en-US" sz="1100" b="0" i="1" u="none" strike="noStrike" baseline="0">
              <a:solidFill>
                <a:schemeClr val="dk1"/>
              </a:solidFill>
              <a:latin typeface="+mn-lt"/>
              <a:ea typeface="+mn-ea"/>
              <a:cs typeface="+mn-cs"/>
            </a:rPr>
            <a:t>IMPACT OR RESULTS/OUTCOME.</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READABILITY: PERFORMANCE STATEMENTS ARE PLAIN LANGUAGE AND AVOID USING UNCOMMON ACRONYMS AND ABBREVIATIONS. IF </a:t>
          </a:r>
          <a:r>
            <a:rPr lang="en-US" sz="1100" b="0" i="1" u="none" strike="noStrike" baseline="0">
              <a:solidFill>
                <a:schemeClr val="dk1"/>
              </a:solidFill>
              <a:latin typeface="+mn-lt"/>
              <a:ea typeface="+mn-ea"/>
              <a:cs typeface="+mn-cs"/>
            </a:rPr>
            <a:t>ACRONYMS AND ABBREVIATIONS, ONLY UTILIZE THOSE IDENTIFIED ON THE APPROVED AIR FORCE ACRONYM AND ABBREVIATION LIST, UNLESS NOTED BY AN APPROVED CATEGORY.</a:t>
          </a:r>
        </a:p>
        <a:p>
          <a:endParaRPr lang="en-US" sz="1100" b="0" i="0" u="none" strike="noStrike" baseline="0">
            <a:solidFill>
              <a:schemeClr val="dk1"/>
            </a:solidFill>
            <a:latin typeface="+mn-lt"/>
            <a:ea typeface="+mn-ea"/>
            <a:cs typeface="+mn-cs"/>
          </a:endParaRP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PERFORMANCE STATEMENT EXAMPLES:</a:t>
          </a:r>
        </a:p>
        <a:p>
          <a:r>
            <a:rPr lang="en-US" sz="1100" b="0" i="0" u="none" strike="noStrike" baseline="0">
              <a:solidFill>
                <a:schemeClr val="dk1"/>
              </a:solidFill>
              <a:latin typeface="+mn-lt"/>
              <a:ea typeface="+mn-ea"/>
              <a:cs typeface="+mn-cs"/>
            </a:rPr>
            <a:t>· CAPT SNUFFY LED A SURVEY TEAM OF 33 MCA TO ESTABLISH AN XAB IN SUPPORT OF A PACAF ACE EXERCISE ACROSS 4 COUNTRIES </a:t>
          </a:r>
          <a:r>
            <a:rPr lang="en-US" sz="1100" b="0" i="1" u="none" strike="noStrike" baseline="0">
              <a:solidFill>
                <a:schemeClr val="dk1"/>
              </a:solidFill>
              <a:latin typeface="+mn-lt"/>
              <a:ea typeface="+mn-ea"/>
              <a:cs typeface="+mn-cs"/>
            </a:rPr>
            <a:t>ALLIES, CULMINATING IN 153 STORIES AND 334 TRAINING EVENTS COMPLETED.</a:t>
          </a:r>
        </a:p>
        <a:p>
          <a:r>
            <a:rPr lang="en-US" sz="1100" b="0" i="0" u="none" strike="noStrike" baseline="0">
              <a:solidFill>
                <a:schemeClr val="dk1"/>
              </a:solidFill>
              <a:latin typeface="+mn-lt"/>
              <a:ea typeface="+mn-ea"/>
              <a:cs typeface="+mn-cs"/>
            </a:rPr>
            <a:t>· TSGT SNUFFY LED 4 INSTRUCTORS THROUGH MISSION READY AIRMEN COURSE VALIDATION, GENERATING 153 CHANGES, ELIMINATING 32 </a:t>
          </a:r>
          <a:r>
            <a:rPr lang="en-US" sz="1100" b="0" i="1" u="none" strike="noStrike" baseline="0">
              <a:solidFill>
                <a:schemeClr val="dk1"/>
              </a:solidFill>
              <a:latin typeface="+mn-lt"/>
              <a:ea typeface="+mn-ea"/>
              <a:cs typeface="+mn-cs"/>
            </a:rPr>
            <a:t>HOURS, AND ENHANCING COURSE EXPERIENCE FOR 6 INSTRUCTORS AND 70 STUDENTS PER YEAR.</a:t>
          </a:r>
          <a:endParaRPr lang="en-US" sz="1100" b="0" i="0" u="none" strike="noStrike" baseline="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1</xdr:row>
      <xdr:rowOff>19050</xdr:rowOff>
    </xdr:from>
    <xdr:to>
      <xdr:col>4</xdr:col>
      <xdr:colOff>9524</xdr:colOff>
      <xdr:row>9</xdr:row>
      <xdr:rowOff>0</xdr:rowOff>
    </xdr:to>
    <xdr:sp macro="" textlink="">
      <xdr:nvSpPr>
        <xdr:cNvPr id="2" name="TextBox 1">
          <a:extLst>
            <a:ext uri="{FF2B5EF4-FFF2-40B4-BE49-F238E27FC236}">
              <a16:creationId xmlns:a16="http://schemas.microsoft.com/office/drawing/2014/main" id="{58967E30-13A7-4F92-8084-929A5C487C85}"/>
            </a:ext>
          </a:extLst>
        </xdr:cNvPr>
        <xdr:cNvSpPr txBox="1"/>
      </xdr:nvSpPr>
      <xdr:spPr>
        <a:xfrm>
          <a:off x="9353549" y="209550"/>
          <a:ext cx="812482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baseline="0">
              <a:solidFill>
                <a:schemeClr val="dk1"/>
              </a:solidFill>
              <a:effectLst/>
              <a:latin typeface="+mn-lt"/>
              <a:ea typeface="+mn-ea"/>
              <a:cs typeface="+mn-cs"/>
            </a:rPr>
            <a:t>Sample Duty Description:</a:t>
          </a:r>
        </a:p>
        <a:p>
          <a:r>
            <a:rPr lang="en-US" sz="1100" b="0" i="0" u="none" strike="noStrike" baseline="0">
              <a:solidFill>
                <a:schemeClr val="dk1"/>
              </a:solidFill>
              <a:effectLst/>
              <a:latin typeface="+mn-lt"/>
              <a:ea typeface="+mn-ea"/>
              <a:cs typeface="+mn-cs"/>
            </a:rPr>
            <a:t>Lt Col Doe oversaw maintenance and operations reorganization within 6 months, results saved 360 workhours weekly and increased sortie generation by 10%.</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Additionally, Matt stood-up wing's first fighter generation squadron 4 months early, overcoming maintainer shortage and enabling 3,100 sorties, 5,100 flying hours, and $107M flying-hour program.</a:t>
          </a:r>
        </a:p>
        <a:p>
          <a:endParaRPr lang="en-US" sz="1100" b="0" i="0" u="none" strike="noStrike" baseline="0">
            <a:solidFill>
              <a:schemeClr val="dk1"/>
            </a:solidFill>
            <a:effectLst/>
            <a:latin typeface="+mn-lt"/>
            <a:ea typeface="+mn-ea"/>
            <a:cs typeface="+mn-cs"/>
          </a:endParaRPr>
        </a:p>
        <a:p>
          <a:r>
            <a:rPr lang="en-US" sz="1100" b="1" u="sng">
              <a:solidFill>
                <a:schemeClr val="dk1"/>
              </a:solidFill>
              <a:effectLst/>
              <a:latin typeface="+mn-lt"/>
              <a:ea typeface="+mn-ea"/>
              <a:cs typeface="+mn-cs"/>
            </a:rPr>
            <a:t>Last</a:t>
          </a:r>
          <a:r>
            <a:rPr lang="en-US" sz="1100" b="1" u="sng" baseline="0">
              <a:solidFill>
                <a:schemeClr val="dk1"/>
              </a:solidFill>
              <a:effectLst/>
              <a:latin typeface="+mn-lt"/>
              <a:ea typeface="+mn-ea"/>
              <a:cs typeface="+mn-cs"/>
            </a:rPr>
            <a:t> OPR:</a:t>
          </a:r>
          <a:endParaRPr lang="en-US">
            <a:effectLst/>
          </a:endParaRPr>
        </a:p>
        <a:p>
          <a:r>
            <a:rPr lang="en-US" sz="1100" b="0" i="0" baseline="0">
              <a:solidFill>
                <a:schemeClr val="dk1"/>
              </a:solidFill>
              <a:effectLst/>
              <a:latin typeface="+mn-lt"/>
              <a:ea typeface="+mn-ea"/>
              <a:cs typeface="+mn-cs"/>
            </a:rPr>
            <a:t>- Delivered from day one! Executed $576M O&amp;M, revised Exec Airlift fleet’s mx sched--met HAF’s 50% incr in AA rqmnt</a:t>
          </a:r>
          <a:endParaRPr lang="en-US">
            <a:effectLst/>
          </a:endParaRPr>
        </a:p>
        <a:p>
          <a:r>
            <a:rPr lang="en-US" sz="1100" b="0" i="0" baseline="0">
              <a:solidFill>
                <a:schemeClr val="dk1"/>
              </a:solidFill>
              <a:effectLst/>
              <a:latin typeface="+mn-lt"/>
              <a:ea typeface="+mn-ea"/>
              <a:cs typeface="+mn-cs"/>
            </a:rPr>
            <a:t>- Fixed ktr vaccine-mandate denial; accel'd 9 HM events, drafted WH-level waiver--avd'd grnding 35-acft/5-svc fleet</a:t>
          </a:r>
          <a:endParaRPr lang="en-US">
            <a:effectLst/>
          </a:endParaRPr>
        </a:p>
        <a:p>
          <a:r>
            <a:rPr lang="en-US" sz="1100" b="0" i="0" baseline="0">
              <a:solidFill>
                <a:schemeClr val="dk1"/>
              </a:solidFill>
              <a:effectLst/>
              <a:latin typeface="+mn-lt"/>
              <a:ea typeface="+mn-ea"/>
              <a:cs typeface="+mn-cs"/>
            </a:rPr>
            <a:t>- Fielded 1st VIP acft in yrs; completed $157M fleet expansion/Tinker’s 1st-ever acft buy--2 new C-37B on the ramp!</a:t>
          </a:r>
          <a:endParaRPr lang="en-US">
            <a:effectLst/>
          </a:endParaRPr>
        </a:p>
        <a:p>
          <a:r>
            <a:rPr lang="en-US" sz="1100" b="0" i="0" baseline="0">
              <a:solidFill>
                <a:schemeClr val="dk1"/>
              </a:solidFill>
              <a:effectLst/>
              <a:latin typeface="+mn-lt"/>
              <a:ea typeface="+mn-ea"/>
              <a:cs typeface="+mn-cs"/>
            </a:rPr>
            <a:t>- Rebuilt $286M comm prgm; solved $110M shortfall, fielded SIL, awarded $134M--redefines nat’l-lvl survivable comms</a:t>
          </a:r>
          <a:endParaRPr lang="en-US">
            <a:effectLst/>
          </a:endParaRPr>
        </a:p>
        <a:p>
          <a:r>
            <a:rPr lang="en-US" sz="1100" b="0" i="0" baseline="0">
              <a:solidFill>
                <a:schemeClr val="dk1"/>
              </a:solidFill>
              <a:effectLst/>
              <a:latin typeface="+mn-lt"/>
              <a:ea typeface="+mn-ea"/>
              <a:cs typeface="+mn-cs"/>
            </a:rPr>
            <a:t>- Resolved VC-25A AOG events; fixed fuel-tank leaks, FMC w/in 72 hrs--met POTUS msn to G7 Summit on Ukraine crisis</a:t>
          </a:r>
          <a:endParaRPr lang="en-US">
            <a:effectLst/>
          </a:endParaRPr>
        </a:p>
        <a:p>
          <a:endParaRPr lang="en-US">
            <a:effectLst/>
          </a:endParaRPr>
        </a:p>
        <a:p>
          <a:r>
            <a:rPr lang="en-US" sz="1100" b="1" i="0" u="sng" baseline="0">
              <a:solidFill>
                <a:schemeClr val="dk1"/>
              </a:solidFill>
              <a:effectLst/>
              <a:latin typeface="+mn-lt"/>
              <a:ea typeface="+mn-ea"/>
              <a:cs typeface="+mn-cs"/>
            </a:rPr>
            <a:t>Basic Topics:</a:t>
          </a:r>
          <a:endParaRPr lang="en-US">
            <a:effectLst/>
          </a:endParaRPr>
        </a:p>
        <a:p>
          <a:r>
            <a:rPr lang="en-US" sz="1100" b="1" i="0" baseline="0">
              <a:solidFill>
                <a:schemeClr val="dk1"/>
              </a:solidFill>
              <a:effectLst/>
              <a:latin typeface="+mn-lt"/>
              <a:ea typeface="+mn-ea"/>
              <a:cs typeface="+mn-cs"/>
            </a:rPr>
            <a:t>'- Led xx mods, xx depot inducts, xx paint, etc --&gt; peak C-21 avail, first all 32/40 in years ... repairs, acft accidents, bird strikes, etc … executed $XXXM O&amp;M …   - Delivered 677, 21-9 ... combnined XXX days HM</a:t>
          </a:r>
        </a:p>
        <a:p>
          <a:r>
            <a:rPr lang="en-US" sz="1100" b="0" i="0" u="none" strike="noStrike" baseline="0">
              <a:solidFill>
                <a:schemeClr val="dk1"/>
              </a:solidFill>
              <a:effectLst/>
              <a:latin typeface="+mn-lt"/>
              <a:ea typeface="+mn-ea"/>
              <a:cs typeface="+mn-cs"/>
            </a:rPr>
            <a:t>'- 3x services contracts ... N2CSS, C-37 CLS, C-40/32 ...combined amount ... poised to award ... 10-years ...  … building contract vehilces for DECADES!</a:t>
          </a: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xdr:txBody>
    </xdr:sp>
    <xdr:clientData/>
  </xdr:twoCellAnchor>
  <xdr:twoCellAnchor>
    <xdr:from>
      <xdr:col>3</xdr:col>
      <xdr:colOff>0</xdr:colOff>
      <xdr:row>10</xdr:row>
      <xdr:rowOff>0</xdr:rowOff>
    </xdr:from>
    <xdr:to>
      <xdr:col>4</xdr:col>
      <xdr:colOff>0</xdr:colOff>
      <xdr:row>31</xdr:row>
      <xdr:rowOff>38100</xdr:rowOff>
    </xdr:to>
    <xdr:sp macro="" textlink="">
      <xdr:nvSpPr>
        <xdr:cNvPr id="4" name="TextBox 3">
          <a:extLst>
            <a:ext uri="{FF2B5EF4-FFF2-40B4-BE49-F238E27FC236}">
              <a16:creationId xmlns:a16="http://schemas.microsoft.com/office/drawing/2014/main" id="{109402C6-2781-426F-9E64-42B63A0BC52D}"/>
            </a:ext>
          </a:extLst>
        </xdr:cNvPr>
        <xdr:cNvSpPr txBox="1"/>
      </xdr:nvSpPr>
      <xdr:spPr>
        <a:xfrm>
          <a:off x="9344025" y="4438650"/>
          <a:ext cx="812482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PERFORMANCE STATEMENTS: GUIDANCE FOR WRITING PERFORMANCE STATEMENTS IS DELIBERATELY NOT OVERLY PRESCRIPTIVE TO ENABLE </a:t>
          </a:r>
          <a:r>
            <a:rPr lang="en-US" sz="1100" b="0" i="1" u="none" strike="noStrike" baseline="0">
              <a:solidFill>
                <a:schemeClr val="dk1"/>
              </a:solidFill>
              <a:latin typeface="+mn-lt"/>
              <a:ea typeface="+mn-ea"/>
              <a:cs typeface="+mn-cs"/>
            </a:rPr>
            <a:t>FREEDOM WHEN CAPTURING PERFORMANCE, THERE ARE TWO BASIC PRINCIPLES:</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STANDALONE: EACH PERFORMANCE STATEMENT IS A STANDALONE SENTENCE AND INCLUDES 1) ACTION AND 2) AT LEAST ONE OF THE </a:t>
          </a:r>
          <a:r>
            <a:rPr lang="en-US" sz="1100" b="0" i="1" u="none" strike="noStrike" baseline="0">
              <a:solidFill>
                <a:schemeClr val="dk1"/>
              </a:solidFill>
              <a:latin typeface="+mn-lt"/>
              <a:ea typeface="+mn-ea"/>
              <a:cs typeface="+mn-cs"/>
            </a:rPr>
            <a:t>IMPACT OR RESULTS/OUTCOME.</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READABILITY: PERFORMANCE STATEMENTS ARE PLAIN LANGUAGE AND AVOID USING UNCOMMON ACRONYMS AND ABBREVIATIONS. IF </a:t>
          </a:r>
          <a:r>
            <a:rPr lang="en-US" sz="1100" b="0" i="1" u="none" strike="noStrike" baseline="0">
              <a:solidFill>
                <a:schemeClr val="dk1"/>
              </a:solidFill>
              <a:latin typeface="+mn-lt"/>
              <a:ea typeface="+mn-ea"/>
              <a:cs typeface="+mn-cs"/>
            </a:rPr>
            <a:t>ACRONYMS AND ABBREVIATIONS, ONLY UTILIZE THOSE IDENTIFIED ON THE APPROVED AIR FORCE ACRONYM AND ABBREVIATION LIST, UNLESS NOTED BY AN APPROVED CATEGORY.</a:t>
          </a:r>
        </a:p>
        <a:p>
          <a:endParaRPr lang="en-US" sz="1100" b="0" i="0" u="none" strike="noStrike" baseline="0">
            <a:solidFill>
              <a:schemeClr val="dk1"/>
            </a:solidFill>
            <a:latin typeface="+mn-lt"/>
            <a:ea typeface="+mn-ea"/>
            <a:cs typeface="+mn-cs"/>
          </a:endParaRP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PERFORMANCE STATEMENT EXAMPLES:</a:t>
          </a:r>
        </a:p>
        <a:p>
          <a:r>
            <a:rPr lang="en-US" sz="1100" b="0" i="0" u="none" strike="noStrike" baseline="0">
              <a:solidFill>
                <a:schemeClr val="dk1"/>
              </a:solidFill>
              <a:latin typeface="+mn-lt"/>
              <a:ea typeface="+mn-ea"/>
              <a:cs typeface="+mn-cs"/>
            </a:rPr>
            <a:t>· CAPT SNUFFY LED A SURVEY TEAM OF 33 MCA TO ESTABLISH AN XAB IN SUPPORT OF A PACAF ACE EXERCISE ACROSS 4 COUNTRIES </a:t>
          </a:r>
          <a:r>
            <a:rPr lang="en-US" sz="1100" b="0" i="1" u="none" strike="noStrike" baseline="0">
              <a:solidFill>
                <a:schemeClr val="dk1"/>
              </a:solidFill>
              <a:latin typeface="+mn-lt"/>
              <a:ea typeface="+mn-ea"/>
              <a:cs typeface="+mn-cs"/>
            </a:rPr>
            <a:t>ALLIES, CULMINATING IN 153 STORIES AND 334 TRAINING EVENTS COMPLETED.</a:t>
          </a:r>
        </a:p>
        <a:p>
          <a:r>
            <a:rPr lang="en-US" sz="1100" b="0" i="0" u="none" strike="noStrike" baseline="0">
              <a:solidFill>
                <a:schemeClr val="dk1"/>
              </a:solidFill>
              <a:latin typeface="+mn-lt"/>
              <a:ea typeface="+mn-ea"/>
              <a:cs typeface="+mn-cs"/>
            </a:rPr>
            <a:t>· TSGT SNUFFY LED 4 INSTRUCTORS THROUGH MISSION READY AIRMEN COURSE VALIDATION, GENERATING 153 CHANGES, ELIMINATING 32 </a:t>
          </a:r>
          <a:r>
            <a:rPr lang="en-US" sz="1100" b="0" i="1" u="none" strike="noStrike" baseline="0">
              <a:solidFill>
                <a:schemeClr val="dk1"/>
              </a:solidFill>
              <a:latin typeface="+mn-lt"/>
              <a:ea typeface="+mn-ea"/>
              <a:cs typeface="+mn-cs"/>
            </a:rPr>
            <a:t>HOURS, AND ENHANCING COURSE EXPERIENCE FOR 6 INSTRUCTORS AND 70 STUDENTS PER YEAR.</a:t>
          </a:r>
          <a:endParaRPr lang="en-US" sz="1100" b="0" i="0" u="none" strike="noStrike" baseline="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xdr:colOff>
      <xdr:row>1</xdr:row>
      <xdr:rowOff>19050</xdr:rowOff>
    </xdr:from>
    <xdr:to>
      <xdr:col>4</xdr:col>
      <xdr:colOff>9524</xdr:colOff>
      <xdr:row>9</xdr:row>
      <xdr:rowOff>0</xdr:rowOff>
    </xdr:to>
    <xdr:sp macro="" textlink="">
      <xdr:nvSpPr>
        <xdr:cNvPr id="2" name="TextBox 1">
          <a:extLst>
            <a:ext uri="{FF2B5EF4-FFF2-40B4-BE49-F238E27FC236}">
              <a16:creationId xmlns:a16="http://schemas.microsoft.com/office/drawing/2014/main" id="{CE0FCFC8-AA8D-48A2-B214-9760FC40217C}"/>
            </a:ext>
          </a:extLst>
        </xdr:cNvPr>
        <xdr:cNvSpPr txBox="1"/>
      </xdr:nvSpPr>
      <xdr:spPr>
        <a:xfrm>
          <a:off x="9353549" y="209550"/>
          <a:ext cx="812482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baseline="0">
              <a:solidFill>
                <a:schemeClr val="dk1"/>
              </a:solidFill>
              <a:effectLst/>
              <a:latin typeface="+mn-lt"/>
              <a:ea typeface="+mn-ea"/>
              <a:cs typeface="+mn-cs"/>
            </a:rPr>
            <a:t>Sample Duty Description:</a:t>
          </a:r>
        </a:p>
        <a:p>
          <a:r>
            <a:rPr lang="en-US" sz="1100" b="0" i="0" u="none" strike="noStrike" baseline="0">
              <a:solidFill>
                <a:schemeClr val="dk1"/>
              </a:solidFill>
              <a:effectLst/>
              <a:latin typeface="+mn-lt"/>
              <a:ea typeface="+mn-ea"/>
              <a:cs typeface="+mn-cs"/>
            </a:rPr>
            <a:t>Matt overhauled squadron's inspection program, eliminated over 100 workhours with reorganization, improved the unit's quality of life, and saved $50K.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He revolutionized COVID-19 operations setting an ACC benchmark for record low number of cases that saved 200 work hours, $73K for 68 Airmen, and maintained 100% squadron combat readiness.</a:t>
          </a:r>
        </a:p>
        <a:p>
          <a:endParaRPr lang="en-US" sz="1100" b="0" i="0" u="none" strike="noStrike" baseline="0">
            <a:solidFill>
              <a:schemeClr val="dk1"/>
            </a:solidFill>
            <a:effectLst/>
            <a:latin typeface="+mn-lt"/>
            <a:ea typeface="+mn-ea"/>
            <a:cs typeface="+mn-cs"/>
          </a:endParaRPr>
        </a:p>
        <a:p>
          <a:r>
            <a:rPr lang="en-US" sz="1100" b="1" u="sng">
              <a:solidFill>
                <a:schemeClr val="dk1"/>
              </a:solidFill>
              <a:effectLst/>
              <a:latin typeface="+mn-lt"/>
              <a:ea typeface="+mn-ea"/>
              <a:cs typeface="+mn-cs"/>
            </a:rPr>
            <a:t>Last</a:t>
          </a:r>
          <a:r>
            <a:rPr lang="en-US" sz="1100" b="1" u="sng" baseline="0">
              <a:solidFill>
                <a:schemeClr val="dk1"/>
              </a:solidFill>
              <a:effectLst/>
              <a:latin typeface="+mn-lt"/>
              <a:ea typeface="+mn-ea"/>
              <a:cs typeface="+mn-cs"/>
            </a:rPr>
            <a:t> OPR:</a:t>
          </a:r>
          <a:endParaRPr lang="en-US">
            <a:effectLst/>
          </a:endParaRPr>
        </a:p>
        <a:p>
          <a:r>
            <a:rPr lang="en-US" sz="1100" b="0" i="0" baseline="0">
              <a:solidFill>
                <a:schemeClr val="dk1"/>
              </a:solidFill>
              <a:effectLst/>
              <a:latin typeface="+mn-lt"/>
              <a:ea typeface="+mn-ea"/>
              <a:cs typeface="+mn-cs"/>
            </a:rPr>
            <a:t>- Delivered from day one! Executed $576M O&amp;M, revised Exec Airlift fleet’s mx sched--met HAF’s 50% incr in AA rqmnt</a:t>
          </a:r>
          <a:endParaRPr lang="en-US">
            <a:effectLst/>
          </a:endParaRPr>
        </a:p>
        <a:p>
          <a:r>
            <a:rPr lang="en-US" sz="1100" b="0" i="0" baseline="0">
              <a:solidFill>
                <a:schemeClr val="dk1"/>
              </a:solidFill>
              <a:effectLst/>
              <a:latin typeface="+mn-lt"/>
              <a:ea typeface="+mn-ea"/>
              <a:cs typeface="+mn-cs"/>
            </a:rPr>
            <a:t>- Fixed ktr vaccine-mandate denial; accel'd 9 HM events, drafted WH-level waiver--avd'd grnding 35-acft/5-svc fleet</a:t>
          </a:r>
          <a:endParaRPr lang="en-US">
            <a:effectLst/>
          </a:endParaRPr>
        </a:p>
        <a:p>
          <a:r>
            <a:rPr lang="en-US" sz="1100" b="0" i="0" baseline="0">
              <a:solidFill>
                <a:schemeClr val="dk1"/>
              </a:solidFill>
              <a:effectLst/>
              <a:latin typeface="+mn-lt"/>
              <a:ea typeface="+mn-ea"/>
              <a:cs typeface="+mn-cs"/>
            </a:rPr>
            <a:t>- Fielded 1st VIP acft in yrs; completed $157M fleet expansion/Tinker’s 1st-ever acft buy--2 new C-37B on the ramp!</a:t>
          </a:r>
          <a:endParaRPr lang="en-US">
            <a:effectLst/>
          </a:endParaRPr>
        </a:p>
        <a:p>
          <a:r>
            <a:rPr lang="en-US" sz="1100" b="0" i="0" baseline="0">
              <a:solidFill>
                <a:schemeClr val="dk1"/>
              </a:solidFill>
              <a:effectLst/>
              <a:latin typeface="+mn-lt"/>
              <a:ea typeface="+mn-ea"/>
              <a:cs typeface="+mn-cs"/>
            </a:rPr>
            <a:t>- Rebuilt $286M comm prgm; solved $110M shortfall, fielded SIL, awarded $134M--redefines nat’l-lvl survivable comms</a:t>
          </a:r>
          <a:endParaRPr lang="en-US">
            <a:effectLst/>
          </a:endParaRPr>
        </a:p>
        <a:p>
          <a:r>
            <a:rPr lang="en-US" sz="1100" b="0" i="0" baseline="0">
              <a:solidFill>
                <a:schemeClr val="dk1"/>
              </a:solidFill>
              <a:effectLst/>
              <a:latin typeface="+mn-lt"/>
              <a:ea typeface="+mn-ea"/>
              <a:cs typeface="+mn-cs"/>
            </a:rPr>
            <a:t>- Resolved VC-25A AOG events; fixed fuel-tank leaks, FMC w/in 72 hrs--met POTUS msn to G7 Summit on Ukraine crisis</a:t>
          </a:r>
          <a:endParaRPr lang="en-US">
            <a:effectLst/>
          </a:endParaRPr>
        </a:p>
        <a:p>
          <a:endParaRPr lang="en-US" sz="1100" b="0" i="0" u="none" strike="noStrike" baseline="0">
            <a:solidFill>
              <a:schemeClr val="dk1"/>
            </a:solidFill>
            <a:effectLst/>
            <a:latin typeface="+mn-lt"/>
            <a:ea typeface="+mn-ea"/>
            <a:cs typeface="+mn-cs"/>
          </a:endParaRPr>
        </a:p>
        <a:p>
          <a:endParaRPr lang="en-US">
            <a:effectLst/>
          </a:endParaRPr>
        </a:p>
        <a:p>
          <a:r>
            <a:rPr lang="en-US" sz="1100" b="1" i="0" u="sng" baseline="0">
              <a:solidFill>
                <a:schemeClr val="dk1"/>
              </a:solidFill>
              <a:effectLst/>
              <a:latin typeface="+mn-lt"/>
              <a:ea typeface="+mn-ea"/>
              <a:cs typeface="+mn-cs"/>
            </a:rPr>
            <a:t>Basic Topics:</a:t>
          </a:r>
          <a:endParaRPr lang="en-US">
            <a:effectLst/>
          </a:endParaRPr>
        </a:p>
        <a:p>
          <a:r>
            <a:rPr lang="en-US" sz="1100" b="1" i="0" baseline="0">
              <a:solidFill>
                <a:schemeClr val="dk1"/>
              </a:solidFill>
              <a:effectLst/>
              <a:latin typeface="+mn-lt"/>
              <a:ea typeface="+mn-ea"/>
              <a:cs typeface="+mn-cs"/>
            </a:rPr>
            <a:t>'- Built 300-day plan for 787   ___ secured new rqmnt, plus funds for top 2 asks … new contract structure … gained industry partner concurrence … never before ---&gt; partner doubled manning, running second shift … XXXX-redux in single PDM timelien</a:t>
          </a:r>
        </a:p>
        <a:p>
          <a:r>
            <a:rPr lang="en-US" sz="1100" b="0" i="0" u="none" strike="noStrike" baseline="0">
              <a:solidFill>
                <a:schemeClr val="dk1"/>
              </a:solidFill>
              <a:effectLst/>
              <a:latin typeface="+mn-lt"/>
              <a:ea typeface="+mn-ea"/>
              <a:cs typeface="+mn-cs"/>
            </a:rPr>
            <a:t>'- Split 23-8 and 25-8 schedule, received Dir WHMO &amp; AMC/CC approval  … built out remaining VC-25A lifetime mods / sustainment program</a:t>
          </a:r>
        </a:p>
        <a:p>
          <a:endParaRPr lang="en-US" sz="1100" b="0" i="0" u="none" strike="noStrike" baseline="0">
            <a:solidFill>
              <a:schemeClr val="dk1"/>
            </a:solidFill>
            <a:effectLst/>
            <a:latin typeface="+mn-lt"/>
            <a:ea typeface="+mn-ea"/>
            <a:cs typeface="+mn-cs"/>
          </a:endParaRPr>
        </a:p>
      </xdr:txBody>
    </xdr:sp>
    <xdr:clientData/>
  </xdr:twoCellAnchor>
  <xdr:twoCellAnchor>
    <xdr:from>
      <xdr:col>3</xdr:col>
      <xdr:colOff>0</xdr:colOff>
      <xdr:row>10</xdr:row>
      <xdr:rowOff>0</xdr:rowOff>
    </xdr:from>
    <xdr:to>
      <xdr:col>4</xdr:col>
      <xdr:colOff>0</xdr:colOff>
      <xdr:row>31</xdr:row>
      <xdr:rowOff>38100</xdr:rowOff>
    </xdr:to>
    <xdr:sp macro="" textlink="">
      <xdr:nvSpPr>
        <xdr:cNvPr id="3" name="TextBox 2">
          <a:extLst>
            <a:ext uri="{FF2B5EF4-FFF2-40B4-BE49-F238E27FC236}">
              <a16:creationId xmlns:a16="http://schemas.microsoft.com/office/drawing/2014/main" id="{2F097F39-6E39-4A87-8885-FAE30159E195}"/>
            </a:ext>
          </a:extLst>
        </xdr:cNvPr>
        <xdr:cNvSpPr txBox="1"/>
      </xdr:nvSpPr>
      <xdr:spPr>
        <a:xfrm>
          <a:off x="9344025" y="4438650"/>
          <a:ext cx="812482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PERFORMANCE STATEMENTS: GUIDANCE FOR WRITING PERFORMANCE STATEMENTS IS DELIBERATELY NOT OVERLY PRESCRIPTIVE TO ENABLE </a:t>
          </a:r>
          <a:r>
            <a:rPr lang="en-US" sz="1100" b="0" i="1" u="none" strike="noStrike" baseline="0">
              <a:solidFill>
                <a:schemeClr val="dk1"/>
              </a:solidFill>
              <a:latin typeface="+mn-lt"/>
              <a:ea typeface="+mn-ea"/>
              <a:cs typeface="+mn-cs"/>
            </a:rPr>
            <a:t>FREEDOM WHEN CAPTURING PERFORMANCE, THERE ARE TWO BASIC PRINCIPLES:</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STANDALONE: EACH PERFORMANCE STATEMENT IS A STANDALONE SENTENCE AND INCLUDES 1) ACTION AND 2) AT LEAST ONE OF THE </a:t>
          </a:r>
          <a:r>
            <a:rPr lang="en-US" sz="1100" b="0" i="1" u="none" strike="noStrike" baseline="0">
              <a:solidFill>
                <a:schemeClr val="dk1"/>
              </a:solidFill>
              <a:latin typeface="+mn-lt"/>
              <a:ea typeface="+mn-ea"/>
              <a:cs typeface="+mn-cs"/>
            </a:rPr>
            <a:t>IMPACT OR RESULTS/OUTCOME.</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READABILITY: PERFORMANCE STATEMENTS ARE PLAIN LANGUAGE AND AVOID USING UNCOMMON ACRONYMS AND ABBREVIATIONS. IF </a:t>
          </a:r>
          <a:r>
            <a:rPr lang="en-US" sz="1100" b="0" i="1" u="none" strike="noStrike" baseline="0">
              <a:solidFill>
                <a:schemeClr val="dk1"/>
              </a:solidFill>
              <a:latin typeface="+mn-lt"/>
              <a:ea typeface="+mn-ea"/>
              <a:cs typeface="+mn-cs"/>
            </a:rPr>
            <a:t>ACRONYMS AND ABBREVIATIONS, ONLY UTILIZE THOSE IDENTIFIED ON THE APPROVED AIR FORCE ACRONYM AND ABBREVIATION LIST, UNLESS NOTED BY AN APPROVED CATEGORY.</a:t>
          </a:r>
        </a:p>
        <a:p>
          <a:endParaRPr lang="en-US" sz="1100" b="0" i="0" u="none" strike="noStrike" baseline="0">
            <a:solidFill>
              <a:schemeClr val="dk1"/>
            </a:solidFill>
            <a:latin typeface="+mn-lt"/>
            <a:ea typeface="+mn-ea"/>
            <a:cs typeface="+mn-cs"/>
          </a:endParaRP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PERFORMANCE STATEMENT EXAMPLES:</a:t>
          </a:r>
        </a:p>
        <a:p>
          <a:r>
            <a:rPr lang="en-US" sz="1100" b="0" i="0" u="none" strike="noStrike" baseline="0">
              <a:solidFill>
                <a:schemeClr val="dk1"/>
              </a:solidFill>
              <a:latin typeface="+mn-lt"/>
              <a:ea typeface="+mn-ea"/>
              <a:cs typeface="+mn-cs"/>
            </a:rPr>
            <a:t>· CAPT SNUFFY LED A SURVEY TEAM OF 33 MCA TO ESTABLISH AN XAB IN SUPPORT OF A PACAF ACE EXERCISE ACROSS 4 COUNTRIES </a:t>
          </a:r>
          <a:r>
            <a:rPr lang="en-US" sz="1100" b="0" i="1" u="none" strike="noStrike" baseline="0">
              <a:solidFill>
                <a:schemeClr val="dk1"/>
              </a:solidFill>
              <a:latin typeface="+mn-lt"/>
              <a:ea typeface="+mn-ea"/>
              <a:cs typeface="+mn-cs"/>
            </a:rPr>
            <a:t>ALLIES, CULMINATING IN 153 STORIES AND 334 TRAINING EVENTS COMPLETED.</a:t>
          </a:r>
        </a:p>
        <a:p>
          <a:r>
            <a:rPr lang="en-US" sz="1100" b="0" i="0" u="none" strike="noStrike" baseline="0">
              <a:solidFill>
                <a:schemeClr val="dk1"/>
              </a:solidFill>
              <a:latin typeface="+mn-lt"/>
              <a:ea typeface="+mn-ea"/>
              <a:cs typeface="+mn-cs"/>
            </a:rPr>
            <a:t>· TSGT SNUFFY LED 4 INSTRUCTORS THROUGH MISSION READY AIRMEN COURSE VALIDATION, GENERATING 153 CHANGES, ELIMINATING 32 </a:t>
          </a:r>
          <a:r>
            <a:rPr lang="en-US" sz="1100" b="0" i="1" u="none" strike="noStrike" baseline="0">
              <a:solidFill>
                <a:schemeClr val="dk1"/>
              </a:solidFill>
              <a:latin typeface="+mn-lt"/>
              <a:ea typeface="+mn-ea"/>
              <a:cs typeface="+mn-cs"/>
            </a:rPr>
            <a:t>HOURS, AND ENHANCING COURSE EXPERIENCE FOR 6 INSTRUCTORS AND 70 STUDENTS PER YEAR.</a:t>
          </a:r>
          <a:endParaRPr lang="en-US" sz="1100" b="0" i="0" u="none" strike="noStrike" baseline="0">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9524</xdr:colOff>
      <xdr:row>1</xdr:row>
      <xdr:rowOff>19050</xdr:rowOff>
    </xdr:from>
    <xdr:to>
      <xdr:col>4</xdr:col>
      <xdr:colOff>9524</xdr:colOff>
      <xdr:row>9</xdr:row>
      <xdr:rowOff>0</xdr:rowOff>
    </xdr:to>
    <xdr:sp macro="" textlink="">
      <xdr:nvSpPr>
        <xdr:cNvPr id="2" name="TextBox 1">
          <a:extLst>
            <a:ext uri="{FF2B5EF4-FFF2-40B4-BE49-F238E27FC236}">
              <a16:creationId xmlns:a16="http://schemas.microsoft.com/office/drawing/2014/main" id="{3768C480-FC11-4186-906D-274BEAD1E3F1}"/>
            </a:ext>
          </a:extLst>
        </xdr:cNvPr>
        <xdr:cNvSpPr txBox="1"/>
      </xdr:nvSpPr>
      <xdr:spPr>
        <a:xfrm>
          <a:off x="9353549" y="209550"/>
          <a:ext cx="812482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baseline="0">
              <a:solidFill>
                <a:schemeClr val="dk1"/>
              </a:solidFill>
              <a:effectLst/>
              <a:latin typeface="+mn-lt"/>
              <a:ea typeface="+mn-ea"/>
              <a:cs typeface="+mn-cs"/>
            </a:rPr>
            <a:t>Sample Duty Description:</a:t>
          </a:r>
        </a:p>
        <a:p>
          <a:r>
            <a:rPr lang="en-US" sz="1100" b="0" i="0" u="none" strike="noStrike" baseline="0">
              <a:solidFill>
                <a:schemeClr val="dk1"/>
              </a:solidFill>
              <a:effectLst/>
              <a:latin typeface="+mn-lt"/>
              <a:ea typeface="+mn-ea"/>
              <a:cs typeface="+mn-cs"/>
            </a:rPr>
            <a:t>Combat-proven commander; Matt decisively led my premier fighter squadron through Russia deployment.</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Following Senior Developmental Education, Matt needs to command a group.</a:t>
          </a:r>
        </a:p>
        <a:p>
          <a:endParaRPr lang="en-US" sz="1100" b="0" i="0" u="none" strike="noStrike" baseline="0">
            <a:solidFill>
              <a:schemeClr val="dk1"/>
            </a:solidFill>
            <a:effectLst/>
            <a:latin typeface="+mn-lt"/>
            <a:ea typeface="+mn-ea"/>
            <a:cs typeface="+mn-cs"/>
          </a:endParaRPr>
        </a:p>
        <a:p>
          <a:r>
            <a:rPr lang="en-US" sz="1100" b="1" u="sng">
              <a:solidFill>
                <a:schemeClr val="dk1"/>
              </a:solidFill>
              <a:effectLst/>
              <a:latin typeface="+mn-lt"/>
              <a:ea typeface="+mn-ea"/>
              <a:cs typeface="+mn-cs"/>
            </a:rPr>
            <a:t>Last</a:t>
          </a:r>
          <a:r>
            <a:rPr lang="en-US" sz="1100" b="1" u="sng" baseline="0">
              <a:solidFill>
                <a:schemeClr val="dk1"/>
              </a:solidFill>
              <a:effectLst/>
              <a:latin typeface="+mn-lt"/>
              <a:ea typeface="+mn-ea"/>
              <a:cs typeface="+mn-cs"/>
            </a:rPr>
            <a:t> OPR:</a:t>
          </a:r>
          <a:endParaRPr lang="en-US">
            <a:effectLst/>
          </a:endParaRPr>
        </a:p>
        <a:p>
          <a:r>
            <a:rPr lang="en-US" sz="1100" b="0" i="0" baseline="0">
              <a:solidFill>
                <a:schemeClr val="dk1"/>
              </a:solidFill>
              <a:effectLst/>
              <a:latin typeface="+mn-lt"/>
              <a:ea typeface="+mn-ea"/>
              <a:cs typeface="+mn-cs"/>
            </a:rPr>
            <a:t>- xxx</a:t>
          </a:r>
          <a:endParaRPr lang="en-US">
            <a:effectLst/>
          </a:endParaRPr>
        </a:p>
        <a:p>
          <a:endParaRPr lang="en-US" sz="1100" b="0" i="0" u="none" strike="noStrike" baseline="0">
            <a:solidFill>
              <a:schemeClr val="dk1"/>
            </a:solidFill>
            <a:effectLst/>
            <a:latin typeface="+mn-lt"/>
            <a:ea typeface="+mn-ea"/>
            <a:cs typeface="+mn-cs"/>
          </a:endParaRPr>
        </a:p>
        <a:p>
          <a:r>
            <a:rPr lang="en-US" sz="1100" b="1" i="0" u="sng" strike="noStrike" baseline="0">
              <a:solidFill>
                <a:schemeClr val="dk1"/>
              </a:solidFill>
              <a:effectLst/>
              <a:latin typeface="+mn-lt"/>
              <a:ea typeface="+mn-ea"/>
              <a:cs typeface="+mn-cs"/>
            </a:rPr>
            <a:t>Past Push Lines:</a:t>
          </a: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a:effectLst/>
          </a:endParaRPr>
        </a:p>
        <a:p>
          <a:r>
            <a:rPr lang="en-US" sz="1100" b="1" i="0" u="sng" baseline="0">
              <a:solidFill>
                <a:schemeClr val="dk1"/>
              </a:solidFill>
              <a:effectLst/>
              <a:latin typeface="+mn-lt"/>
              <a:ea typeface="+mn-ea"/>
              <a:cs typeface="+mn-cs"/>
            </a:rPr>
            <a:t>Basic Topics:</a:t>
          </a:r>
          <a:endParaRPr lang="en-US">
            <a:effectLst/>
          </a:endParaRPr>
        </a:p>
        <a:p>
          <a:r>
            <a:rPr lang="en-US" sz="1100" b="1" i="0" baseline="0">
              <a:solidFill>
                <a:schemeClr val="dk1"/>
              </a:solidFill>
              <a:effectLst/>
              <a:latin typeface="+mn-lt"/>
              <a:ea typeface="+mn-ea"/>
              <a:cs typeface="+mn-cs"/>
            </a:rPr>
            <a:t>'- Strat</a:t>
          </a:r>
        </a:p>
        <a:p>
          <a:r>
            <a:rPr lang="en-US" sz="1100" b="0" i="0" u="none" strike="noStrike" baseline="0">
              <a:solidFill>
                <a:schemeClr val="dk1"/>
              </a:solidFill>
              <a:effectLst/>
              <a:latin typeface="+mn-lt"/>
              <a:ea typeface="+mn-ea"/>
              <a:cs typeface="+mn-cs"/>
            </a:rPr>
            <a:t>' - Job push</a:t>
          </a:r>
        </a:p>
        <a:p>
          <a:endParaRPr lang="en-US" sz="1100" b="0" i="0" u="none" strike="noStrike" baseline="0">
            <a:solidFill>
              <a:schemeClr val="dk1"/>
            </a:solidFill>
            <a:effectLst/>
            <a:latin typeface="+mn-lt"/>
            <a:ea typeface="+mn-ea"/>
            <a:cs typeface="+mn-cs"/>
          </a:endParaRPr>
        </a:p>
      </xdr:txBody>
    </xdr:sp>
    <xdr:clientData/>
  </xdr:twoCellAnchor>
  <xdr:twoCellAnchor>
    <xdr:from>
      <xdr:col>3</xdr:col>
      <xdr:colOff>0</xdr:colOff>
      <xdr:row>10</xdr:row>
      <xdr:rowOff>0</xdr:rowOff>
    </xdr:from>
    <xdr:to>
      <xdr:col>4</xdr:col>
      <xdr:colOff>0</xdr:colOff>
      <xdr:row>31</xdr:row>
      <xdr:rowOff>38100</xdr:rowOff>
    </xdr:to>
    <xdr:sp macro="" textlink="">
      <xdr:nvSpPr>
        <xdr:cNvPr id="3" name="TextBox 2">
          <a:extLst>
            <a:ext uri="{FF2B5EF4-FFF2-40B4-BE49-F238E27FC236}">
              <a16:creationId xmlns:a16="http://schemas.microsoft.com/office/drawing/2014/main" id="{351FF496-9D98-4A6F-B19F-18D46CBD5415}"/>
            </a:ext>
          </a:extLst>
        </xdr:cNvPr>
        <xdr:cNvSpPr txBox="1"/>
      </xdr:nvSpPr>
      <xdr:spPr>
        <a:xfrm>
          <a:off x="9344025" y="4438650"/>
          <a:ext cx="8124825" cy="403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HLR ASSESSMENT</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NARRATIVE STYE STATEMENT(S), OVERALL ASSESSMENT, MAY INCLUDE ASSIGNMENT AND/OR DEVELOPMENTAL EDUCATIONAL RECOMMENDATIONS</a:t>
          </a:r>
        </a:p>
        <a:p>
          <a:endParaRPr lang="en-US" sz="1100" b="0" i="0" u="none" strike="noStrike" baseline="0">
            <a:solidFill>
              <a:schemeClr val="dk1"/>
            </a:solidFill>
            <a:latin typeface="+mn-lt"/>
            <a:ea typeface="+mn-ea"/>
            <a:cs typeface="+mn-cs"/>
          </a:endParaRPr>
        </a:p>
        <a:p>
          <a:r>
            <a:rPr lang="en-US" sz="1100" b="0" i="0" u="none" strike="noStrike" baseline="0">
              <a:solidFill>
                <a:schemeClr val="dk1"/>
              </a:solidFill>
              <a:latin typeface="+mn-lt"/>
              <a:ea typeface="+mn-ea"/>
              <a:cs typeface="+mn-cs"/>
            </a:rPr>
            <a:t>· UP TO 250 CHARACTERS</a:t>
          </a:r>
          <a:endParaRPr lang="en-US" sz="1100" b="0" i="0" u="none" strike="noStrike"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afpc.af.mil/Career-Management/Acrony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66AC-F7B8-4E0F-A3FD-BBB963949D11}">
  <dimension ref="A1:C13"/>
  <sheetViews>
    <sheetView tabSelected="1" workbookViewId="0">
      <selection activeCell="C2" sqref="C2"/>
    </sheetView>
  </sheetViews>
  <sheetFormatPr defaultRowHeight="15" x14ac:dyDescent="0.25"/>
  <cols>
    <col min="1" max="1" width="121.85546875" customWidth="1"/>
    <col min="2" max="3" width="9.140625" style="4"/>
  </cols>
  <sheetData>
    <row r="1" spans="1:3" x14ac:dyDescent="0.25">
      <c r="A1" s="1" t="s">
        <v>0</v>
      </c>
      <c r="B1" s="4" t="s">
        <v>7</v>
      </c>
      <c r="C1" s="4" t="s">
        <v>8</v>
      </c>
    </row>
    <row r="2" spans="1:3" ht="75" customHeight="1" x14ac:dyDescent="0.25">
      <c r="A2" s="3" t="str">
        <f>'Duty Description'!A2</f>
        <v>Responsible to 3 Program Executive Officers for sustainment &amp; modernization of VC-25A, E-4B, C-12, C-21, RC-26, C-32, C-37A/B, and C-40B/C fleets. Leads a 208-member Division executing a $3.6B FYDP portfolio of 35 acquisition &amp; services programs in support of 105 commercial-derivative aircraft across 39 global locations. Builds and executes strategies to meet White House, OSD, FAA, ANG, AFGSC, AMC, &amp; USSTRATCOM requirements &amp; "no-fail" missions.</v>
      </c>
      <c r="B2" s="4">
        <f>LEN(A2)</f>
        <v>449</v>
      </c>
      <c r="C2" s="4">
        <f>450-B2</f>
        <v>1</v>
      </c>
    </row>
    <row r="3" spans="1:3" x14ac:dyDescent="0.25">
      <c r="A3" s="1" t="s">
        <v>1</v>
      </c>
    </row>
    <row r="4" spans="1:3" x14ac:dyDescent="0.25">
      <c r="A4" s="2" t="s">
        <v>2</v>
      </c>
    </row>
    <row r="5" spans="1:3" ht="61.5" customHeight="1" x14ac:dyDescent="0.25">
      <c r="A5" s="3" t="str">
        <f>'Rater - Executing Mission'!A2</f>
        <v>Dave led a 50-member, SECAF-directed Executive Airlift study, built 18 initiatives &amp; secured $370M AF &amp; OSD funds to solve Top 5 airlift concerns. He also drove the rapid sunset of the ANG's RC-26 fleet following Congressional assent, divesting 11 aircraft &amp; 9 operating locations, and transfering 6 aircraft to USSOCOM within 2 months of NGB's "go!"</v>
      </c>
      <c r="B5" s="4">
        <f>LEN(A5)</f>
        <v>350</v>
      </c>
      <c r="C5" s="4">
        <f>350-B5</f>
        <v>0</v>
      </c>
    </row>
    <row r="6" spans="1:3" x14ac:dyDescent="0.25">
      <c r="A6" s="2" t="s">
        <v>3</v>
      </c>
    </row>
    <row r="7" spans="1:3" ht="61.5" customHeight="1" x14ac:dyDescent="0.25">
      <c r="A7" s="3" t="str">
        <f>'Rater - Leading People'!A2</f>
        <v>Col Hall built a JS/CCMD/USAF/Industry team to address E-4B availability, revamped its depot schedule, returned 6% instantly, &amp; forged a 2-year plan to a 230% increase; earning an AFGSC/CC "go-do". He also expedited a 5G interference fix, brokering FAA &amp; industry pledges to avoid a 13-month gap in VC-25A &amp; E-4B severe weather landing capabilities.</v>
      </c>
      <c r="B7" s="4">
        <f>LEN(A7)</f>
        <v>349</v>
      </c>
      <c r="C7" s="4">
        <f>350-B7</f>
        <v>1</v>
      </c>
    </row>
    <row r="8" spans="1:3" x14ac:dyDescent="0.25">
      <c r="A8" s="2" t="s">
        <v>4</v>
      </c>
    </row>
    <row r="9" spans="1:3" ht="61.5" customHeight="1" x14ac:dyDescent="0.25">
      <c r="A9" s="3" t="str">
        <f>'Rater - Managing Resources'!A2</f>
        <v>Dave executed $576M O&amp;M, completing 140 depot/mod/paint efforts, delivering a VC-25A &amp; E-4B, and setting new C-21, C-32A, &amp; C-40B availability benchmarks. Additionally, he led three  $1B services source-selections, resolved clause, data rights, &amp; inflation barriers to award first $700M and forge next 10 years of C-32, C-40, C-37 &amp; E-4B sustainment.</v>
      </c>
      <c r="B9" s="4">
        <f>LEN(A9)</f>
        <v>350</v>
      </c>
      <c r="C9" s="4">
        <f>350-B9</f>
        <v>0</v>
      </c>
    </row>
    <row r="10" spans="1:3" x14ac:dyDescent="0.25">
      <c r="A10" s="2" t="s">
        <v>5</v>
      </c>
    </row>
    <row r="11" spans="1:3" ht="61.5" customHeight="1" x14ac:dyDescent="0.25">
      <c r="A11" s="3" t="str">
        <f>'Rater - Improving Unit'!A2</f>
        <v>Dave reduced E-4B depots by 65 days, revamped the contract &amp; industry commitment, and drove a doubled workforce which enabled the first sub-year depot in decades! He also rebuilt the VC-25A strategy through 2030, integrated depot efforts with key upgrades, meeting election-year needs and VC-25B timelines and receiving White House &amp; AMC/CC approval.</v>
      </c>
      <c r="B11" s="4">
        <f>LEN(A11)</f>
        <v>350</v>
      </c>
      <c r="C11" s="4">
        <f>350-B11</f>
        <v>0</v>
      </c>
    </row>
    <row r="12" spans="1:3" x14ac:dyDescent="0.25">
      <c r="A12" s="1" t="s">
        <v>6</v>
      </c>
    </row>
    <row r="13" spans="1:3" ht="61.5" customHeight="1" x14ac:dyDescent="0.25">
      <c r="A13" s="3" t="str">
        <f>'Higher Level Reviewer'!A2</f>
        <v>Dave excelled in making our nation's flagships more capable, more available than ever as national leaders diplomatically engage Russian &amp; Chinese aggression around the globe at a dizzying pace. **Add Push Note</v>
      </c>
      <c r="B13" s="4">
        <f>LEN(A13)</f>
        <v>209</v>
      </c>
      <c r="C13" s="4">
        <f>250-B13</f>
        <v>41</v>
      </c>
    </row>
  </sheetData>
  <conditionalFormatting sqref="C2">
    <cfRule type="cellIs" dxfId="36" priority="6" operator="lessThan">
      <formula>0</formula>
    </cfRule>
  </conditionalFormatting>
  <conditionalFormatting sqref="C5">
    <cfRule type="cellIs" dxfId="35" priority="5" operator="lessThan">
      <formula>0</formula>
    </cfRule>
  </conditionalFormatting>
  <conditionalFormatting sqref="C7">
    <cfRule type="cellIs" dxfId="34" priority="4" operator="lessThan">
      <formula>0</formula>
    </cfRule>
  </conditionalFormatting>
  <conditionalFormatting sqref="C9">
    <cfRule type="cellIs" dxfId="33" priority="3" operator="lessThan">
      <formula>0</formula>
    </cfRule>
  </conditionalFormatting>
  <conditionalFormatting sqref="C11">
    <cfRule type="cellIs" dxfId="32" priority="2" operator="lessThan">
      <formula>0</formula>
    </cfRule>
  </conditionalFormatting>
  <conditionalFormatting sqref="C13">
    <cfRule type="cellIs" dxfId="31" priority="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7A05B-C28C-4537-99C3-C54B60609C36}">
  <dimension ref="A1:D14"/>
  <sheetViews>
    <sheetView workbookViewId="0">
      <selection activeCell="A14" sqref="A14"/>
    </sheetView>
  </sheetViews>
  <sheetFormatPr defaultRowHeight="15" x14ac:dyDescent="0.25"/>
  <cols>
    <col min="1" max="1" width="121.85546875" customWidth="1"/>
    <col min="2" max="3" width="9.140625" style="4"/>
    <col min="4" max="4" width="121.85546875" customWidth="1"/>
  </cols>
  <sheetData>
    <row r="1" spans="1:4" x14ac:dyDescent="0.25">
      <c r="A1" s="1" t="s">
        <v>0</v>
      </c>
      <c r="B1" s="4" t="s">
        <v>7</v>
      </c>
      <c r="C1" s="4" t="s">
        <v>8</v>
      </c>
      <c r="D1" s="5" t="s">
        <v>9</v>
      </c>
    </row>
    <row r="2" spans="1:4" ht="75" customHeight="1" x14ac:dyDescent="0.25">
      <c r="A2" s="3" t="str">
        <f>CONCATENATE(A5, IF(A7="","", CONCATENATE(" ", A7)),IF(A9="","",CONCATENATE(" ", A9)),IF(A11="","",CONCATENATE(" ", A11)))</f>
        <v>Responsible to 3 Program Executive Officers for sustainment &amp; modernization of VC-25A, E-4B, C-12, C-21, RC-26, C-32, C-37A/B, and C-40B/C fleets. Leads a 208-member Division executing a $3.6B FYDP portfolio of 35 acquisition &amp; services programs in support of 105 commercial-derivative aircraft across 39 global locations. Builds and executes strategies to meet White House, OSD, FAA, ANG, AFGSC, AMC, &amp; USSTRATCOM requirements &amp; "no-fail" missions.</v>
      </c>
      <c r="B2" s="4">
        <f>LEN(A2)</f>
        <v>449</v>
      </c>
      <c r="C2" s="4">
        <f>450-B2</f>
        <v>1</v>
      </c>
      <c r="D2" s="13"/>
    </row>
    <row r="3" spans="1:4" x14ac:dyDescent="0.25">
      <c r="A3" s="1" t="s">
        <v>10</v>
      </c>
      <c r="D3" s="13"/>
    </row>
    <row r="4" spans="1:4" x14ac:dyDescent="0.25">
      <c r="A4" s="2" t="s">
        <v>11</v>
      </c>
      <c r="D4" s="13"/>
    </row>
    <row r="5" spans="1:4" ht="61.5" customHeight="1" x14ac:dyDescent="0.25">
      <c r="A5" s="3" t="s">
        <v>257</v>
      </c>
      <c r="B5" s="4">
        <f>LEN(A5)</f>
        <v>146</v>
      </c>
      <c r="C5" s="4">
        <f>350-B5</f>
        <v>204</v>
      </c>
      <c r="D5" s="13"/>
    </row>
    <row r="6" spans="1:4" x14ac:dyDescent="0.25">
      <c r="A6" s="2" t="s">
        <v>12</v>
      </c>
      <c r="D6" s="13"/>
    </row>
    <row r="7" spans="1:4" ht="61.5" customHeight="1" x14ac:dyDescent="0.25">
      <c r="A7" s="3" t="s">
        <v>281</v>
      </c>
      <c r="B7" s="4">
        <f>LEN(A7)</f>
        <v>175</v>
      </c>
      <c r="C7" s="4">
        <f>350-B7</f>
        <v>175</v>
      </c>
      <c r="D7" s="13"/>
    </row>
    <row r="8" spans="1:4" x14ac:dyDescent="0.25">
      <c r="A8" s="2" t="s">
        <v>13</v>
      </c>
      <c r="D8" s="13"/>
    </row>
    <row r="9" spans="1:4" ht="61.5" customHeight="1" x14ac:dyDescent="0.25">
      <c r="A9" s="7" t="s">
        <v>258</v>
      </c>
      <c r="B9" s="4">
        <f>LEN(A9)</f>
        <v>126</v>
      </c>
      <c r="C9" s="4">
        <f>350-B9</f>
        <v>224</v>
      </c>
      <c r="D9" s="13"/>
    </row>
    <row r="10" spans="1:4" x14ac:dyDescent="0.25">
      <c r="A10" s="2" t="s">
        <v>14</v>
      </c>
      <c r="D10" s="13"/>
    </row>
    <row r="11" spans="1:4" ht="61.5" customHeight="1" x14ac:dyDescent="0.25">
      <c r="A11" s="7"/>
      <c r="B11" s="4">
        <f>LEN(A11)</f>
        <v>0</v>
      </c>
      <c r="C11" s="4">
        <f>250-B11</f>
        <v>250</v>
      </c>
      <c r="D11" s="13"/>
    </row>
    <row r="12" spans="1:4" x14ac:dyDescent="0.25">
      <c r="D12" s="6"/>
    </row>
    <row r="13" spans="1:4" x14ac:dyDescent="0.25">
      <c r="A13" s="1" t="s">
        <v>256</v>
      </c>
    </row>
    <row r="14" spans="1:4" ht="61.5" customHeight="1" x14ac:dyDescent="0.25">
      <c r="A14" s="7"/>
      <c r="B14" s="4">
        <f>LEN(A14)</f>
        <v>0</v>
      </c>
      <c r="C14" s="4">
        <f>350-B14</f>
        <v>350</v>
      </c>
    </row>
  </sheetData>
  <mergeCells count="1">
    <mergeCell ref="D2:D11"/>
  </mergeCells>
  <conditionalFormatting sqref="C2">
    <cfRule type="cellIs" dxfId="30" priority="6" operator="lessThan">
      <formula>0</formula>
    </cfRule>
  </conditionalFormatting>
  <conditionalFormatting sqref="C5">
    <cfRule type="cellIs" dxfId="29" priority="5" operator="lessThan">
      <formula>0</formula>
    </cfRule>
  </conditionalFormatting>
  <conditionalFormatting sqref="C7">
    <cfRule type="cellIs" dxfId="28" priority="4" operator="lessThan">
      <formula>0</formula>
    </cfRule>
  </conditionalFormatting>
  <conditionalFormatting sqref="C9">
    <cfRule type="cellIs" dxfId="27" priority="3" operator="lessThan">
      <formula>0</formula>
    </cfRule>
  </conditionalFormatting>
  <conditionalFormatting sqref="C11">
    <cfRule type="cellIs" dxfId="26" priority="2" operator="lessThan">
      <formula>0</formula>
    </cfRule>
  </conditionalFormatting>
  <conditionalFormatting sqref="C14">
    <cfRule type="cellIs" dxfId="25" priority="1" operator="lessThan">
      <formula>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D3F4C-2085-4811-B1D7-ED62043DACF3}">
  <dimension ref="A1:D16"/>
  <sheetViews>
    <sheetView workbookViewId="0">
      <selection activeCell="A7" sqref="A7"/>
    </sheetView>
  </sheetViews>
  <sheetFormatPr defaultRowHeight="15" x14ac:dyDescent="0.25"/>
  <cols>
    <col min="1" max="1" width="121.85546875" customWidth="1"/>
    <col min="2" max="3" width="9.140625" style="4"/>
    <col min="4" max="4" width="121.85546875" customWidth="1"/>
  </cols>
  <sheetData>
    <row r="1" spans="1:4" x14ac:dyDescent="0.25">
      <c r="A1" s="1" t="s">
        <v>15</v>
      </c>
      <c r="B1" s="4" t="s">
        <v>7</v>
      </c>
      <c r="C1" s="4" t="s">
        <v>8</v>
      </c>
      <c r="D1" s="5" t="s">
        <v>9</v>
      </c>
    </row>
    <row r="2" spans="1:4" ht="75" customHeight="1" x14ac:dyDescent="0.25">
      <c r="A2" s="3" t="str">
        <f>CONCATENATE(A5, IF(A7="","", CONCATENATE(" ", A7)),IF(A9="","",CONCATENATE(" ", A9)))</f>
        <v>Dave led a 50-member, SECAF-directed Executive Airlift study, built 18 initiatives &amp; secured $370M AF &amp; OSD funds to solve Top 5 airlift concerns. He also drove the rapid sunset of the ANG's RC-26 fleet following Congressional assent, divesting 11 aircraft &amp; 9 operating locations, and transfering 6 aircraft to USSOCOM within 2 months of NGB's "go!"</v>
      </c>
      <c r="B2" s="4">
        <f>LEN(A2)</f>
        <v>350</v>
      </c>
      <c r="C2" s="4">
        <f>350-B2</f>
        <v>0</v>
      </c>
      <c r="D2" s="13"/>
    </row>
    <row r="3" spans="1:4" x14ac:dyDescent="0.25">
      <c r="A3" s="1" t="s">
        <v>10</v>
      </c>
      <c r="D3" s="13"/>
    </row>
    <row r="4" spans="1:4" x14ac:dyDescent="0.25">
      <c r="A4" s="2" t="s">
        <v>11</v>
      </c>
      <c r="D4" s="13"/>
    </row>
    <row r="5" spans="1:4" ht="61.5" customHeight="1" x14ac:dyDescent="0.25">
      <c r="A5" s="7" t="s">
        <v>265</v>
      </c>
      <c r="B5" s="4">
        <f>LEN(A5)</f>
        <v>146</v>
      </c>
      <c r="C5" s="4">
        <f>175-B5</f>
        <v>29</v>
      </c>
      <c r="D5" s="13"/>
    </row>
    <row r="6" spans="1:4" x14ac:dyDescent="0.25">
      <c r="A6" s="2" t="s">
        <v>12</v>
      </c>
      <c r="D6" s="13"/>
    </row>
    <row r="7" spans="1:4" ht="61.5" customHeight="1" x14ac:dyDescent="0.25">
      <c r="A7" s="7" t="s">
        <v>266</v>
      </c>
      <c r="B7" s="4">
        <f>LEN(A7)</f>
        <v>203</v>
      </c>
      <c r="C7" s="4">
        <f>175-B7</f>
        <v>-28</v>
      </c>
      <c r="D7" s="13"/>
    </row>
    <row r="8" spans="1:4" x14ac:dyDescent="0.25">
      <c r="A8" s="2" t="s">
        <v>13</v>
      </c>
      <c r="D8" s="13"/>
    </row>
    <row r="9" spans="1:4" ht="61.5" customHeight="1" x14ac:dyDescent="0.25">
      <c r="A9" s="3"/>
      <c r="B9" s="4">
        <f>LEN(A9)</f>
        <v>0</v>
      </c>
      <c r="C9" s="4">
        <f>0-B9</f>
        <v>0</v>
      </c>
      <c r="D9" s="13"/>
    </row>
    <row r="10" spans="1:4" x14ac:dyDescent="0.25">
      <c r="D10" s="6"/>
    </row>
    <row r="12" spans="1:4" x14ac:dyDescent="0.25">
      <c r="A12" s="1" t="s">
        <v>256</v>
      </c>
    </row>
    <row r="13" spans="1:4" ht="61.5" customHeight="1" x14ac:dyDescent="0.25">
      <c r="A13" s="7" t="s">
        <v>259</v>
      </c>
      <c r="B13" s="4">
        <f>LEN(A13)</f>
        <v>233</v>
      </c>
      <c r="C13" s="4">
        <f>350-B13</f>
        <v>117</v>
      </c>
    </row>
    <row r="15" spans="1:4" x14ac:dyDescent="0.25">
      <c r="A15" s="12" t="s">
        <v>254</v>
      </c>
    </row>
    <row r="16" spans="1:4" x14ac:dyDescent="0.25">
      <c r="A16" s="12" t="s">
        <v>255</v>
      </c>
    </row>
  </sheetData>
  <mergeCells count="1">
    <mergeCell ref="D2:D9"/>
  </mergeCells>
  <conditionalFormatting sqref="C2">
    <cfRule type="cellIs" dxfId="24" priority="5" operator="lessThan">
      <formula>0</formula>
    </cfRule>
  </conditionalFormatting>
  <conditionalFormatting sqref="C5">
    <cfRule type="cellIs" dxfId="23" priority="4" operator="lessThan">
      <formula>0</formula>
    </cfRule>
  </conditionalFormatting>
  <conditionalFormatting sqref="C7">
    <cfRule type="cellIs" dxfId="22" priority="3" operator="lessThan">
      <formula>0</formula>
    </cfRule>
  </conditionalFormatting>
  <conditionalFormatting sqref="C9">
    <cfRule type="cellIs" dxfId="21" priority="2" operator="lessThan">
      <formula>0</formula>
    </cfRule>
  </conditionalFormatting>
  <conditionalFormatting sqref="C13">
    <cfRule type="cellIs" dxfId="20" priority="1" operator="lessThan">
      <formula>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F2CE9-9D6C-4F12-BFC5-FF0D4B39353A}">
  <dimension ref="A1:D15"/>
  <sheetViews>
    <sheetView workbookViewId="0">
      <selection activeCell="A7" sqref="A7"/>
    </sheetView>
  </sheetViews>
  <sheetFormatPr defaultRowHeight="15" x14ac:dyDescent="0.25"/>
  <cols>
    <col min="1" max="1" width="121.85546875" customWidth="1"/>
    <col min="2" max="3" width="9.140625" style="4"/>
    <col min="4" max="4" width="121.85546875" customWidth="1"/>
  </cols>
  <sheetData>
    <row r="1" spans="1:4" x14ac:dyDescent="0.25">
      <c r="A1" s="1" t="s">
        <v>16</v>
      </c>
      <c r="B1" s="4" t="s">
        <v>7</v>
      </c>
      <c r="C1" s="4" t="s">
        <v>8</v>
      </c>
      <c r="D1" s="5" t="s">
        <v>9</v>
      </c>
    </row>
    <row r="2" spans="1:4" ht="75" customHeight="1" x14ac:dyDescent="0.25">
      <c r="A2" s="3" t="str">
        <f>CONCATENATE(A5, IF(A7="","", CONCATENATE(" ", A7)),IF(A9="","",CONCATENATE(" ", A9)))</f>
        <v>Col Hall built a JS/CCMD/USAF/Industry team to address E-4B availability, revamped its depot schedule, returned 6% instantly, &amp; forged a 2-year plan to a 230% increase; earning an AFGSC/CC "go-do". He also expedited a 5G interference fix, brokering FAA &amp; industry pledges to avoid a 13-month gap in VC-25A &amp; E-4B severe weather landing capabilities.</v>
      </c>
      <c r="B2" s="4">
        <f>LEN(A2)</f>
        <v>349</v>
      </c>
      <c r="C2" s="4">
        <f>350-B2</f>
        <v>1</v>
      </c>
      <c r="D2" s="13"/>
    </row>
    <row r="3" spans="1:4" x14ac:dyDescent="0.25">
      <c r="A3" s="1" t="s">
        <v>10</v>
      </c>
      <c r="D3" s="13"/>
    </row>
    <row r="4" spans="1:4" x14ac:dyDescent="0.25">
      <c r="A4" s="2" t="s">
        <v>11</v>
      </c>
      <c r="D4" s="13"/>
    </row>
    <row r="5" spans="1:4" ht="61.5" customHeight="1" x14ac:dyDescent="0.25">
      <c r="A5" s="7" t="s">
        <v>270</v>
      </c>
      <c r="B5" s="4">
        <f>LEN(A5)</f>
        <v>197</v>
      </c>
      <c r="C5" s="4">
        <f>175-B5</f>
        <v>-22</v>
      </c>
      <c r="D5" s="13"/>
    </row>
    <row r="6" spans="1:4" x14ac:dyDescent="0.25">
      <c r="A6" s="2" t="s">
        <v>12</v>
      </c>
      <c r="D6" s="13"/>
    </row>
    <row r="7" spans="1:4" ht="61.5" customHeight="1" x14ac:dyDescent="0.25">
      <c r="A7" s="7" t="s">
        <v>269</v>
      </c>
      <c r="B7" s="4">
        <f>LEN(A7)</f>
        <v>151</v>
      </c>
      <c r="C7" s="4">
        <f>175-B7</f>
        <v>24</v>
      </c>
      <c r="D7" s="13"/>
    </row>
    <row r="8" spans="1:4" x14ac:dyDescent="0.25">
      <c r="A8" s="2" t="s">
        <v>13</v>
      </c>
      <c r="D8" s="13"/>
    </row>
    <row r="9" spans="1:4" ht="61.5" customHeight="1" x14ac:dyDescent="0.25">
      <c r="A9" s="7"/>
      <c r="B9" s="4">
        <f>LEN(A9)</f>
        <v>0</v>
      </c>
      <c r="C9" s="4">
        <f>0-B9</f>
        <v>0</v>
      </c>
      <c r="D9" s="13"/>
    </row>
    <row r="10" spans="1:4" x14ac:dyDescent="0.25">
      <c r="D10" s="6"/>
    </row>
    <row r="12" spans="1:4" x14ac:dyDescent="0.25">
      <c r="A12" s="1" t="s">
        <v>256</v>
      </c>
    </row>
    <row r="13" spans="1:4" ht="61.5" customHeight="1" x14ac:dyDescent="0.25">
      <c r="A13" s="7" t="s">
        <v>268</v>
      </c>
      <c r="B13" s="4">
        <f>LEN(A13)</f>
        <v>154</v>
      </c>
      <c r="C13" s="4">
        <f>350-B13</f>
        <v>196</v>
      </c>
    </row>
    <row r="15" spans="1:4" x14ac:dyDescent="0.25">
      <c r="A15" t="s">
        <v>267</v>
      </c>
    </row>
  </sheetData>
  <mergeCells count="1">
    <mergeCell ref="D2:D9"/>
  </mergeCells>
  <conditionalFormatting sqref="C2">
    <cfRule type="cellIs" dxfId="19" priority="5" operator="lessThan">
      <formula>0</formula>
    </cfRule>
  </conditionalFormatting>
  <conditionalFormatting sqref="C5">
    <cfRule type="cellIs" dxfId="18" priority="4" operator="lessThan">
      <formula>0</formula>
    </cfRule>
  </conditionalFormatting>
  <conditionalFormatting sqref="C7">
    <cfRule type="cellIs" dxfId="17" priority="3" operator="lessThan">
      <formula>0</formula>
    </cfRule>
  </conditionalFormatting>
  <conditionalFormatting sqref="C9">
    <cfRule type="cellIs" dxfId="16" priority="2" operator="lessThan">
      <formula>0</formula>
    </cfRule>
  </conditionalFormatting>
  <conditionalFormatting sqref="C13">
    <cfRule type="cellIs" dxfId="15" priority="1" operator="lessThan">
      <formula>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71E9-F8C6-4248-8507-3200D309D46F}">
  <dimension ref="A1:D21"/>
  <sheetViews>
    <sheetView workbookViewId="0">
      <selection activeCell="A7" sqref="A7"/>
    </sheetView>
  </sheetViews>
  <sheetFormatPr defaultRowHeight="15" x14ac:dyDescent="0.25"/>
  <cols>
    <col min="1" max="1" width="121.85546875" customWidth="1"/>
    <col min="2" max="3" width="9.140625" style="4"/>
    <col min="4" max="4" width="121.85546875" customWidth="1"/>
  </cols>
  <sheetData>
    <row r="1" spans="1:4" x14ac:dyDescent="0.25">
      <c r="A1" s="1" t="s">
        <v>17</v>
      </c>
      <c r="B1" s="4" t="s">
        <v>7</v>
      </c>
      <c r="C1" s="4" t="s">
        <v>8</v>
      </c>
      <c r="D1" s="5" t="s">
        <v>9</v>
      </c>
    </row>
    <row r="2" spans="1:4" ht="75" customHeight="1" x14ac:dyDescent="0.25">
      <c r="A2" s="3" t="str">
        <f>CONCATENATE(A5, IF(A7="","", CONCATENATE(" ", A7)),IF(A9="","",CONCATENATE(" ", A9)))</f>
        <v>Dave executed $576M O&amp;M, completing 140 depot/mod/paint efforts, delivering a VC-25A &amp; E-4B, and setting new C-21, C-32A, &amp; C-40B availability benchmarks. Additionally, he led three  $1B services source-selections, resolved clause, data rights, &amp; inflation barriers to award first $700M and forge next 10 years of C-32, C-40, C-37 &amp; E-4B sustainment.</v>
      </c>
      <c r="B2" s="4">
        <f>LEN(A2)</f>
        <v>350</v>
      </c>
      <c r="C2" s="4">
        <f>350-B2</f>
        <v>0</v>
      </c>
      <c r="D2" s="13"/>
    </row>
    <row r="3" spans="1:4" x14ac:dyDescent="0.25">
      <c r="A3" s="1" t="s">
        <v>10</v>
      </c>
      <c r="D3" s="13"/>
    </row>
    <row r="4" spans="1:4" x14ac:dyDescent="0.25">
      <c r="A4" s="2" t="s">
        <v>11</v>
      </c>
      <c r="D4" s="13"/>
    </row>
    <row r="5" spans="1:4" ht="61.5" customHeight="1" x14ac:dyDescent="0.25">
      <c r="A5" s="7" t="s">
        <v>277</v>
      </c>
      <c r="B5" s="4">
        <f>LEN(A5)</f>
        <v>154</v>
      </c>
      <c r="C5" s="4">
        <f>175-B5</f>
        <v>21</v>
      </c>
      <c r="D5" s="13"/>
    </row>
    <row r="6" spans="1:4" x14ac:dyDescent="0.25">
      <c r="A6" s="2" t="s">
        <v>12</v>
      </c>
      <c r="D6" s="13"/>
    </row>
    <row r="7" spans="1:4" ht="61.5" customHeight="1" x14ac:dyDescent="0.25">
      <c r="A7" s="7" t="s">
        <v>278</v>
      </c>
      <c r="B7" s="4">
        <f>LEN(A7)</f>
        <v>195</v>
      </c>
      <c r="C7" s="4">
        <f>175-B7</f>
        <v>-20</v>
      </c>
      <c r="D7" s="13"/>
    </row>
    <row r="8" spans="1:4" x14ac:dyDescent="0.25">
      <c r="A8" s="2" t="s">
        <v>13</v>
      </c>
      <c r="D8" s="13"/>
    </row>
    <row r="9" spans="1:4" ht="61.5" customHeight="1" x14ac:dyDescent="0.25">
      <c r="A9" s="3"/>
      <c r="B9" s="4">
        <f>LEN(A9)</f>
        <v>0</v>
      </c>
      <c r="C9" s="4">
        <f>0-B9</f>
        <v>0</v>
      </c>
      <c r="D9" s="13"/>
    </row>
    <row r="10" spans="1:4" x14ac:dyDescent="0.25">
      <c r="D10" s="6"/>
    </row>
    <row r="12" spans="1:4" x14ac:dyDescent="0.25">
      <c r="A12" s="1" t="s">
        <v>256</v>
      </c>
    </row>
    <row r="13" spans="1:4" ht="61.5" customHeight="1" x14ac:dyDescent="0.25">
      <c r="A13" s="7"/>
      <c r="B13" s="4">
        <f>LEN(A13)</f>
        <v>0</v>
      </c>
      <c r="C13" s="4">
        <f>175-B13</f>
        <v>175</v>
      </c>
    </row>
    <row r="16" spans="1:4" x14ac:dyDescent="0.25">
      <c r="A16" t="s">
        <v>260</v>
      </c>
    </row>
    <row r="17" spans="1:1" x14ac:dyDescent="0.25">
      <c r="A17" t="s">
        <v>261</v>
      </c>
    </row>
    <row r="20" spans="1:1" x14ac:dyDescent="0.25">
      <c r="A20" t="s">
        <v>271</v>
      </c>
    </row>
    <row r="21" spans="1:1" x14ac:dyDescent="0.25">
      <c r="A21" t="s">
        <v>272</v>
      </c>
    </row>
  </sheetData>
  <mergeCells count="1">
    <mergeCell ref="D2:D9"/>
  </mergeCells>
  <conditionalFormatting sqref="C2">
    <cfRule type="cellIs" dxfId="14" priority="7" operator="lessThan">
      <formula>0</formula>
    </cfRule>
  </conditionalFormatting>
  <conditionalFormatting sqref="C5">
    <cfRule type="cellIs" dxfId="13" priority="6" operator="lessThan">
      <formula>0</formula>
    </cfRule>
  </conditionalFormatting>
  <conditionalFormatting sqref="C7">
    <cfRule type="cellIs" dxfId="12" priority="5" operator="lessThan">
      <formula>0</formula>
    </cfRule>
  </conditionalFormatting>
  <conditionalFormatting sqref="C9">
    <cfRule type="cellIs" dxfId="11" priority="4" operator="lessThan">
      <formula>0</formula>
    </cfRule>
  </conditionalFormatting>
  <conditionalFormatting sqref="C13">
    <cfRule type="cellIs" dxfId="10" priority="1" operator="lessThan">
      <formula>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7E007-BE18-49C0-B5C1-EDCD54DE17B8}">
  <dimension ref="A1:D16"/>
  <sheetViews>
    <sheetView workbookViewId="0">
      <selection activeCell="A8" sqref="A8"/>
    </sheetView>
  </sheetViews>
  <sheetFormatPr defaultRowHeight="15" x14ac:dyDescent="0.25"/>
  <cols>
    <col min="1" max="1" width="121.85546875" customWidth="1"/>
    <col min="2" max="3" width="9.140625" style="4"/>
    <col min="4" max="4" width="121.85546875" customWidth="1"/>
  </cols>
  <sheetData>
    <row r="1" spans="1:4" x14ac:dyDescent="0.25">
      <c r="A1" s="1" t="s">
        <v>18</v>
      </c>
      <c r="B1" s="4" t="s">
        <v>7</v>
      </c>
      <c r="C1" s="4" t="s">
        <v>8</v>
      </c>
      <c r="D1" s="5" t="s">
        <v>9</v>
      </c>
    </row>
    <row r="2" spans="1:4" ht="75" customHeight="1" x14ac:dyDescent="0.25">
      <c r="A2" s="3" t="str">
        <f>CONCATENATE(A5, IF(A7="","", CONCATENATE(" ", A7)),IF(A9="","",CONCATENATE(" ", A9)))</f>
        <v>Dave reduced E-4B depots by 65 days, revamped the contract &amp; industry commitment, and drove a doubled workforce which enabled the first sub-year depot in decades! He also rebuilt the VC-25A strategy through 2030, integrated depot efforts with key upgrades, meeting election-year needs and VC-25B timelines and receiving White House &amp; AMC/CC approval.</v>
      </c>
      <c r="B2" s="4">
        <f>LEN(A2)</f>
        <v>350</v>
      </c>
      <c r="C2" s="4">
        <f>350-B2</f>
        <v>0</v>
      </c>
      <c r="D2" s="13"/>
    </row>
    <row r="3" spans="1:4" x14ac:dyDescent="0.25">
      <c r="A3" s="1" t="s">
        <v>10</v>
      </c>
      <c r="D3" s="13"/>
    </row>
    <row r="4" spans="1:4" x14ac:dyDescent="0.25">
      <c r="A4" s="2" t="s">
        <v>11</v>
      </c>
      <c r="D4" s="13"/>
    </row>
    <row r="5" spans="1:4" ht="61.5" customHeight="1" x14ac:dyDescent="0.25">
      <c r="A5" s="7" t="s">
        <v>279</v>
      </c>
      <c r="B5" s="4">
        <f>LEN(A5)</f>
        <v>162</v>
      </c>
      <c r="C5" s="4">
        <f>175-B5</f>
        <v>13</v>
      </c>
      <c r="D5" s="13"/>
    </row>
    <row r="6" spans="1:4" x14ac:dyDescent="0.25">
      <c r="A6" s="2" t="s">
        <v>12</v>
      </c>
      <c r="D6" s="13"/>
    </row>
    <row r="7" spans="1:4" ht="61.5" customHeight="1" x14ac:dyDescent="0.25">
      <c r="A7" s="7" t="s">
        <v>280</v>
      </c>
      <c r="B7" s="4">
        <f>LEN(A7)</f>
        <v>187</v>
      </c>
      <c r="C7" s="4">
        <f>175-B7</f>
        <v>-12</v>
      </c>
      <c r="D7" s="13"/>
    </row>
    <row r="8" spans="1:4" x14ac:dyDescent="0.25">
      <c r="A8" s="2" t="s">
        <v>13</v>
      </c>
      <c r="D8" s="13"/>
    </row>
    <row r="9" spans="1:4" ht="61.5" customHeight="1" x14ac:dyDescent="0.25">
      <c r="A9" s="3"/>
      <c r="B9" s="4">
        <f>LEN(A9)</f>
        <v>0</v>
      </c>
      <c r="C9" s="4">
        <f>0-B9</f>
        <v>0</v>
      </c>
      <c r="D9" s="13"/>
    </row>
    <row r="10" spans="1:4" x14ac:dyDescent="0.25">
      <c r="D10" s="6"/>
    </row>
    <row r="12" spans="1:4" x14ac:dyDescent="0.25">
      <c r="A12" s="1" t="s">
        <v>256</v>
      </c>
    </row>
    <row r="13" spans="1:4" ht="61.5" customHeight="1" x14ac:dyDescent="0.25">
      <c r="A13" s="7" t="s">
        <v>274</v>
      </c>
      <c r="B13" s="4">
        <f>LEN(A13)</f>
        <v>184</v>
      </c>
      <c r="C13" s="4">
        <f>350-B13</f>
        <v>166</v>
      </c>
    </row>
    <row r="15" spans="1:4" x14ac:dyDescent="0.25">
      <c r="A15" t="s">
        <v>273</v>
      </c>
    </row>
    <row r="16" spans="1:4" x14ac:dyDescent="0.25">
      <c r="A16" s="12" t="s">
        <v>262</v>
      </c>
    </row>
  </sheetData>
  <mergeCells count="1">
    <mergeCell ref="D2:D9"/>
  </mergeCells>
  <conditionalFormatting sqref="C2">
    <cfRule type="cellIs" dxfId="9" priority="5" operator="lessThan">
      <formula>0</formula>
    </cfRule>
  </conditionalFormatting>
  <conditionalFormatting sqref="C5">
    <cfRule type="cellIs" dxfId="8" priority="4" operator="lessThan">
      <formula>0</formula>
    </cfRule>
  </conditionalFormatting>
  <conditionalFormatting sqref="C7">
    <cfRule type="cellIs" dxfId="7" priority="3" operator="lessThan">
      <formula>0</formula>
    </cfRule>
  </conditionalFormatting>
  <conditionalFormatting sqref="C9">
    <cfRule type="cellIs" dxfId="6" priority="2" operator="lessThan">
      <formula>0</formula>
    </cfRule>
  </conditionalFormatting>
  <conditionalFormatting sqref="C13">
    <cfRule type="cellIs" dxfId="5" priority="1" operator="lessThan">
      <formula>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12D58-CA45-4854-88FA-2A27F8712F91}">
  <dimension ref="A1:D15"/>
  <sheetViews>
    <sheetView workbookViewId="0">
      <selection activeCell="A19" sqref="A19"/>
    </sheetView>
  </sheetViews>
  <sheetFormatPr defaultRowHeight="15" x14ac:dyDescent="0.25"/>
  <cols>
    <col min="1" max="1" width="121.85546875" customWidth="1"/>
    <col min="2" max="3" width="9.140625" style="4"/>
    <col min="4" max="4" width="121.85546875" customWidth="1"/>
  </cols>
  <sheetData>
    <row r="1" spans="1:4" x14ac:dyDescent="0.25">
      <c r="A1" s="1" t="s">
        <v>18</v>
      </c>
      <c r="B1" s="4" t="s">
        <v>7</v>
      </c>
      <c r="C1" s="4" t="s">
        <v>8</v>
      </c>
      <c r="D1" s="5" t="s">
        <v>9</v>
      </c>
    </row>
    <row r="2" spans="1:4" ht="75" customHeight="1" x14ac:dyDescent="0.25">
      <c r="A2" s="3" t="str">
        <f>CONCATENATE(A5, IF(A7="","", CONCATENATE(" ", A7)),IF(A9="","",CONCATENATE(" ", A9)))</f>
        <v>Dave excelled in making our nation's flagships more capable, more available than ever as national leaders diplomatically engage Russian &amp; Chinese aggression around the globe at a dizzying pace. **Add Push Note</v>
      </c>
      <c r="B2" s="4">
        <f>LEN(A2)</f>
        <v>209</v>
      </c>
      <c r="C2" s="4">
        <f>250-B2</f>
        <v>41</v>
      </c>
      <c r="D2" s="13"/>
    </row>
    <row r="3" spans="1:4" x14ac:dyDescent="0.25">
      <c r="A3" s="1" t="s">
        <v>10</v>
      </c>
      <c r="D3" s="13"/>
    </row>
    <row r="4" spans="1:4" x14ac:dyDescent="0.25">
      <c r="A4" s="2" t="s">
        <v>11</v>
      </c>
      <c r="D4" s="13"/>
    </row>
    <row r="5" spans="1:4" ht="61.5" customHeight="1" x14ac:dyDescent="0.25">
      <c r="A5" s="7" t="s">
        <v>276</v>
      </c>
      <c r="B5" s="4">
        <f>LEN(A5)</f>
        <v>193</v>
      </c>
      <c r="C5" s="4">
        <f>125-B5</f>
        <v>-68</v>
      </c>
      <c r="D5" s="13"/>
    </row>
    <row r="6" spans="1:4" x14ac:dyDescent="0.25">
      <c r="A6" s="2" t="s">
        <v>12</v>
      </c>
      <c r="D6" s="13"/>
    </row>
    <row r="7" spans="1:4" ht="61.5" customHeight="1" x14ac:dyDescent="0.25">
      <c r="A7" s="7" t="s">
        <v>282</v>
      </c>
      <c r="B7" s="4">
        <f>LEN(A7)</f>
        <v>15</v>
      </c>
      <c r="C7" s="4">
        <f>125-B7</f>
        <v>110</v>
      </c>
      <c r="D7" s="13"/>
    </row>
    <row r="8" spans="1:4" x14ac:dyDescent="0.25">
      <c r="A8" s="2" t="s">
        <v>13</v>
      </c>
      <c r="D8" s="13"/>
    </row>
    <row r="9" spans="1:4" ht="61.5" customHeight="1" x14ac:dyDescent="0.25">
      <c r="A9" s="3"/>
      <c r="B9" s="4">
        <f>LEN(A9)</f>
        <v>0</v>
      </c>
      <c r="C9" s="4">
        <f>0-B9</f>
        <v>0</v>
      </c>
      <c r="D9" s="13"/>
    </row>
    <row r="10" spans="1:4" x14ac:dyDescent="0.25">
      <c r="D10" s="6"/>
    </row>
    <row r="12" spans="1:4" x14ac:dyDescent="0.25">
      <c r="A12" s="1" t="s">
        <v>256</v>
      </c>
    </row>
    <row r="13" spans="1:4" ht="61.5" customHeight="1" x14ac:dyDescent="0.25">
      <c r="A13" s="7" t="s">
        <v>275</v>
      </c>
      <c r="B13" s="4">
        <f>LEN(A13)</f>
        <v>197</v>
      </c>
      <c r="C13" s="4">
        <f>350-B13</f>
        <v>153</v>
      </c>
    </row>
    <row r="14" spans="1:4" x14ac:dyDescent="0.25">
      <c r="A14" t="s">
        <v>264</v>
      </c>
    </row>
    <row r="15" spans="1:4" x14ac:dyDescent="0.25">
      <c r="A15" s="12" t="s">
        <v>263</v>
      </c>
    </row>
  </sheetData>
  <mergeCells count="1">
    <mergeCell ref="D2:D9"/>
  </mergeCells>
  <conditionalFormatting sqref="C2">
    <cfRule type="cellIs" dxfId="4" priority="5" operator="lessThan">
      <formula>0</formula>
    </cfRule>
  </conditionalFormatting>
  <conditionalFormatting sqref="C5">
    <cfRule type="cellIs" dxfId="3" priority="4" operator="lessThan">
      <formula>0</formula>
    </cfRule>
  </conditionalFormatting>
  <conditionalFormatting sqref="C7">
    <cfRule type="cellIs" dxfId="2" priority="3" operator="lessThan">
      <formula>0</formula>
    </cfRule>
  </conditionalFormatting>
  <conditionalFormatting sqref="C9">
    <cfRule type="cellIs" dxfId="1" priority="2" operator="lessThan">
      <formula>0</formula>
    </cfRule>
  </conditionalFormatting>
  <conditionalFormatting sqref="C13">
    <cfRule type="cellIs" dxfId="0" priority="1" operator="lessThan">
      <formula>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7B640-CE2F-4C9B-9C63-27CB65D3886C}">
  <dimension ref="A1:B121"/>
  <sheetViews>
    <sheetView workbookViewId="0">
      <pane ySplit="7" topLeftCell="A8" activePane="bottomLeft" state="frozen"/>
      <selection pane="bottomLeft" activeCell="A109" activeCellId="1" sqref="A108:B108 A109:B109"/>
    </sheetView>
  </sheetViews>
  <sheetFormatPr defaultRowHeight="15" x14ac:dyDescent="0.25"/>
  <cols>
    <col min="1" max="1" width="18.28515625" customWidth="1"/>
    <col min="2" max="2" width="103" bestFit="1" customWidth="1"/>
    <col min="3" max="3" width="9.140625" customWidth="1"/>
  </cols>
  <sheetData>
    <row r="1" spans="1:2" x14ac:dyDescent="0.25">
      <c r="A1" s="15" t="s">
        <v>19</v>
      </c>
      <c r="B1" s="15"/>
    </row>
    <row r="2" spans="1:2" x14ac:dyDescent="0.25">
      <c r="A2" s="16" t="s">
        <v>139</v>
      </c>
      <c r="B2" s="16"/>
    </row>
    <row r="3" spans="1:2" x14ac:dyDescent="0.25">
      <c r="A3" s="17" t="s">
        <v>138</v>
      </c>
      <c r="B3" s="18"/>
    </row>
    <row r="4" spans="1:2" x14ac:dyDescent="0.25">
      <c r="A4" s="14" t="s">
        <v>136</v>
      </c>
      <c r="B4" s="14"/>
    </row>
    <row r="5" spans="1:2" ht="80.25" customHeight="1" x14ac:dyDescent="0.25">
      <c r="A5" s="19" t="s">
        <v>137</v>
      </c>
      <c r="B5" s="19"/>
    </row>
    <row r="6" spans="1:2" x14ac:dyDescent="0.25">
      <c r="A6" s="14" t="s">
        <v>19</v>
      </c>
      <c r="B6" s="14"/>
    </row>
    <row r="7" spans="1:2" x14ac:dyDescent="0.25">
      <c r="A7" s="8" t="s">
        <v>20</v>
      </c>
      <c r="B7" s="8" t="s">
        <v>21</v>
      </c>
    </row>
    <row r="8" spans="1:2" s="9" customFormat="1" x14ac:dyDescent="0.25">
      <c r="A8" s="10" t="s">
        <v>58</v>
      </c>
      <c r="B8" s="10" t="s">
        <v>140</v>
      </c>
    </row>
    <row r="9" spans="1:2" s="9" customFormat="1" x14ac:dyDescent="0.25">
      <c r="A9" s="11" t="s">
        <v>59</v>
      </c>
      <c r="B9" s="11" t="s">
        <v>141</v>
      </c>
    </row>
    <row r="10" spans="1:2" s="9" customFormat="1" x14ac:dyDescent="0.25">
      <c r="A10" s="10" t="s">
        <v>60</v>
      </c>
      <c r="B10" s="10" t="s">
        <v>142</v>
      </c>
    </row>
    <row r="11" spans="1:2" s="9" customFormat="1" x14ac:dyDescent="0.25">
      <c r="A11" s="10" t="s">
        <v>61</v>
      </c>
      <c r="B11" s="10" t="s">
        <v>143</v>
      </c>
    </row>
    <row r="12" spans="1:2" s="9" customFormat="1" x14ac:dyDescent="0.25">
      <c r="A12" s="10" t="s">
        <v>62</v>
      </c>
      <c r="B12" s="10" t="s">
        <v>144</v>
      </c>
    </row>
    <row r="13" spans="1:2" s="9" customFormat="1" x14ac:dyDescent="0.25">
      <c r="A13" s="10" t="s">
        <v>63</v>
      </c>
      <c r="B13" s="10" t="s">
        <v>145</v>
      </c>
    </row>
    <row r="14" spans="1:2" s="9" customFormat="1" x14ac:dyDescent="0.25">
      <c r="A14" s="11" t="s">
        <v>64</v>
      </c>
      <c r="B14" s="11" t="s">
        <v>146</v>
      </c>
    </row>
    <row r="15" spans="1:2" s="9" customFormat="1" x14ac:dyDescent="0.25">
      <c r="A15" s="11" t="s">
        <v>65</v>
      </c>
      <c r="B15" s="11" t="s">
        <v>147</v>
      </c>
    </row>
    <row r="16" spans="1:2" s="9" customFormat="1" x14ac:dyDescent="0.25">
      <c r="A16" s="11" t="s">
        <v>66</v>
      </c>
      <c r="B16" s="11" t="s">
        <v>148</v>
      </c>
    </row>
    <row r="17" spans="1:2" s="9" customFormat="1" x14ac:dyDescent="0.25">
      <c r="A17" s="10" t="s">
        <v>67</v>
      </c>
      <c r="B17" s="10" t="s">
        <v>149</v>
      </c>
    </row>
    <row r="18" spans="1:2" s="9" customFormat="1" x14ac:dyDescent="0.25">
      <c r="A18" s="10" t="s">
        <v>68</v>
      </c>
      <c r="B18" s="10" t="s">
        <v>150</v>
      </c>
    </row>
    <row r="19" spans="1:2" s="9" customFormat="1" x14ac:dyDescent="0.25">
      <c r="A19" s="11" t="s">
        <v>69</v>
      </c>
      <c r="B19" s="11" t="s">
        <v>151</v>
      </c>
    </row>
    <row r="20" spans="1:2" s="9" customFormat="1" x14ac:dyDescent="0.25">
      <c r="A20" s="10" t="s">
        <v>70</v>
      </c>
      <c r="B20" s="10" t="s">
        <v>152</v>
      </c>
    </row>
    <row r="21" spans="1:2" s="9" customFormat="1" x14ac:dyDescent="0.25">
      <c r="A21" s="10" t="s">
        <v>71</v>
      </c>
      <c r="B21" s="10" t="s">
        <v>153</v>
      </c>
    </row>
    <row r="22" spans="1:2" s="9" customFormat="1" x14ac:dyDescent="0.25">
      <c r="A22" s="11" t="s">
        <v>72</v>
      </c>
      <c r="B22" s="11" t="s">
        <v>154</v>
      </c>
    </row>
    <row r="23" spans="1:2" s="9" customFormat="1" x14ac:dyDescent="0.25">
      <c r="A23" s="10" t="s">
        <v>73</v>
      </c>
      <c r="B23" s="10" t="s">
        <v>155</v>
      </c>
    </row>
    <row r="24" spans="1:2" s="9" customFormat="1" x14ac:dyDescent="0.25">
      <c r="A24" s="10" t="s">
        <v>74</v>
      </c>
      <c r="B24" s="10" t="s">
        <v>156</v>
      </c>
    </row>
    <row r="25" spans="1:2" s="9" customFormat="1" x14ac:dyDescent="0.25">
      <c r="A25" s="10" t="s">
        <v>75</v>
      </c>
      <c r="B25" s="10" t="s">
        <v>157</v>
      </c>
    </row>
    <row r="26" spans="1:2" s="9" customFormat="1" x14ac:dyDescent="0.25">
      <c r="A26" s="11" t="s">
        <v>76</v>
      </c>
      <c r="B26" s="11" t="s">
        <v>158</v>
      </c>
    </row>
    <row r="27" spans="1:2" s="9" customFormat="1" x14ac:dyDescent="0.25">
      <c r="A27" s="10" t="s">
        <v>77</v>
      </c>
      <c r="B27" s="10" t="s">
        <v>159</v>
      </c>
    </row>
    <row r="28" spans="1:2" s="9" customFormat="1" x14ac:dyDescent="0.25">
      <c r="A28" s="11" t="s">
        <v>78</v>
      </c>
      <c r="B28" s="11" t="s">
        <v>160</v>
      </c>
    </row>
    <row r="29" spans="1:2" s="9" customFormat="1" x14ac:dyDescent="0.25">
      <c r="A29" s="11" t="s">
        <v>79</v>
      </c>
      <c r="B29" s="11" t="s">
        <v>161</v>
      </c>
    </row>
    <row r="30" spans="1:2" s="9" customFormat="1" x14ac:dyDescent="0.25">
      <c r="A30" s="11" t="s">
        <v>80</v>
      </c>
      <c r="B30" s="11" t="s">
        <v>162</v>
      </c>
    </row>
    <row r="31" spans="1:2" s="9" customFormat="1" x14ac:dyDescent="0.25">
      <c r="A31" s="11" t="s">
        <v>81</v>
      </c>
      <c r="B31" s="11" t="s">
        <v>163</v>
      </c>
    </row>
    <row r="32" spans="1:2" s="9" customFormat="1" x14ac:dyDescent="0.25">
      <c r="A32" s="11" t="s">
        <v>82</v>
      </c>
      <c r="B32" s="11" t="s">
        <v>164</v>
      </c>
    </row>
    <row r="33" spans="1:2" s="9" customFormat="1" x14ac:dyDescent="0.25">
      <c r="A33" s="10" t="s">
        <v>83</v>
      </c>
      <c r="B33" s="10" t="s">
        <v>165</v>
      </c>
    </row>
    <row r="34" spans="1:2" s="9" customFormat="1" x14ac:dyDescent="0.25">
      <c r="A34" s="10" t="s">
        <v>84</v>
      </c>
      <c r="B34" s="10" t="s">
        <v>166</v>
      </c>
    </row>
    <row r="35" spans="1:2" s="9" customFormat="1" x14ac:dyDescent="0.25">
      <c r="A35" s="10" t="s">
        <v>85</v>
      </c>
      <c r="B35" s="10" t="s">
        <v>167</v>
      </c>
    </row>
    <row r="36" spans="1:2" s="9" customFormat="1" x14ac:dyDescent="0.25">
      <c r="A36" s="10" t="s">
        <v>86</v>
      </c>
      <c r="B36" s="10" t="s">
        <v>168</v>
      </c>
    </row>
    <row r="37" spans="1:2" s="9" customFormat="1" x14ac:dyDescent="0.25">
      <c r="A37" s="10" t="s">
        <v>87</v>
      </c>
      <c r="B37" s="10" t="s">
        <v>169</v>
      </c>
    </row>
    <row r="38" spans="1:2" s="9" customFormat="1" x14ac:dyDescent="0.25">
      <c r="A38" s="10" t="s">
        <v>88</v>
      </c>
      <c r="B38" s="10" t="s">
        <v>170</v>
      </c>
    </row>
    <row r="39" spans="1:2" s="9" customFormat="1" x14ac:dyDescent="0.25">
      <c r="A39" s="10" t="s">
        <v>89</v>
      </c>
      <c r="B39" s="10" t="s">
        <v>171</v>
      </c>
    </row>
    <row r="40" spans="1:2" s="9" customFormat="1" x14ac:dyDescent="0.25">
      <c r="A40" s="10" t="s">
        <v>90</v>
      </c>
      <c r="B40" s="10" t="s">
        <v>172</v>
      </c>
    </row>
    <row r="41" spans="1:2" s="9" customFormat="1" x14ac:dyDescent="0.25">
      <c r="A41" s="11" t="s">
        <v>91</v>
      </c>
      <c r="B41" s="11" t="s">
        <v>173</v>
      </c>
    </row>
    <row r="42" spans="1:2" s="9" customFormat="1" x14ac:dyDescent="0.25">
      <c r="A42" s="11" t="s">
        <v>92</v>
      </c>
      <c r="B42" s="11" t="s">
        <v>174</v>
      </c>
    </row>
    <row r="43" spans="1:2" s="9" customFormat="1" x14ac:dyDescent="0.25">
      <c r="A43" s="11" t="s">
        <v>22</v>
      </c>
      <c r="B43" s="11" t="s">
        <v>175</v>
      </c>
    </row>
    <row r="44" spans="1:2" s="9" customFormat="1" x14ac:dyDescent="0.25">
      <c r="A44" s="11" t="s">
        <v>23</v>
      </c>
      <c r="B44" s="11" t="s">
        <v>176</v>
      </c>
    </row>
    <row r="45" spans="1:2" s="9" customFormat="1" x14ac:dyDescent="0.25">
      <c r="A45" s="10" t="s">
        <v>24</v>
      </c>
      <c r="B45" s="10" t="s">
        <v>177</v>
      </c>
    </row>
    <row r="46" spans="1:2" s="9" customFormat="1" x14ac:dyDescent="0.25">
      <c r="A46" s="10" t="s">
        <v>25</v>
      </c>
      <c r="B46" s="10" t="s">
        <v>178</v>
      </c>
    </row>
    <row r="47" spans="1:2" s="9" customFormat="1" x14ac:dyDescent="0.25">
      <c r="A47" s="11" t="s">
        <v>26</v>
      </c>
      <c r="B47" s="11" t="s">
        <v>179</v>
      </c>
    </row>
    <row r="48" spans="1:2" s="9" customFormat="1" x14ac:dyDescent="0.25">
      <c r="A48" s="10" t="s">
        <v>27</v>
      </c>
      <c r="B48" s="10" t="s">
        <v>180</v>
      </c>
    </row>
    <row r="49" spans="1:2" s="9" customFormat="1" x14ac:dyDescent="0.25">
      <c r="A49" s="10" t="s">
        <v>28</v>
      </c>
      <c r="B49" s="10" t="s">
        <v>181</v>
      </c>
    </row>
    <row r="50" spans="1:2" s="9" customFormat="1" x14ac:dyDescent="0.25">
      <c r="A50" s="11" t="s">
        <v>29</v>
      </c>
      <c r="B50" s="11" t="s">
        <v>182</v>
      </c>
    </row>
    <row r="51" spans="1:2" s="9" customFormat="1" x14ac:dyDescent="0.25">
      <c r="A51" s="11" t="s">
        <v>30</v>
      </c>
      <c r="B51" s="11" t="s">
        <v>183</v>
      </c>
    </row>
    <row r="52" spans="1:2" s="9" customFormat="1" x14ac:dyDescent="0.25">
      <c r="A52" s="10" t="s">
        <v>31</v>
      </c>
      <c r="B52" s="10" t="s">
        <v>184</v>
      </c>
    </row>
    <row r="53" spans="1:2" s="9" customFormat="1" x14ac:dyDescent="0.25">
      <c r="A53" s="10" t="s">
        <v>32</v>
      </c>
      <c r="B53" s="10" t="s">
        <v>185</v>
      </c>
    </row>
    <row r="54" spans="1:2" s="9" customFormat="1" x14ac:dyDescent="0.25">
      <c r="A54" s="10" t="s">
        <v>33</v>
      </c>
      <c r="B54" s="10" t="s">
        <v>186</v>
      </c>
    </row>
    <row r="55" spans="1:2" s="9" customFormat="1" x14ac:dyDescent="0.25">
      <c r="A55" s="11" t="s">
        <v>34</v>
      </c>
      <c r="B55" s="11" t="s">
        <v>187</v>
      </c>
    </row>
    <row r="56" spans="1:2" s="9" customFormat="1" x14ac:dyDescent="0.25">
      <c r="A56" s="10" t="s">
        <v>35</v>
      </c>
      <c r="B56" s="10" t="s">
        <v>188</v>
      </c>
    </row>
    <row r="57" spans="1:2" s="9" customFormat="1" x14ac:dyDescent="0.25">
      <c r="A57" s="11" t="s">
        <v>36</v>
      </c>
      <c r="B57" s="11" t="s">
        <v>189</v>
      </c>
    </row>
    <row r="58" spans="1:2" s="9" customFormat="1" x14ac:dyDescent="0.25">
      <c r="A58" s="10" t="s">
        <v>37</v>
      </c>
      <c r="B58" s="10" t="s">
        <v>190</v>
      </c>
    </row>
    <row r="59" spans="1:2" s="9" customFormat="1" x14ac:dyDescent="0.25">
      <c r="A59" s="10" t="s">
        <v>38</v>
      </c>
      <c r="B59" s="10" t="s">
        <v>191</v>
      </c>
    </row>
    <row r="60" spans="1:2" s="9" customFormat="1" x14ac:dyDescent="0.25">
      <c r="A60" s="10" t="s">
        <v>39</v>
      </c>
      <c r="B60" s="10" t="s">
        <v>192</v>
      </c>
    </row>
    <row r="61" spans="1:2" s="9" customFormat="1" x14ac:dyDescent="0.25">
      <c r="A61" s="10" t="s">
        <v>40</v>
      </c>
      <c r="B61" s="10" t="s">
        <v>193</v>
      </c>
    </row>
    <row r="62" spans="1:2" s="9" customFormat="1" x14ac:dyDescent="0.25">
      <c r="A62" s="11" t="s">
        <v>41</v>
      </c>
      <c r="B62" s="11" t="s">
        <v>194</v>
      </c>
    </row>
    <row r="63" spans="1:2" s="9" customFormat="1" x14ac:dyDescent="0.25">
      <c r="A63" s="10" t="s">
        <v>42</v>
      </c>
      <c r="B63" s="10" t="s">
        <v>195</v>
      </c>
    </row>
    <row r="64" spans="1:2" s="9" customFormat="1" x14ac:dyDescent="0.25">
      <c r="A64" s="10" t="s">
        <v>43</v>
      </c>
      <c r="B64" s="10" t="s">
        <v>196</v>
      </c>
    </row>
    <row r="65" spans="1:2" s="9" customFormat="1" x14ac:dyDescent="0.25">
      <c r="A65" s="10" t="s">
        <v>44</v>
      </c>
      <c r="B65" s="10" t="s">
        <v>197</v>
      </c>
    </row>
    <row r="66" spans="1:2" s="9" customFormat="1" x14ac:dyDescent="0.25">
      <c r="A66" s="10" t="s">
        <v>45</v>
      </c>
      <c r="B66" s="10" t="s">
        <v>198</v>
      </c>
    </row>
    <row r="67" spans="1:2" s="9" customFormat="1" x14ac:dyDescent="0.25">
      <c r="A67" s="10" t="s">
        <v>46</v>
      </c>
      <c r="B67" s="10" t="s">
        <v>199</v>
      </c>
    </row>
    <row r="68" spans="1:2" s="9" customFormat="1" x14ac:dyDescent="0.25">
      <c r="A68" s="11" t="s">
        <v>47</v>
      </c>
      <c r="B68" s="11" t="s">
        <v>200</v>
      </c>
    </row>
    <row r="69" spans="1:2" s="9" customFormat="1" x14ac:dyDescent="0.25">
      <c r="A69" s="10" t="s">
        <v>48</v>
      </c>
      <c r="B69" s="10" t="s">
        <v>201</v>
      </c>
    </row>
    <row r="70" spans="1:2" s="9" customFormat="1" x14ac:dyDescent="0.25">
      <c r="A70" s="10" t="s">
        <v>49</v>
      </c>
      <c r="B70" s="10" t="s">
        <v>202</v>
      </c>
    </row>
    <row r="71" spans="1:2" s="9" customFormat="1" x14ac:dyDescent="0.25">
      <c r="A71" s="11" t="s">
        <v>50</v>
      </c>
      <c r="B71" s="11" t="s">
        <v>203</v>
      </c>
    </row>
    <row r="72" spans="1:2" s="9" customFormat="1" x14ac:dyDescent="0.25">
      <c r="A72" s="11" t="s">
        <v>51</v>
      </c>
      <c r="B72" s="11" t="s">
        <v>204</v>
      </c>
    </row>
    <row r="73" spans="1:2" s="9" customFormat="1" x14ac:dyDescent="0.25">
      <c r="A73" s="10" t="s">
        <v>52</v>
      </c>
      <c r="B73" s="10" t="s">
        <v>205</v>
      </c>
    </row>
    <row r="74" spans="1:2" s="9" customFormat="1" x14ac:dyDescent="0.25">
      <c r="A74" s="11" t="s">
        <v>53</v>
      </c>
      <c r="B74" s="11" t="s">
        <v>206</v>
      </c>
    </row>
    <row r="75" spans="1:2" s="9" customFormat="1" x14ac:dyDescent="0.25">
      <c r="A75" s="10" t="s">
        <v>54</v>
      </c>
      <c r="B75" s="10" t="s">
        <v>207</v>
      </c>
    </row>
    <row r="76" spans="1:2" s="9" customFormat="1" x14ac:dyDescent="0.25">
      <c r="A76" s="11" t="s">
        <v>55</v>
      </c>
      <c r="B76" s="11" t="s">
        <v>208</v>
      </c>
    </row>
    <row r="77" spans="1:2" s="9" customFormat="1" x14ac:dyDescent="0.25">
      <c r="A77" s="11" t="s">
        <v>56</v>
      </c>
      <c r="B77" s="11" t="s">
        <v>209</v>
      </c>
    </row>
    <row r="78" spans="1:2" s="9" customFormat="1" x14ac:dyDescent="0.25">
      <c r="A78" s="11" t="s">
        <v>57</v>
      </c>
      <c r="B78" s="11" t="s">
        <v>210</v>
      </c>
    </row>
    <row r="79" spans="1:2" s="9" customFormat="1" x14ac:dyDescent="0.25">
      <c r="A79" s="10" t="s">
        <v>122</v>
      </c>
      <c r="B79" s="10" t="s">
        <v>211</v>
      </c>
    </row>
    <row r="80" spans="1:2" s="9" customFormat="1" x14ac:dyDescent="0.25">
      <c r="A80" s="10" t="s">
        <v>123</v>
      </c>
      <c r="B80" s="10" t="s">
        <v>212</v>
      </c>
    </row>
    <row r="81" spans="1:2" s="9" customFormat="1" x14ac:dyDescent="0.25">
      <c r="A81" s="10" t="s">
        <v>124</v>
      </c>
      <c r="B81" s="10" t="s">
        <v>213</v>
      </c>
    </row>
    <row r="82" spans="1:2" s="9" customFormat="1" x14ac:dyDescent="0.25">
      <c r="A82" s="11" t="s">
        <v>125</v>
      </c>
      <c r="B82" s="11" t="s">
        <v>214</v>
      </c>
    </row>
    <row r="83" spans="1:2" s="9" customFormat="1" x14ac:dyDescent="0.25">
      <c r="A83" s="10" t="s">
        <v>126</v>
      </c>
      <c r="B83" s="10" t="s">
        <v>215</v>
      </c>
    </row>
    <row r="84" spans="1:2" s="9" customFormat="1" x14ac:dyDescent="0.25">
      <c r="A84" s="10" t="s">
        <v>127</v>
      </c>
      <c r="B84" s="10" t="s">
        <v>216</v>
      </c>
    </row>
    <row r="85" spans="1:2" s="9" customFormat="1" x14ac:dyDescent="0.25">
      <c r="A85" s="10" t="s">
        <v>128</v>
      </c>
      <c r="B85" s="10" t="s">
        <v>217</v>
      </c>
    </row>
    <row r="86" spans="1:2" s="9" customFormat="1" x14ac:dyDescent="0.25">
      <c r="A86" s="10" t="s">
        <v>93</v>
      </c>
      <c r="B86" s="10" t="s">
        <v>218</v>
      </c>
    </row>
    <row r="87" spans="1:2" s="9" customFormat="1" x14ac:dyDescent="0.25">
      <c r="A87" s="10" t="s">
        <v>94</v>
      </c>
      <c r="B87" s="10" t="s">
        <v>219</v>
      </c>
    </row>
    <row r="88" spans="1:2" s="9" customFormat="1" x14ac:dyDescent="0.25">
      <c r="A88" s="10" t="s">
        <v>95</v>
      </c>
      <c r="B88" s="10" t="s">
        <v>220</v>
      </c>
    </row>
    <row r="89" spans="1:2" s="9" customFormat="1" x14ac:dyDescent="0.25">
      <c r="A89" s="11" t="s">
        <v>96</v>
      </c>
      <c r="B89" s="11" t="s">
        <v>221</v>
      </c>
    </row>
    <row r="90" spans="1:2" s="9" customFormat="1" x14ac:dyDescent="0.25">
      <c r="A90" s="11" t="s">
        <v>97</v>
      </c>
      <c r="B90" s="11" t="s">
        <v>222</v>
      </c>
    </row>
    <row r="91" spans="1:2" s="9" customFormat="1" x14ac:dyDescent="0.25">
      <c r="A91" s="10" t="s">
        <v>98</v>
      </c>
      <c r="B91" s="10" t="s">
        <v>223</v>
      </c>
    </row>
    <row r="92" spans="1:2" s="9" customFormat="1" x14ac:dyDescent="0.25">
      <c r="A92" s="10" t="s">
        <v>99</v>
      </c>
      <c r="B92" s="10" t="s">
        <v>224</v>
      </c>
    </row>
    <row r="93" spans="1:2" s="9" customFormat="1" x14ac:dyDescent="0.25">
      <c r="A93" s="10" t="s">
        <v>100</v>
      </c>
      <c r="B93" s="10" t="s">
        <v>225</v>
      </c>
    </row>
    <row r="94" spans="1:2" s="9" customFormat="1" x14ac:dyDescent="0.25">
      <c r="A94" s="11" t="s">
        <v>101</v>
      </c>
      <c r="B94" s="11" t="s">
        <v>226</v>
      </c>
    </row>
    <row r="95" spans="1:2" s="9" customFormat="1" x14ac:dyDescent="0.25">
      <c r="A95" s="10" t="s">
        <v>102</v>
      </c>
      <c r="B95" s="10" t="s">
        <v>227</v>
      </c>
    </row>
    <row r="96" spans="1:2" s="9" customFormat="1" x14ac:dyDescent="0.25">
      <c r="A96" s="11" t="s">
        <v>103</v>
      </c>
      <c r="B96" s="11" t="s">
        <v>228</v>
      </c>
    </row>
    <row r="97" spans="1:2" s="9" customFormat="1" x14ac:dyDescent="0.25">
      <c r="A97" s="10" t="s">
        <v>104</v>
      </c>
      <c r="B97" s="10" t="s">
        <v>229</v>
      </c>
    </row>
    <row r="98" spans="1:2" s="9" customFormat="1" x14ac:dyDescent="0.25">
      <c r="A98" s="10" t="s">
        <v>105</v>
      </c>
      <c r="B98" s="10" t="s">
        <v>230</v>
      </c>
    </row>
    <row r="99" spans="1:2" s="9" customFormat="1" x14ac:dyDescent="0.25">
      <c r="A99" s="11" t="s">
        <v>106</v>
      </c>
      <c r="B99" s="11" t="s">
        <v>231</v>
      </c>
    </row>
    <row r="100" spans="1:2" s="9" customFormat="1" x14ac:dyDescent="0.25">
      <c r="A100" s="11" t="s">
        <v>107</v>
      </c>
      <c r="B100" s="11" t="s">
        <v>232</v>
      </c>
    </row>
    <row r="101" spans="1:2" s="9" customFormat="1" x14ac:dyDescent="0.25">
      <c r="A101" s="10" t="s">
        <v>108</v>
      </c>
      <c r="B101" s="10" t="s">
        <v>233</v>
      </c>
    </row>
    <row r="102" spans="1:2" s="9" customFormat="1" x14ac:dyDescent="0.25">
      <c r="A102" s="10" t="s">
        <v>109</v>
      </c>
      <c r="B102" s="10" t="s">
        <v>234</v>
      </c>
    </row>
    <row r="103" spans="1:2" s="9" customFormat="1" x14ac:dyDescent="0.25">
      <c r="A103" s="10" t="s">
        <v>110</v>
      </c>
      <c r="B103" s="10" t="s">
        <v>235</v>
      </c>
    </row>
    <row r="104" spans="1:2" s="9" customFormat="1" x14ac:dyDescent="0.25">
      <c r="A104" s="10" t="s">
        <v>111</v>
      </c>
      <c r="B104" s="10" t="s">
        <v>236</v>
      </c>
    </row>
    <row r="105" spans="1:2" s="9" customFormat="1" x14ac:dyDescent="0.25">
      <c r="A105" s="10" t="s">
        <v>112</v>
      </c>
      <c r="B105" s="10" t="s">
        <v>237</v>
      </c>
    </row>
    <row r="106" spans="1:2" s="9" customFormat="1" x14ac:dyDescent="0.25">
      <c r="A106" s="10" t="s">
        <v>113</v>
      </c>
      <c r="B106" s="10" t="s">
        <v>238</v>
      </c>
    </row>
    <row r="107" spans="1:2" s="9" customFormat="1" x14ac:dyDescent="0.25">
      <c r="A107" s="10" t="s">
        <v>114</v>
      </c>
      <c r="B107" s="10" t="s">
        <v>239</v>
      </c>
    </row>
    <row r="108" spans="1:2" s="9" customFormat="1" x14ac:dyDescent="0.25">
      <c r="A108" s="11" t="s">
        <v>115</v>
      </c>
      <c r="B108" s="11" t="s">
        <v>240</v>
      </c>
    </row>
    <row r="109" spans="1:2" s="9" customFormat="1" x14ac:dyDescent="0.25">
      <c r="A109" s="11" t="s">
        <v>116</v>
      </c>
      <c r="B109" s="11" t="s">
        <v>241</v>
      </c>
    </row>
    <row r="110" spans="1:2" s="9" customFormat="1" x14ac:dyDescent="0.25">
      <c r="A110" s="10" t="s">
        <v>117</v>
      </c>
      <c r="B110" s="10" t="s">
        <v>242</v>
      </c>
    </row>
    <row r="111" spans="1:2" s="9" customFormat="1" x14ac:dyDescent="0.25">
      <c r="A111" s="10" t="s">
        <v>118</v>
      </c>
      <c r="B111" s="10" t="s">
        <v>243</v>
      </c>
    </row>
    <row r="112" spans="1:2" s="9" customFormat="1" x14ac:dyDescent="0.25">
      <c r="A112" s="10" t="s">
        <v>119</v>
      </c>
      <c r="B112" s="10" t="s">
        <v>244</v>
      </c>
    </row>
    <row r="113" spans="1:2" s="9" customFormat="1" x14ac:dyDescent="0.25">
      <c r="A113" s="10" t="s">
        <v>120</v>
      </c>
      <c r="B113" s="10" t="s">
        <v>245</v>
      </c>
    </row>
    <row r="114" spans="1:2" s="9" customFormat="1" x14ac:dyDescent="0.25">
      <c r="A114" s="10" t="s">
        <v>121</v>
      </c>
      <c r="B114" s="10" t="s">
        <v>246</v>
      </c>
    </row>
    <row r="115" spans="1:2" s="9" customFormat="1" x14ac:dyDescent="0.25">
      <c r="A115" s="10" t="s">
        <v>129</v>
      </c>
      <c r="B115" s="10" t="s">
        <v>247</v>
      </c>
    </row>
    <row r="116" spans="1:2" s="9" customFormat="1" x14ac:dyDescent="0.25">
      <c r="A116" s="10" t="s">
        <v>130</v>
      </c>
      <c r="B116" s="10" t="s">
        <v>248</v>
      </c>
    </row>
    <row r="117" spans="1:2" s="9" customFormat="1" x14ac:dyDescent="0.25">
      <c r="A117" s="10" t="s">
        <v>131</v>
      </c>
      <c r="B117" s="10" t="s">
        <v>249</v>
      </c>
    </row>
    <row r="118" spans="1:2" s="9" customFormat="1" x14ac:dyDescent="0.25">
      <c r="A118" s="10" t="s">
        <v>132</v>
      </c>
      <c r="B118" s="10" t="s">
        <v>250</v>
      </c>
    </row>
    <row r="119" spans="1:2" s="9" customFormat="1" x14ac:dyDescent="0.25">
      <c r="A119" s="10" t="s">
        <v>133</v>
      </c>
      <c r="B119" s="10" t="s">
        <v>251</v>
      </c>
    </row>
    <row r="120" spans="1:2" s="9" customFormat="1" x14ac:dyDescent="0.25">
      <c r="A120" s="10" t="s">
        <v>134</v>
      </c>
      <c r="B120" s="10" t="s">
        <v>252</v>
      </c>
    </row>
    <row r="121" spans="1:2" s="9" customFormat="1" x14ac:dyDescent="0.25">
      <c r="A121" s="10" t="s">
        <v>135</v>
      </c>
      <c r="B121" s="10" t="s">
        <v>253</v>
      </c>
    </row>
  </sheetData>
  <mergeCells count="6">
    <mergeCell ref="A6:B6"/>
    <mergeCell ref="A1:B1"/>
    <mergeCell ref="A2:B2"/>
    <mergeCell ref="A3:B3"/>
    <mergeCell ref="A5:B5"/>
    <mergeCell ref="A4:B4"/>
  </mergeCells>
  <hyperlinks>
    <hyperlink ref="A3" r:id="rId1" xr:uid="{B22499B0-DC8D-46D7-8584-A6EB9DF2F65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FC3E8AEAB59F45A2E4EB7C544589C3" ma:contentTypeVersion="12" ma:contentTypeDescription="Create a new document." ma:contentTypeScope="" ma:versionID="c5301a1cdcaa07d98a6816b4dcd87e92">
  <xsd:schema xmlns:xsd="http://www.w3.org/2001/XMLSchema" xmlns:xs="http://www.w3.org/2001/XMLSchema" xmlns:p="http://schemas.microsoft.com/office/2006/metadata/properties" xmlns:ns2="57499f65-444a-49db-a061-b82af0f53cf2" xmlns:ns3="ff9abca8-d63b-4d8c-8e48-25f02496f0d5" targetNamespace="http://schemas.microsoft.com/office/2006/metadata/properties" ma:root="true" ma:fieldsID="6e8ae8c95ad2aeca83d52761d2731759" ns2:_="" ns3:_="">
    <xsd:import namespace="57499f65-444a-49db-a061-b82af0f53cf2"/>
    <xsd:import namespace="ff9abca8-d63b-4d8c-8e48-25f02496f0d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499f65-444a-49db-a061-b82af0f53c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5476efd-2625-4ffb-b020-68dbe4abf38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f9abca8-d63b-4d8c-8e48-25f02496f0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c633d65-aa75-409c-a4af-1412883c9620}" ma:internalName="TaxCatchAll" ma:showField="CatchAllData" ma:web="ff9abca8-d63b-4d8c-8e48-25f02496f0d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f9abca8-d63b-4d8c-8e48-25f02496f0d5" xsi:nil="true"/>
    <lcf76f155ced4ddcb4097134ff3c332f xmlns="57499f65-444a-49db-a061-b82af0f53cf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17B7206-43B1-4A06-8830-E4EEC9F11D26}"/>
</file>

<file path=customXml/itemProps2.xml><?xml version="1.0" encoding="utf-8"?>
<ds:datastoreItem xmlns:ds="http://schemas.openxmlformats.org/officeDocument/2006/customXml" ds:itemID="{2EE7AD11-9E3A-42A4-A8E4-BCC1D70FA53D}"/>
</file>

<file path=customXml/itemProps3.xml><?xml version="1.0" encoding="utf-8"?>
<ds:datastoreItem xmlns:ds="http://schemas.openxmlformats.org/officeDocument/2006/customXml" ds:itemID="{3E5AA8D3-37BD-4CAE-ACDF-C290329220D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Duty Description</vt:lpstr>
      <vt:lpstr>Rater - Executing Mission</vt:lpstr>
      <vt:lpstr>Rater - Leading People</vt:lpstr>
      <vt:lpstr>Rater - Managing Resources</vt:lpstr>
      <vt:lpstr>Rater - Improving Unit</vt:lpstr>
      <vt:lpstr>Higher Level Reviewer</vt:lpstr>
      <vt:lpstr>Acronym List</vt:lpstr>
    </vt:vector>
  </TitlesOfParts>
  <Company>U.S. Air Force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HALL, DAVID M Col USAF AFMC AFLCMC/WVV</dc:creator>
  <cp:lastModifiedBy>HALL, DAVID M Col USAF AFMC AFLCMC/WVV</cp:lastModifiedBy>
  <dcterms:created xsi:type="dcterms:W3CDTF">2023-02-20T00:59:12Z</dcterms:created>
  <dcterms:modified xsi:type="dcterms:W3CDTF">2023-04-03T16:53:33Z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0x0101000EFC3E8AEAB59F45A2E4EB7C544589C3</vt:lpwstr>
  </property>
</Properties>
</file>