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2.xml" ContentType="application/vnd.openxmlformats-officedocument.spreadsheetml.chartsheet+xml"/>
  <Override PartName="/xl/worksheets/sheet6.xml" ContentType="application/vnd.openxmlformats-officedocument.spreadsheetml.worksheet+xml"/>
  <Override PartName="/xl/chartsheets/sheet3.xml" ContentType="application/vnd.openxmlformats-officedocument.spreadsheetml.chart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omments1.xml" ContentType="application/vnd.openxmlformats-officedocument.spreadsheetml.comment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pelag\Dropbox\Mis documentos\CURSOS 1S 2022\UNAM\POS UNAM\Valuación_-_CCPM\Semana 3\"/>
    </mc:Choice>
  </mc:AlternateContent>
  <xr:revisionPtr revIDLastSave="0" documentId="13_ncr:1_{6C12CD48-35E5-492B-84C5-938E0BCCBCA6}" xr6:coauthVersionLast="47" xr6:coauthVersionMax="47" xr10:uidLastSave="{00000000-0000-0000-0000-000000000000}"/>
  <bookViews>
    <workbookView minimized="1" xWindow="2895" yWindow="2895" windowWidth="15375" windowHeight="7875" activeTab="5" xr2:uid="{00000000-000D-0000-FFFF-FFFF00000000}"/>
  </bookViews>
  <sheets>
    <sheet name="Múltiplos Walmex" sheetId="1" r:id="rId1"/>
    <sheet name="Sector Mex" sheetId="2" r:id="rId2"/>
    <sheet name="Sector Inter" sheetId="3" r:id="rId3"/>
    <sheet name="Gráfico1" sheetId="5" r:id="rId4"/>
    <sheet name="CB_DATA_" sheetId="11" state="veryHidden" r:id="rId5"/>
    <sheet name="PU Walmex" sheetId="4" r:id="rId6"/>
    <sheet name="Gráfico2" sheetId="7" r:id="rId7"/>
    <sheet name="PSR Walmex" sheetId="6" r:id="rId8"/>
    <sheet name="Gráfico3" sheetId="10" r:id="rId9"/>
    <sheet name="PEBITDA Walmex " sheetId="9" r:id="rId10"/>
    <sheet name="MÚLTIPLOS" sheetId="8" r:id="rId11"/>
  </sheets>
  <externalReferences>
    <externalReference r:id="rId12"/>
  </externalReferences>
  <definedNames>
    <definedName name="CB_905759d103a248d88441ab3397461c5a" localSheetId="5" hidden="1">'PU Walmex'!$I$178</definedName>
    <definedName name="CB_af7f68cfd838456f9cedef5a046ff8c9" localSheetId="5" hidden="1">'PU Walmex'!$C$172</definedName>
    <definedName name="CB_Block_00000000000000000000000000000000" localSheetId="5" hidden="1">"'7.0.0.0"</definedName>
    <definedName name="CB_Block_00000000000000000000000000000001" localSheetId="4" hidden="1">"'637901462160486206"</definedName>
    <definedName name="CB_Block_00000000000000000000000000000001" localSheetId="5" hidden="1">"'637901462160798638"</definedName>
    <definedName name="CB_Block_00000000000000000000000000000003" localSheetId="5" hidden="1">"'11.1.4716.0"</definedName>
    <definedName name="CB_BlockExt_00000000000000000000000000000003" localSheetId="5" hidden="1">"'11.1.2.4.850"</definedName>
    <definedName name="CBWorkbookPriority" localSheetId="4" hidden="1">-2405517098612540</definedName>
    <definedName name="CBx_11bd6f84f5c743aaafbe24ad982ac5ef" localSheetId="4" hidden="1">"'PU Walmex'!$A$1"</definedName>
    <definedName name="CBx_b51fb66a0bc640c4abbc074c9b5fb7f6" localSheetId="4" hidden="1">"'CB_DATA_'!$A$1"</definedName>
    <definedName name="CBx_Sheet_Guid" localSheetId="4" hidden="1">"'b51fb66a-0bc6-40c4-abbc-074c9b5fb7f6"</definedName>
    <definedName name="CBx_Sheet_Guid" localSheetId="5" hidden="1">"'11bd6f84-f5c7-43aa-afbe-24ad982ac5ef"</definedName>
    <definedName name="CBx_SheetRef" localSheetId="4" hidden="1">CB_DATA_!$A$14</definedName>
    <definedName name="CBx_SheetRef" localSheetId="5" hidden="1">CB_DATA_!$B$14</definedName>
    <definedName name="CBx_StorageType" localSheetId="4" hidden="1">2</definedName>
    <definedName name="CBx_StorageType" localSheetId="5"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74" i="4" l="1"/>
  <c r="B11" i="11"/>
  <c r="A11" i="11"/>
  <c r="K170" i="4"/>
  <c r="K171" i="4"/>
  <c r="K174" i="4"/>
  <c r="K173" i="4"/>
  <c r="M169" i="4"/>
  <c r="L169" i="4"/>
  <c r="O169" i="4"/>
  <c r="P169" i="4"/>
  <c r="I175" i="6"/>
  <c r="P2" i="11"/>
  <c r="I174" i="9" l="1"/>
  <c r="I2" i="8"/>
  <c r="I3" i="8"/>
  <c r="I6" i="8"/>
  <c r="H3" i="8"/>
  <c r="H4" i="8"/>
  <c r="H5" i="8"/>
  <c r="H6" i="8"/>
  <c r="H7" i="8"/>
  <c r="F2" i="8"/>
  <c r="F3" i="8"/>
  <c r="F4" i="8"/>
  <c r="F6" i="8"/>
  <c r="E3" i="8"/>
  <c r="E4" i="8"/>
  <c r="E5" i="8"/>
  <c r="E6" i="8"/>
  <c r="E7" i="8"/>
  <c r="C2" i="8"/>
  <c r="C3" i="8"/>
  <c r="C6" i="8"/>
  <c r="B3" i="8"/>
  <c r="B4" i="8"/>
  <c r="B5" i="8"/>
  <c r="B6" i="8"/>
  <c r="B7" i="8"/>
  <c r="F178" i="9"/>
  <c r="B176" i="9"/>
  <c r="B175" i="9"/>
  <c r="D170" i="9" s="1"/>
  <c r="B174" i="9"/>
  <c r="B173" i="9"/>
  <c r="B172" i="9"/>
  <c r="D171" i="9"/>
  <c r="E169" i="9"/>
  <c r="C168" i="9"/>
  <c r="D167" i="9"/>
  <c r="E165" i="9"/>
  <c r="C164" i="9"/>
  <c r="D163" i="9"/>
  <c r="E161" i="9"/>
  <c r="C160" i="9"/>
  <c r="D159" i="9"/>
  <c r="E157" i="9"/>
  <c r="C156" i="9"/>
  <c r="D155" i="9"/>
  <c r="E153" i="9"/>
  <c r="C152" i="9"/>
  <c r="D151" i="9"/>
  <c r="E149" i="9"/>
  <c r="C148" i="9"/>
  <c r="D147" i="9"/>
  <c r="E145" i="9"/>
  <c r="C144" i="9"/>
  <c r="D143" i="9"/>
  <c r="E141" i="9"/>
  <c r="C140" i="9"/>
  <c r="D139" i="9"/>
  <c r="E137" i="9"/>
  <c r="C136" i="9"/>
  <c r="D135" i="9"/>
  <c r="E133" i="9"/>
  <c r="C132" i="9"/>
  <c r="D131" i="9"/>
  <c r="E129" i="9"/>
  <c r="C128" i="9"/>
  <c r="D127" i="9"/>
  <c r="E125" i="9"/>
  <c r="C124" i="9"/>
  <c r="D123" i="9"/>
  <c r="E121" i="9"/>
  <c r="C120" i="9"/>
  <c r="D119" i="9"/>
  <c r="E117" i="9"/>
  <c r="E116" i="9"/>
  <c r="D116" i="9"/>
  <c r="C116" i="9"/>
  <c r="D115" i="9"/>
  <c r="C115" i="9"/>
  <c r="E114" i="9"/>
  <c r="D114" i="9"/>
  <c r="C114" i="9"/>
  <c r="D113" i="9"/>
  <c r="C113" i="9"/>
  <c r="E112" i="9"/>
  <c r="D112" i="9"/>
  <c r="C112" i="9"/>
  <c r="D111" i="9"/>
  <c r="C111" i="9"/>
  <c r="E110" i="9"/>
  <c r="D110" i="9"/>
  <c r="C110" i="9"/>
  <c r="D109" i="9"/>
  <c r="C109" i="9"/>
  <c r="E108" i="9"/>
  <c r="D108" i="9"/>
  <c r="C108" i="9"/>
  <c r="D107" i="9"/>
  <c r="C107" i="9"/>
  <c r="E106" i="9"/>
  <c r="D106" i="9"/>
  <c r="C106" i="9"/>
  <c r="D105" i="9"/>
  <c r="C105" i="9"/>
  <c r="E104" i="9"/>
  <c r="D104" i="9"/>
  <c r="C104" i="9"/>
  <c r="D103" i="9"/>
  <c r="C103" i="9"/>
  <c r="E102" i="9"/>
  <c r="D102" i="9"/>
  <c r="C102" i="9"/>
  <c r="D101" i="9"/>
  <c r="C101" i="9"/>
  <c r="E100" i="9"/>
  <c r="D100" i="9"/>
  <c r="C100" i="9"/>
  <c r="D99" i="9"/>
  <c r="C99" i="9"/>
  <c r="E98" i="9"/>
  <c r="D98" i="9"/>
  <c r="C98" i="9"/>
  <c r="D97" i="9"/>
  <c r="C97" i="9"/>
  <c r="E96" i="9"/>
  <c r="D96" i="9"/>
  <c r="C96" i="9"/>
  <c r="D95" i="9"/>
  <c r="C95" i="9"/>
  <c r="E94" i="9"/>
  <c r="D94" i="9"/>
  <c r="C94" i="9"/>
  <c r="D93" i="9"/>
  <c r="C93" i="9"/>
  <c r="E92" i="9"/>
  <c r="D92" i="9"/>
  <c r="C92" i="9"/>
  <c r="D91" i="9"/>
  <c r="C91" i="9"/>
  <c r="E90" i="9"/>
  <c r="D90" i="9"/>
  <c r="C90" i="9"/>
  <c r="D89" i="9"/>
  <c r="C89" i="9"/>
  <c r="E88" i="9"/>
  <c r="D88" i="9"/>
  <c r="C88" i="9"/>
  <c r="D87" i="9"/>
  <c r="C87" i="9"/>
  <c r="E86" i="9"/>
  <c r="D86" i="9"/>
  <c r="C86" i="9"/>
  <c r="D85" i="9"/>
  <c r="C85" i="9"/>
  <c r="E84" i="9"/>
  <c r="D84" i="9"/>
  <c r="C84" i="9"/>
  <c r="D83" i="9"/>
  <c r="C83" i="9"/>
  <c r="E82" i="9"/>
  <c r="D82" i="9"/>
  <c r="C82" i="9"/>
  <c r="D81" i="9"/>
  <c r="C81" i="9"/>
  <c r="E80" i="9"/>
  <c r="D80" i="9"/>
  <c r="C80" i="9"/>
  <c r="D79" i="9"/>
  <c r="C79" i="9"/>
  <c r="E78" i="9"/>
  <c r="D78" i="9"/>
  <c r="C78" i="9"/>
  <c r="D77" i="9"/>
  <c r="C77" i="9"/>
  <c r="E76" i="9"/>
  <c r="D76" i="9"/>
  <c r="C76" i="9"/>
  <c r="D75" i="9"/>
  <c r="C75" i="9"/>
  <c r="E74" i="9"/>
  <c r="D74" i="9"/>
  <c r="C74" i="9"/>
  <c r="D73" i="9"/>
  <c r="C73" i="9"/>
  <c r="E72" i="9"/>
  <c r="D72" i="9"/>
  <c r="C72" i="9"/>
  <c r="D71" i="9"/>
  <c r="C71" i="9"/>
  <c r="E70" i="9"/>
  <c r="D70" i="9"/>
  <c r="C70" i="9"/>
  <c r="D69" i="9"/>
  <c r="C69" i="9"/>
  <c r="E68" i="9"/>
  <c r="D68" i="9"/>
  <c r="C68" i="9"/>
  <c r="D67" i="9"/>
  <c r="C67" i="9"/>
  <c r="E66" i="9"/>
  <c r="D66" i="9"/>
  <c r="C66" i="9"/>
  <c r="D65" i="9"/>
  <c r="C65" i="9"/>
  <c r="E64" i="9"/>
  <c r="D64" i="9"/>
  <c r="C64" i="9"/>
  <c r="D63" i="9"/>
  <c r="C63" i="9"/>
  <c r="E62" i="9"/>
  <c r="D62" i="9"/>
  <c r="C62" i="9"/>
  <c r="D61" i="9"/>
  <c r="C61" i="9"/>
  <c r="E60" i="9"/>
  <c r="D60" i="9"/>
  <c r="C60" i="9"/>
  <c r="D59" i="9"/>
  <c r="C59" i="9"/>
  <c r="E58" i="9"/>
  <c r="D58" i="9"/>
  <c r="C58" i="9"/>
  <c r="D57" i="9"/>
  <c r="C57" i="9"/>
  <c r="E56" i="9"/>
  <c r="D56" i="9"/>
  <c r="C56" i="9"/>
  <c r="D55" i="9"/>
  <c r="C55" i="9"/>
  <c r="E54" i="9"/>
  <c r="D54" i="9"/>
  <c r="C54" i="9"/>
  <c r="D53" i="9"/>
  <c r="C53" i="9"/>
  <c r="E52" i="9"/>
  <c r="D52" i="9"/>
  <c r="C52" i="9"/>
  <c r="D51" i="9"/>
  <c r="C51" i="9"/>
  <c r="E50" i="9"/>
  <c r="D50" i="9"/>
  <c r="C50" i="9"/>
  <c r="D49" i="9"/>
  <c r="C49" i="9"/>
  <c r="E48" i="9"/>
  <c r="D48" i="9"/>
  <c r="C48" i="9"/>
  <c r="D47" i="9"/>
  <c r="C47" i="9"/>
  <c r="E46" i="9"/>
  <c r="D46" i="9"/>
  <c r="C46" i="9"/>
  <c r="D45" i="9"/>
  <c r="C45" i="9"/>
  <c r="E44" i="9"/>
  <c r="D44" i="9"/>
  <c r="C44" i="9"/>
  <c r="D43" i="9"/>
  <c r="C43" i="9"/>
  <c r="E42" i="9"/>
  <c r="D42" i="9"/>
  <c r="C42" i="9"/>
  <c r="D41" i="9"/>
  <c r="C41" i="9"/>
  <c r="E40" i="9"/>
  <c r="D40" i="9"/>
  <c r="C40" i="9"/>
  <c r="D39" i="9"/>
  <c r="C39" i="9"/>
  <c r="E38" i="9"/>
  <c r="D38" i="9"/>
  <c r="C38" i="9"/>
  <c r="D37" i="9"/>
  <c r="C37" i="9"/>
  <c r="E36" i="9"/>
  <c r="D36" i="9"/>
  <c r="C36" i="9"/>
  <c r="D35" i="9"/>
  <c r="C35" i="9"/>
  <c r="E34" i="9"/>
  <c r="D34" i="9"/>
  <c r="C34" i="9"/>
  <c r="D33" i="9"/>
  <c r="C33" i="9"/>
  <c r="E32" i="9"/>
  <c r="D32" i="9"/>
  <c r="C32" i="9"/>
  <c r="D31" i="9"/>
  <c r="C31" i="9"/>
  <c r="E30" i="9"/>
  <c r="D30" i="9"/>
  <c r="C30" i="9"/>
  <c r="D29" i="9"/>
  <c r="C29" i="9"/>
  <c r="E28" i="9"/>
  <c r="D28" i="9"/>
  <c r="C28" i="9"/>
  <c r="D27" i="9"/>
  <c r="C27" i="9"/>
  <c r="E26" i="9"/>
  <c r="D26" i="9"/>
  <c r="C26" i="9"/>
  <c r="D25" i="9"/>
  <c r="C25" i="9"/>
  <c r="E24" i="9"/>
  <c r="D24" i="9"/>
  <c r="C24" i="9"/>
  <c r="D23" i="9"/>
  <c r="C23" i="9"/>
  <c r="E22" i="9"/>
  <c r="D22" i="9"/>
  <c r="C22" i="9"/>
  <c r="D21" i="9"/>
  <c r="C21" i="9"/>
  <c r="E20" i="9"/>
  <c r="D20" i="9"/>
  <c r="C20" i="9"/>
  <c r="D19" i="9"/>
  <c r="C19" i="9"/>
  <c r="E18" i="9"/>
  <c r="D18" i="9"/>
  <c r="C18" i="9"/>
  <c r="D17" i="9"/>
  <c r="C17" i="9"/>
  <c r="E16" i="9"/>
  <c r="D16" i="9"/>
  <c r="C16" i="9"/>
  <c r="D15" i="9"/>
  <c r="C15" i="9"/>
  <c r="E14" i="9"/>
  <c r="D14" i="9"/>
  <c r="C14" i="9"/>
  <c r="D13" i="9"/>
  <c r="C13" i="9"/>
  <c r="E12" i="9"/>
  <c r="D12" i="9"/>
  <c r="C12" i="9"/>
  <c r="D11" i="9"/>
  <c r="C11" i="9"/>
  <c r="E10" i="9"/>
  <c r="D10" i="9"/>
  <c r="C10" i="9"/>
  <c r="D9" i="9"/>
  <c r="C9" i="9"/>
  <c r="E8" i="9"/>
  <c r="D8" i="9"/>
  <c r="C8" i="9"/>
  <c r="D7" i="9"/>
  <c r="C7" i="9"/>
  <c r="E6" i="9"/>
  <c r="D6" i="9"/>
  <c r="C6" i="9"/>
  <c r="D5" i="9"/>
  <c r="C5" i="9"/>
  <c r="E4" i="9"/>
  <c r="D4" i="9"/>
  <c r="C4" i="9"/>
  <c r="D3" i="9"/>
  <c r="C3" i="9"/>
  <c r="E2" i="9"/>
  <c r="D2" i="9"/>
  <c r="C2" i="9"/>
  <c r="I174" i="6"/>
  <c r="B174" i="6"/>
  <c r="B177" i="6"/>
  <c r="B176" i="6"/>
  <c r="B175" i="6"/>
  <c r="B173" i="6"/>
  <c r="B172" i="6"/>
  <c r="D171" i="6"/>
  <c r="E169" i="6"/>
  <c r="C168" i="6"/>
  <c r="D167" i="6"/>
  <c r="E165" i="6"/>
  <c r="C164" i="6"/>
  <c r="D163" i="6"/>
  <c r="E161" i="6"/>
  <c r="C160" i="6"/>
  <c r="D159" i="6"/>
  <c r="E157" i="6"/>
  <c r="C156" i="6"/>
  <c r="D155" i="6"/>
  <c r="E153" i="6"/>
  <c r="C152" i="6"/>
  <c r="D151" i="6"/>
  <c r="E149" i="6"/>
  <c r="C148" i="6"/>
  <c r="D147" i="6"/>
  <c r="E145" i="6"/>
  <c r="C144" i="6"/>
  <c r="D143" i="6"/>
  <c r="E141" i="6"/>
  <c r="C140" i="6"/>
  <c r="D139" i="6"/>
  <c r="E137" i="6"/>
  <c r="C136" i="6"/>
  <c r="D135" i="6"/>
  <c r="E133" i="6"/>
  <c r="C132" i="6"/>
  <c r="D131" i="6"/>
  <c r="E129" i="6"/>
  <c r="C128" i="6"/>
  <c r="D127" i="6"/>
  <c r="E125" i="6"/>
  <c r="C124" i="6"/>
  <c r="D123" i="6"/>
  <c r="E121" i="6"/>
  <c r="C120" i="6"/>
  <c r="D119" i="6"/>
  <c r="E117" i="6"/>
  <c r="E116" i="6"/>
  <c r="D116" i="6"/>
  <c r="C116" i="6"/>
  <c r="D115" i="6"/>
  <c r="C115" i="6"/>
  <c r="E114" i="6"/>
  <c r="D114" i="6"/>
  <c r="C114" i="6"/>
  <c r="D113" i="6"/>
  <c r="C113" i="6"/>
  <c r="E112" i="6"/>
  <c r="D112" i="6"/>
  <c r="C112" i="6"/>
  <c r="D111" i="6"/>
  <c r="C111" i="6"/>
  <c r="E110" i="6"/>
  <c r="D110" i="6"/>
  <c r="C110" i="6"/>
  <c r="D109" i="6"/>
  <c r="C109" i="6"/>
  <c r="E108" i="6"/>
  <c r="D108" i="6"/>
  <c r="C108" i="6"/>
  <c r="D107" i="6"/>
  <c r="C107" i="6"/>
  <c r="E106" i="6"/>
  <c r="D106" i="6"/>
  <c r="C106" i="6"/>
  <c r="D105" i="6"/>
  <c r="C105" i="6"/>
  <c r="E104" i="6"/>
  <c r="D104" i="6"/>
  <c r="C104" i="6"/>
  <c r="D103" i="6"/>
  <c r="C103" i="6"/>
  <c r="E102" i="6"/>
  <c r="D102" i="6"/>
  <c r="C102" i="6"/>
  <c r="D101" i="6"/>
  <c r="C101" i="6"/>
  <c r="E100" i="6"/>
  <c r="D100" i="6"/>
  <c r="C100" i="6"/>
  <c r="D99" i="6"/>
  <c r="C99" i="6"/>
  <c r="E98" i="6"/>
  <c r="D98" i="6"/>
  <c r="C98" i="6"/>
  <c r="D97" i="6"/>
  <c r="C97" i="6"/>
  <c r="E96" i="6"/>
  <c r="D96" i="6"/>
  <c r="C96" i="6"/>
  <c r="D95" i="6"/>
  <c r="C95" i="6"/>
  <c r="E94" i="6"/>
  <c r="D94" i="6"/>
  <c r="C94" i="6"/>
  <c r="D93" i="6"/>
  <c r="C93" i="6"/>
  <c r="E92" i="6"/>
  <c r="D92" i="6"/>
  <c r="C92" i="6"/>
  <c r="D91" i="6"/>
  <c r="C91" i="6"/>
  <c r="E90" i="6"/>
  <c r="D90" i="6"/>
  <c r="C90" i="6"/>
  <c r="D89" i="6"/>
  <c r="C89" i="6"/>
  <c r="E88" i="6"/>
  <c r="D88" i="6"/>
  <c r="C88" i="6"/>
  <c r="D87" i="6"/>
  <c r="C87" i="6"/>
  <c r="E86" i="6"/>
  <c r="D86" i="6"/>
  <c r="C86" i="6"/>
  <c r="D85" i="6"/>
  <c r="C85" i="6"/>
  <c r="E84" i="6"/>
  <c r="D84" i="6"/>
  <c r="C84" i="6"/>
  <c r="D83" i="6"/>
  <c r="C83" i="6"/>
  <c r="E82" i="6"/>
  <c r="D82" i="6"/>
  <c r="C82" i="6"/>
  <c r="D81" i="6"/>
  <c r="C81" i="6"/>
  <c r="E80" i="6"/>
  <c r="D80" i="6"/>
  <c r="C80" i="6"/>
  <c r="D79" i="6"/>
  <c r="C79" i="6"/>
  <c r="E78" i="6"/>
  <c r="D78" i="6"/>
  <c r="C78" i="6"/>
  <c r="D77" i="6"/>
  <c r="C77" i="6"/>
  <c r="E76" i="6"/>
  <c r="D76" i="6"/>
  <c r="C76" i="6"/>
  <c r="D75" i="6"/>
  <c r="C75" i="6"/>
  <c r="E74" i="6"/>
  <c r="D74" i="6"/>
  <c r="C74" i="6"/>
  <c r="D73" i="6"/>
  <c r="C73" i="6"/>
  <c r="E72" i="6"/>
  <c r="D72" i="6"/>
  <c r="C72" i="6"/>
  <c r="D71" i="6"/>
  <c r="C71" i="6"/>
  <c r="E70" i="6"/>
  <c r="D70" i="6"/>
  <c r="C70" i="6"/>
  <c r="D69" i="6"/>
  <c r="C69" i="6"/>
  <c r="E68" i="6"/>
  <c r="D68" i="6"/>
  <c r="C68" i="6"/>
  <c r="D67" i="6"/>
  <c r="C67" i="6"/>
  <c r="E66" i="6"/>
  <c r="D66" i="6"/>
  <c r="C66" i="6"/>
  <c r="D65" i="6"/>
  <c r="C65" i="6"/>
  <c r="E64" i="6"/>
  <c r="D64" i="6"/>
  <c r="C64" i="6"/>
  <c r="D63" i="6"/>
  <c r="C63" i="6"/>
  <c r="E62" i="6"/>
  <c r="D62" i="6"/>
  <c r="C62" i="6"/>
  <c r="D61" i="6"/>
  <c r="C61" i="6"/>
  <c r="E60" i="6"/>
  <c r="D60" i="6"/>
  <c r="C60" i="6"/>
  <c r="D59" i="6"/>
  <c r="C59" i="6"/>
  <c r="E58" i="6"/>
  <c r="D58" i="6"/>
  <c r="C58" i="6"/>
  <c r="D57" i="6"/>
  <c r="C57" i="6"/>
  <c r="E56" i="6"/>
  <c r="D56" i="6"/>
  <c r="C56" i="6"/>
  <c r="D55" i="6"/>
  <c r="C55" i="6"/>
  <c r="E54" i="6"/>
  <c r="D54" i="6"/>
  <c r="C54" i="6"/>
  <c r="D53" i="6"/>
  <c r="C53" i="6"/>
  <c r="E52" i="6"/>
  <c r="D52" i="6"/>
  <c r="C52" i="6"/>
  <c r="D51" i="6"/>
  <c r="C51" i="6"/>
  <c r="E50" i="6"/>
  <c r="D50" i="6"/>
  <c r="C50" i="6"/>
  <c r="D49" i="6"/>
  <c r="C49" i="6"/>
  <c r="E48" i="6"/>
  <c r="D48" i="6"/>
  <c r="C48" i="6"/>
  <c r="D47" i="6"/>
  <c r="C47" i="6"/>
  <c r="E46" i="6"/>
  <c r="D46" i="6"/>
  <c r="C46" i="6"/>
  <c r="D45" i="6"/>
  <c r="C45" i="6"/>
  <c r="E44" i="6"/>
  <c r="D44" i="6"/>
  <c r="C44" i="6"/>
  <c r="D43" i="6"/>
  <c r="C43" i="6"/>
  <c r="E42" i="6"/>
  <c r="D42" i="6"/>
  <c r="C42" i="6"/>
  <c r="D41" i="6"/>
  <c r="C41" i="6"/>
  <c r="E40" i="6"/>
  <c r="D40" i="6"/>
  <c r="C40" i="6"/>
  <c r="D39" i="6"/>
  <c r="C39" i="6"/>
  <c r="E38" i="6"/>
  <c r="D38" i="6"/>
  <c r="C38" i="6"/>
  <c r="D37" i="6"/>
  <c r="C37" i="6"/>
  <c r="E36" i="6"/>
  <c r="D36" i="6"/>
  <c r="C36" i="6"/>
  <c r="D35" i="6"/>
  <c r="C35" i="6"/>
  <c r="E34" i="6"/>
  <c r="D34" i="6"/>
  <c r="C34" i="6"/>
  <c r="D33" i="6"/>
  <c r="C33" i="6"/>
  <c r="E32" i="6"/>
  <c r="D32" i="6"/>
  <c r="C32" i="6"/>
  <c r="D31" i="6"/>
  <c r="C31" i="6"/>
  <c r="E30" i="6"/>
  <c r="D30" i="6"/>
  <c r="C30" i="6"/>
  <c r="D29" i="6"/>
  <c r="C29" i="6"/>
  <c r="E28" i="6"/>
  <c r="D28" i="6"/>
  <c r="C28" i="6"/>
  <c r="D27" i="6"/>
  <c r="C27" i="6"/>
  <c r="E26" i="6"/>
  <c r="D26" i="6"/>
  <c r="C26" i="6"/>
  <c r="D25" i="6"/>
  <c r="C25" i="6"/>
  <c r="E24" i="6"/>
  <c r="D24" i="6"/>
  <c r="C24" i="6"/>
  <c r="D23" i="6"/>
  <c r="C23" i="6"/>
  <c r="E22" i="6"/>
  <c r="D22" i="6"/>
  <c r="C22" i="6"/>
  <c r="D21" i="6"/>
  <c r="C21" i="6"/>
  <c r="E20" i="6"/>
  <c r="D20" i="6"/>
  <c r="C20" i="6"/>
  <c r="D19" i="6"/>
  <c r="C19" i="6"/>
  <c r="E18" i="6"/>
  <c r="D18" i="6"/>
  <c r="C18" i="6"/>
  <c r="D17" i="6"/>
  <c r="C17" i="6"/>
  <c r="E16" i="6"/>
  <c r="D16" i="6"/>
  <c r="C16" i="6"/>
  <c r="D15" i="6"/>
  <c r="C15" i="6"/>
  <c r="E14" i="6"/>
  <c r="D14" i="6"/>
  <c r="C14" i="6"/>
  <c r="D13" i="6"/>
  <c r="C13" i="6"/>
  <c r="E12" i="6"/>
  <c r="D12" i="6"/>
  <c r="C12" i="6"/>
  <c r="D11" i="6"/>
  <c r="C11" i="6"/>
  <c r="E10" i="6"/>
  <c r="D10" i="6"/>
  <c r="C10" i="6"/>
  <c r="D9" i="6"/>
  <c r="C9" i="6"/>
  <c r="E8" i="6"/>
  <c r="D8" i="6"/>
  <c r="C8" i="6"/>
  <c r="D7" i="6"/>
  <c r="C7" i="6"/>
  <c r="E6" i="6"/>
  <c r="D6" i="6"/>
  <c r="C6" i="6"/>
  <c r="D5" i="6"/>
  <c r="C5" i="6"/>
  <c r="E4" i="6"/>
  <c r="D4" i="6"/>
  <c r="C4" i="6"/>
  <c r="D3" i="6"/>
  <c r="C3" i="6"/>
  <c r="E2" i="6"/>
  <c r="D2" i="6"/>
  <c r="C2" i="6"/>
  <c r="G4" i="4"/>
  <c r="C8" i="4"/>
  <c r="D11" i="4"/>
  <c r="G20" i="4"/>
  <c r="C24" i="4"/>
  <c r="D27" i="4"/>
  <c r="C38" i="4"/>
  <c r="D41" i="4"/>
  <c r="G42" i="4"/>
  <c r="C46" i="4"/>
  <c r="D49" i="4"/>
  <c r="G50" i="4"/>
  <c r="D54" i="4"/>
  <c r="C55" i="4"/>
  <c r="G55" i="4"/>
  <c r="D58" i="4"/>
  <c r="C59" i="4"/>
  <c r="G59" i="4"/>
  <c r="D62" i="4"/>
  <c r="C63" i="4"/>
  <c r="G63" i="4"/>
  <c r="D66" i="4"/>
  <c r="C67" i="4"/>
  <c r="G67" i="4"/>
  <c r="D70" i="4"/>
  <c r="C71" i="4"/>
  <c r="G71" i="4"/>
  <c r="D74" i="4"/>
  <c r="C75" i="4"/>
  <c r="G75" i="4"/>
  <c r="D78" i="4"/>
  <c r="C79" i="4"/>
  <c r="G79" i="4"/>
  <c r="D82" i="4"/>
  <c r="C83" i="4"/>
  <c r="G83" i="4"/>
  <c r="D86" i="4"/>
  <c r="C87" i="4"/>
  <c r="G87" i="4"/>
  <c r="D90" i="4"/>
  <c r="C91" i="4"/>
  <c r="G91" i="4"/>
  <c r="D94" i="4"/>
  <c r="C95" i="4"/>
  <c r="G95" i="4"/>
  <c r="D98" i="4"/>
  <c r="C99" i="4"/>
  <c r="G99" i="4"/>
  <c r="D102" i="4"/>
  <c r="C103" i="4"/>
  <c r="G103" i="4"/>
  <c r="D104" i="4"/>
  <c r="C105" i="4"/>
  <c r="G105" i="4"/>
  <c r="D106" i="4"/>
  <c r="C107" i="4"/>
  <c r="G107" i="4"/>
  <c r="D108" i="4"/>
  <c r="C109" i="4"/>
  <c r="G109" i="4"/>
  <c r="D110" i="4"/>
  <c r="C111" i="4"/>
  <c r="G111" i="4"/>
  <c r="D112" i="4"/>
  <c r="C113" i="4"/>
  <c r="G113" i="4"/>
  <c r="D114" i="4"/>
  <c r="C115" i="4"/>
  <c r="G115" i="4"/>
  <c r="D116" i="4"/>
  <c r="C117" i="4"/>
  <c r="G117" i="4"/>
  <c r="D118" i="4"/>
  <c r="C119" i="4"/>
  <c r="G119" i="4"/>
  <c r="D120" i="4"/>
  <c r="C121" i="4"/>
  <c r="G121" i="4"/>
  <c r="D122" i="4"/>
  <c r="C123" i="4"/>
  <c r="G123" i="4"/>
  <c r="D124" i="4"/>
  <c r="C125" i="4"/>
  <c r="G125" i="4"/>
  <c r="D126" i="4"/>
  <c r="C127" i="4"/>
  <c r="G127" i="4"/>
  <c r="D128" i="4"/>
  <c r="C129" i="4"/>
  <c r="G129" i="4"/>
  <c r="D130" i="4"/>
  <c r="C131" i="4"/>
  <c r="G131" i="4"/>
  <c r="D132" i="4"/>
  <c r="C133" i="4"/>
  <c r="G133" i="4"/>
  <c r="D134" i="4"/>
  <c r="C135" i="4"/>
  <c r="G135" i="4"/>
  <c r="D136" i="4"/>
  <c r="C137" i="4"/>
  <c r="G137" i="4"/>
  <c r="D138" i="4"/>
  <c r="C139" i="4"/>
  <c r="G139" i="4"/>
  <c r="D140" i="4"/>
  <c r="C141" i="4"/>
  <c r="G141" i="4"/>
  <c r="D142" i="4"/>
  <c r="C143" i="4"/>
  <c r="G143" i="4"/>
  <c r="D144" i="4"/>
  <c r="C145" i="4"/>
  <c r="G145" i="4"/>
  <c r="D146" i="4"/>
  <c r="C147" i="4"/>
  <c r="G147" i="4"/>
  <c r="D148" i="4"/>
  <c r="C149" i="4"/>
  <c r="G149" i="4"/>
  <c r="D150" i="4"/>
  <c r="C151" i="4"/>
  <c r="G151" i="4"/>
  <c r="D152" i="4"/>
  <c r="C153" i="4"/>
  <c r="G153" i="4"/>
  <c r="D154" i="4"/>
  <c r="C155" i="4"/>
  <c r="G155" i="4"/>
  <c r="D156" i="4"/>
  <c r="C157" i="4"/>
  <c r="G157" i="4"/>
  <c r="D158" i="4"/>
  <c r="C159" i="4"/>
  <c r="G159" i="4"/>
  <c r="D160" i="4"/>
  <c r="C161" i="4"/>
  <c r="G161" i="4"/>
  <c r="D162" i="4"/>
  <c r="C163" i="4"/>
  <c r="G163" i="4"/>
  <c r="D164" i="4"/>
  <c r="C165" i="4"/>
  <c r="G165" i="4"/>
  <c r="D166" i="4"/>
  <c r="C167" i="4"/>
  <c r="G167" i="4"/>
  <c r="D168" i="4"/>
  <c r="C169" i="4"/>
  <c r="G169" i="4"/>
  <c r="D170" i="4"/>
  <c r="C171" i="4"/>
  <c r="G171" i="4"/>
  <c r="B172" i="4"/>
  <c r="B173" i="4"/>
  <c r="B174" i="4"/>
  <c r="F174" i="4"/>
  <c r="B175" i="4"/>
  <c r="B176" i="4"/>
  <c r="B177" i="4"/>
  <c r="B178" i="4"/>
  <c r="F178" i="4"/>
  <c r="B178" i="9" l="1"/>
  <c r="B177" i="9"/>
  <c r="C171" i="9"/>
  <c r="C167" i="9"/>
  <c r="C163" i="9"/>
  <c r="C159" i="9"/>
  <c r="C155" i="9"/>
  <c r="C151" i="9"/>
  <c r="C147" i="9"/>
  <c r="C143" i="9"/>
  <c r="C139" i="9"/>
  <c r="C135" i="9"/>
  <c r="C131" i="9"/>
  <c r="C127" i="9"/>
  <c r="C123" i="9"/>
  <c r="C119" i="9"/>
  <c r="C117" i="9"/>
  <c r="C118" i="9"/>
  <c r="C121" i="9"/>
  <c r="C122" i="9"/>
  <c r="C125" i="9"/>
  <c r="C126" i="9"/>
  <c r="C129" i="9"/>
  <c r="C130" i="9"/>
  <c r="C133" i="9"/>
  <c r="C134" i="9"/>
  <c r="C137" i="9"/>
  <c r="C138" i="9"/>
  <c r="C141" i="9"/>
  <c r="C142" i="9"/>
  <c r="C145" i="9"/>
  <c r="C146" i="9"/>
  <c r="C149" i="9"/>
  <c r="C150" i="9"/>
  <c r="C153" i="9"/>
  <c r="C154" i="9"/>
  <c r="C157" i="9"/>
  <c r="C158" i="9"/>
  <c r="C161" i="9"/>
  <c r="C162" i="9"/>
  <c r="C165" i="9"/>
  <c r="C166" i="9"/>
  <c r="C169" i="9"/>
  <c r="C170" i="9"/>
  <c r="D117" i="9"/>
  <c r="D118" i="9"/>
  <c r="D120" i="9"/>
  <c r="D121" i="9"/>
  <c r="D122" i="9"/>
  <c r="D124" i="9"/>
  <c r="D125" i="9"/>
  <c r="D126" i="9"/>
  <c r="D128" i="9"/>
  <c r="D129" i="9"/>
  <c r="D130" i="9"/>
  <c r="D132" i="9"/>
  <c r="D133" i="9"/>
  <c r="D134" i="9"/>
  <c r="D136" i="9"/>
  <c r="D137" i="9"/>
  <c r="D138" i="9"/>
  <c r="D140" i="9"/>
  <c r="D141" i="9"/>
  <c r="D142" i="9"/>
  <c r="D144" i="9"/>
  <c r="D145" i="9"/>
  <c r="D146" i="9"/>
  <c r="D148" i="9"/>
  <c r="D149" i="9"/>
  <c r="D150" i="9"/>
  <c r="D152" i="9"/>
  <c r="D153" i="9"/>
  <c r="D154" i="9"/>
  <c r="D156" i="9"/>
  <c r="D157" i="9"/>
  <c r="D158" i="9"/>
  <c r="D160" i="9"/>
  <c r="D161" i="9"/>
  <c r="D162" i="9"/>
  <c r="D164" i="9"/>
  <c r="D165" i="9"/>
  <c r="D166" i="9"/>
  <c r="D168" i="9"/>
  <c r="D169" i="9"/>
  <c r="E170" i="9"/>
  <c r="E168" i="9"/>
  <c r="E166" i="9"/>
  <c r="E164" i="9"/>
  <c r="E162" i="9"/>
  <c r="E160" i="9"/>
  <c r="E158" i="9"/>
  <c r="E156" i="9"/>
  <c r="E154" i="9"/>
  <c r="E152" i="9"/>
  <c r="E150" i="9"/>
  <c r="E148" i="9"/>
  <c r="E146" i="9"/>
  <c r="E144" i="9"/>
  <c r="E142" i="9"/>
  <c r="E140" i="9"/>
  <c r="E138" i="9"/>
  <c r="E136" i="9"/>
  <c r="E134" i="9"/>
  <c r="E132" i="9"/>
  <c r="E130" i="9"/>
  <c r="E128" i="9"/>
  <c r="E126" i="9"/>
  <c r="E124" i="9"/>
  <c r="E122" i="9"/>
  <c r="E120" i="9"/>
  <c r="E118" i="9"/>
  <c r="F171" i="9"/>
  <c r="F169" i="9"/>
  <c r="F167" i="9"/>
  <c r="F165" i="9"/>
  <c r="F163" i="9"/>
  <c r="F161" i="9"/>
  <c r="F159" i="9"/>
  <c r="F157" i="9"/>
  <c r="F155" i="9"/>
  <c r="F153" i="9"/>
  <c r="F151" i="9"/>
  <c r="F149" i="9"/>
  <c r="F147" i="9"/>
  <c r="F145" i="9"/>
  <c r="F143" i="9"/>
  <c r="F141" i="9"/>
  <c r="F139" i="9"/>
  <c r="F137" i="9"/>
  <c r="F135" i="9"/>
  <c r="F133" i="9"/>
  <c r="F131" i="9"/>
  <c r="F129" i="9"/>
  <c r="F127" i="9"/>
  <c r="F125" i="9"/>
  <c r="F123" i="9"/>
  <c r="F121" i="9"/>
  <c r="F119" i="9"/>
  <c r="F117" i="9"/>
  <c r="F2" i="9"/>
  <c r="E3" i="9"/>
  <c r="F4" i="9"/>
  <c r="E5" i="9"/>
  <c r="F6" i="9"/>
  <c r="E7" i="9"/>
  <c r="F8" i="9"/>
  <c r="E9" i="9"/>
  <c r="F10" i="9"/>
  <c r="E11" i="9"/>
  <c r="F12" i="9"/>
  <c r="E13" i="9"/>
  <c r="F14" i="9"/>
  <c r="E15" i="9"/>
  <c r="F16" i="9"/>
  <c r="E17" i="9"/>
  <c r="F18" i="9"/>
  <c r="E19" i="9"/>
  <c r="F20" i="9"/>
  <c r="E21" i="9"/>
  <c r="F22" i="9"/>
  <c r="E23" i="9"/>
  <c r="F24" i="9"/>
  <c r="E25" i="9"/>
  <c r="F26" i="9"/>
  <c r="E27" i="9"/>
  <c r="F28" i="9"/>
  <c r="E29" i="9"/>
  <c r="F30" i="9"/>
  <c r="E31" i="9"/>
  <c r="F32" i="9"/>
  <c r="E33" i="9"/>
  <c r="F34" i="9"/>
  <c r="E35" i="9"/>
  <c r="F36" i="9"/>
  <c r="E37" i="9"/>
  <c r="F38" i="9"/>
  <c r="E39" i="9"/>
  <c r="F40" i="9"/>
  <c r="E41" i="9"/>
  <c r="F42" i="9"/>
  <c r="E43" i="9"/>
  <c r="F44" i="9"/>
  <c r="E45" i="9"/>
  <c r="F46" i="9"/>
  <c r="E47" i="9"/>
  <c r="F48" i="9"/>
  <c r="E49" i="9"/>
  <c r="F50" i="9"/>
  <c r="E51" i="9"/>
  <c r="F52" i="9"/>
  <c r="E53" i="9"/>
  <c r="F54" i="9"/>
  <c r="E55" i="9"/>
  <c r="F56" i="9"/>
  <c r="E57" i="9"/>
  <c r="F58" i="9"/>
  <c r="E59" i="9"/>
  <c r="F60" i="9"/>
  <c r="E61" i="9"/>
  <c r="F62" i="9"/>
  <c r="E63" i="9"/>
  <c r="F64" i="9"/>
  <c r="E65" i="9"/>
  <c r="F66" i="9"/>
  <c r="E67" i="9"/>
  <c r="F68" i="9"/>
  <c r="E69" i="9"/>
  <c r="F70" i="9"/>
  <c r="E71" i="9"/>
  <c r="F72" i="9"/>
  <c r="E73" i="9"/>
  <c r="F74" i="9"/>
  <c r="E75" i="9"/>
  <c r="F76" i="9"/>
  <c r="E77" i="9"/>
  <c r="F78" i="9"/>
  <c r="E79" i="9"/>
  <c r="F80" i="9"/>
  <c r="E81" i="9"/>
  <c r="F82" i="9"/>
  <c r="E83" i="9"/>
  <c r="F84" i="9"/>
  <c r="E85" i="9"/>
  <c r="F86" i="9"/>
  <c r="E87" i="9"/>
  <c r="F88" i="9"/>
  <c r="E89" i="9"/>
  <c r="F90" i="9"/>
  <c r="E91" i="9"/>
  <c r="F92" i="9"/>
  <c r="E93" i="9"/>
  <c r="F94" i="9"/>
  <c r="E95" i="9"/>
  <c r="F96" i="9"/>
  <c r="E97" i="9"/>
  <c r="F98" i="9"/>
  <c r="E99" i="9"/>
  <c r="F100" i="9"/>
  <c r="E101" i="9"/>
  <c r="F102" i="9"/>
  <c r="E103" i="9"/>
  <c r="F104" i="9"/>
  <c r="E105" i="9"/>
  <c r="F106" i="9"/>
  <c r="E107" i="9"/>
  <c r="F108" i="9"/>
  <c r="E109" i="9"/>
  <c r="F110" i="9"/>
  <c r="E111" i="9"/>
  <c r="F112" i="9"/>
  <c r="E113" i="9"/>
  <c r="F114" i="9"/>
  <c r="E115" i="9"/>
  <c r="F116" i="9"/>
  <c r="E119" i="9"/>
  <c r="F120" i="9"/>
  <c r="E123" i="9"/>
  <c r="F124" i="9"/>
  <c r="E127" i="9"/>
  <c r="F128" i="9"/>
  <c r="E131" i="9"/>
  <c r="F132" i="9"/>
  <c r="E135" i="9"/>
  <c r="F136" i="9"/>
  <c r="E139" i="9"/>
  <c r="F140" i="9"/>
  <c r="E143" i="9"/>
  <c r="F144" i="9"/>
  <c r="E147" i="9"/>
  <c r="F148" i="9"/>
  <c r="E151" i="9"/>
  <c r="F152" i="9"/>
  <c r="E155" i="9"/>
  <c r="F156" i="9"/>
  <c r="E159" i="9"/>
  <c r="F160" i="9"/>
  <c r="E163" i="9"/>
  <c r="F164" i="9"/>
  <c r="E167" i="9"/>
  <c r="F168" i="9"/>
  <c r="E171" i="9"/>
  <c r="G170" i="9"/>
  <c r="G168" i="9"/>
  <c r="G166" i="9"/>
  <c r="G164" i="9"/>
  <c r="G162" i="9"/>
  <c r="G160" i="9"/>
  <c r="G158" i="9"/>
  <c r="G156" i="9"/>
  <c r="G154" i="9"/>
  <c r="G152" i="9"/>
  <c r="G150" i="9"/>
  <c r="G148" i="9"/>
  <c r="G146" i="9"/>
  <c r="G144" i="9"/>
  <c r="G142" i="9"/>
  <c r="G140" i="9"/>
  <c r="G138" i="9"/>
  <c r="G136" i="9"/>
  <c r="G134" i="9"/>
  <c r="G132" i="9"/>
  <c r="G130" i="9"/>
  <c r="G128" i="9"/>
  <c r="G126" i="9"/>
  <c r="G124" i="9"/>
  <c r="G122" i="9"/>
  <c r="G120" i="9"/>
  <c r="G118" i="9"/>
  <c r="G116" i="9"/>
  <c r="B179" i="6"/>
  <c r="B178" i="6"/>
  <c r="C171" i="6"/>
  <c r="C167" i="6"/>
  <c r="C163" i="6"/>
  <c r="C159" i="6"/>
  <c r="C155" i="6"/>
  <c r="C151" i="6"/>
  <c r="C147" i="6"/>
  <c r="C143" i="6"/>
  <c r="C139" i="6"/>
  <c r="C135" i="6"/>
  <c r="C131" i="6"/>
  <c r="C127" i="6"/>
  <c r="C123" i="6"/>
  <c r="C119" i="6"/>
  <c r="C117" i="6"/>
  <c r="C118" i="6"/>
  <c r="C121" i="6"/>
  <c r="C122" i="6"/>
  <c r="C125" i="6"/>
  <c r="C126" i="6"/>
  <c r="C129" i="6"/>
  <c r="C130" i="6"/>
  <c r="C133" i="6"/>
  <c r="C134" i="6"/>
  <c r="C137" i="6"/>
  <c r="C138" i="6"/>
  <c r="C141" i="6"/>
  <c r="C142" i="6"/>
  <c r="C145" i="6"/>
  <c r="C146" i="6"/>
  <c r="C149" i="6"/>
  <c r="C150" i="6"/>
  <c r="C153" i="6"/>
  <c r="C154" i="6"/>
  <c r="C157" i="6"/>
  <c r="C158" i="6"/>
  <c r="C161" i="6"/>
  <c r="C162" i="6"/>
  <c r="C165" i="6"/>
  <c r="C166" i="6"/>
  <c r="C169" i="6"/>
  <c r="C170" i="6"/>
  <c r="D170" i="6"/>
  <c r="D169" i="6"/>
  <c r="D168" i="6"/>
  <c r="D166" i="6"/>
  <c r="D165" i="6"/>
  <c r="D164" i="6"/>
  <c r="D162" i="6"/>
  <c r="D161" i="6"/>
  <c r="D160" i="6"/>
  <c r="D158" i="6"/>
  <c r="D157" i="6"/>
  <c r="D156" i="6"/>
  <c r="D154" i="6"/>
  <c r="D153" i="6"/>
  <c r="D152" i="6"/>
  <c r="D150" i="6"/>
  <c r="D149" i="6"/>
  <c r="D148" i="6"/>
  <c r="D146" i="6"/>
  <c r="D145" i="6"/>
  <c r="D144" i="6"/>
  <c r="D142" i="6"/>
  <c r="D141" i="6"/>
  <c r="D140" i="6"/>
  <c r="D138" i="6"/>
  <c r="D137" i="6"/>
  <c r="D136" i="6"/>
  <c r="D134" i="6"/>
  <c r="D133" i="6"/>
  <c r="D132" i="6"/>
  <c r="D130" i="6"/>
  <c r="D129" i="6"/>
  <c r="D128" i="6"/>
  <c r="D126" i="6"/>
  <c r="D125" i="6"/>
  <c r="D124" i="6"/>
  <c r="D122" i="6"/>
  <c r="D121" i="6"/>
  <c r="D120" i="6"/>
  <c r="D118" i="6"/>
  <c r="D117" i="6"/>
  <c r="E170" i="6"/>
  <c r="E168" i="6"/>
  <c r="E166" i="6"/>
  <c r="E164" i="6"/>
  <c r="E162" i="6"/>
  <c r="E160" i="6"/>
  <c r="E158" i="6"/>
  <c r="E156" i="6"/>
  <c r="E154" i="6"/>
  <c r="E152" i="6"/>
  <c r="E150" i="6"/>
  <c r="E148" i="6"/>
  <c r="E146" i="6"/>
  <c r="E144" i="6"/>
  <c r="E142" i="6"/>
  <c r="E140" i="6"/>
  <c r="E138" i="6"/>
  <c r="E136" i="6"/>
  <c r="E134" i="6"/>
  <c r="E132" i="6"/>
  <c r="E130" i="6"/>
  <c r="E128" i="6"/>
  <c r="E126" i="6"/>
  <c r="E124" i="6"/>
  <c r="E122" i="6"/>
  <c r="E120" i="6"/>
  <c r="E118" i="6"/>
  <c r="F165" i="6"/>
  <c r="F157" i="6"/>
  <c r="F149" i="6"/>
  <c r="F141" i="6"/>
  <c r="F133" i="6"/>
  <c r="F125" i="6"/>
  <c r="F117" i="6"/>
  <c r="E3" i="6"/>
  <c r="E5" i="6"/>
  <c r="E7" i="6"/>
  <c r="E9" i="6"/>
  <c r="E11" i="6"/>
  <c r="E13" i="6"/>
  <c r="E15" i="6"/>
  <c r="E17" i="6"/>
  <c r="E19" i="6"/>
  <c r="E21" i="6"/>
  <c r="E23" i="6"/>
  <c r="E25" i="6"/>
  <c r="E27" i="6"/>
  <c r="E29" i="6"/>
  <c r="E31" i="6"/>
  <c r="E33" i="6"/>
  <c r="E35" i="6"/>
  <c r="E37" i="6"/>
  <c r="E39" i="6"/>
  <c r="E41" i="6"/>
  <c r="E43" i="6"/>
  <c r="E45" i="6"/>
  <c r="E47" i="6"/>
  <c r="E49" i="6"/>
  <c r="E51" i="6"/>
  <c r="E53" i="6"/>
  <c r="E55" i="6"/>
  <c r="E57" i="6"/>
  <c r="E59" i="6"/>
  <c r="E61" i="6"/>
  <c r="E63" i="6"/>
  <c r="E65" i="6"/>
  <c r="E67" i="6"/>
  <c r="E69" i="6"/>
  <c r="E71" i="6"/>
  <c r="E73" i="6"/>
  <c r="E75" i="6"/>
  <c r="E77" i="6"/>
  <c r="E79" i="6"/>
  <c r="E81" i="6"/>
  <c r="E83" i="6"/>
  <c r="E85" i="6"/>
  <c r="E87" i="6"/>
  <c r="E89" i="6"/>
  <c r="E91" i="6"/>
  <c r="E93" i="6"/>
  <c r="E95" i="6"/>
  <c r="E97" i="6"/>
  <c r="E99" i="6"/>
  <c r="E101" i="6"/>
  <c r="E103" i="6"/>
  <c r="E105" i="6"/>
  <c r="E107" i="6"/>
  <c r="E109" i="6"/>
  <c r="E111" i="6"/>
  <c r="E113" i="6"/>
  <c r="E115" i="6"/>
  <c r="E119" i="6"/>
  <c r="E123" i="6"/>
  <c r="E127" i="6"/>
  <c r="E131" i="6"/>
  <c r="E135" i="6"/>
  <c r="E139" i="6"/>
  <c r="E143" i="6"/>
  <c r="E147" i="6"/>
  <c r="E151" i="6"/>
  <c r="E155" i="6"/>
  <c r="E159" i="6"/>
  <c r="E163" i="6"/>
  <c r="E167" i="6"/>
  <c r="E171" i="6"/>
  <c r="G170" i="6"/>
  <c r="G168" i="6"/>
  <c r="G166" i="6"/>
  <c r="G164" i="6"/>
  <c r="G162" i="6"/>
  <c r="G160" i="6"/>
  <c r="G158" i="6"/>
  <c r="G156" i="6"/>
  <c r="G154" i="6"/>
  <c r="G152" i="6"/>
  <c r="G150" i="6"/>
  <c r="G148" i="6"/>
  <c r="G146" i="6"/>
  <c r="G144" i="6"/>
  <c r="G142" i="6"/>
  <c r="G140" i="6"/>
  <c r="G138" i="6"/>
  <c r="G136" i="6"/>
  <c r="G134" i="6"/>
  <c r="G132" i="6"/>
  <c r="G130" i="6"/>
  <c r="G128" i="6"/>
  <c r="G126" i="6"/>
  <c r="G124" i="6"/>
  <c r="G122" i="6"/>
  <c r="G120" i="6"/>
  <c r="G118" i="6"/>
  <c r="G116" i="6"/>
  <c r="F178" i="6"/>
  <c r="I176" i="6" s="1"/>
  <c r="E3" i="4"/>
  <c r="E5" i="4"/>
  <c r="E7" i="4"/>
  <c r="E9" i="4"/>
  <c r="E11" i="4"/>
  <c r="E13" i="4"/>
  <c r="E15" i="4"/>
  <c r="E17" i="4"/>
  <c r="E19" i="4"/>
  <c r="E21" i="4"/>
  <c r="E23" i="4"/>
  <c r="E25" i="4"/>
  <c r="E27" i="4"/>
  <c r="E29" i="4"/>
  <c r="E31" i="4"/>
  <c r="E33" i="4"/>
  <c r="E35" i="4"/>
  <c r="E4" i="4"/>
  <c r="E8" i="4"/>
  <c r="E12" i="4"/>
  <c r="E16" i="4"/>
  <c r="E20" i="4"/>
  <c r="E24" i="4"/>
  <c r="E28" i="4"/>
  <c r="E32" i="4"/>
  <c r="E37" i="4"/>
  <c r="E39" i="4"/>
  <c r="E41" i="4"/>
  <c r="E43" i="4"/>
  <c r="E45" i="4"/>
  <c r="E47" i="4"/>
  <c r="E49" i="4"/>
  <c r="E51" i="4"/>
  <c r="E2" i="4"/>
  <c r="E10" i="4"/>
  <c r="E18" i="4"/>
  <c r="E26" i="4"/>
  <c r="E34" i="4"/>
  <c r="E38" i="4"/>
  <c r="E42" i="4"/>
  <c r="E46" i="4"/>
  <c r="E50" i="4"/>
  <c r="E54" i="4"/>
  <c r="E56" i="4"/>
  <c r="E58" i="4"/>
  <c r="E60" i="4"/>
  <c r="E62" i="4"/>
  <c r="E64" i="4"/>
  <c r="E66" i="4"/>
  <c r="E68" i="4"/>
  <c r="E70" i="4"/>
  <c r="E72" i="4"/>
  <c r="E74" i="4"/>
  <c r="E76" i="4"/>
  <c r="E78" i="4"/>
  <c r="E80" i="4"/>
  <c r="E82" i="4"/>
  <c r="E84" i="4"/>
  <c r="E86" i="4"/>
  <c r="E88" i="4"/>
  <c r="E90" i="4"/>
  <c r="E92" i="4"/>
  <c r="E94" i="4"/>
  <c r="E96" i="4"/>
  <c r="E98" i="4"/>
  <c r="E100" i="4"/>
  <c r="E102" i="4"/>
  <c r="E6" i="4"/>
  <c r="E22" i="4"/>
  <c r="E40" i="4"/>
  <c r="E48" i="4"/>
  <c r="E55" i="4"/>
  <c r="E59" i="4"/>
  <c r="E63" i="4"/>
  <c r="E67" i="4"/>
  <c r="E71" i="4"/>
  <c r="E75" i="4"/>
  <c r="E79" i="4"/>
  <c r="E83" i="4"/>
  <c r="E87" i="4"/>
  <c r="E91" i="4"/>
  <c r="E95" i="4"/>
  <c r="E99" i="4"/>
  <c r="E103" i="4"/>
  <c r="E104" i="4"/>
  <c r="E106" i="4"/>
  <c r="E108" i="4"/>
  <c r="E110" i="4"/>
  <c r="E112" i="4"/>
  <c r="E114" i="4"/>
  <c r="E116" i="4"/>
  <c r="E118" i="4"/>
  <c r="E120" i="4"/>
  <c r="E122" i="4"/>
  <c r="E124" i="4"/>
  <c r="E126" i="4"/>
  <c r="E128" i="4"/>
  <c r="E130" i="4"/>
  <c r="E132" i="4"/>
  <c r="E134" i="4"/>
  <c r="E136" i="4"/>
  <c r="E138" i="4"/>
  <c r="E140" i="4"/>
  <c r="E142" i="4"/>
  <c r="E144" i="4"/>
  <c r="E146" i="4"/>
  <c r="E148" i="4"/>
  <c r="E150" i="4"/>
  <c r="E152" i="4"/>
  <c r="E154" i="4"/>
  <c r="E156" i="4"/>
  <c r="E158" i="4"/>
  <c r="E160" i="4"/>
  <c r="E162" i="4"/>
  <c r="E164" i="4"/>
  <c r="E166" i="4"/>
  <c r="E168" i="4"/>
  <c r="E170" i="4"/>
  <c r="E14" i="4"/>
  <c r="E30" i="4"/>
  <c r="E36" i="4"/>
  <c r="E44" i="4"/>
  <c r="E52" i="4"/>
  <c r="E53" i="4"/>
  <c r="E57" i="4"/>
  <c r="E61" i="4"/>
  <c r="E65" i="4"/>
  <c r="E69" i="4"/>
  <c r="E73" i="4"/>
  <c r="E77" i="4"/>
  <c r="E81" i="4"/>
  <c r="E85" i="4"/>
  <c r="E89" i="4"/>
  <c r="E93" i="4"/>
  <c r="E97" i="4"/>
  <c r="E101" i="4"/>
  <c r="E105" i="4"/>
  <c r="E107" i="4"/>
  <c r="E109" i="4"/>
  <c r="E111" i="4"/>
  <c r="E113" i="4"/>
  <c r="E115" i="4"/>
  <c r="E117" i="4"/>
  <c r="E119" i="4"/>
  <c r="E121" i="4"/>
  <c r="E123" i="4"/>
  <c r="E125" i="4"/>
  <c r="E127" i="4"/>
  <c r="E129" i="4"/>
  <c r="E131" i="4"/>
  <c r="E133" i="4"/>
  <c r="E135" i="4"/>
  <c r="E137" i="4"/>
  <c r="E139" i="4"/>
  <c r="E141" i="4"/>
  <c r="E143" i="4"/>
  <c r="E145" i="4"/>
  <c r="E147" i="4"/>
  <c r="E149" i="4"/>
  <c r="E151" i="4"/>
  <c r="E153" i="4"/>
  <c r="F2" i="4"/>
  <c r="F4" i="4"/>
  <c r="F6" i="4"/>
  <c r="F8" i="4"/>
  <c r="F10" i="4"/>
  <c r="F12" i="4"/>
  <c r="F14" i="4"/>
  <c r="F16" i="4"/>
  <c r="F18" i="4"/>
  <c r="F20" i="4"/>
  <c r="F22" i="4"/>
  <c r="F24" i="4"/>
  <c r="F26" i="4"/>
  <c r="F28" i="4"/>
  <c r="F30" i="4"/>
  <c r="F32" i="4"/>
  <c r="F34" i="4"/>
  <c r="F3" i="4"/>
  <c r="F7" i="4"/>
  <c r="F11" i="4"/>
  <c r="F15" i="4"/>
  <c r="F19" i="4"/>
  <c r="F23" i="4"/>
  <c r="F27" i="4"/>
  <c r="F31" i="4"/>
  <c r="F35" i="4"/>
  <c r="F36" i="4"/>
  <c r="F38" i="4"/>
  <c r="F40" i="4"/>
  <c r="F42" i="4"/>
  <c r="F44" i="4"/>
  <c r="F46" i="4"/>
  <c r="F48" i="4"/>
  <c r="F50" i="4"/>
  <c r="F52" i="4"/>
  <c r="F5" i="4"/>
  <c r="F13" i="4"/>
  <c r="F21" i="4"/>
  <c r="F29" i="4"/>
  <c r="F37" i="4"/>
  <c r="F41" i="4"/>
  <c r="F45" i="4"/>
  <c r="F49" i="4"/>
  <c r="F53" i="4"/>
  <c r="F55" i="4"/>
  <c r="F57" i="4"/>
  <c r="F59" i="4"/>
  <c r="F61" i="4"/>
  <c r="F63" i="4"/>
  <c r="F65" i="4"/>
  <c r="F67" i="4"/>
  <c r="F69" i="4"/>
  <c r="F71" i="4"/>
  <c r="F73" i="4"/>
  <c r="F75" i="4"/>
  <c r="F77" i="4"/>
  <c r="F79" i="4"/>
  <c r="F81" i="4"/>
  <c r="F83" i="4"/>
  <c r="F85" i="4"/>
  <c r="F87" i="4"/>
  <c r="F89" i="4"/>
  <c r="F91" i="4"/>
  <c r="F93" i="4"/>
  <c r="F95" i="4"/>
  <c r="F97" i="4"/>
  <c r="F99" i="4"/>
  <c r="F101" i="4"/>
  <c r="F103" i="4"/>
  <c r="F9" i="4"/>
  <c r="F25" i="4"/>
  <c r="F43" i="4"/>
  <c r="F51" i="4"/>
  <c r="F54" i="4"/>
  <c r="F58" i="4"/>
  <c r="F62" i="4"/>
  <c r="F66" i="4"/>
  <c r="F70" i="4"/>
  <c r="F74" i="4"/>
  <c r="F78" i="4"/>
  <c r="F82" i="4"/>
  <c r="F86" i="4"/>
  <c r="F90" i="4"/>
  <c r="F94" i="4"/>
  <c r="F98" i="4"/>
  <c r="F102" i="4"/>
  <c r="F105" i="4"/>
  <c r="F107" i="4"/>
  <c r="F109" i="4"/>
  <c r="F111" i="4"/>
  <c r="F113" i="4"/>
  <c r="F115" i="4"/>
  <c r="F117" i="4"/>
  <c r="F119" i="4"/>
  <c r="F121" i="4"/>
  <c r="F123" i="4"/>
  <c r="F125" i="4"/>
  <c r="F127" i="4"/>
  <c r="F129" i="4"/>
  <c r="F131" i="4"/>
  <c r="F133" i="4"/>
  <c r="F135" i="4"/>
  <c r="F137" i="4"/>
  <c r="F139" i="4"/>
  <c r="F141" i="4"/>
  <c r="F143" i="4"/>
  <c r="F145" i="4"/>
  <c r="F147" i="4"/>
  <c r="F149" i="4"/>
  <c r="F151" i="4"/>
  <c r="F153" i="4"/>
  <c r="F155" i="4"/>
  <c r="F157" i="4"/>
  <c r="F159" i="4"/>
  <c r="F161" i="4"/>
  <c r="F163" i="4"/>
  <c r="F165" i="4"/>
  <c r="F167" i="4"/>
  <c r="F169" i="4"/>
  <c r="F171" i="4"/>
  <c r="F17" i="4"/>
  <c r="F33" i="4"/>
  <c r="F39" i="4"/>
  <c r="F47" i="4"/>
  <c r="F56" i="4"/>
  <c r="F60" i="4"/>
  <c r="F64" i="4"/>
  <c r="F68" i="4"/>
  <c r="F72" i="4"/>
  <c r="F76" i="4"/>
  <c r="F80" i="4"/>
  <c r="F84" i="4"/>
  <c r="F88" i="4"/>
  <c r="F92" i="4"/>
  <c r="F96" i="4"/>
  <c r="F100" i="4"/>
  <c r="F104" i="4"/>
  <c r="F106" i="4"/>
  <c r="F108" i="4"/>
  <c r="F110" i="4"/>
  <c r="F112" i="4"/>
  <c r="F114" i="4"/>
  <c r="F116" i="4"/>
  <c r="F118" i="4"/>
  <c r="F120" i="4"/>
  <c r="F122" i="4"/>
  <c r="F124" i="4"/>
  <c r="F126" i="4"/>
  <c r="F128" i="4"/>
  <c r="F130" i="4"/>
  <c r="F132" i="4"/>
  <c r="F134" i="4"/>
  <c r="F136" i="4"/>
  <c r="F138" i="4"/>
  <c r="F140" i="4"/>
  <c r="F142" i="4"/>
  <c r="F144" i="4"/>
  <c r="F146" i="4"/>
  <c r="F148" i="4"/>
  <c r="F150" i="4"/>
  <c r="F152" i="4"/>
  <c r="F154" i="4"/>
  <c r="E169" i="4"/>
  <c r="F168" i="4"/>
  <c r="E165" i="4"/>
  <c r="F164" i="4"/>
  <c r="E161" i="4"/>
  <c r="F160" i="4"/>
  <c r="E157" i="4"/>
  <c r="F156" i="4"/>
  <c r="E171" i="4"/>
  <c r="F170" i="4"/>
  <c r="E167" i="4"/>
  <c r="F166" i="4"/>
  <c r="E163" i="4"/>
  <c r="F162" i="4"/>
  <c r="E159" i="4"/>
  <c r="F158" i="4"/>
  <c r="E155" i="4"/>
  <c r="G3" i="4"/>
  <c r="G5" i="4"/>
  <c r="G7" i="4"/>
  <c r="G9" i="4"/>
  <c r="G11" i="4"/>
  <c r="G13" i="4"/>
  <c r="G15" i="4"/>
  <c r="G17" i="4"/>
  <c r="G19" i="4"/>
  <c r="G21" i="4"/>
  <c r="G23" i="4"/>
  <c r="G25" i="4"/>
  <c r="G27" i="4"/>
  <c r="G29" i="4"/>
  <c r="G31" i="4"/>
  <c r="G33" i="4"/>
  <c r="G35" i="4"/>
  <c r="G2" i="4"/>
  <c r="G6" i="4"/>
  <c r="G10" i="4"/>
  <c r="G14" i="4"/>
  <c r="G18" i="4"/>
  <c r="G22" i="4"/>
  <c r="G26" i="4"/>
  <c r="G30" i="4"/>
  <c r="G34" i="4"/>
  <c r="G37" i="4"/>
  <c r="G39" i="4"/>
  <c r="G41" i="4"/>
  <c r="G43" i="4"/>
  <c r="G45" i="4"/>
  <c r="G47" i="4"/>
  <c r="G49" i="4"/>
  <c r="G51" i="4"/>
  <c r="G8" i="4"/>
  <c r="G16" i="4"/>
  <c r="G24" i="4"/>
  <c r="G32" i="4"/>
  <c r="G36" i="4"/>
  <c r="G40" i="4"/>
  <c r="G44" i="4"/>
  <c r="G48" i="4"/>
  <c r="G52" i="4"/>
  <c r="G54" i="4"/>
  <c r="G56" i="4"/>
  <c r="G58" i="4"/>
  <c r="G60" i="4"/>
  <c r="G62" i="4"/>
  <c r="G64" i="4"/>
  <c r="G66" i="4"/>
  <c r="G68" i="4"/>
  <c r="G70" i="4"/>
  <c r="G72" i="4"/>
  <c r="G74" i="4"/>
  <c r="G76" i="4"/>
  <c r="G78" i="4"/>
  <c r="G80" i="4"/>
  <c r="G82" i="4"/>
  <c r="G84" i="4"/>
  <c r="G86" i="4"/>
  <c r="G88" i="4"/>
  <c r="G90" i="4"/>
  <c r="G92" i="4"/>
  <c r="G94" i="4"/>
  <c r="G96" i="4"/>
  <c r="G98" i="4"/>
  <c r="G100" i="4"/>
  <c r="G102" i="4"/>
  <c r="D2" i="4"/>
  <c r="D4" i="4"/>
  <c r="D6" i="4"/>
  <c r="D8" i="4"/>
  <c r="D10" i="4"/>
  <c r="D12" i="4"/>
  <c r="D14" i="4"/>
  <c r="D16" i="4"/>
  <c r="D18" i="4"/>
  <c r="D20" i="4"/>
  <c r="D22" i="4"/>
  <c r="D24" i="4"/>
  <c r="D26" i="4"/>
  <c r="D28" i="4"/>
  <c r="D30" i="4"/>
  <c r="D32" i="4"/>
  <c r="D34" i="4"/>
  <c r="D5" i="4"/>
  <c r="D9" i="4"/>
  <c r="D13" i="4"/>
  <c r="D17" i="4"/>
  <c r="D21" i="4"/>
  <c r="D25" i="4"/>
  <c r="D29" i="4"/>
  <c r="D33" i="4"/>
  <c r="D36" i="4"/>
  <c r="D38" i="4"/>
  <c r="D40" i="4"/>
  <c r="D42" i="4"/>
  <c r="D44" i="4"/>
  <c r="D46" i="4"/>
  <c r="D48" i="4"/>
  <c r="D50" i="4"/>
  <c r="D52" i="4"/>
  <c r="D7" i="4"/>
  <c r="D15" i="4"/>
  <c r="D23" i="4"/>
  <c r="D31" i="4"/>
  <c r="D39" i="4"/>
  <c r="D43" i="4"/>
  <c r="D47" i="4"/>
  <c r="D51" i="4"/>
  <c r="D53" i="4"/>
  <c r="D55" i="4"/>
  <c r="D57" i="4"/>
  <c r="D59" i="4"/>
  <c r="D61" i="4"/>
  <c r="D63" i="4"/>
  <c r="D65" i="4"/>
  <c r="D67" i="4"/>
  <c r="D69" i="4"/>
  <c r="D71" i="4"/>
  <c r="D73" i="4"/>
  <c r="D75" i="4"/>
  <c r="D77" i="4"/>
  <c r="D79" i="4"/>
  <c r="D81" i="4"/>
  <c r="D83" i="4"/>
  <c r="D85" i="4"/>
  <c r="D87" i="4"/>
  <c r="D89" i="4"/>
  <c r="D91" i="4"/>
  <c r="D93" i="4"/>
  <c r="D95" i="4"/>
  <c r="D97" i="4"/>
  <c r="D99" i="4"/>
  <c r="D101" i="4"/>
  <c r="D103" i="4"/>
  <c r="C3" i="4"/>
  <c r="C5" i="4"/>
  <c r="C7" i="4"/>
  <c r="C9" i="4"/>
  <c r="C11" i="4"/>
  <c r="C13" i="4"/>
  <c r="C15" i="4"/>
  <c r="C17" i="4"/>
  <c r="C19" i="4"/>
  <c r="C21" i="4"/>
  <c r="C23" i="4"/>
  <c r="C25" i="4"/>
  <c r="C27" i="4"/>
  <c r="C29" i="4"/>
  <c r="C31" i="4"/>
  <c r="C33" i="4"/>
  <c r="C35" i="4"/>
  <c r="C2" i="4"/>
  <c r="C6" i="4"/>
  <c r="C10" i="4"/>
  <c r="C14" i="4"/>
  <c r="C18" i="4"/>
  <c r="C22" i="4"/>
  <c r="C26" i="4"/>
  <c r="C30" i="4"/>
  <c r="C34" i="4"/>
  <c r="C37" i="4"/>
  <c r="C39" i="4"/>
  <c r="C41" i="4"/>
  <c r="C43" i="4"/>
  <c r="C45" i="4"/>
  <c r="C47" i="4"/>
  <c r="C49" i="4"/>
  <c r="C51" i="4"/>
  <c r="C4" i="4"/>
  <c r="C12" i="4"/>
  <c r="C20" i="4"/>
  <c r="C28" i="4"/>
  <c r="C36" i="4"/>
  <c r="C40" i="4"/>
  <c r="C44" i="4"/>
  <c r="C48" i="4"/>
  <c r="C52" i="4"/>
  <c r="C54" i="4"/>
  <c r="C56" i="4"/>
  <c r="C58" i="4"/>
  <c r="C60" i="4"/>
  <c r="C62" i="4"/>
  <c r="C64" i="4"/>
  <c r="C66" i="4"/>
  <c r="C68" i="4"/>
  <c r="C70" i="4"/>
  <c r="C72" i="4"/>
  <c r="C74" i="4"/>
  <c r="C76" i="4"/>
  <c r="C78" i="4"/>
  <c r="C80" i="4"/>
  <c r="C82" i="4"/>
  <c r="C84" i="4"/>
  <c r="C86" i="4"/>
  <c r="C88" i="4"/>
  <c r="C90" i="4"/>
  <c r="C92" i="4"/>
  <c r="C94" i="4"/>
  <c r="C96" i="4"/>
  <c r="C98" i="4"/>
  <c r="C100" i="4"/>
  <c r="C102" i="4"/>
  <c r="D171" i="4"/>
  <c r="G170" i="4"/>
  <c r="C170" i="4"/>
  <c r="D169" i="4"/>
  <c r="G168" i="4"/>
  <c r="C168" i="4"/>
  <c r="D167" i="4"/>
  <c r="G166" i="4"/>
  <c r="C166" i="4"/>
  <c r="D165" i="4"/>
  <c r="G164" i="4"/>
  <c r="C164" i="4"/>
  <c r="D163" i="4"/>
  <c r="G162" i="4"/>
  <c r="C162" i="4"/>
  <c r="D161" i="4"/>
  <c r="G160" i="4"/>
  <c r="C160" i="4"/>
  <c r="D159" i="4"/>
  <c r="G158" i="4"/>
  <c r="C158" i="4"/>
  <c r="D157" i="4"/>
  <c r="G156" i="4"/>
  <c r="C156" i="4"/>
  <c r="D155" i="4"/>
  <c r="G154" i="4"/>
  <c r="C154" i="4"/>
  <c r="D153" i="4"/>
  <c r="G152" i="4"/>
  <c r="C152" i="4"/>
  <c r="D151" i="4"/>
  <c r="G150" i="4"/>
  <c r="C150" i="4"/>
  <c r="D149" i="4"/>
  <c r="G148" i="4"/>
  <c r="C148" i="4"/>
  <c r="D147" i="4"/>
  <c r="G146" i="4"/>
  <c r="C146" i="4"/>
  <c r="D145" i="4"/>
  <c r="G144" i="4"/>
  <c r="C144" i="4"/>
  <c r="D143" i="4"/>
  <c r="G142" i="4"/>
  <c r="C142" i="4"/>
  <c r="D141" i="4"/>
  <c r="G140" i="4"/>
  <c r="C140" i="4"/>
  <c r="D139" i="4"/>
  <c r="G138" i="4"/>
  <c r="C138" i="4"/>
  <c r="D137" i="4"/>
  <c r="G136" i="4"/>
  <c r="C136" i="4"/>
  <c r="D135" i="4"/>
  <c r="G134" i="4"/>
  <c r="C134" i="4"/>
  <c r="D133" i="4"/>
  <c r="G132" i="4"/>
  <c r="C132" i="4"/>
  <c r="D131" i="4"/>
  <c r="G130" i="4"/>
  <c r="C130" i="4"/>
  <c r="D129" i="4"/>
  <c r="G128" i="4"/>
  <c r="C128" i="4"/>
  <c r="D127" i="4"/>
  <c r="G126" i="4"/>
  <c r="C126" i="4"/>
  <c r="D125" i="4"/>
  <c r="G124" i="4"/>
  <c r="C124" i="4"/>
  <c r="D123" i="4"/>
  <c r="G122" i="4"/>
  <c r="C122" i="4"/>
  <c r="D121" i="4"/>
  <c r="G120" i="4"/>
  <c r="C120" i="4"/>
  <c r="D119" i="4"/>
  <c r="G118" i="4"/>
  <c r="C118" i="4"/>
  <c r="D117" i="4"/>
  <c r="G116" i="4"/>
  <c r="C116" i="4"/>
  <c r="D115" i="4"/>
  <c r="G114" i="4"/>
  <c r="C114" i="4"/>
  <c r="D113" i="4"/>
  <c r="G112" i="4"/>
  <c r="C112" i="4"/>
  <c r="D111" i="4"/>
  <c r="G110" i="4"/>
  <c r="C110" i="4"/>
  <c r="D109" i="4"/>
  <c r="G108" i="4"/>
  <c r="C108" i="4"/>
  <c r="D107" i="4"/>
  <c r="G106" i="4"/>
  <c r="C106" i="4"/>
  <c r="D105" i="4"/>
  <c r="G104" i="4"/>
  <c r="C104" i="4"/>
  <c r="G101" i="4"/>
  <c r="C101" i="4"/>
  <c r="D100" i="4"/>
  <c r="G97" i="4"/>
  <c r="C97" i="4"/>
  <c r="D96" i="4"/>
  <c r="G93" i="4"/>
  <c r="C93" i="4"/>
  <c r="D92" i="4"/>
  <c r="G89" i="4"/>
  <c r="C89" i="4"/>
  <c r="D88" i="4"/>
  <c r="G85" i="4"/>
  <c r="C85" i="4"/>
  <c r="D84" i="4"/>
  <c r="G81" i="4"/>
  <c r="C81" i="4"/>
  <c r="D80" i="4"/>
  <c r="G77" i="4"/>
  <c r="C77" i="4"/>
  <c r="D76" i="4"/>
  <c r="G73" i="4"/>
  <c r="C73" i="4"/>
  <c r="D72" i="4"/>
  <c r="G69" i="4"/>
  <c r="C69" i="4"/>
  <c r="D68" i="4"/>
  <c r="G65" i="4"/>
  <c r="C65" i="4"/>
  <c r="D64" i="4"/>
  <c r="G61" i="4"/>
  <c r="C61" i="4"/>
  <c r="D60" i="4"/>
  <c r="G57" i="4"/>
  <c r="C57" i="4"/>
  <c r="D56" i="4"/>
  <c r="G53" i="4"/>
  <c r="C53" i="4"/>
  <c r="C50" i="4"/>
  <c r="G46" i="4"/>
  <c r="D45" i="4"/>
  <c r="C42" i="4"/>
  <c r="G38" i="4"/>
  <c r="D37" i="4"/>
  <c r="D35" i="4"/>
  <c r="C32" i="4"/>
  <c r="G28" i="4"/>
  <c r="D19" i="4"/>
  <c r="C16" i="4"/>
  <c r="G12" i="4"/>
  <c r="D3" i="4"/>
  <c r="I178" i="6" l="1"/>
  <c r="F5" i="8"/>
  <c r="F170" i="9"/>
  <c r="F166" i="9"/>
  <c r="F162" i="9"/>
  <c r="F158" i="9"/>
  <c r="F154" i="9"/>
  <c r="F150" i="9"/>
  <c r="F146" i="9"/>
  <c r="F142" i="9"/>
  <c r="F138" i="9"/>
  <c r="F134" i="9"/>
  <c r="F130" i="9"/>
  <c r="F126" i="9"/>
  <c r="F122" i="9"/>
  <c r="F118" i="9"/>
  <c r="F115" i="9"/>
  <c r="F113" i="9"/>
  <c r="F111" i="9"/>
  <c r="F109" i="9"/>
  <c r="F107" i="9"/>
  <c r="F105" i="9"/>
  <c r="F103" i="9"/>
  <c r="F101" i="9"/>
  <c r="F99" i="9"/>
  <c r="F97" i="9"/>
  <c r="F95" i="9"/>
  <c r="F93" i="9"/>
  <c r="F91" i="9"/>
  <c r="F89" i="9"/>
  <c r="F87" i="9"/>
  <c r="F85" i="9"/>
  <c r="F83" i="9"/>
  <c r="F81" i="9"/>
  <c r="F79" i="9"/>
  <c r="F77" i="9"/>
  <c r="F75" i="9"/>
  <c r="F73" i="9"/>
  <c r="F71" i="9"/>
  <c r="F69" i="9"/>
  <c r="F67" i="9"/>
  <c r="F65" i="9"/>
  <c r="F63" i="9"/>
  <c r="F61" i="9"/>
  <c r="F59" i="9"/>
  <c r="F57" i="9"/>
  <c r="F55" i="9"/>
  <c r="F53" i="9"/>
  <c r="F51" i="9"/>
  <c r="F49" i="9"/>
  <c r="F47" i="9"/>
  <c r="F45" i="9"/>
  <c r="F43" i="9"/>
  <c r="F41" i="9"/>
  <c r="F39" i="9"/>
  <c r="F37" i="9"/>
  <c r="F35" i="9"/>
  <c r="F33" i="9"/>
  <c r="F31" i="9"/>
  <c r="F29" i="9"/>
  <c r="F27" i="9"/>
  <c r="F25" i="9"/>
  <c r="F23" i="9"/>
  <c r="F21" i="9"/>
  <c r="F19" i="9"/>
  <c r="F17" i="9"/>
  <c r="F15" i="9"/>
  <c r="F13" i="9"/>
  <c r="F11" i="9"/>
  <c r="F9" i="9"/>
  <c r="F7" i="9"/>
  <c r="F5" i="9"/>
  <c r="F3" i="9"/>
  <c r="F174" i="9"/>
  <c r="G171" i="9"/>
  <c r="G169" i="9"/>
  <c r="G167" i="9"/>
  <c r="G165" i="9"/>
  <c r="G163" i="9"/>
  <c r="G161" i="9"/>
  <c r="G159" i="9"/>
  <c r="G157" i="9"/>
  <c r="G155" i="9"/>
  <c r="G153" i="9"/>
  <c r="G151" i="9"/>
  <c r="G149" i="9"/>
  <c r="G147" i="9"/>
  <c r="G145" i="9"/>
  <c r="G143" i="9"/>
  <c r="G141" i="9"/>
  <c r="G139" i="9"/>
  <c r="G137" i="9"/>
  <c r="G135" i="9"/>
  <c r="G133" i="9"/>
  <c r="G131" i="9"/>
  <c r="G129" i="9"/>
  <c r="G127" i="9"/>
  <c r="G125" i="9"/>
  <c r="G123" i="9"/>
  <c r="G121" i="9"/>
  <c r="G119" i="9"/>
  <c r="G117" i="9"/>
  <c r="G115" i="9"/>
  <c r="G114" i="9"/>
  <c r="G113" i="9"/>
  <c r="G112" i="9"/>
  <c r="G111" i="9"/>
  <c r="G110" i="9"/>
  <c r="G109" i="9"/>
  <c r="G108" i="9"/>
  <c r="G107" i="9"/>
  <c r="G106" i="9"/>
  <c r="G105" i="9"/>
  <c r="G104" i="9"/>
  <c r="G103" i="9"/>
  <c r="G102" i="9"/>
  <c r="G101" i="9"/>
  <c r="G100" i="9"/>
  <c r="G99" i="9"/>
  <c r="G98" i="9"/>
  <c r="G97" i="9"/>
  <c r="G96" i="9"/>
  <c r="G95" i="9"/>
  <c r="G94" i="9"/>
  <c r="G93" i="9"/>
  <c r="G92" i="9"/>
  <c r="G91" i="9"/>
  <c r="G90" i="9"/>
  <c r="G89" i="9"/>
  <c r="G88" i="9"/>
  <c r="G87" i="9"/>
  <c r="G86" i="9"/>
  <c r="G85" i="9"/>
  <c r="G84" i="9"/>
  <c r="G83" i="9"/>
  <c r="G82" i="9"/>
  <c r="G81" i="9"/>
  <c r="G80" i="9"/>
  <c r="G79" i="9"/>
  <c r="G78" i="9"/>
  <c r="G77" i="9"/>
  <c r="G76" i="9"/>
  <c r="G75" i="9"/>
  <c r="G74" i="9"/>
  <c r="G73" i="9"/>
  <c r="G72" i="9"/>
  <c r="G71" i="9"/>
  <c r="G70" i="9"/>
  <c r="G69" i="9"/>
  <c r="G68" i="9"/>
  <c r="G67" i="9"/>
  <c r="G66" i="9"/>
  <c r="G65" i="9"/>
  <c r="G64" i="9"/>
  <c r="G63" i="9"/>
  <c r="G62" i="9"/>
  <c r="G61" i="9"/>
  <c r="G60" i="9"/>
  <c r="G59" i="9"/>
  <c r="G58" i="9"/>
  <c r="G57" i="9"/>
  <c r="G56" i="9"/>
  <c r="G55" i="9"/>
  <c r="G54" i="9"/>
  <c r="G53" i="9"/>
  <c r="G52" i="9"/>
  <c r="G51" i="9"/>
  <c r="G50" i="9"/>
  <c r="G49" i="9"/>
  <c r="G48" i="9"/>
  <c r="G47" i="9"/>
  <c r="G46" i="9"/>
  <c r="G45" i="9"/>
  <c r="G44" i="9"/>
  <c r="G43" i="9"/>
  <c r="G42" i="9"/>
  <c r="G41" i="9"/>
  <c r="G40" i="9"/>
  <c r="G39" i="9"/>
  <c r="G38" i="9"/>
  <c r="G37" i="9"/>
  <c r="G36" i="9"/>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G6" i="9"/>
  <c r="G5" i="9"/>
  <c r="G4" i="9"/>
  <c r="G3" i="9"/>
  <c r="G2" i="9"/>
  <c r="F171" i="6"/>
  <c r="F167" i="6"/>
  <c r="F163" i="6"/>
  <c r="F159" i="6"/>
  <c r="F155" i="6"/>
  <c r="F151" i="6"/>
  <c r="F147" i="6"/>
  <c r="F143" i="6"/>
  <c r="F139" i="6"/>
  <c r="F135" i="6"/>
  <c r="F131" i="6"/>
  <c r="F127" i="6"/>
  <c r="F123" i="6"/>
  <c r="F119" i="6"/>
  <c r="F2" i="6"/>
  <c r="F4" i="6"/>
  <c r="F6" i="6"/>
  <c r="F8" i="6"/>
  <c r="F10" i="6"/>
  <c r="F12" i="6"/>
  <c r="F14" i="6"/>
  <c r="F16" i="6"/>
  <c r="F18" i="6"/>
  <c r="F20" i="6"/>
  <c r="F22" i="6"/>
  <c r="F24" i="6"/>
  <c r="F26" i="6"/>
  <c r="F28" i="6"/>
  <c r="F30" i="6"/>
  <c r="F32" i="6"/>
  <c r="F34" i="6"/>
  <c r="F36" i="6"/>
  <c r="F38" i="6"/>
  <c r="F40" i="6"/>
  <c r="F42" i="6"/>
  <c r="F44" i="6"/>
  <c r="F46" i="6"/>
  <c r="F48" i="6"/>
  <c r="F50" i="6"/>
  <c r="F52" i="6"/>
  <c r="F54" i="6"/>
  <c r="F56" i="6"/>
  <c r="F58" i="6"/>
  <c r="F60" i="6"/>
  <c r="F62" i="6"/>
  <c r="F64" i="6"/>
  <c r="F66" i="6"/>
  <c r="F68" i="6"/>
  <c r="F70" i="6"/>
  <c r="F72" i="6"/>
  <c r="F74" i="6"/>
  <c r="F76" i="6"/>
  <c r="F78" i="6"/>
  <c r="F80" i="6"/>
  <c r="F82" i="6"/>
  <c r="F84" i="6"/>
  <c r="F86" i="6"/>
  <c r="F88" i="6"/>
  <c r="F90" i="6"/>
  <c r="F92" i="6"/>
  <c r="F94" i="6"/>
  <c r="F96" i="6"/>
  <c r="F98" i="6"/>
  <c r="F100" i="6"/>
  <c r="F102" i="6"/>
  <c r="F104" i="6"/>
  <c r="F106" i="6"/>
  <c r="F108" i="6"/>
  <c r="F110" i="6"/>
  <c r="F112" i="6"/>
  <c r="F114" i="6"/>
  <c r="F116" i="6"/>
  <c r="F120" i="6"/>
  <c r="F124" i="6"/>
  <c r="F128" i="6"/>
  <c r="F132" i="6"/>
  <c r="F136" i="6"/>
  <c r="F140" i="6"/>
  <c r="F144" i="6"/>
  <c r="F148" i="6"/>
  <c r="F152" i="6"/>
  <c r="F156" i="6"/>
  <c r="F160" i="6"/>
  <c r="F164" i="6"/>
  <c r="F168" i="6"/>
  <c r="F121" i="6"/>
  <c r="F129" i="6"/>
  <c r="F137" i="6"/>
  <c r="F145" i="6"/>
  <c r="F153" i="6"/>
  <c r="F161" i="6"/>
  <c r="F169" i="6"/>
  <c r="F170" i="6"/>
  <c r="F166" i="6"/>
  <c r="F162" i="6"/>
  <c r="F158" i="6"/>
  <c r="F154" i="6"/>
  <c r="F150" i="6"/>
  <c r="F146" i="6"/>
  <c r="F142" i="6"/>
  <c r="F138" i="6"/>
  <c r="F134" i="6"/>
  <c r="F130" i="6"/>
  <c r="F126" i="6"/>
  <c r="F122" i="6"/>
  <c r="F118" i="6"/>
  <c r="F115" i="6"/>
  <c r="F113" i="6"/>
  <c r="F111" i="6"/>
  <c r="F109" i="6"/>
  <c r="F107" i="6"/>
  <c r="F105" i="6"/>
  <c r="F103" i="6"/>
  <c r="F101" i="6"/>
  <c r="F99" i="6"/>
  <c r="F97" i="6"/>
  <c r="F95" i="6"/>
  <c r="F93" i="6"/>
  <c r="F91" i="6"/>
  <c r="F89" i="6"/>
  <c r="F87" i="6"/>
  <c r="F85" i="6"/>
  <c r="F83" i="6"/>
  <c r="F81" i="6"/>
  <c r="F79" i="6"/>
  <c r="F77" i="6"/>
  <c r="F75" i="6"/>
  <c r="F73" i="6"/>
  <c r="F71" i="6"/>
  <c r="F69" i="6"/>
  <c r="F67" i="6"/>
  <c r="F65" i="6"/>
  <c r="F63" i="6"/>
  <c r="F61" i="6"/>
  <c r="F59" i="6"/>
  <c r="F57" i="6"/>
  <c r="F55" i="6"/>
  <c r="F53" i="6"/>
  <c r="F51" i="6"/>
  <c r="F49" i="6"/>
  <c r="F47" i="6"/>
  <c r="F45" i="6"/>
  <c r="F43" i="6"/>
  <c r="F41" i="6"/>
  <c r="F39" i="6"/>
  <c r="F37" i="6"/>
  <c r="F35" i="6"/>
  <c r="F33" i="6"/>
  <c r="F31" i="6"/>
  <c r="F29" i="6"/>
  <c r="F27" i="6"/>
  <c r="F25" i="6"/>
  <c r="F23" i="6"/>
  <c r="F21" i="6"/>
  <c r="F19" i="6"/>
  <c r="F17" i="6"/>
  <c r="F15" i="6"/>
  <c r="F13" i="6"/>
  <c r="F11" i="6"/>
  <c r="F9" i="6"/>
  <c r="F7" i="6"/>
  <c r="F5" i="6"/>
  <c r="F3" i="6"/>
  <c r="F174" i="6"/>
  <c r="G171" i="6"/>
  <c r="G169" i="6"/>
  <c r="G167" i="6"/>
  <c r="G165" i="6"/>
  <c r="G163" i="6"/>
  <c r="G161" i="6"/>
  <c r="G159" i="6"/>
  <c r="G157" i="6"/>
  <c r="G155" i="6"/>
  <c r="G153" i="6"/>
  <c r="G151" i="6"/>
  <c r="G149" i="6"/>
  <c r="G147" i="6"/>
  <c r="G145" i="6"/>
  <c r="G143" i="6"/>
  <c r="G141" i="6"/>
  <c r="G139" i="6"/>
  <c r="G137" i="6"/>
  <c r="G135" i="6"/>
  <c r="G133" i="6"/>
  <c r="G131" i="6"/>
  <c r="G129" i="6"/>
  <c r="G127" i="6"/>
  <c r="G125" i="6"/>
  <c r="G123" i="6"/>
  <c r="G121" i="6"/>
  <c r="G119" i="6"/>
  <c r="G117"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2" i="6"/>
  <c r="F7" i="8" l="1"/>
  <c r="D12" i="8"/>
  <c r="K13" i="2"/>
  <c r="I175" i="9" l="1"/>
  <c r="I4" i="8" l="1"/>
  <c r="I176" i="9"/>
  <c r="I175" i="4" l="1"/>
  <c r="I178" i="9"/>
  <c r="I5" i="8"/>
  <c r="D13" i="8" l="1"/>
  <c r="I7" i="8"/>
  <c r="C4" i="8"/>
  <c r="I176" i="4"/>
  <c r="I178" i="4" l="1"/>
  <c r="C5" i="8"/>
  <c r="D11" i="8" l="1"/>
  <c r="D14" i="8" s="1"/>
  <c r="C7" i="8"/>
  <c r="K3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pelagioricardo</author>
  </authors>
  <commentList>
    <comment ref="C172" authorId="0" shapeId="0" xr:uid="{A0C6C75E-D5F7-4E9F-B92F-5FA85F11D4CA}">
      <text>
        <r>
          <rPr>
            <b/>
            <sz val="9"/>
            <color indexed="81"/>
            <rFont val="Tahoma"/>
            <family val="2"/>
          </rPr>
          <t>Suposición</t>
        </r>
        <r>
          <rPr>
            <sz val="9"/>
            <color indexed="81"/>
            <rFont val="Tahoma"/>
            <family val="2"/>
          </rPr>
          <t>: P/U
  Distribución Triangular
  Mínimo = 22.26
  Más probable = 25.20
  Máximo = 37.43</t>
        </r>
      </text>
    </comment>
    <comment ref="I178" authorId="0" shapeId="0" xr:uid="{5ABD3809-80F7-445B-801D-6C57C4816288}">
      <text>
        <r>
          <rPr>
            <b/>
            <sz val="9"/>
            <color indexed="81"/>
            <rFont val="Tahoma"/>
            <family val="2"/>
          </rPr>
          <t>Previsión</t>
        </r>
        <r>
          <rPr>
            <sz val="9"/>
            <color indexed="81"/>
            <rFont val="Tahoma"/>
            <family val="2"/>
          </rPr>
          <t>: VPA</t>
        </r>
      </text>
    </comment>
  </commentList>
</comments>
</file>

<file path=xl/sharedStrings.xml><?xml version="1.0" encoding="utf-8"?>
<sst xmlns="http://schemas.openxmlformats.org/spreadsheetml/2006/main" count="446" uniqueCount="127">
  <si>
    <t>Consolidado</t>
  </si>
  <si>
    <t>Precio / Utilidad x</t>
  </si>
  <si>
    <t>Precio / Valor Libro x</t>
  </si>
  <si>
    <t>Price Sales Ratio x</t>
  </si>
  <si>
    <t>Precio / EBITDA x</t>
  </si>
  <si>
    <t>EV / EBITDA de la empr x</t>
  </si>
  <si>
    <t>EV / Ventas x</t>
  </si>
  <si>
    <t>Nombre</t>
  </si>
  <si>
    <t>Clase</t>
  </si>
  <si>
    <t>Pais Sede</t>
  </si>
  <si>
    <t>Tipo de Activo</t>
  </si>
  <si>
    <t>Activo /|Cancelado</t>
  </si>
  <si>
    <t>Sector|Economatica</t>
  </si>
  <si>
    <t>Sector NAICS|ult disponib</t>
  </si>
  <si>
    <t>Partic en|Indice Prec Y Cotiz</t>
  </si>
  <si>
    <t>Capitaliz Bursat|de la empresa|01Abr22|en moneda orig|en millones</t>
  </si>
  <si>
    <t>P/U|01Abr22|en moneda orig|de 12 meses|consolid:si*</t>
  </si>
  <si>
    <t>P/VL|01Abr22|en moneda orig|consolid:si*</t>
  </si>
  <si>
    <t>PSR|01Abr22|en moneda orig|de 12 meses|consolid:si*</t>
  </si>
  <si>
    <t>P/EBITDA|01Abr22|en moneda orig|de 12 meses|consolid:si*</t>
  </si>
  <si>
    <t>EV/EBITDA emp|01Abr22|en moneda orig|de 12 meses|consolid:si*</t>
  </si>
  <si>
    <t>EV/Ventas x|01Abr22|en moneda orig|de 12 meses|consolid:si*</t>
  </si>
  <si>
    <t>Chedraui Grupo</t>
  </si>
  <si>
    <t>B</t>
  </si>
  <si>
    <t>MX</t>
  </si>
  <si>
    <t>Accion</t>
  </si>
  <si>
    <t>activo</t>
  </si>
  <si>
    <t>Comercio</t>
  </si>
  <si>
    <t>Grandes almacenes</t>
  </si>
  <si>
    <t>-</t>
  </si>
  <si>
    <t>Elektra Gpo</t>
  </si>
  <si>
    <t>*</t>
  </si>
  <si>
    <t>Otros tipos de tienda</t>
  </si>
  <si>
    <t>Fragua Corporativo</t>
  </si>
  <si>
    <t>Tienda de artículos de salud y cuidados personales</t>
  </si>
  <si>
    <t>GFamsa</t>
  </si>
  <si>
    <t>A</t>
  </si>
  <si>
    <t>Gigante Gpo</t>
  </si>
  <si>
    <t>Gsanborns</t>
  </si>
  <si>
    <t>B-1</t>
  </si>
  <si>
    <t>Otras tiendas de mercancias diversas</t>
  </si>
  <si>
    <t>Kimberly Clark Mex</t>
  </si>
  <si>
    <t>La Comer</t>
  </si>
  <si>
    <t>UBC</t>
  </si>
  <si>
    <t>Liverpool Puerto de</t>
  </si>
  <si>
    <t>C-1</t>
  </si>
  <si>
    <t>Soriana Organizacio</t>
  </si>
  <si>
    <t>Wal Mart de Mexico</t>
  </si>
  <si>
    <t>Assai</t>
  </si>
  <si>
    <t>ON</t>
  </si>
  <si>
    <t>BR</t>
  </si>
  <si>
    <t>Burlington Stores, Inc</t>
  </si>
  <si>
    <t>Com</t>
  </si>
  <si>
    <t>US</t>
  </si>
  <si>
    <t>Carrefour BR</t>
  </si>
  <si>
    <t>Cencosud S.A.</t>
  </si>
  <si>
    <t>Ord</t>
  </si>
  <si>
    <t>CL</t>
  </si>
  <si>
    <t>Dillard'S, Inc</t>
  </si>
  <si>
    <t>Com A</t>
  </si>
  <si>
    <t>Empresas Hites S.A.</t>
  </si>
  <si>
    <t>Empresas La Polar S.A.</t>
  </si>
  <si>
    <t>Empresas Tricot S.A.</t>
  </si>
  <si>
    <t>Exito</t>
  </si>
  <si>
    <t>CO</t>
  </si>
  <si>
    <t>Falabella S.A.</t>
  </si>
  <si>
    <t>Forus S.A.</t>
  </si>
  <si>
    <t>Grupo Mateus</t>
  </si>
  <si>
    <t>Inretail Peru Corp.</t>
  </si>
  <si>
    <t>C1</t>
  </si>
  <si>
    <t>PE</t>
  </si>
  <si>
    <t>KohlS Corp</t>
  </si>
  <si>
    <t>Macy'S, Inc</t>
  </si>
  <si>
    <t>Magaz Luiza</t>
  </si>
  <si>
    <t>P.Acucar-Cbd</t>
  </si>
  <si>
    <t>Plaza S.A.</t>
  </si>
  <si>
    <t>Ripley Corp S.A.</t>
  </si>
  <si>
    <t>Smu S.A.</t>
  </si>
  <si>
    <t>Via</t>
  </si>
  <si>
    <t>Zona Franca De Iquique S.A.</t>
  </si>
  <si>
    <t>Promedio</t>
  </si>
  <si>
    <t>Mediana</t>
  </si>
  <si>
    <t>Desvest</t>
  </si>
  <si>
    <t>Max</t>
  </si>
  <si>
    <t>Min</t>
  </si>
  <si>
    <t xml:space="preserve"> - 1 desvest</t>
  </si>
  <si>
    <t xml:space="preserve"> + 1 desvest</t>
  </si>
  <si>
    <t>Múltiplo histo=</t>
  </si>
  <si>
    <t>Mediana=</t>
  </si>
  <si>
    <t>Mediana sector=</t>
  </si>
  <si>
    <t>Múltiplo objetivo P/U</t>
  </si>
  <si>
    <t>UN</t>
  </si>
  <si>
    <t>Equity Value</t>
  </si>
  <si>
    <t>No. Acciones</t>
  </si>
  <si>
    <t>VPA=PO</t>
  </si>
  <si>
    <t>2022E</t>
  </si>
  <si>
    <t>Múltiplo entre Lsup y promedio =</t>
  </si>
  <si>
    <t>Múltiplo objetivo P/V</t>
  </si>
  <si>
    <t>Ventas</t>
  </si>
  <si>
    <t>Moda</t>
  </si>
  <si>
    <t>EBITDA</t>
  </si>
  <si>
    <t>P/V</t>
  </si>
  <si>
    <t>P/U</t>
  </si>
  <si>
    <t>P/EBITDA</t>
  </si>
  <si>
    <t>Promedio=</t>
  </si>
  <si>
    <t>Múltiplo P/U</t>
  </si>
  <si>
    <t>UN (MgNeto)</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</si>
  <si>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</si>
  <si>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</si>
  <si>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</si>
  <si>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</si>
  <si>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</si>
  <si>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</si>
  <si>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</si>
  <si>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</si>
  <si>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</si>
  <si>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</si>
  <si>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</si>
  <si>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</si>
  <si>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b51fb66a-0bc6-40c4-abbc-074c9b5fb7f6</t>
  </si>
  <si>
    <t>CB_Block_0</t>
  </si>
  <si>
    <t>㜸〱敤㕣㝢㜴ㅣ搵㜹摦扢慢㕤敤慣㈴㙢㙤搹㠰捤㑢㘰摥㜲㠴〵ㄸ〲㠹愳挸㤲㘵ぢ㉣㑢㈰ㄹ㐸㈹㤱㐷扢㌳搶攲㝤㤸㤹㤱㙣㈵戴㠱〶㈸捤慢㤴㈴㔰ㄲ㈸㤰㍦㥡㐳㥥敤攱㤴㤳㌴昹愷㈷捤㈱㑤愱㈹愷攴㥣昶㌴愵㙥㑡摢搳㌶愷㜵搳㥥㤶戶〴昷昷晢敥捣敥散㑡㍢ㄶぢ戴愲㐷㘳敦愷㍢摦㝤捣㝤㝣慦晢㝤㜷㈶愶㘲戱搸㐹㕣晣换慢㡤㠹戳愶ㄶ㕤捦㉡昵て㔷㡡㐵㉢攷ㄵ㉡㘵户㝦挸㜱捣挵㝤〵搷㑢愰㐰㙡愶㠰㝣㌷㌹攳ㄶ㍥㘴愵㘷ㄶ㉣挷㐵愱㘴㉣㤶㑥ㅢ㜱攴戳ㄱ晥戲挱㡤挱㕡㥤㙤〰搳挳扢㈶㘶敦㐰慢㔳㕥挵戱戶昵摥慣敢敥ㅣㄸ攸ㅦ攸扦敡㥡㠱慢晢户㙦敢ㅤ㥥㉦㝡昳㡥戵戳㙣捤㝢㡥㔹摣搶㍢㌹㍦㕢㉣攴㙥戰ㄶ愷㉢㠷慤昲㑥㙢㜶晢㤵戳收㔵敦ㅥ戸㙡挷づ晢摡㙢摦摤㠹㐷挷昶て敦㥡㜴㉣摢㝤㡢摡㑣戲换㔷㡤㔸戹〲挷㘶㔹㑥愱㝣愸㝦㜸ㄷ晥㠷晡㡦扢㙢晡愷收㉣换攳愳㉤挷㉡攷㉣搷㐰挵㡥搲㤰敢捥㤷㡥㜰昲㡣搲㈸㠶㥡㌳㕤㉦㔹ㅡ戶㡡㐵愳ㄴ戴㥡㉥㑤㘰敥㡡收㘲㘷㘹捡㉡扢〵慦戰㔰昰ㄶ㔳愵㘹㌴㤴敦㉡ㅤ㜰慤㥢捣昲㈱㙢扦㔹戲㤲愵㍤昳㠵㝣㥢扥㘲㠹㡢㠳㈶挲ㅤ㤳攱昷て戹愵攱㌹搳㤱ㅥ戹㥣㤸㠸戲愳㑥慥扥散搶收敤戲敢昲〴戶㜹㘱昳㜲挸戹搹㜴慡㈵晢㥡㤷昴〷㕦摦㠳换㥢㤷て捤㔱㝤㥤㑢㥢搷㤱愹慣㉦慤㍡㝣晡㤶ㄹ挵㘰㡣ㄴ㐱㍢㐱㥡㠰ぢ㘸㘴〸㍡〸㍡〱㔴摢扦㠲㑢挲ㄵ㤹ㄵ㥦㌱攳㌳戳昱㤹㕣㝣㈶ㅦ㥦戱攲㌳㜶㝣收㔰㝣㘶㉥㍥㔳㠸捦摣ㄱ㥦㌹㡣㌲挱㤵㙥㙦㡦晢搷㍦晦昹挹慢敦扢㈶戹攷攳㉦㝥晥㕤ㅦ晤改晤㕦改㕣㠷㐲㌷晡㥤ㅡ㜱捣愳㈰戵ㅡㄵ㕦搱扦㥤晦㑥捤ㄵ㘰ち㝢㠷㝤㡤㍤㌰㤰摦戱摤扣搲㑣㜲㔸ㄱ㡢㕦㐷㈸㔹㤴敤戴㙦㈹㤴昳㤵愳戲㜶㘷敤㌲㕤慢㌶㜱㝤㝥摥慥捡㝣㌹敦㥥戹㝣收㤴㘷㝡搶㤶挶扣㕡㈳㑢慡㑤㠱慤㉣㔷㥥㜷㑥㘳戵㥢捤攲扣㌵㜴慣愰戳捦㙥挸㉥㑤㍡㤵搹收戹愳㡥㜵㘷㌵㜷㐹㡦㠶㈰搴ㄶ愴敤㈵愳搴㔹扡㕦扤挳㜳ㄵ搷㉡㑢昷晡㑡㤳㠵摣㘱换㤹戲㈸ㄲ慤扣っ㜵ㄳ戳㝣慥敦㥢㈸㘳愰攰搶晣昹㘱慣扤晢㤸〷㘶戶昲攸敦ㄱ换昱ㄶ愷捤搹愲㜵㕡㕤ㄱ晤㑣㘴㙣慥㐳㡦㔶㜲昳敥㜰愵散㌹㤵㘲㝤捥㔰㝥挱㠴愴挹㡦㔷昲㔶㕢㕢㑣㠴〲〴㙥㈲愱㔴散戲收扣㈰ぢㄱ㕡㘲㌲昲ㄹ昵㘴搷㝦ㄳ㐶㠷㔱ㄴ㉤搲㘴晣㠲㔳㌴挶晥㡡㡣㠹攰挰搰㤸愸㍦昸搰㑢㑥搱㙣㜵攵摥摥挲昱㜸㡦㍦晡摤ぢ㔶搹摢㙢㤶昳㐵换㠹搴㝥㡡㍤㌲扡〱㤲㈷㈰㄰㥡捥ㅥ㔵㥤㍡愶ㄶ㤳㐷ぢ㜹㙦㉥㌵㘷ㄵづ捤㜹挰㐱㐳愶搳㥣摡㈵㤷戱ㅥ㈸㘳〳㐱て㐰㈶ㄳ㑢㙤㘴愱㔴〶㔷㉣㐹改ㄴ挱换㜵㠲㥣昵敡㜸戹搳ㅥ㉤ㄴ㍤㑢ぢ攵㙥ㅢ㉢愲戵㥡㉣㕦ㄷ㐹搴㌱㜳㕡㘱㙣戴㠷㐱愵㘶愱散㉤搶昸㜶〹㤷㘸㈲㕡㤳〵慢㑥ㄶ㔰ㄴ搴换㠳〸㕥〳搱㌴㐸㠳攸挲㈱㈲㈲ㅢ㐴㘸㜶戴㕣㑦㘴㉣ㅦ㈱㈳㔰㍥㑣㠴㉣扤扤戹㡣㈰戱㉦㈵㔲㔶㙡捡㡦㙢搲㙣㌹㕢㕥㑢戳㑤㤸㌸攳㌴㠲搳〹捥㈰搸っ愰晥ㄶㄲ㡥㔲づ改晡换㌸ㄳ昷挶㔹〴㘷〳㐰㍥ㄹ㤴㌹扥愸愲つ戵ㄲ㍢㤲攵扡㘰㈷㡢㔱慣㐵ㄱ㉤攳慡㥤搹㔵㤲㠵昶慤捥搵愱㙢摢㐴挷㕥搴㥣㌶挳挳㈱㐵㐶ㄴつ㡦昵ㄴ㐵挳ㄳ挱愲㉤敡慤㜳㔱搵攸㈵㌸て㈰㘳㥣㑦〸攵㐲㠳㜷㘵ㄶ㍤㑤捡㜷㠴㔹愴㡤愱ㄶㄵ扣㑦挸摣〲㐴〸戹㈵摢㤷㌵ㅢ㥡收㘰㥦晤㡥户愱户㌵攷㙦㝦搱ㅢ昴收㥡摥愱扦攸つ㕡搱㕢挱㕥敡㐷㑤㜵捣㠵挸㌶㉥㈲戸ㄸ愰㐱挷㜰昷晤㐶㍤〵㘲ㄶ㤷㐲㉢户㠱㕥ㄷ戱㜲愷ㄷ㡦㔸愲㠱㍡敤㘹搳㌹㘴㜹昰㘰㡣㡤挰ㄶ慥㌸㡥㔵挴愶㌶㉦〸敥㕦㑥慦㐷扡愳㑥愵㐴晣㥡㡤散扥㈳ㄴ㐳㕢㕢㍣ㄱ㙢戰㤱㈳㙣捤㤰捦㈹㐴㌹搴挱㔷㌶ㄷㄲ愱㑡昵攴挵㝡搱晢换㌵㐹搲㠲㈴戹ㄴ搳㙡㕣〶〰㈹愱㝥搸㔴愲㙣㘳戱㜷㐹戱㝡㡢㤵ㅥ扥㠸摤㐹㠳て㜱㠹ㅣ改搰づ摢㕤昰ㅦ戸㕤愵愹㐲愹㉡㉣㍡㑡㤳㤶㤳㠳㙦愱㔰戴㌲摡㉤㑢㔱戳㈶㉢摥㈱戲㈲㤱㔸戲㥦㡥昰慦〹㥤㌴㐸㠹㐸㙥㡦捣㡣搸㡢搷㠸㡡㙥㐸ち㤵〸搷㔰㔵〲㤱昲㔸㜶㑤挴戴㈰㘲㉥挷挴ㄹ摢〹〶〸慥〰㐸扥〰㐹戳搲㠹㘷㌸慣㝤㠱㉥敤㤹㤹㔸㥡换㈰㉥挲攷㥢ち慢ㅤ㝣捣搵〴搷〰㌴㤸㍦㜴㐰㐶㄰愲㉣㜹㠸㄰㈵㡣㘱摦㕣戰㡥㤲〶搶搹〸㉣つ捦扢㕥愵挴挸㔲㤷㍤㔲搹㕦昱㐶ち敥ㄱ㐴愲㝡㙣㍦㜱换㥣㔵〶㜵㌹戰㝤ㅡ㜰㤵㈳㐷慣扣㘱㑦㔵收㈱摡挶㐶㔶挳挶ㅣ搳〱㕢㔲昶收㜱㠵慢戵晤㌱㥡㔰㤸㘹昱户搲ㅢ扢㈲敦㌷㌷㝤摤戵ㄹ㥤㉥㜸㐵慢挳搶㑣挷㜴摡挶㉣㈲㜲㤰㙦户愷攷ㅣ换ㅡ改戲昷㌸㠵㝣戱㔰戶戸ㄸ戰㌱ㄹ慣摢㘷ㅤ㐲㤴㘰戲挲ㄸ㘰愵摣㘵㑦㍢㘶搹㍤㘲㌲愰戸戸愱敥㑥挲㈲㐹㝢㔷愱散攲㌱戲㡡㑣㜷摢㔳㜳㤵愳㠸搸捥㤷捡㝢捣㈳敥慡㔸ㄵㄲ扤扥㘴㘹㔴㕣挵攳㉡ㅤ㑦户扡㍥摣㤰挷㘲攴扤㌶〲㔹慢㔸㤲㍥昳〸敤㑤扢摥㡦搱搰㑥㘷㥦㍡ㄱ㍤慡㈲ㄳ㤱㔲㤸㥣㙡㕣换㍡搷〱㕣扦攷挰㔸㉤㌲昷愶㘲搶㐹㝡昹㈳㘴扣㤰㐵㌵㄰㐲ㅦ摤㍡㑤㉡挴㤱㜲挰㠱㔸㜱摥㌵㤲㕦挶㤶㌲愴扥㜵戵攴㈸㈲㐹㥤昶㍥㜳搶㉡㈲ㅥ㕤㌲扤㜵晡㠶㘶㙣挹㉣扡㝥摥㜰愵㔴㌲㐹㕡㈴换愹㥣㐹ちㅥ㥡昷㉡攳㠵戲㘱〳〸晤昹㈸昳ㄸ㔰收㌱㐱㜵摡㌷㌱㌴㈸㘹戶㔵㌹㘴㍡〵㙦慥㔴挸愵㜹挳昰摤慡愰㐹㌰㌹㈵㙦㜰〵㌲愳户挱㥡㍦〰㤳捤敤挷㜲昷㐳㡥㜲敡戸晣愰摣戸㑡攱㥦㙡搱戱〴〱㈳㥥㔲攳扤㘸㉤㈹愷㈳㈰㜲攴㍡ㄱ㥣挱㌸昱ㄱ㘰戴㄰攲慡㐷㤰〸扣㠲㈱㈱㑦ㄷ㜷捡㍥㔰㉥㜸㔸㍤慥搸㘸挱ㅢ㜱戱攴〰㐸捡昶㜶㡢慣㙡愸㔲㕦㔵㉢㥣扢㌴慢㑥㑤㥣戳㌴㍦慣㌷㉥㔸㈶㕢㙢㤴㤰㈲㌹㔵㈱搱㉣换昴㜱㌵愹ㅡ㈵㡡㍢搰㌶㉡捡㙤㕡㥢㜷㑡㤱㌷愱㤸㠴㘶㘲挶晢㠴㔰㄰攸昵㜵ㄴ㝤昶搱攴ㄱ㡡搸搰〶挸㔰㑦㘹㕣㤷ㅦㄲㅣ挳戱㤳扣㤵昱敦挰摦敢晣攴挴扣㔷㤷㘳ㅥ敢昱㜳㠶㡡挵㠹㌲慣㠴㥣改攴㔷〹㑢㘳㙣㕡挳〸㜷戶慡晤昵昴㠶ㄸ搱㘷㐳㠶㐵㈲晣挰㘰㐳㌰㔷㈸愲㑡敢慣㡢㔳㕤㐵愷㜹㌷㙥㤹㘵㔹㠱㈹㉦㍦㘲㉤㠸ㄹ㔶戳攴㝢愴㐲㜵户㈸㜲搴戰㠷㘶㕤愸㜴㡦㜲摣㑦〹㠳ㅢ昶㑤㜴㑢攱㄰〳挴慥㥦㥡捣㜹〸敤㔶ㅢ攰捥㘰昵慣づ㘶㐴㠷㑥㘸㥤㔱㠲愶㈲〸户㝥㄰攴㥤ㄶ㔷ㄴ㠲搴㤶敢㥦〶搵攷ㅥ攵昵昴㘰㉣㐸昸㑣挴㜰㔷㠴昵㠰挵つ㐷㈶挹㐵㍤㐱挰㕣㑢㌶ㄱ㕡㥤〱㡥㈶㐶ㄷ㑤㍥挷挳㈹ㅥ挶戲扡挹㌶㐵㥣㜳昳ち搰愶挵挵㜵昶㔸㌹㔷㥣捦㕢愲㡡〳㔹㉤ㅡ㜹㔵慣㤷ㅣ〱搴摣ㄴ㌱㉦晥愴㡣㘱㉢挵㈱㜳㤱㕡户扢㡤㐱㔴ㄷ㈱㠷㌶戴敡㘳〰㌲挲㉤㈷〱戱㈵攷ㄴ㘸ㅦ㙥愸ㅤ㘰㤰挳㜳㄰㘹㑢㔰㤴㘵晢㜰ㅥ慦ㅡ㐵ㄶ㙥ぢㄵ摢㔷搹㔷愱捤ㅥ㐲敤㉤㘸搴慡㔸㈳㡣㔳ぢ扣㔴ち挶㐸㡢摣挱㐶㘲㈷晣攸敥㠹㡦挸㙤散〴㤶㐲㔶㐰㌱挶换㕤㔰っ戳ち㐶愲挱ㅤ慦㔹摤㡡搱㕦㕡摥挶㄰㠰㘲ㄸ㤸〶㉤㑡㙡〳㘷ㄸ改㔳ㅢ㌸攷愲㔴㐴㠴㌴ㅣ㑣㘵㡣戲〷づ㝢㉣ㅡ戸㠹ㅢ改改ち㤴㤰户㔱づ㠶〵㘷ㄳ晢㑡搸〲㔵㥣搳ㅡ㤰㤳愶㠷攳㉦攵捤つ攸愱㝣㥥收㉥晣㜳慢㘲㔵㜱㜴㐳㥢愳ㅢㅢづ㘵挹㤸㘸摦㙤㙤挸昰てぢ㕥㌱搲扦搷昴㜲㜳㔳摥愲㍥戸搵㈲㐹愸攴户攱㡦㔸昶改戴㤹摢捡㍣㠸扡挰戹捦ㅣ㉥㔷㡥㤶愵㕦㐹㤷愷晥㐰㈱㌸㐲搹捥㑥㘶㘲㈷昱㑦慥㜸㉣昹㉤戴戸㤲㙥戳㠱㥡㠳㠴敤昰㔲ㄹ㘳ㄴ㝦ㄸ愴敥挵摦〸㕡㠱晤㕥㍤㌹㐰㕡搹搸㐰㉢㈲っ搶㠸愵㝣攸慤㈲㤶㤸晡㈶㤶㤶〴㠳〵てづ㠹挴㘳敡ㅢ戸攱愲㘳つ戰㜰挶ㄸ㈱㤶敦㍣晣㡤㔸㍥ㄱ攸晥㔱てㅥっ昹晦戳㔲〱㔷㉦换㔶晦ㅢ㑣晤㉣ㄶ㐳㤶〹㙢㔲攵㑢昵㍢愱㘵〲㤷敤搳换愴㜸㈴㐴㜸㜹ㅣ㠹攰㑡㌲㔴晢㠶㠲攲ㅣ搷摡㘶昴㙤㍦晣晢㝦戸ㄹ㥤昰㠹㐳散㌵㠴摤㉥挴㍤捤〵㤵㥡〴㍣㝢㡦昳㥤愷散㐲慥搲㍢づ摦〹㕥㝥㜰㡡㤵摥挹㠹摥〵户㜷㜲㜲〸愶㘲㐲㌵ㅡㄴっ昵㡢㐱㜱㈳㕢㘱捣㕦ㅢㄴ扥挷㘴ち㠸㜸㤴挷挴㤸㐶〹㑡ㅡ㐶〳㈳㑣挷㔰㜰㌶攴〸攱㥥敤戴ㄲ㍤㙡㝢㜱㔴搷㜲㜱〲〰㙡捥ㅤ㠶て敢昴愵攸㐹搳㌱㑢㥢〵扦挷戱愰晥㥣㘹㥣晤㤶㉡慣戱㘵搹ㅣ愹戴㡣㜷㈳昰换慦㜹㘰㔶㜶攲ㅤ㉢愵㉦敤昰㔷㘹㤵㝡ㄳ扥ㄵ挵㥤㐶散挳ㅢ扦戶攷慦㍥㜴敦㈰捦户昹ㄴ㥤㘴㐰戹㤵㈰㍦慤て㠴㠱㐳㐷㑢㌶昱㔵㥥㜱扣搴㔴㌸㔲戴㜶㤹㡥搸㑤慥㔱ち㤲㥡昰㐲㠴愹㠹㙦㌵ㄸ愵㌸㈹愱㡤搲晥〶〷愹扣ち㈵㑥挵晥㔰挷挵ぢㄸ〴ㅡ㔵㔳㤵搷愲㝤㥡晣㌲㤴搶ㅢ散㐸扤㕤挹㝤㉡㉦愵扥ㄴ㘸㐵㡤㠸挵㜶㐰敦改捤愷攲㐱㠱㘰敢㠳㠸〵㈹㈴扣昵攱ㄱ〲㤱㔴户㈰㤱扣ㅣ㈰㈲ㄶ搷ㄸㄴ愶〷㘱㑤〸㔸搵㘳㠲㉤扥昶㠲㔹挴㉡〶摥晢㔶昷挰㜴ㄸ〴ち㡣挱㕤戱㝣㙥㐵㐲戶㍢㐴っ〴搸㍡㝢㠸扡㙢挵づ㉣㍥愴慢愴㐳㜵㥡戱㤳㈵㝡攷㌲愵摤攵㜹㥣ㄵ㠱㥥㐹㠹挲㈸㙦㈰ㅡ㕢㔸㠹敡改愲ㄹ㡤㈲散搶挹㙡愵づ㍦ぢ㍡慢扣ㄹ晢㔸㠴ぢ昹㙥ㄱ昳晢㙡㑤㙦㙡捣愱㡥㉢户㘳㠰晣挱㑡㍢㈷㠲戱昱㔴㜲っ㈴散㡡㑡愵昵㠱昲㥦㐳ㄵづ㍡愶㡣㕡㔲敥ㄵ愳摡〱㘷㈵攲㑢㥣ち㡣㜷ぢ㘷摤挶摡っ㝣搷搹〰户〳㜱㑡愷㠲㘲戴㑥ㄶ昲㠳㝥㠲㌷㐹㐶㕣㑥ㄹ攴攱㡣挰ㄷづ㤳㐵戶搲㠶㈴ㄹ㈴搷愹㈹扣敥慡戳㐵㠲挳㔳搶搶㜸㤸愲㕡㤷ㄶ㜰㐷㔳〱挸㘸㔲昲㈹㠸愰愶昵敢攵㔶戰ㅦ㑥ㅤ㐴挵㡤攳㠵㥣㔳㜱㉢戶搷㍢㠵㌰㜱㉦摦㔶戳㘱昳っ愹㈷ㅡ㠵摡㔶捣㐴攷㉣敡散㥦㠰挰摥㙦㜹㙦㔵昴㤲戱㠸㤵挵㍥昸收㔲㌶ㄴ㤰愲㜶㜰搷摢㌷捥㥢㐵扣散㍡〱敦愸㐷搴慡㔰㜶摡㐷摤㜸愶㠳㔳㠷㔳㕤㌷挰㠳㘴ㄵ晢ㄱ㑥㤳㈱摣㜶㍢攷戵㜱づ敡换晡㘳㜳㔹戲㌵㉦㕤㈶昹㌸搶㜴㘵㑦愹㈷ㄹ㍥㤳敦㌰㘷㡣㍣㈱っ攳㐱晣㕤戹㑢㤷慤昵㠰捥晤㔷挰改㍡敢㉢挲攱戶㠲㜸戹㠵慡㙡㠸〰㍦〳愴㈹〹摥㈸晡〵挹㡡敡㔱っ㡢っ㠰㜴㉣㌵〷搰㥣慡ㅦ㔹㡥慡搵㈸㕢挱捦戸〳㠰㐴挶㥦愲扢㐱戰㠷挳㔸敥㙥〵㕢っ㘱戳㠱㐸㔷摣换㤰愰㌳敡搳㜸ㄴ㈷㕣㑦㕣㤹㌸散㙤㘴㐷㠲戴㔱〱㠸晢㍦挵ㅤ㠹っ攵㐱㔴愸づ攵㑥㘰㥢て攵㔳换づ㠵㍢ㄷ改㥥㡢㐴㜵㈸戴㉥〴ㅢ昴ㄳ昷戱㙣愰㥤㡣㜹摣ㄹぢ〴㐷〹㡥〱㜴㔳摣㔲㠶愵㜴㤰攳㥢㕣㜱㕣㝦散晦㍤㍥昸挲昳扣㝥㌲愸㐴挰㈲换〸㌷慥㈸㘰㘵㐸昷㠷㠷昴㘱㘰㥢て改摥攵㠶㤴愵散㘵㑦㡣㕦〰攸㑡㈸搲愰っ收ㄷ㤱攰散昲愷㠴㔰㤰愸敢㐵㤶〴㈳㜵敦㐶愲㉢㤱攵〲搳㈷㘴摣㐳昰㑢〴ㅦ㈵戸㤷攰㍥㠲晢〹㝥ㄹ㈰㤳攵扡㑢攱〷㠸晢ㄵ㠲㡦ㄱ㝣㥣攰ㄳ〴㥦㈴昸ㄴ㐰㈶㑢㜲㤰挲扦㑡摣㠳〴扦㐶昰㄰挱愷〹㍥㐳昰㔹㠰㡣㈲㌵挸㄰ㅥ㐶㈲ㄸ㐲㤶㈴㈱㥤㝤〴〹攳搷〱扡攲㔹慥愳戴晢㈸㤱㥦㈳昸㍣挱㘳〴㡦ㄳ晣〶挱ㄳ〰㤹㈴ㄷ㌲攲㝤㈹㌱㈰㜹戶㤴つ愶戴㝦㍢愵捤㠶㜴挹㜷㙣慦ち攱㠹㐹攱ぢ挸㑤㜵㕥慡挵㐳ㄳ敡㘰㐰㘱㝢昷晡㙥㐵㌰㘱㤵挲㜵戴㠲㡣挰㠹㔴㌳㐱攱摦㝥戶收敤㐲〶㉥戰㠱㉥㑣㠶㤱挲ㅦっち㕦㠱ㄷ摤愴㡣戰㌷㔳挷㠳挲㘴㉣㈹㝣㝢㔰昸ㅦ慦搸㕣㉤ㅣ㌰㤴㙥㌹㐹㙡㡦搸っ挸昶㈸昴搲㝢㌷㡡㈷㙤ㅡㄸㅤ戶㐶㔳戵㐸㌴扥㈸㈶㐶㈷捥搷㌸㜸敤㝣ㅦ㡥㡢攱㔴つ戴㤰晥晡挴ㄸ㡥㤱㡤㤸㥥㠹户捡ㄷ㄰扦㜷っ戹㘳攵㤴㍤攱〰搱㙥㡦戹搸㜴收㔷ㄵ㠹挰㕥㙡愳昸昴㈹㈵摥㤴㔴㈲㙣敢摡㝣〴㜱挷㌸㡦攵戴愶㕤㈵㔶搵愶㙥ぢ㔶㌶㜶㜷㡤㘶㡣摦㐴㍦㈱晣愵扦搰愲㕦㐴㐲挷戶㜸〰㍣㤶愵㈰ㄳ挶㝦㥡ㄹ㕦㈲昸㌲㐰㐶摤つ㐸㍡㐸㝤〵㘰ㄳ捣㜸㝣晤挳敤捤㕢扤㐷ㅣ㙢〱㕦ㄳ昹捥㌳攵戸㥡ちㅥㄹ㈶㈶攳㙢慣昶㜵㠰〴晣攱㑡㑦ㄵㅥ晤㕢挰㠴ㅥ㥤愴ㅣ㝣㑦㜳戳㥤扢昲攰慢〴㠸搳搶㝤㝥㘰㌷㍥㈷戰挸㠶ㄳ昸㥡㑡㔲昶ㄸ㙤昱敢㕡㙢㡢攴㤶㐴㔳昲摢㡦〱扤㠹㜶㌸捤戵昰て㕢愴㠴捤㈸㑡㝢づ㔷㡤愳㝤㍥㠳扢㠷㡣愲晣ㄷ昴㍥ㅦ㝤㥡愰愹ㄱ〴㝤㠳㡦㍥㕤搰昷〵攸敢㝤昴㈵㠲愶搶㤰搲㘳㍥晡㔲㐱㔳㡦〸ㅡ搲㐶ㅥ昹〱㈰搲㈹〰㕣慦㥥㔴て攰㡦攴敦昱昳㜵㑦愹㙡〴㍤敡愳㜵㑦愹㝣〴扤摢㐷敢㥥㔲ㅤ〹㝡挴㐷敢㥥㔲㐱〹㝡搸㐷敢㥥㔲㘵〹㝡㤷㡦搶㍤愵ㄲㄳ昴㤰㡦㘶㑦㌳㡡捡㑣搰敦昷搱扡㠳㔴㙦㠲ㅥ昴搱扡㠳㔴㜸㠲㝥㥦㡦搶ㅤ愴ちㄴ昴㑥ㅦ慤㍢㐸愵㈸攸昷晡㘸摤㐱慡㐹㐱扦挷㐷敢づ㝥㌶㐰㕦攷愳愵㠳搹㠷㠱ㄶ搶㜹づ〹攳㝢〴㝦〰㤰改晣㍥㈰㉣攸㤱㑡〹㕦㈰㜸㡢戶㉡敡ㄱ㌴㉡晣昸㠷㐸㈴攰㝥㡥慢慢搰ㅤ〹㠹搴㜱摦ぢ挸㌷晥〸㐰㜳ㅥ捥㔹ㄹ㍦㈰㡡晣㉥㈰愶愸摦愵慤ㄷ㤱㠸㑦㑥挴㔵㝦搰㔴㔸㌹ㄹ㝦挲㉡㉦〱攰挰㈰㈱㥡晡㈱㔱愱愶㘸ㅡ挸㤴㕤敡捦㡤㕥㈵ㅡぢ㠲扥挴㐷敢㔵愲昹㈰攸㡢㝤戴㕥㈵ㅡㄴ㠲扥挸㐷敢㔵㝡㍣㐰㕦攸愳昵㉡搱攸㤰搲ㄷ昸㘸扤㑡㌴㐳〴扤搵㐷换㉡㈵㈹晦㔶㉣㠸ㄵち户戸㕢㜸ㄹ㔵ㄵ愵㉢摢㌰晥搲㑦昰㐶㍤つ㈰㍤敢昵㝢㐶攳㌴ㅤ㑦㈹㡡㕢挹㌸搷捦搸㈹ㄹ㑡㔱〴㑢挶㌹㝥挶㈰㄰挶㕦〳㈸ち㔷㡥挹㜸㠵㜷㤴愹㝣㠶昱㌷㝥㠲㌷㡡〴㈹搵户㌴㍣㤰㐴㉡ㄹ㥢ㅢㅥ㐸挲㤵㡣㌳挲て晣㝢㌶㐶㝡㤲〷晥〳ㄲ㐹ㄲ搶戲愷挸㌴戵㔷㍦㉣㌵㤶攷晢㐲摥㈲㘵㘰㘷㘹㈲㌷ぢ〳㔰㍥〱㠵慦㐵攱〶㌲户慢㜴㑢挵㌹㍣㕢愹ㅣ愶攵戰㑥敥㕣㝥㠴㡡ㅦ㌴敡昰㉤〴愶㜱㥡㈶㤱愸晢㘸㤱㝦㝥㠰㤹攴㌵愱挷搴㑦㤰愲挲㤱㍢戵〱攳攰挷㡥㍥戳昵扢ㅢ㕥昹敥㡦㜶晦敥ㄷて㜷㍥昹挴挱㤷搵㝡㍦攳㑦㑦扥搸昳搴挳㍦摤晦搴㔷㥦㔷挷挷ㅦ摣慤挸㈴㥣㍤攳〴〰㜵ぢ㝦㡡㉣㈰愳晦ㄷ摥㤱ㄷ㌸〳㥡〳昸㐴晤戴づ扦搱昱㤷㙦晤晡㠹㘷㠷㠶ㅦㅣ扣攴㠱攳㌷㙤晡㠱捡昸ㄹ㉡㜱㙤昷㜹㝦搱㌹晣搵㙦㍤昵挹㘷㥥㜹晡㌹㐵㍥㤲愷晤〷ㄲ搵愷〹ㄱ戱搵㜱㠰攰捡㤲㤸㐴搰晣㈷ㄲ㕤㠹㙥搲挱㉤昸挵㡦愹摣挱晣挱㠳慦㜶户昵㙥㘹扢昵晤㥤㡦ㅥ晦晥㡦ㅦ㝡改攷㜷晥摤㙢㡦㍤昶搲㉢て㍤晦摡户㘷㜷㍥昷㠵㉦晣晥昵㑦㍣晦攳つ昶㤳昱㘷㕦摤昷攴㕤〳㠷敦扡搳㍥㜰搹㥥扢㍥㜰挷㡤〳㤳敢晢ㄲ㠹昶昶㡢㝢扥㜷挶㈵搹扢敦晣㠶晡扤㍦㍢扤慣㠴戴昰㠰晡㙥㤰挴愴ㅢ晦㡤〴扡㐱敡㜸㕢扢㐱㠲㤳㌹㝡つ〹捥ㄱ㥦㥥攵昲㐸㌷㝥㠶㠴昱㍡㐰㔷㕣挹敡昰晥㈴〰敢昰㤷攵摣㑡㔱摥ㅡ㍣愳㡣愲㥣挴㝢㔸攲昵搷戵㘲摣㠵㥢㌴扣收ㅣ㤶㘴晣慣㍥㈳换挷㑢㌳㙤㙣㈶愹㥢攱搳愵昴㝦昹愵戳㐰ㄸ敤挸㔴散㤳㘴扤㕡搷㤰捡戲㜳搲㤰挱㌶ㄲ㜸愶㕦昰摦挳㙤㜴戰つ㜶昶ㅥㄴ㔷晦㔶搷㐶㉣挹㍥㐴扣搲㔱㌳㉣搳散㡦戸㘸㘹㘲㉥㜵搳慥昷て扦昵㔵换㙣愸㘲慡摥搹㜵㔵㤴㌸㕣摦愸㠳ㄶ㠳攵㜸㘳攷㌷㌷捤攸晥つ㙣攰戴㕡㜱㐱摦㐹摢㠵搹攰愵㡣㙡㑡㙥ㄵ㔷㠹㔳㘵慣㘳㐲㑡㔴㔳㜲慢戸㔴挲搹摤㐸㈸慥㠸㤴捦㔶换㔷㔳扡㍣㤷㐵捡慦㐷㈲挹挷慤愰戳㈸搵慡㐲搹㠰扡㡡㝤收愳㡣ㅥ摥㐹㑦搱愲戱ㄱ㜷扣㍡昰㔳散愷㤴搹挴㌲散ㅤ㜳慢㘵㈸㠱㤵㌴㐶㙣㔸戰㈸㘹㤴搸㌳晣㑡慣㤸つㅡ㔷搲ㅥ戳㌷㠷戳㔹㤶㌳㘲㙣㐱〲㝥つ㘶捡晤㤹㜲慦㠸㘶㘴挱㌸ぢ㠹㑣ち㈹ㄵ㑡捡扤㘲㔱㈹㜳㜶慤㑣㉤㈹㘵扡㔹ㅤ晦〳㉦搰搳㠳摤㉣㔱㠷改昸ㅦ㌰挳㉡㐰</t>
  </si>
  <si>
    <t>Decisioneering:7.0.0.0</t>
  </si>
  <si>
    <t>11bd6f84-f5c7-43aa-afbe-24ad982ac5ef</t>
  </si>
  <si>
    <t>CB_Block_7.0.0.0:1</t>
  </si>
  <si>
    <t>㜸〱敤㕣㝢㜴ㅣ搵㜹摦扢慢㕤敤慣㈴㙢㙤搹㠰つ〶㠱㜹㡢ちぢ散㄰㐸ㅣ㐵㤶㉣㕢㘰㔹〲㠹㐷㑡㐱ㅥ敤捥㔸㡢昷㘱㘶㐶戲㤵搰〶㔲㤲搲㐷㔲㑡ㄲ㈸㈹ㄴ㥣㍦㥡攳愴㐹摡㐳㑢昳晡愷㈷捤㈱㑤愱㘹㑥挹㌹敤㌹㈹㜵㔳摡㥥戶㌹㍤敥攳戴戴㈵戸扦摦㜷㘷㜶㘷㔷摡戱扣㐰㉢㝡㌴昶㝥扡昳摤挷摣挷昷扡摦㜷㘷㘲㉡ㄶ㡢㥤挶挵扦扣摡㤸戸㘰㙡搱昵慣㔲晦㜰愵㔸戴㜲㕥愱㔲㜶晢㠷ㅣ挷㕣摣㕦㜰扤〴ち愴㘶ち挸㜷㤳㌳㙥攱㠳㔶㝡㘶挱㜲㕣ㄴ㑡挶㘲改戴ㄱ㐷㍥ㅢ攱㉦ㅢ摣ㄸ慣搵搹〶㌰㍤扣㝢㘲昶㍥戴㍡攵㔵ㅣ敢㥡摥㍢㜴摤㕤〳〳晤〳晤㍢㙥ㄸ㜸㔷晦昶㙢㝡㠷攷㡢摥扣㘳敤㉡㕢昳㥥㘳ㄶ慦改㥤㥣㥦㉤ㄶ㜲户㔸㡢搳㤵挳㔶㜹㤷㌵扢晤晡㔹㜳挷扢〷㜶散摣㘹摦㜸攳扢㍢昱攸搸㠱攱摤㤳㡥㘵扢㙦㔱㥢㐹㜶㜹挷㠸㤵㉢㜰㙣㤶攵ㄴ捡㠷晡㠷㜷攳㝦愸晦戸扢愱㝦㙡捥戲㍣㍥摡㜲慣㜲捥㜲つ㔴散㈸つ戹敥㝣改〸㈷捦㈸㡤㘲愸㌹搳昵㤲愵㘱慢㔸㌴㑡㐱慢改搲〴收慥㘸㉥㜶㤶愶慣戲㕢昰ちぢ〵㙦㌱㔵㥡㐶㐳昹慥搲敤慥㜵㥢㔹㍥㘴ㅤ㌰㑢㔶戲戴㜷扥㤰㙦搳㔷㉣㜱㐵搰㐴戸㘳㌲晣晥㈱户㌴㍣㘷㍡搲㈳㤷ㄳㄳ㔱㜶搴挹搵㤷摤搶扣㕤㜶㕤㥥挰㌶㉦㙢㕥づ㌹㜷㤸㑥戵㘴㕦昳㤲晥攰敢㝢㜰㙤昳昲愱㌹慡慦㜳㔵昳㍡㌲㤵昵愵㔵㠷㑦摦㌲愳ㄸ㡣㤱㈲㘸㈷㐸ㄳ㜰〱㡤っ㐱〷㐱㈷㠰㙡晢㔷㜰㐹戸㈲戳攲㌳㘶㝣㘶㌶㍥㤳㡢捦攴攳㌳㔶㝣挶㡥捦ㅣ㡡捦捣挵㘷ち昱㤹晢攲㌳㠷㔱㈶戸搲敤敤㜱晦摡㝡晥挵敤扦搷昷捡㠱ㄳ㕦㍢昹摣敦㝣攴摥㕣攷㍡ㄴ扡搵敦搴㠸㘳ㅥ〵愹搵愸昸扡晥敤晣㜷㘶慥〰㔳搸㍢敤ㅢ散㠱㠱晣捥敤收昵㘶㤲挳㡡㔸晣㍡㐲挹愲㙣愷㝤㘷愱㥣慦ㅣ㤵戵扢㘰户改㕡戵㠹敢昳昳㜶㔷收换㜹昷晣攵㌳愷㍣搳戳戶㌴收搵ㅡ㔹㔲㙤ち㙣㘵戹昲扣ぢㅢ慢摤㘱ㄶ攷慤愱㘳〵㥤扤戵㈱扢㌴改㔴㘶㥢攷㡥㍡搶晤搵摣㈵㍤ㅡ㠲㔰㕢㤰戶㤷㡣㔲㘷改㝥昵づ捦㔵㕣慢㉣摤敢㉢㑤ㄶ㜲㠷㉤㘷捡愲㐸戴昲㌲搴㑤捣昲戹扥㙦愲㡣㠱㠲㕢昳㤷㠴戱昶㥥㘳ㅥ㤸搹捡愳扦㐷㉣挷㕢㥣㌶㘷㡢搶㌹㜵㐵昴㌳㤱戱戹づ㍤㕡挹捤扢挳㤵戲攷㔴㡡昵㌹㐳昹〵ㄳ㤲㈶㍦㕥挹㕢㙤㙤㌱ㄱち㄰戸㠹㠴㔲戱慢㥢昳㠲㉣㐴㘸㠹挹挸攷搵㤳㕤晦㙤ㄸㅤ㐶㔱戴㐸㤳昱㑢捦搰ㄸ晢㉢㌲㈶㠲〳㐳㘳愲晥攰㐳慦㍣㐳戳搵㤵㝢㝢ぢ挷攳㍤晥攸昷㉣㔸㘵㙦㥦㔹捥ㄷ㉤㈷㔲晢㈹昶挸攸〶㐸㥥㠲㐰㘸㍡㝢㔴㜵敡㤸㕡㑣ㅥ㉤攴扤戹搴㥣㔵㌸㌴攷〱〷つ㤹㑥㜳㙡㤷㕣挶㝡愰㡣つ〴㍤〰㤹㑣㉣戵㤱㠵㔲ㄹ㕣戱㈴愵㔳〴㉦搷〹㜲搶慢攳攵㑥㝢戴㔰昴㉣㉤㤴扢㙤慣㠸搶㙡戲㝣㕤㈴㔱挷捣㘹㠵戱搱ㅥ〶㤵㥡㠵戲户㔸攳摢㈵㕣愲㠹㘸㑤ㄶ慣㍡㔹㐰㔱㔰㉦て㈲㜸つ㐴搳㈰つ愲ぢ㠷㠸㠸㙣㄰愱搹搱㜲㍤㤱戱㝣㠴㡣㐰昹㌰ㄱ戲昴昶收㌲㠲挴扥㤴㐸㔹愹㈹㍦慥㐹戳攵㙣㜹㉤捤㌶㘱攲㡣㜳〸捥㈵㌸㡦㘰㌳㠰晡㕢㐸㌸㑡㌹愴敢㉦攳㝣摣ㅢㄷ㄰㙣〵㠰㝣㌲㈸㜳㝣㔱㐵ㅢ㙡㈵㜶㈴换㜵挱㑥ㄶ愳㔸㡢㈲㕡挶㔵㍢戳慢㈴ぢ敤㕢㥤慢㐳搷戶㠹㡥扤扣㌹㙤㠶㠷㐳㡡㡣㈸ㅡㅥ敢ㄹ㡡㠶㈷㠲㐵㕢搴㕢ㄷ愱慡搱㑢㜰㌱㐰挶戸㠴㄰捡㠵〶敦捡㉣㝡㥡㤴敦〸戳㐸ㅢ㐳㉤㉡㜸㥦㤰戹〵㠸㄰㜲㑢戶㉦㙢㌶㌴捤挱㍥晢ㅤ㙦㐳㕦搳㥣扦晤㐵㙦搰㥢㙢㝡㠷晥愲戳戴愲户㠱扤搴て㥡敡㤸换㤰㙤㕣㑥㜰〵㐰㠳㡥攱敥晢㙣㍤〵㘲ㄶ㤷㐲㉢户㠱㕥ㄷ戱㜲愷ㄷ㡦㔸愲㠱㍡敤㘹搳㌹㘴㜹昰㘰㡣㡤挰ㄶ慥㌸㡥㔵挴愶㌶㉦〸敥㕦捥慤㐷扡愳㑥愵㐴晣㥡㡤散扥㈳ㄴ㐳㕢㕢㍣ㄱ㙢戰㤱㈳㙣捤㤰捦㈹㐴㌹搴挱搷㌷ㄷㄲ愱㑡昵攴挵㝡搱晢换㌵㐹搲㠲㈴戹ち搳㙡㕣つ〰㈹愱扥摦㔴愲㕣挳㘲㍦㈱挵敡㉤㔶㝡昸㈲㜶㈷つ㍥挴㈵㜲愴㐳㍢㙣㜷挳㝦攰㜶㤵愶ち愵慡戰攸㈸㑤㕡㑥づ扥㠵㐲搱捡㘸户㉣㐵捤㥡慣㜸㠷挸㡡㐴㘲挹㝥㍡挲扦㈶㜴搲㈰㈵㈲戹㍤㌲㌳㘲㉦㕥㈳㉡扡㈱㈹㔴㈲㕣㐳㔵〹㐴捡㘳搹㌵ㄱ搳㠲㠸戹ㄶㄳ㘷㙣㈷ㄸ㈰戸づ㈰昹ㄲ㈴捤㑡㈷㥥攱戰昶〵扡戴㘷㘶㘲㘹㉥㠳戸〸㕦㙣㉡慣㜶昲㌱敦㈲戸〱愰挱晣愱〳㌲㠲㄰㘵挹㐳㠴㈸㘱っ晢㡥㠲㜵㤴㌴戰捥㐶㘰㘹㜸摥昵㉡㈵㐶㤶扡散㤱捡㠱㡡㌷㔲㜰㡦㈰ㄲ搵㘳晢㠹㍢攷慣㌲愸换㠱敤搳㠰慢ㅣ㌹㘲攵つ㝢慡㌲て搱㌶㌶戲ㅡ㌶收㤸づ搸㤲戲㌷㡦㉢㕣慤敤㡦搱㠴挲㑣㡢扦㤵摥搸ㄵ㜹扦戹改敢慥捤攸㜴挱㉢㕡ㅤ戶㘶㍡愶搳㌶㘶ㄱ㤱㠳㝣扢㍤㍤攷㔸搶㐸㤷扤搷㈹攴㡢㠵戲挵挵㠰㡤挹㘰摤㝥敢㄰愲〴㤳ㄵ挶〰㉢攵㉥㝢摡㌱换敥ㄱ㤳〱挵挵つ㜵㜷ㄲㄶ㐹摡扢ぢ㘵ㄷ㡦㤱㔵㘴扡摢㥥㥡慢ㅣ㐵挴㜶扥㔴摥㙢ㅥ㜱㔷挵慡㤰攸昵㈵㑢愳攲㉡ㅥ㔷改㜸扡搵昵攱㠶㍣ㄶ㈳敦戵ㄱ挸㕡挵㤲昴㤹㐷㘸㙦摡昵㝥㡣㠶㜶㍡晢搴㠹攸㔱ㄵ㤹㠸㤴挲攴㔴攳㐶搶戹〹攰收扤户㡦搵㈲㜳㙦㉡㘶㥤愴㤷㍦㐲挶ぢ㔹㔴〳㈱昴搱慤搳愴㐲ㅣ㈹〷ㅣ㠸ㄵ攷㕤㈳昹㘵㙣㈹㐳敡㕢㔷㑢㡥㈲㤲搴㘹敦㌷㘷慤㈲攲搱㈵搳㕢愷㙦㘸挶㤶捣愲敢攷つ㔷㑡㈵㤳愴㐵戲㥣捡㤹愴攰愱㜹慦㌲㕥㈸ㅢ㌶㠰搰㥦㡦㌲㡦〱㘵ㅥㄳ㔴愷㝤ㅢ㐳㠳㤲㘶㕢㤵㐳愶㔳昰收㑡㠵㕣㥡㌷っ摦慤ち㥡〴㤳㔳昲〶㔷㈰㌳㝡ㅢ慣昹摢㘱戲戹晤㔸敥㝥挸㔱㑥ㅤ㤷ㅦ㤴ㅢ㔷㈹晣㔳㉤㍡㤶㈰㘰挴㔳㙡扣ㄷ慤㈵攵㜴〴㐴㡥㕣愷㠲㌳ㄸ愷㍥っ㡣ㄶ㐲㕣昵〸ㄲ㠱㔷㌰㈴攴改攲㑥搹户㤷ぢㅥ㔶㡦㉢㌶㕡昰㐶㕣㉣㌹〰㤲戲扤摤㈲慢ㅡ慡搴㔷搵ちㄷ㉤捤慡㔳ㄳㄷ㉥捤て敢㡤㑢㤷挹搶ㅡ㈵愴㐸捥㔴㐸㌴换㌲㝤㕣㑤慡㐶㠹攲づ戴㡤㡡㜲㥢搶收㥤㔲攴㑤㈸㈶愱㤹㤸昱㍥㈱ㄴ〴㝡㝤ㅤ㐵㥦㝤㌴㜹㠴㈲㌶戴〱㌲搴㔳ㅡ搷攵㠷〴挷㜰散㈴㙦㘵晣㍢昰昷㍡㍦㌹㌱敦搵攵㤸挷㝡晣㥣愱㘲㜱愲っ㉢㈱㘷㍡昹㔵挲搲ㄸ㥢搶㌰挲㥤慤㙡㝦㍤扤㈱㐶昴搹㤰㘱㤱〸㍦㌰搸㄰捣ㄵ㡡愸搲㍡敢攲㔴㔷搱㘹摥㡤㕢㘶㔹㔶㘰捡换㡦㔸ぢ㘲㠶搵㉣昹ㅥ愹㔰摤㉤㡡ㅣ㌵散愱㔹ㄷ㉡摤愳ㅣ昷㔳挲攰㠶㝤ㅢ摤㔲㌸挴〰戱敢愷㈶㜳ㅥ㐲扢搵〶戸㌳㔸㍤慢㠳ㄹ搱愱ㄳ㕡㘷㤴愰愹〸挲慤ㅦ〴㜹愷挵ㄵ㠵㈰戵攵晡愷㐱昵㤹㈷㜹㥤ㄸ㡣〵〹㥦㠹ㄸ敥㡡戰ㅥ戰戸攱挸㈴戹愸㈷〸㤸㙢挹㈶㐲慢㌳挰搱挴攸愲挹攷㜸㌸挵挳㔸㔶㌷搹愶㠸㜳㙥㕥〱摡戴戸戸捥ㅥ㉢攷㡡昳㜹㑢㔴㜱㈰慢㐵㈳慦㡡昵㤲㈳㠰㥡㥢㈲收挵㥦㤴㌱㙣愵㌸㘴㉥㔲敢㜶户㌱㠸敡㈲攴搰㠶㔶㝤っ㐰㐶戸攵㈴㈰戶攴㥣〲敤挳つ戵〳っ㜲㜸づ㈲㙤〹㡡戲㙣㍦捥攳㔵愳挸挲㙤愱㘲晢㉢晢㉢戴搹㐳愸㝤〵㡤㕡ㄵ㙢㠴㜱㙡㠱㤷㑡挱ㄸ㘹㤱㍢搸㐸散㤴ㅦ摤㍤昵㘱戹㡤㥤挲㔲挸ち㈸挶㜸戹ぢ㡡㘱㔶挱㐸㌴戸攳㌵慢㕢㌱晡㑢换摢ㄸ〲㔰っ〳搳愰㐵㐹㙤攰っ㈳㝤㘶〳攷㈲㤴㡡㠸㤰㠶㠳愹㡣㔱昶挰㘱㡦㐵〳㌷㜱㈳㍤㕤㠱ㄲ昲㌶捡挱戰攰㙣㘲㕦〹㕢愰㡡㜳㑥〳㜲搲昴㜰晣愵扣戹〱㍤㤴捦搳摣㠵㝦㙥㔵慣㉡㡥㙥㘸㜳㜴㘳挳愱㉣ㄹㄳ敤扢㙤つㄹ晥㘱挱敢㐶晡昷㤹㕥㙥㙥捡㕢搴〷户㕡㈴〹㤵晣〶晣ㄱ换㍥㥤㌶㜳㕢㤹〷㔱ㄷ㌸昷㤹挳攵捡搱戲昴㉢改昲搴ㅦ㈸〴㐷㈸摢搹挹㑣散㌴晥挹ㄵ㡦㈵扦㡥ㄶ㔷搲㙤㌶㔰㜳㤰戰ㅤ㕥㉡㘳㡣攲て㠳搴扤昸ㅢ㐱㉢戰摦慢㈷〷㐸㉢ㅢㅢ㘸㐵㠴挱ㅡ戱㤴て扤㔵挴ㄲ㔳㕦挵搲㤲㘰戰攰挱㈱㤱㜸㑣㝤〵㌷㕣㜴慣〱ㄶ捥ㄸ㈳挴昲㕤㡣扦ㄱ换㈷〲摤㍦敡挱㠳㈱晦㝦㔶㉡攰敡㘵搹敡㝦㠳愹㥦挷㘲挸㌲㘱㑤慡㝣愹㝥㌷戴㑣攰戲晤㝡㤹ㄴ㡦㠴〸㉦㡦㈳ㄱ㕣㐹㠶㙡捦㉡㈸捥㜱慤㙤㐶摦昶挳扦晦㠷㥢搱〹㥦㌸挴㕥㐳搸敤㌲摣搳㕣㔰愹㐹挰慤㝢㥤㙦ㅥ户ぢ戹㑡敦㌸㝣㈷㜸昹挱㈹㔶㝡㈷㈷㝡ㄷ摣摥挹挹㈱㤸㡡〹搵㘸㔰㌰搴㉦〶挵慤㙣㠵㌱㝦㙤㔰昸ㅥ㤳㈹㈰攲㔱ㅥㄳ㘳ㅡ㈵㈸㘹ㄸつ㡣㌰ㅤ㐳挱搹㤰㈳㠴㝢戶㜳㑡昴愸敤挳㔱㕤换挵〹〰愸㌹㜷ㄸ㍥慣㜳㤷愲㈷㑤挷㉣㙤ㄶ晣㕥挷㠲晡㜳愶㜱昶㕢慡戰挶㤶㘵㜳愴搲㌲摥㡤挰㉦扦收㠱㔹搹㠹㜷慣㤴扥戴挳㕦愵㔵敡㑤昸㔶ㄴ㜷ㅡ戱て㙤晣搲摥扦晡攰挳㠳㍣摦收㔳㜴㤲〱攵㔶㠲晣戴㍥㄰〶づㅤ㉤搹挴㔷㜹挶昱㔲㔳攱㐸搱摡㙤㍡㘲㌷戹㐶㈹㐸㙡挲ぢㄱ愶㈶扥搵㘰㤴攲愴㠴㌶㑡晢ㅢㅣ愴昲㉡㤴㌸ㄵ晢㐳ㅤㄷ㉦㘰㄰㘸㔴㑤㔵㕥㡢昶㘹昲ぢ㔰㕡㘷搹㤱㝡扢㤲晢㔴㕥㑡㝤㍥搰㡡ㅡㄱ㡢敤㠴摥搳㥢㑦挵㠳〲挱搶〷ㄱぢ㔲㐸㜸敢挳㈳〴㈲愹敥㐴㈲㜹㉤㐰㐴㉣慥㌱㈸㑣て挲㥡㄰戰慡挷〴㕢㝣敤〵戳㠸㔵っ扣昷慤敥㠱改㌰〸ㄴㄸ㠳扢㘲昹摣㠵㠴㙣㜷㠸ㄸ〸戰㜵昶㄰㜵搷㡡ㅤ㔸㝣㐸㔷㐹㠷敡㌴㘳㈷㑢昴捥㘵㑡㝢捡昳㌸㉢〲㍤㤳ㄲ㠵㔱摥㐰㌴戶戰ㄲ搵搳㐵㌳ㅡ㐵搸慤㤳搵㑡ㅤ㝥ㄶ㜴㔶㜹㌳昶戱〸ㄷ昲摤㈲收昷搵㥡摥搴㤸㐳ㅤ㔷㙥挷〰昹㠳㤵㜶㘱〴㘳攳愹攴ㄸ㐸搸ㄵ㤵㑡敢〳攵㍦㠹㉡ㅣ㜴㑣ㄹ戵愴摣㉢㐶戵〳捥㑡挴㤷㌸ㄵㄸ敦ㄶ捥扡㥢戵ㄹ昸慥戳〱敥〱攲㡣㑥〵挵㘸㥤㉣攴扤㝥㠲㌷㐹㐶㕣捥ㄸ攴攱㡣挰ㄷづ㤳㐵戶搲㠶㈴ㄹ㈴搷愹㈹扣敥慡戳㐵㠲挳㔳搶搶㜸㤸愲㕡㤷ㄶ㜰㐷㔳〱挸㘸㔲昲㌸㐴㔰搳晡昵㜲㉢搸て愷づ愲攲挶昱㐲捥愹戸ㄵ摢敢㥤㐲㤸戸㤷㙦慢搹戰㜹㠶搴㌳㡤㐲㙤ㅢ㘶愲㜳ㄶ㜵づ㑣㐰㘰ㅦ戰扣户㉡㝡挹㔸挴捡㘲ㅦ㝣㜳㈹ㅢち㐸㔱㍢戸敢敤㕢攷捤㈲㕥㜶㥤㠰㜷搴㈳㙡㔵㈸㍢敤愳㙥㍣搳挱愹挳愹慥㕢攰㐱戲㡡晤〸愷挹㄰敥扥㠷昳摡㌸〷昵㘵晤戱戹㉣搹㥡㤷㉥㤳㝣ㅡ㙢扡戲愷搴㤳っ㥦挹㜷㤸㌳㐶㥥㄰㠶昱㈰晥慥摣愵换搶㝡㐰攷晥㉢攰㜴㥤昵ㄵ攱㜰㕢㐱扣摣㐲㔵㌵㐴㠰㥦〱搲㤴〴㙦ㄴ晤㠲㘴㐵昵㈴㠶㐵〶㐰㍡㤶㥡〳㘸㑥搵㑦㉣㐷搵㙡㤴慤攰㘷摣〷㐰㈲攳㑦搱摤㈰搸挳㘱㉣㜷户㠲㉤㠶戰搹㐰愴㉢敥㘵㐸搰ㄹ昵㐹㍣㡡ㄳ慥㈷慥㑣ㅣ昶㌶戲㈳㐱摡愸〰挴晤㥦攲㡥㐴㠶昲㈸㉡㔴㠷㜲㍦戰捤㠷昲㠹㘵㠷挲㥤㡢㜴捦㐵愲㍡ㄴ㕡ㄷ㠲つ晡㠹晢㔸㌶搰㑥挶㍣敥㡣〵㠲愳〴挷〰扡㈹㙥㈹挳㔲㍡挸昱㔵慥㌸慥㍦昱晦㥥ㅣ㝣改㐵㕥㍦ㅡ㔴㈲㘰㤱㘵㠴ㅢ㔷ㄴ戰㌲愴㡦㠵㠷昴㈱㘰㥢て改攱攵㠶㤴愵散㘵㑦㡣㥦〶攸㑡㈸搲愰っ收㘷㤰攰散昲愷㠴㔰㤰愸敢㐵㤶〴㈳㜵ㅦ㐴愲㉢㤱攵〲搳㈷㘴㍣㐴昰ㄱ㠲㥦㈵㜸㤸攰愳〴ㅦ㈳昸㌹㠰㑣㤶敢㉥㠵ㅦ㈱敥攷〹㝥㠱攰ㄷ〹㝥㠹攰攳〴㥦〰挸㘴㐹づ㔲昸㤷㠹㝢㤴攰㔷〸ㅥ㈳昸㈴挱愷〸㍥つ㤰㔱愴〶ㄹ挲攳㐸〴㐳挸㤲㈴愴戳㑦㈰㘱晣㉡㐰㔷㍣换㜵㤴㜶㥦㈴昲㌳〴扦㐶昰ㄴ挱搳〴扦㑥昰っ㐰㈶挹㠵㡣㜸㕦㑡っ㐸㥥㉤㘵㠳㈹敤摦㑥㘹戳㈱㕤昲ㅤ摢慢㐲㜸㘲㔲昸〲㜲㔳㥤㤷㙡昱搰㠴㍡ㄸ㔰搸扥㝤扥㕢ㄱ㑣㔸愵㜰ㅤ慤㈰㈳㜰㈲搵㑣㔰昸户㥦慦㜹扢㤰㠱ぢ㙣愰ぢ㤳㘱愴昰扤㐱攱敢昰愲㥢㤴ㄱ昶㘶敡㘴㔰㤸㡣㈵㠵敦〹ち晦攳㜵㥢慢㠵〳㠶搲㉤㈷㐹敤ㄱ㥢〱搹ㅥ㠵㕥㝡敦㐶昱愴㑤〳愳挳搶㘸慡ㄶ㠹挶ㄷ挵挴攸挴昹ㅡ〷慦㥤敦挷㜱㌱㥣慡㠱ㄶ搲㕦㥦ㄸ挳㌱戲ㄱ搳㌳昱㔶昹〲攲昷㡥㈱㜷慣㥣戲㈷ㅣ㈰摡敤㌱ㄷ㥢捥晣慡㈲ㄱ搸㑢㙤ㄴ㥦㍥愵挴㥢㤲㑡㠴㙤㕤㥢㡦㈰敥ㄸ攷戱㥣搶戴慢挴慡摡搴摤挱捡挶ㅥ慣搱㡣昱ㅢ攸㈷㠴扦昴ㄷ㕡昴㜳㐸攸搸ㄶて㠰挷戲ㄴ㘴挲昸㈷㤸昱㜹㠲㉦〰㘴搴㠳㠰愴㠳搴㙦〲㙣㠲ㄹ㡦慦㝦戸扤㜹慢昷㠸㘳㉤攰㙢㈲摦㝣慥ㅣ㔷㔳挱㈳挳挴㘴㝣㠹搵扥っ㤰㠰㍦㕣改愹挲愳㝦ぢ㤸搰愳㤳㤴㠳敦㘹㙥戶㜳㔷ㅥ㝣㤵〰㜱摡扡捦て散挱攷〴ㄶ搹㜰〲㕦㔳㐹捡ㅥ愳㉤㝥㔳㙢㙤㤱摣㤲㘸㑡㝥〷㌰愰㌷搱づ愷戹ㄶ晥㘱㡢㤴戰ㄹ㐵㘹捦攱慡㜱戴捦㘷㜰昷㤰㔱㤴晦㠲摥敦愳捦ㄱ㌴㌵㠲愰㙦昱搱攷ち晡愳〱晡㘶ㅦ㝤愵愰愹㌵愴昴㤸㡦扥㑡搰搴㈳㠲㠶戴㤱㐷㝥〰㠸㜴ち〰搷㙢愷搵㈳昸㈳昹㝢晤㝣摤㔳慡ㅡ㐱㡦晡㘸摤㔳㉡ㅦ㐱敦昱搱扡愷㔴㐷㠲ㅥ昱搱扡愷㔴㔰㠲ㅥ昶搱扡愷㔴㔹㠲摥敤愳㜵㑦愹挴〴㍤攴愳搹搳㡣愲㌲ㄳ昴晢㝤戴敥㈰搵㥢愰〷㝤戴敥㈰ㄵ㥥愰摦攷愳㜵〷愹〲〵扤换㐷敢づ㔲㈹ち晡扤㍥㕡㜷㤰㙡㔲搰敦昱搱扡㠳㥦づ搰㌷昹㘸改㘰昶㜱愰㠵㜵㕥㐰挲昸㌶挱ㅦ〲㘴㍡扦〳〸ぢ㝡愴㔲挲ㄷ〸摥愲慤㡡㝡〲㡤ち㍦晥ㄱㄲ〹戸㥦攳㙡〷扡㈳㈱㤱㍡敥㝢〹昹挶ㅦ〳㘸捥挳㌹㉢攳扢㐴㤱摦〵挴ㄴ昵扢戴昵㍤㈴攲㤳ㄳ㜱搵ㅦ㌴ㄵ㔶㑥挶㥦戲捡换〰㌸㌰㐸㠸愶扥㑦㔴愸㈹㥡〶㌲㘵㔷昹㜳愳㔷㠹挶㠲愰慦昴搱㝡㤵㘸㍥〸晡ちㅦ慤㔷㠹〶㠵愰㉦昷搱㝡㤵㥥づ搰㤷昹㘸扤㑡㌴㍡愴昴愵㍥㕡慦ㄲ捤㄰㐱㙦昳搱戲㑡㐹捡扦ㄵぢ㘲㠵挲㉤敥ㄶ㕥㐱㔵㐵改捡㌶㡣扦昴ㄳ扣㔱㈷〰愴㘷扤㝥捦㘸㥣愶攳㈹㐵㜱㉢ㄹㄷ昹ㄹ扢㈴㐳㈹㡡㘰挹戸搰捦ㄸ〴挲昸㙢〰㐵攱捡㌱ㄹ慦昲㡥㌲㤵捦㌰晥挶㑦昰㐶㤱㈰愵晡㤶㠶〷㤲㐸㈵㘳㜳挳〳㐹戸㤲㜱㕥昸㠱㝦捦挶㐸㑦昲挰㝦㐰㈲㐹挲㕡昶ㄴ㤹愶昶敡㠷愵挶昲㝣㕦挸㕢愴っ散㉣㑤攴㘶㘱〰捡㈷愰昰戵㈸摣㐰收㜶㤵敥慣㌸㠷㘷㉢㤵挳戴ㅣ搶挹㥤换㡦㔰昱㠳㐶ㅤ扥㠵挰㌴㑥搳㈴ㄲ㜵ㅦ㉤昲捦て㌰㤳扣㈶昴㤸晡ㄱ㔲㔴㌸㜲愷㌶㘰ㅣ晣搸搱愷戶㝤㙢挳慢摦晡挱㥥慦㝤敥㜰攷戳捦ㅣ㝣㐵慤昷㌳晥散昴昷㝡㡥㍦晥㉦〷㡥㝦昱㐵㜵㜲晣搱㍤㡡㑣挲搹㌳㑥〱㔰户昰愷挸〲㌲晡㝦收ㅤ㜹㠱㌳愰㌹㠰㑦搴㑦敢昰ㅢㅤ㝦攵慥㉦㥦㝡㝥㘸昸搱挱㉢ㅦ㌹㜹摢愶敦慡㡣㥦愱ㄲ㌷㜶㕦晣ㄷ㥤挳㕦晣晡昱㡦㍦昷摣㠹ㄷㄴ昹㐸㥥昶ㅦ㐸㔴㥦㈶㐴挴㔶挷〱㠲㉢㑢㘲ㄲ㐱昳㥦㐸㜴㈵扡㐹〷㜷攲ㄷ㍦愶㜲〷昳〷て扥搶摤搶扢愵敤慥昷㜷㍥㜹昲㍢㍦㝣散攵㥦摡昵㜷慦㍦昵搴换慦㍥昶攲敢摦㤸摤昵挲㘷㍦晢〷㌷㍦昳攲て㌷搸捦挶㥦㝦㙤晦戳てっㅣ㝥攰㝥晢昶慢昷㍥昰㠱晢㙥ㅤ㤸㕣摦㤷㐸戴户㕦搱昳敤昳慥捣㍥㜸晦㔷搴敦晦昹戹㘵㈵愴㠵〷搴㜷㠳㈴㈶摤昸㙦㈴搰つ㔲挷摢摡つㄲ㥣捣搱敢㐸㜰㡥昸昴㉣㤷㐷扡昱㘳㈴㡣㌷〰扡攲㑡㔶㠷昷愷〱㔸㠷扦㉣攷㔶㡡昲搶攰ㄹ㘵ㄴ攵㈴㍥挴ㄲ㙦扣愱ㄵ攳㙥摣愴攱㌵攷戰㈴攳挷昵ㄹ㔹㍥㕥㥡㘹㘳㌳㐹摤っ㥦㉥愵晦换㉦㥤〵挲㘸㐷愶㘲㥦㈴敢戵扡㠶㔴㤶㥤㤳㠶っ戶㤱挰㌳晤㠲晦ㅥ㙥愳㠳㙤戰戳て愱戸晡户扡㌶㘲㐹昶㈱攲㤵㡥㥡㘱㤹㘶㝦挴㐵㑢ㄳ㜳愹㥢㜶扤㝦昸慤慦㕡㘶㐳ㄵ㔳昵捥慥慢愲挴攱㝡戶づ㕡っ㤶攳㡤㕤搲摣㌴愳晢㌷戰㠱搳㙡挵〵㝤㈷㙤ㄷ㘶㠳㤷㌲慡㈹戹㔵㕣㈵㑥㤵戱㡥〹㈹㔱㑤挹慤攲㔲〹㘷㜷㈳愱戸㈲㔲㍥㕢㉤㕦㑤改昲㕣ㄶ㈹扦ㅥ㠹㈴ㅦ户㠲捥愲㔴慢ち㘵〳敡㉡昶㤹㡦㌲㝡㜸㈷㍤㐵㡢挶㐶摣昱敡挰㑦戱㥦㔲㘶ㄳ换戰㜷捣慤㤶愱〴㔶搲ㄸ戱㘱挱愲愴㔱㘲捦昳㉢戱㘲㌶㘸㕣㐹㝢捣摥ㅣ捥㘶㔹捥㠸戱〵〹昸㌵㤸㈹昷攷换扤㈲㥡㤱〵攳〲㈴㌲㈹愴㔴㈸㈹昷㡡㐵愵捣搶㕡㤹㕡㔲捡㜴戳㍡晥〷㕥愰ㄳ㠳摤㉣㔱㠷改昸ㅦ㈵㈶㈸挹</t>
  </si>
  <si>
    <t>㜸〱敤㕢㙢㙣ㅣ搷㜵摥扢扢㌳摣㔹扥㔶て㍢戶㈳摢㡢㔴㐱㙣㔱搹㠸愴㈴㑡㜱〴㠹て㔱愲㐳㠹㤴㐸㐹戱㔳㠳ㅥ敥摥ㄱ㐷㥡〷㍤㌳㉢㤱慤㕡戹㠸ㄱ愰㡦ㅦ慤晢㐸㕣㌸㠹攱戶㈸㤲戴㜰㥦㜱㘳㌴㘹ㅥ㑥搳ㄶ㙥㡢〲㉥㤰晥㙡ㄱ〴㘸㠱戴㡤昳愳㠰㝦愴㜰扦敦捥散㥢㕣㐹戴㠲昲㐷㉥戵㘷敥㝢敥攳摣㜳扥㜳敥㈸㈵㔲愹搴㍢〸㝣㌲㘴ㄹ搹戳戰ㅥ㐶搲㉤㑤晡㡥㈳换㤱敤㝢㘱㘹㍣〸捣昵㔹㍢㡣㌲愸愰㉦搹㈸て戵愵搰晥ㄹ㤹㕢扡㈶㠳㄰㤵戴㔴㉡㤷㌳搲㈸慦晤ち戵㠸挱㔶㐶ㄶ愴て戵㔲㡢㤳ㄳ㜳换㔷搰昵㐲攴〷㜲㝦昱㘲摣挱戱攱攱搲㜰改攰搸昰攱搲㠱晤挵挹慡ㄳ㔵〳㜹捣㤳搵㈸㌰㥤晤挵昹敡戲㘳㤷㍦㉡搷ㄷ晤慢搲㍢㈶㤷て㡣㉥㥢〷㡦っㅦ㍣㜴挸㍡㝡昴㐸㥦㡥㥥捦㑥㑥捣〷搲ち敦㔶㥦㍤散㜳㙥㜲愲㜴㔶㐶㜷慢捦ㅣ晡㐴㤷㔳扥㙢摡摥㕤敡㔴攳〲ㅦ㥡㤲㘵㥢㍢㈱㘵㘰㝢㤷㑢ㄸ㜶换㐲㈳㌵㔶ㅡて挳慡扢捡㑤㥤㤴㡥㜳㕥㕡ㅣ㡥攱㑥㠵搱扣ㄹ戸㘱㥦换昵㤳㠱昴捡㌲ㅣ㜰㑦慥㤵愵㤳㔴っ㜳敥㐵㌳㌸㙢扡㌲换挸愰ㅢ敦攱㑣㐵㝡㤱ㅤ慤昷扢ㄷ㐲㜹摥昴㉥㑢㔶搱摣㔳㔵扢㈲戲㔹晣㑢㘵㍥戰搱挸搴㐶㘱㍣敥攴㡡ㄹ㐴㉡挵㉤ㅣ摥愸㙥ㄳ扢愸㔹戴㡣㡢㉣㔵㙣㙢挵㍤㕢戰摤㡦捡挰㤳づ㕦挲㥤ㅣ㙡慢愴ㄶ㈸摥㠷晡㑡搵愶挳㘵ㄱ扤挹㐹攰㕣昸ㄶ摤〰㌹戵ㄸ搸㤸㘶搵㌱㠳晤㘷㙣敦搸挸㐸㘹攴昰昰搸搸攱㤱㤱搱㈳㐷㡦㡥㡣㡤散㥦戵慦㑡挷㤶㘱㜴㙣攴㔰㘹㘴晦ㄹ㜳敤搸攸㔸改攰攸昰攱戱挳㠷㐶挶挶㠶㠷てㅤㄹ㌶昲攸捣攸㘵户㝤㈰㤹昹て㕤㌰晡㤹㌵〰㈲戲㍦挴戱㙣㝥㍦㉢愶㤷捣昴搲㜲㝡愹㥣㕥慡愴㤷㘴㝡挹㑡㉦㕤㑥㉦慤愴㤷散昴搲㤵昴搲㔵搴愹㠵㕣㑦㑦㍡〹晦戸㜲昳㤵㈳摦昱㑦扥昸㕦㍦㜸㌲敢扦晤户ㅡ㑦攲攸㐶㡢搱扥捥搳㌸㥦㘵㌳㡣ㄲㄶ攰㈲摥㕤づ戹㌵㠳㑣〷攵ㅦ㍦㠳攰㈵㜷㠵㐱㡣〲㔶挸搸〱愲敦〴挹㕣㥣ㅦ㌷㜶㌱㙢㌷㠸㄰摦挷㥥㜲㕦晦改㠹㑢扦晡㜲收㍢愷㥦ㅢ晦攲攸愷愶昷㍣搹㜷㉦㡡捦㈵捣㌶ㄵ㤸搷㜱㝣ㅢ㤲㘱愴㜴㠰㝦户ㄶ㠹㤰㠸搶㈱㙢捣ㅡㅥ慥ㅣ㍡㘰㡥㥡ㅡ㌹散㜶捦ㅥ㐷摥㘷㕤戲扤㡡㝦㕤ㅤ挶㍤ㄳ㘶㈸ㅢ㑢㍦㤴㤴㑤昸㔵慦ㄲ扥㜷攳挲㠵挸㡣攴〳敤㘵㡤㑥㍡㥡㉤㐰㔴挹㔰扤敦愱昶㘶ㄷ㑤愷㉡挷搷散戸昸挱戶㘲〸㉡㝦㜹昳搲改㐰㍥㔳㉦敤ㄸ搱㌸搴摡㌵搵㜷挷㉣攳愲㜸㕣挵挹ㄵ㍦㤴㥥ㅡ摥㤰㍢㙦㤷慦捡㘰㐱㔲㈹捡㡡㥡敡㍤㉣㑡愴攵搰㥣㠷㠹㐲晥㔵摥搷㥣㙢㥤㕣㡢愴㔷㤱ㄵ㡣㜷㔵〶搱晡愲戹散挸㝢㕢慡挴敦㐴挱晤㉤搹搳㝥戹ㅡ㑥晡㕥ㄴ昸㑥㙢挹㜸攵㥡〹〹㕤㌹攳㔷㈴〴㙣㤶㈱㈵㔲㤹㡣㄰愹㝤ㅢㅤ㙣昶ㅢ㤶搴㐶㌴㙤㌱攵敤㝤慤㙣㔷㍡㡦搹㘱ㄶㄸ㈲ち搳㝢㙦搱㤹敡㤷摤㍣扡㜹挵愶㌹ㄱ㐱戰昶㈳㥢搷㔶㘳慣敦摣㡦户㜲㍡扤㉢㤹晤挹㙢搰㘲愷㑤慦攲挸愰㉢晥ㄱㅣ㤱昱ㅥ㄰敤㍦㜰㤲㌷㕤㍤㡡㔸戱㈶搶戵敢㜶㈵㕡搱㔷愴㝤㜹㈵㐲ㅥ㌰㔲㉥挷愵敤〸挶晤挸㌲ㅥ㈰㜹㉦㐸㍥㥦搲昷戰㤲㥥㌷ㅥ㡣搳ㅡ㜵挰㥤敢㐷愲㌰㐳改㘳㠰愷㔰㜳㈱搴挳㑣㘶愳㔹㥥㌶挳㤵㠸散搹戵㤰㥡搰㜸㠸攴㘱㄰㡤㍡敢㤶敡㜷㄰㤵戲㐴ㄹ晤敥㤴戴㑣㘰㍢㜵扡㠵愹戹㌱㕣㤸㤲㘱搹㈰慥㤸挱㔹㔹搳ㄱ挳攱敦㜳挹晤㜲㉤㥡㌲㈳戳挷〵㐲挱㉥ㄹ愸㌴愴㕡挵㌱戶散㔷㜹戵搶昹㈴㠵ㅥち㉡摡搴㑢慦捡㠸㝢挲挱挱㜹㐹㘵ㄲ摡㝤ㄲㄸ㍢㔵㠴摥捥攸慤㐸〳〰愸㜲㑡㝡㡢敢慢㌲㘴昵㥣摥㜵㈹摢㡦ㄷ㍢㥢㉢㉦㕦㠸㙣㈷㉣㘱愴愷〲扦扡㝡㌷晢㘱㕦㐶ㄱ愴ㄶ戴㝦〵ㄷ摦晥㥣㘸ㅦ昴㕣攳摥㉣㉤愵㜲散㡤㌹〶〱㡣㐱㙥㐵㘷敦攰愱㠲戱ㄷ㡦㝣户㌲㡤㔰攷㑥㔰ㄹ㔹慦捦挵ち㉤〶㔲攱捣㥣㑡㘰戵晢摤㑢㝥㜰㜵搹昷慦㤲㥦〶㔴㉡㕣㤱㌲㈲㜶敢㑤戰慡挲愴㐲㘴㌲㉤挰慡〹攴ㄱ昵改㡦㠰ㄴㄶ晤㡡ㅦㄶㅤ晥散攵挰て昵㐷㤱㥢〱㤰搴昷㈱昲攰㤹㙦扥收㐴昶㉡换㉦㤹㡥㉢搷㡡㘶㜱攴〰愰攰㥡ㄳ慥㠹㝦挶㉡㔰捦㍦攷㝦㘵挷户晦攷ぢ㤳慦㝣㜵敦ㅦ㝥㝡摦户㝥㈰摥㑣ち㍡㄰ㄹ戵㙦ㄷ㑤摤〲㠲㠸㈵㕡㌴㜵㥦㌵㙤㍢㤱っ㤴㌰ㅥ戴昰㠸敤〰㤵敥愷〲ち捣㜲㡣戰㜷㕢㤳搰㐱㌰㍣愲昵㠶㔶敥搰㠱戱㡡昸㠹愶摦㜶㥡㕥改昹ㄶ㙤摦㐵㤳㠲㘹摡㜴㝤昷捡㑤㑣㐴㈵户攱戹㔴㉣㔵㐲捦慤㑣挶晡敤㐲㐴㔹㔷昵晡捤㑣挸摡〷㌶㐷〰㘴昶㑥㈶㘵愳㑤戵敤㑦戰捡㐶扥㥡ㄸ慢㝣㄰ぢ㘷㤴㐸㍥㐴㜲㠰㘴ㄸ㐴晣〳㠴ㄱ㌱捣ちㄲ晣扤づ愰昰㍤㈵捥㐷㔹攷㈰挹㈱㄰㈰ㄱ㈵摢〱㐴挶㤰搴㡦㠰㘴㡢㈷慦挸扣㄰㌴㜵㠸㑡㡣愳㈴ㅦ〶改㝢っ攴散㘹改〰散摥㉤㍦㡣㐶ㅢ慡扢㝡〶搳搰攲扡搷㕤㔸昷捡㉢㠱敦挱㌵㐵搴㌰㕥㠶㈳㈳ㄴ愶敥捥晡㤳搵㐸㜷㑦摢㜸昴戹攷攵慡㌴愳㐹ㄸ㌳㠰㈴戳㌰㜱ㄵ攰㤸愹慣晤㝦〲㤲ㄴ㔱㈳散挴〶㈶ㄱ敤㐷㌶㠶〶挹昲㤶愶㝣㌸挵愴㜲捥㜱搹㜵ㅤ攰㜲ㅢ㈲㡥㤴昱ㄱ㡣敥㜳㍦晣挲㘳敦晦捣㉢敦㈴捦㥢㘰㍤ㄵっ㙥㕣㈷㝡㌸㡥摣㝣户㌲㐱㐵㐸〴㘱㔰㘳敢㔳㈰ㄹ戰㠱㐱〵㉤㕥㐳搷ㅢ慡攰㉦㈷〵敤㌶戸㐶㑣㝦〷戶㤳攲㝡敢愲㉤慦ㄳ散つ㔸昰㝥㑤㔶挳挸㔷挸戴摦㥡昲捦晡搱㤴ㅤ慥㍡收晡㉥㉢㠹㕣㕡㤱ㅥ散挶〰收㘳㕢㥥扦扡㉡㉢㠶戵攰㔷㠳戲㥣㤹摡づ㜶㈵㤶〳敢愸㑣捡戴㐰搸㥡愹〴㙥ㄶ㤰㈰〸㈹㡤〶㑥㍢攲㙤搲ㄲつ㐰㐲㌴㌴搸㔸搱㐵㍢㜲㘴慦愵捡㔵㍣㘷㘱ㄵ㘱㡣㔷㝡慣挵ㄵ㈰挱愹㝥敢㔴㘰㔷ㅣ摢㤳摣っ㠰ㅣ扡ㄴ㘷攵㘵ㄸ摥昳㝥㘸搳摤搹㙦㉤〶愶ㄷ慥搲㠶㈸慦敦㙣㐹愹戳慦㔹ㄳ戶ㄷ攲㌵㙡ㄷㄹㅦ戴ㄶ㔶晣敢㜰㠳㔷㕤敦㤴戹ㅡ㙥㡢㕤愱㠰㡥㠳摡ㅡ㤱ㄶ改戴挸愵㜳㕢摤ㅦ晤㌴㝡扢てっㅡ〵昶㜲戵㙣㝦昳㑦扤㘲挳挳愹摥㌴〲㥡㈵㔱ㅢ㤹搲㘸愳㜶搱昶搴昹㠹㑦㠴昶㍥〷摣攲㌴摣搰昴慣㕦㌰㔰捦ㅢ㌳㙣昳㌸挸攳愷㉥捣㌴㍣㘱敦敡㠲㐰愳㔵摤㉥㑥摢搹慦敥㜸戸〷㤵〷㘲㍥㘲ㅥ搹ち挷ㄳ散挰㔴㍢㙦收㉤㔵㠷㙣㍡搰㠸㑥挳㜶敤戳㘶捤㘵改挰攴㜶捤㘸㈰㑥㄰昹戸愶ㄳ㈶㘵㤳扥敢㥡攴㍢昲散㐲搹㜴㘴捥ㅡ慦㐶㍥㝣换㠶〵愲㤸㌳挹㌲搷㤰㘵慥愹慣㍥敢㍣㕤㜱㉡捥扥晣换㘶㘰㐷㉢慥㕤捥㌱㐱㜷搹戶㘰㔸〸ㄱ愵搶戰愰っ㌵㠱搲慥捥㘳挵㠶敤㉥〱戴㜲改戸晤㘰敢戴搰昱㈷戶攸愹㠱昸㔱㥡挵㤸㐵㙦ㅡ㍤㈱㤴㐷㉡扣㔵扢昵㝡敢㈶㜲㤴㠴ㄲ㜴戴戰搸㌸㤳㐴㤸挸搲搷搱搵㡣愷ㅤ㥣㥦昵捤捡㌴散㉣㍦攸㐹㉥戴㜲搸㕡捡㥢愰㐰挷捡㈴㝣㜵昰〱㕥戳㉢㌲挸㌱㘳〱㄰㈵㑢㤷㡣ㅥ敦㈱搷㈶愵㘹扤戹㡤摥㌵㔳敢㙢㙦㘲慥㌶摦捥捤㜴昴晦㥦攷㡥㔰㝦㘲㕡敡敡敤㉣愲挶ㅣ㠸愰换㠶昳㘹慢㌰捦ち攷㐰戴㈲㐸晢摥戴晡㌸攰〹攱㍤㐸㔶㕤〵搱晢㤲㠳愷㐲戹㙤㌴㌵㤱摥㈶㜷㡢ㅥ㝢㕡㜲戵晢㈵㝤〱㕣㉥㉢昹㔸挸ㄲ愰㜱㍢搲改㉣戶㕡㙦㌷㠰㍢㕥㡢捥摣〵愹晣㌰㠲㙢慥㥦〷搹挳挳㠲晥㤷戰戸慥慣搸㝥昱ㅢ慦ㄶ㙢昱づ㔸㤱捦ㅢ㡢㘸㤴捡㡢扤愰戵㤵愰搰挹攷㤵㜳攴〲愲挶㐵㄰㡤挰戹㡢扣〰搴㘸㌲慦㠸㐳㜴敢㠲㘷㐷㌸捡ㅣ搱戴ㅤ㘱㔰㝤ㄶ〸愲捡づ㝡㐰ㅤ昱愶㐶㐳㜵晣昰㜰㘷㔱ぢ愰㜸愸戳扣ㄹ㘱散摤愰㌸挶ㅥ㑤㤰攳㔶㤵ㄴ〶搹㘰㡣摢〹㤴㠸ㄸ㈲㈷戸㐴扣㝦㜳㉢戲㘹摤戹扢敦〲挲㈸ㅥ㑡ㄹㅦ㐳㉦㄰づ㐴㌳挶ㄳ㠸ㄲ搱搰慣敡捥㈲㑤㐶㌵ㄱ㘳㥥愸㈶捥敢㑦扣㌶㌳㕥〸㤱㤰㑦㔲㄰昸〳㐹㜴慥ㅡ戵㤴㤸㙢扢㤲㤲㜱挷㤹昳愰戲换㘶㔰搹㈶㌲ㅥ㜳㡢昱㠸ㄲ搷㕢挴㡡攸㠴愱㐹㌲挳〲㜸ㄲ㌹㕣㙢㕡慦㜷攲㤳愰换戹㥦换㕤㜷㔵攴㤸㍡㈳㑤㑦敤挲㐲㔴㤹㤲搷ㄴ㜰㥦㤷㐰摤戸挵㜶攴㉥搵愰㥥㔴昲捣戰挶㤷㐳㠰挰㠸捡㍤㠹愹㠳㙥㔸攷愵㘳昲㈶〹扡㌸㠹捤㤷㈳㜸攰敡ㅤ昰㤶㘸晢散㄰㔶㈴㥢散㤲㔰晢愴㜷㘱摥搶㐹昰っ㙤㜱㔷㈱攰㉤ㄵ晥晢戸昸敤ㄷㄸ㍥㝦㍣㔵㡢㈴愶〱扤ㄲ㕤㈰㈵㘴㙤戳〳㠹㈷㘹㔷捤慦ㄹ㑢㌸㈵扣晡㙡㜹挴㥤晤㌴ㄲ㠲〸㔷愹扣扤ㅥ攴搱㜱愰㤸㈳ㅢ㄰换㔹ㅦ戰㘶扣戲㔳慤㐸㠵捦㙡㌲㕢挱戴㙤戱㕦敡㑢㥣㜸慦扡慣㑢戲㈸㌳昸ㅣ愷㜶戵戶㜵㑢捤昸㌸㤶㔵〹㍢昴㤱㌷㥥㐲㡡攷㡥扥愲㍢昶搶攵搱㘸㘷挳搷慣扥ぢ㠱㘸敢挸愲㑣愳昷愵敥昰㔳㈷慥愹摡慣㍦敢搳搲㙢捡㍡㙤挷㔹摢㘲㥦㌰捦㔸昰改㍡㔰敡ㄶ㑦〸㍢㠱搴㔳㡦搴㕢㌷㤳㈷〰㕣㡣㑡改㡥愳敤㥣㔲摥㄰晡㠷〴慤戱㜴挳㈴ㄳ㜴搶愹慢挳㈵㐴〴扤㜶戴㜶愰慣㘲昴㙢㈲㥥扥㈵晡愵㜷㡦㠰搷㔸㑥㈲㑣〸㝡昶㙡㌸〹㔱㡣㐹㐱捡㌲愲㐶〵㐴搰敢户㐱〵挹ちㄶ㠸㐶攷㑦扢愰搹搴㡦挵捥㌵㤷挸㌰攷ㄲ㈱攳㤸敡戸〶㠴㥦づ昰㑣敦捤搱捦㘵㕣〶昹晢㌷摥㌸㠶㐷㑡㘰㥤敡敦攷〵㔱〲攴攸搲㌴㙣㔶愰㌵愹收㜵㈵㠹愸㜷搰㈲㘸〷扡ㅤ㐶〸㉤ㄷ愸㘶㤸㈳ぢ搱扡〳ㄳ㤰㔱〲摦㌸挶〱挶挵㠰攳㝥㠰㐳㥢㙤昷㔱搷摢搲㐷摤扢扢敤戶㕤㌵㘳〹慤ㅤ敤㌷攱㥢摡戴㍤㘷搰戸㝡㘳ㅢ〶摤〱搹㝤挶㉥攳㡥捡户愲攲〲㝣ㅣ㐵㝥扤㠰㤵㍦㌰慥晤㍡㝡摣昰㥤㥣㔸搶攳㤷㕡搷㜸㥢㤷扦敡昹搷㍤㌵ㅡ㉤攴㐷ㅣ㙡扤㝡㝡昸ㅡ㥥㘵ㄵ㝥ち慢㔸愰㘵挴挶㠶〷搲㥦㈹搰戴㘰㈸搰扣㘰㈸搰㤶㘰㈸搰㥥㘰搰㠸戸㙦ㄷ摣戳㙦戱㉣捡愲㈲㘴戶愷愷〳攲㜵ㄸ〵昵扢㔶㕤㈷㠰搷㝥つ㔳㙥挷㠵ㅢ㌷㙡㕤㔱㌶收ㄱ㌱㔶㐹㥥〱挹ㄷ㘸っ㜰㐰㝡〰㌲㌰㌹〱ㅢ愳敥摢搰㐳攴昵㈱㑦㠹慣昳昸扥㐲㡦㤰戳〳㌹慤㕦挶改㔵㘴敦㐴㌶㙥て㥢㉦㈹ぢㄷ㤱慦㤶㤲㉢慣扥〴㌳搶ㄸ摢〷愲ㄱ㙥戶㑦愳挹㕢搱〴㙦㌹昰㐲㤳捤愱ㄶ㘴㠷㜵慥㙡㍡昸㉥㙦づ㡡㉦㘲搶㜶㄰㤷搹ㄸ㝥摣㤲ㄷ搴ㄴ㍥晥ㄴ㘷搶扥〶慤㕢㤹捣㑤摤戵㙦㑤昸收戵㑦摥㤲㘱㙡㙦改㘴ㄸ㑡㤲扣昱戳愴昹㤴愰㔹愰づ捥つ㐴㙡㐱㄰挰㜶攴㙡㔴戶户慦搹搹㝥㔷挳攴愷㜳㘷挸〱挸戹つ㕦摡捦昱昵㔴收ㅤ㘳㄰㑡㔹愰挴戸㤹ㄴ慢挳㘷㈲㐱攱㈸㥥挵挲㔰㈴㈱㥥搲㝦〱㘴㔳㌹㈳㝥ㅥ搵㈸㙢㕡㘵〵昵㠸㘲昰㑦㈰〲㔹㔱挶㠳愱㔰㠹㥦愹〲㤵〴㐳㠱㡡㠲㘱昰㌲〸㝢㈱攰扣慢愱㐰㠵挰晤㌲㜸㤸つ㥥㕥㠳〷戶㐰ㅤ愱昲ぢ捣摡㐱昲㡢捣扦〲愲㐶晦㑢㠸昴㘷㌴ち扣挷㌶㌷㌸㥢㐴挳㄰㜰㔹换㌷㕦㈷昱つ搷㍡㠵㑢〶晥㥥搸㑢㤲㑤㝦㜸㙢㝤昱㙣㜰㜱昸搳慡㔸昳㜷搱て㔹愲愱㔳搸攳挳昸ㄹ扦〲㌲㐸㌱㔸㝢て愲戵昰搶昱㈴㜶㈲㝥收㤲㘷㈱㜹敥㍥㌱㐸搹搹搲戲晤收攷㤷㥦㍢昱㝡㘶昲昰㠹㔱ㄵ㡥㥥㜰㙦散晦攰昸慢ㄳ㈷〴挵摦〰㝥敡㐶挷㜸㤴戱㝤㈰㘲ㄵ搳摣昰㌶挷㑦ち摡㍦愸㄰㍣㤲㡡攱㥦㐷㠴扢换㕦愱㜶㉥㠵㍡ㄴ挸㌱敡㌹㉣收㌱㔰㍢晥ㅢ㠸昴㘷挴㈷昰攰慥㡢慢㜸つ㤷㕡慤捥㙦㌱㠷ㅣ搲ㄸ改ㄴ㔲昱㐸慤捤㐶㉡㤳㠲㡥㝢㈷㜲搷慤敥㥤㥡㍥㤳愴㔹慢㔹㠴㈰扤㔶㥣㑤㠶㔰敥〳㐷改敦㍥㜸㠸〳㝣愸㌸㡢摢㄰昸㠵昱ㄵ㜴愲㡥㜰㑢㐲㔸㔵昳㐱ㅡ㉡愵戸挹㥡ぢ攰㤴散戱㘶㐲ㄸ挸㤵ㅣ㍥戴㡡昰㌹㠹户ㅤ㌴〶㄰㔵㤶〷〷ㅢ挸㡦ㅢ搳ㅢ㠲ㄹ愲㤴㜶㠰搹愴㉢ㅢ敢㔱㌳㤲搲㜴㉣㙦㑤㕦攸㉦攲㘵㥢摥㤷㘴㐵ㄹ晢ㅣ㑢挲㘷㔳敦㜰摣㐴ㄵ挶㘷昱㔰晣慣㤸ㄲ㈴㙦扣挴慣㍤㌵㤲搲㜸攸摡㘷㐷㝣㌹捤改户㝤㐶搸摢换㈹搷㐲㠱㍣慥昸昶㘵㐴㡣摦㈱昹㕤㤰扣㈰ㅦ㤳扦昴摦〳戹〷㐰〵摦㜳㠷挵㡡㉣慥〶昲ㅡ晥慦〰㉥㝢搲攲挹摡㠸扦㍦㜲㝦㘳挴扦㡦ㄶ〶昹㕡愸攵攷㠸㍦捦慣挶㠸〵て〲㐷扤昸挲㙢㈷晥㜷昴愹㜱㡤戳扣敤㝤攰改摣愲㑡晢㈲㥡㡡㤷㐸昰㌳晥㈰㠹㌰㈱戸〲敡挸㉥㘰㔶㍣戲ㅦ㐱㐶㉥慤ぢ慥㡡㉡㌸㥦ㄴ搰㜸挸挱㉤挸㤵㔲〵攷㤲㠲攳挸㌰晥〸㐴㜰つ搴捥晤㌱㔳㥣扥㝡攱㥦㈰挲㐵攱㑦愸戱㈰㔲㤷㈴㠸愷ちㅣ㔳㤶戹㝦〶搲㥦ㄹ㘴㜷㤷昰㑢慦㠹昲搳㤵愷㥦㝥㝢㌰㕢㝣㈰晢戱ㄳ㝤㉦晣摢摦㝤昷昹㌷㝦晡搸扦晦攸挵ㄷ摦晣摥昳㙦晣攸㉦㤷㡦㝤晢攵㤷㕦㝦晣㜳㙦㝣㜷愷昵㔲晡㑢㙦捦扥㜴㘳昸敡㡤㘷慣ぢ晢㑥摤㜸攲捡戹攱昹ㅤ㐳㤹㑣㑦捦〷㜶晤捤㝤㡦ㄴ㥥㝤收㉦挴搷晦攵㍤㥥㔰㈳攴ぢ晦㥣㙦挱㑦挹㍢㡥㔴つ攳㑢㉣㝡ㄵ愴㍦㉤㌸㈴㌵攱搳挹㠴㈷㤰㤱〳戴㘷㔳㔵晢换㠸ㄸ慦㠱愰㌶㕢慡摡㈷㕢㙢ぢ昶愶ち愶㤲〲愵㍥扦㠲㕣㡤敤扢㕣昴㌶捥㘳づㄵつ㤷㑥㌲㥥捣扣㝢搲慢挶㕦㝥敡㉥敦摡扣ㅤ㠹㠳㘳愸㕥㘷㘷㍤愷㕥㜷愰㥥愵摡摣ㅦ摦㤴昰㌳㔶㔶ㄹ㙡㜴㝡㑦㝢㠹慡㡦ㄹ㜳搲愹昷㙤慥㡥㙢〳愴㔲换㠹摢慥㤸㡢㍦挰昹㉡㕡㈹摥㌴敡㌱㤵ㄴ㕣㘱戵搴㝦㠵〸挷㈰㡣㝡㑣㈵〵㔷㔳㌱攰搷㄰搱搸晣㌶㕥捥捥户㜸戰扥㡥愶㠲㘳攰慢㡣㙦㌰昵㌵ㄲ愶㙥㠰㌰愸戱慢㡡㐸搴㜳㔵㠹㙡挰摣搷㙢昵昰㉣㌰挱改ㄸ摦〲〱㡥攲愳㡢㤴㘸昵㍢收搹挶㡤慦㡢㤴愱㠵て㤸戹ㅤ㥤扣戲㤳搹㐳㉤㔵昳㜱ㄶ改㘰ㅣ慤㌳㑤㙦㔲㐴㉥扢㔳㡥改挱㙣昸㠳㕣㝤愸㍢搳挴っ㜳㝢戵ㄲ㙥昹㙢㜴换㐹㠳ㄹㅡ㔱㤵ㅥ㘴㥡㐱敦晤㍦㠱攰㥡㘶</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</si>
</sst>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_-* #,##0.0_-;\-* #,##0.0_-;_-* &quot;-&quot;??_-;_-@_-"/>
    <numFmt numFmtId="166" formatCode="0.0"/>
  </numFmts>
  <fonts count="7"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sz val="9"/>
      <color indexed="81"/>
      <name val="Tahoma"/>
      <family val="2"/>
    </font>
    <font>
      <b/>
      <sz val="9"/>
      <color indexed="81"/>
      <name val="Tahoma"/>
      <family val="2"/>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00FF00"/>
        <bgColor indexed="64"/>
      </patternFill>
    </fill>
    <fill>
      <patternFill patternType="solid">
        <fgColor rgb="FF00FFFF"/>
        <bgColor indexed="64"/>
      </patternFill>
    </fill>
  </fills>
  <borders count="2">
    <border>
      <left/>
      <right/>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4">
    <xf numFmtId="0" fontId="0" fillId="0" borderId="0" xfId="0"/>
    <xf numFmtId="14" fontId="0" fillId="0" borderId="0" xfId="0" applyNumberFormat="1"/>
    <xf numFmtId="164" fontId="0" fillId="0" borderId="0" xfId="1" applyNumberFormat="1" applyFont="1"/>
    <xf numFmtId="0" fontId="0" fillId="2" borderId="0" xfId="0" applyFill="1"/>
    <xf numFmtId="0" fontId="3" fillId="0" borderId="0" xfId="0" applyFont="1"/>
    <xf numFmtId="43" fontId="0" fillId="0" borderId="0" xfId="1" applyFont="1"/>
    <xf numFmtId="43" fontId="3" fillId="0" borderId="0" xfId="1" applyFont="1"/>
    <xf numFmtId="43" fontId="0" fillId="0" borderId="0" xfId="0" applyNumberFormat="1"/>
    <xf numFmtId="43" fontId="3" fillId="0" borderId="0" xfId="0" applyNumberFormat="1" applyFont="1"/>
    <xf numFmtId="0" fontId="3" fillId="0" borderId="0" xfId="0" applyFont="1" applyAlignment="1">
      <alignment horizontal="center"/>
    </xf>
    <xf numFmtId="164" fontId="3" fillId="0" borderId="0" xfId="1" applyNumberFormat="1" applyFont="1"/>
    <xf numFmtId="164" fontId="0" fillId="2" borderId="0" xfId="1" applyNumberFormat="1" applyFont="1" applyFill="1"/>
    <xf numFmtId="0" fontId="3" fillId="2" borderId="0" xfId="0" applyFont="1" applyFill="1"/>
    <xf numFmtId="166" fontId="3" fillId="0" borderId="0" xfId="0" applyNumberFormat="1" applyFont="1"/>
    <xf numFmtId="43" fontId="3" fillId="2" borderId="0" xfId="0" applyNumberFormat="1" applyFont="1" applyFill="1"/>
    <xf numFmtId="43" fontId="0" fillId="2" borderId="0" xfId="0" applyNumberFormat="1" applyFill="1"/>
    <xf numFmtId="0" fontId="2" fillId="2" borderId="0" xfId="0" applyFont="1" applyFill="1"/>
    <xf numFmtId="43" fontId="4" fillId="2" borderId="0" xfId="0" applyNumberFormat="1" applyFont="1" applyFill="1"/>
    <xf numFmtId="2" fontId="0" fillId="0" borderId="0" xfId="0" applyNumberFormat="1"/>
    <xf numFmtId="165" fontId="3" fillId="0" borderId="0" xfId="1" applyNumberFormat="1" applyFont="1"/>
    <xf numFmtId="0" fontId="0" fillId="0" borderId="1" xfId="0" applyBorder="1"/>
    <xf numFmtId="43" fontId="0" fillId="0" borderId="1" xfId="1" applyFont="1" applyBorder="1"/>
    <xf numFmtId="0" fontId="3" fillId="0" borderId="0" xfId="0" applyFont="1" applyFill="1" applyBorder="1"/>
    <xf numFmtId="0" fontId="0" fillId="3" borderId="0" xfId="0" applyFill="1"/>
    <xf numFmtId="43" fontId="0" fillId="3" borderId="0" xfId="0" applyNumberFormat="1" applyFill="1"/>
    <xf numFmtId="166" fontId="0" fillId="3" borderId="0" xfId="0" applyNumberFormat="1" applyFill="1"/>
    <xf numFmtId="10" fontId="0" fillId="3" borderId="0" xfId="2" applyNumberFormat="1" applyFont="1" applyFill="1"/>
    <xf numFmtId="0" fontId="3" fillId="3" borderId="0" xfId="0" applyFont="1" applyFill="1"/>
    <xf numFmtId="0" fontId="4" fillId="3" borderId="0" xfId="0" applyFont="1" applyFill="1"/>
    <xf numFmtId="0" fontId="3" fillId="3" borderId="0" xfId="0" applyFont="1" applyFill="1" applyAlignment="1">
      <alignment horizontal="center"/>
    </xf>
    <xf numFmtId="0" fontId="3" fillId="3" borderId="0" xfId="0" applyFont="1" applyFill="1" applyAlignment="1">
      <alignment horizontal="center" vertical="center"/>
    </xf>
    <xf numFmtId="0" fontId="0" fillId="0" borderId="0" xfId="0" quotePrefix="1"/>
    <xf numFmtId="43" fontId="0" fillId="4" borderId="0" xfId="0" applyNumberFormat="1" applyFill="1"/>
    <xf numFmtId="43" fontId="3" fillId="5" borderId="0" xfId="1" applyFont="1" applyFill="1"/>
  </cellXfs>
  <cellStyles count="3">
    <cellStyle name="Millares" xfId="1" builtinId="3"/>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chartsheet" Target="chartsheets/sheet2.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8.xml"/><Relationship Id="rId5" Type="http://schemas.openxmlformats.org/officeDocument/2006/relationships/worksheet" Target="worksheets/sheet4.xml"/><Relationship Id="rId15" Type="http://schemas.openxmlformats.org/officeDocument/2006/relationships/sharedStrings" Target="sharedStrings.xml"/><Relationship Id="rId10" Type="http://schemas.openxmlformats.org/officeDocument/2006/relationships/worksheet" Target="worksheets/sheet7.xml"/><Relationship Id="rId4" Type="http://schemas.openxmlformats.org/officeDocument/2006/relationships/chartsheet" Target="chartsheets/sheet1.xml"/><Relationship Id="rId9" Type="http://schemas.openxmlformats.org/officeDocument/2006/relationships/chartsheet" Target="chartsheets/sheet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s-MX" sz="2000" b="1"/>
              <a:t>Múltiplo P/U Walmex</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'PU Walmex'!$B$1</c:f>
              <c:strCache>
                <c:ptCount val="1"/>
                <c:pt idx="0">
                  <c:v>Precio / Utilidad x</c:v>
                </c:pt>
              </c:strCache>
            </c:strRef>
          </c:tx>
          <c:spPr>
            <a:ln w="28575" cap="rnd">
              <a:solidFill>
                <a:schemeClr val="accent1"/>
              </a:solidFill>
              <a:round/>
            </a:ln>
            <a:effectLst/>
          </c:spPr>
          <c:marker>
            <c:symbol val="none"/>
          </c:marker>
          <c:cat>
            <c:numRef>
              <c:f>'PU Walmex'!$A$2:$A$171</c:f>
              <c:numCache>
                <c:formatCode>m/d/yyyy</c:formatCode>
                <c:ptCount val="170"/>
                <c:pt idx="0">
                  <c:v>43469</c:v>
                </c:pt>
                <c:pt idx="1">
                  <c:v>43476</c:v>
                </c:pt>
                <c:pt idx="2">
                  <c:v>43483</c:v>
                </c:pt>
                <c:pt idx="3">
                  <c:v>43490</c:v>
                </c:pt>
                <c:pt idx="4">
                  <c:v>43497</c:v>
                </c:pt>
                <c:pt idx="5">
                  <c:v>43504</c:v>
                </c:pt>
                <c:pt idx="6">
                  <c:v>43511</c:v>
                </c:pt>
                <c:pt idx="7">
                  <c:v>43518</c:v>
                </c:pt>
                <c:pt idx="8">
                  <c:v>43525</c:v>
                </c:pt>
                <c:pt idx="9">
                  <c:v>43532</c:v>
                </c:pt>
                <c:pt idx="10">
                  <c:v>43539</c:v>
                </c:pt>
                <c:pt idx="11">
                  <c:v>43546</c:v>
                </c:pt>
                <c:pt idx="12">
                  <c:v>43553</c:v>
                </c:pt>
                <c:pt idx="13">
                  <c:v>43560</c:v>
                </c:pt>
                <c:pt idx="14">
                  <c:v>43567</c:v>
                </c:pt>
                <c:pt idx="15">
                  <c:v>43574</c:v>
                </c:pt>
                <c:pt idx="16">
                  <c:v>43581</c:v>
                </c:pt>
                <c:pt idx="17">
                  <c:v>43588</c:v>
                </c:pt>
                <c:pt idx="18">
                  <c:v>43595</c:v>
                </c:pt>
                <c:pt idx="19">
                  <c:v>43602</c:v>
                </c:pt>
                <c:pt idx="20">
                  <c:v>43609</c:v>
                </c:pt>
                <c:pt idx="21">
                  <c:v>43616</c:v>
                </c:pt>
                <c:pt idx="22">
                  <c:v>43623</c:v>
                </c:pt>
                <c:pt idx="23">
                  <c:v>43630</c:v>
                </c:pt>
                <c:pt idx="24">
                  <c:v>43637</c:v>
                </c:pt>
                <c:pt idx="25">
                  <c:v>43644</c:v>
                </c:pt>
                <c:pt idx="26">
                  <c:v>43651</c:v>
                </c:pt>
                <c:pt idx="27">
                  <c:v>43658</c:v>
                </c:pt>
                <c:pt idx="28">
                  <c:v>43665</c:v>
                </c:pt>
                <c:pt idx="29">
                  <c:v>43672</c:v>
                </c:pt>
                <c:pt idx="30">
                  <c:v>43679</c:v>
                </c:pt>
                <c:pt idx="31">
                  <c:v>43686</c:v>
                </c:pt>
                <c:pt idx="32">
                  <c:v>43693</c:v>
                </c:pt>
                <c:pt idx="33">
                  <c:v>43700</c:v>
                </c:pt>
                <c:pt idx="34">
                  <c:v>43707</c:v>
                </c:pt>
                <c:pt idx="35">
                  <c:v>43714</c:v>
                </c:pt>
                <c:pt idx="36">
                  <c:v>43721</c:v>
                </c:pt>
                <c:pt idx="37">
                  <c:v>43728</c:v>
                </c:pt>
                <c:pt idx="38">
                  <c:v>43735</c:v>
                </c:pt>
                <c:pt idx="39">
                  <c:v>43742</c:v>
                </c:pt>
                <c:pt idx="40">
                  <c:v>43749</c:v>
                </c:pt>
                <c:pt idx="41">
                  <c:v>43756</c:v>
                </c:pt>
                <c:pt idx="42">
                  <c:v>43763</c:v>
                </c:pt>
                <c:pt idx="43">
                  <c:v>43770</c:v>
                </c:pt>
                <c:pt idx="44">
                  <c:v>43777</c:v>
                </c:pt>
                <c:pt idx="45">
                  <c:v>43784</c:v>
                </c:pt>
                <c:pt idx="46">
                  <c:v>43791</c:v>
                </c:pt>
                <c:pt idx="47">
                  <c:v>43798</c:v>
                </c:pt>
                <c:pt idx="48">
                  <c:v>43805</c:v>
                </c:pt>
                <c:pt idx="49">
                  <c:v>43812</c:v>
                </c:pt>
                <c:pt idx="50">
                  <c:v>43819</c:v>
                </c:pt>
                <c:pt idx="51">
                  <c:v>43826</c:v>
                </c:pt>
                <c:pt idx="52">
                  <c:v>43833</c:v>
                </c:pt>
                <c:pt idx="53">
                  <c:v>43840</c:v>
                </c:pt>
                <c:pt idx="54">
                  <c:v>43847</c:v>
                </c:pt>
                <c:pt idx="55">
                  <c:v>43854</c:v>
                </c:pt>
                <c:pt idx="56">
                  <c:v>43861</c:v>
                </c:pt>
                <c:pt idx="57">
                  <c:v>43868</c:v>
                </c:pt>
                <c:pt idx="58">
                  <c:v>43875</c:v>
                </c:pt>
                <c:pt idx="59">
                  <c:v>43882</c:v>
                </c:pt>
                <c:pt idx="60">
                  <c:v>43889</c:v>
                </c:pt>
                <c:pt idx="61">
                  <c:v>43896</c:v>
                </c:pt>
                <c:pt idx="62">
                  <c:v>43903</c:v>
                </c:pt>
                <c:pt idx="63">
                  <c:v>43910</c:v>
                </c:pt>
                <c:pt idx="64">
                  <c:v>43917</c:v>
                </c:pt>
                <c:pt idx="65">
                  <c:v>43924</c:v>
                </c:pt>
                <c:pt idx="66">
                  <c:v>43931</c:v>
                </c:pt>
                <c:pt idx="67">
                  <c:v>43938</c:v>
                </c:pt>
                <c:pt idx="68">
                  <c:v>43945</c:v>
                </c:pt>
                <c:pt idx="69">
                  <c:v>43952</c:v>
                </c:pt>
                <c:pt idx="70">
                  <c:v>43959</c:v>
                </c:pt>
                <c:pt idx="71">
                  <c:v>43966</c:v>
                </c:pt>
                <c:pt idx="72">
                  <c:v>43973</c:v>
                </c:pt>
                <c:pt idx="73">
                  <c:v>43980</c:v>
                </c:pt>
                <c:pt idx="74">
                  <c:v>43987</c:v>
                </c:pt>
                <c:pt idx="75">
                  <c:v>43994</c:v>
                </c:pt>
                <c:pt idx="76">
                  <c:v>44001</c:v>
                </c:pt>
                <c:pt idx="77">
                  <c:v>44008</c:v>
                </c:pt>
                <c:pt idx="78">
                  <c:v>44015</c:v>
                </c:pt>
                <c:pt idx="79">
                  <c:v>44022</c:v>
                </c:pt>
                <c:pt idx="80">
                  <c:v>44029</c:v>
                </c:pt>
                <c:pt idx="81">
                  <c:v>44036</c:v>
                </c:pt>
                <c:pt idx="82">
                  <c:v>44043</c:v>
                </c:pt>
                <c:pt idx="83">
                  <c:v>44050</c:v>
                </c:pt>
                <c:pt idx="84">
                  <c:v>44057</c:v>
                </c:pt>
                <c:pt idx="85">
                  <c:v>44064</c:v>
                </c:pt>
                <c:pt idx="86">
                  <c:v>44071</c:v>
                </c:pt>
                <c:pt idx="87">
                  <c:v>44078</c:v>
                </c:pt>
                <c:pt idx="88">
                  <c:v>44085</c:v>
                </c:pt>
                <c:pt idx="89">
                  <c:v>44092</c:v>
                </c:pt>
                <c:pt idx="90">
                  <c:v>44099</c:v>
                </c:pt>
                <c:pt idx="91">
                  <c:v>44106</c:v>
                </c:pt>
                <c:pt idx="92">
                  <c:v>44113</c:v>
                </c:pt>
                <c:pt idx="93">
                  <c:v>44120</c:v>
                </c:pt>
                <c:pt idx="94">
                  <c:v>44127</c:v>
                </c:pt>
                <c:pt idx="95">
                  <c:v>44134</c:v>
                </c:pt>
                <c:pt idx="96">
                  <c:v>44141</c:v>
                </c:pt>
                <c:pt idx="97">
                  <c:v>44148</c:v>
                </c:pt>
                <c:pt idx="98">
                  <c:v>44155</c:v>
                </c:pt>
                <c:pt idx="99">
                  <c:v>44162</c:v>
                </c:pt>
                <c:pt idx="100">
                  <c:v>44169</c:v>
                </c:pt>
                <c:pt idx="101">
                  <c:v>44176</c:v>
                </c:pt>
                <c:pt idx="102">
                  <c:v>44183</c:v>
                </c:pt>
                <c:pt idx="103">
                  <c:v>44190</c:v>
                </c:pt>
                <c:pt idx="104">
                  <c:v>44197</c:v>
                </c:pt>
                <c:pt idx="105">
                  <c:v>44204</c:v>
                </c:pt>
                <c:pt idx="106">
                  <c:v>44211</c:v>
                </c:pt>
                <c:pt idx="107">
                  <c:v>44218</c:v>
                </c:pt>
                <c:pt idx="108">
                  <c:v>44225</c:v>
                </c:pt>
                <c:pt idx="109">
                  <c:v>44232</c:v>
                </c:pt>
                <c:pt idx="110">
                  <c:v>44239</c:v>
                </c:pt>
                <c:pt idx="111">
                  <c:v>44246</c:v>
                </c:pt>
                <c:pt idx="112">
                  <c:v>44253</c:v>
                </c:pt>
                <c:pt idx="113">
                  <c:v>44260</c:v>
                </c:pt>
                <c:pt idx="114">
                  <c:v>44267</c:v>
                </c:pt>
                <c:pt idx="115">
                  <c:v>44274</c:v>
                </c:pt>
                <c:pt idx="116">
                  <c:v>44281</c:v>
                </c:pt>
                <c:pt idx="117">
                  <c:v>44288</c:v>
                </c:pt>
                <c:pt idx="118">
                  <c:v>44295</c:v>
                </c:pt>
                <c:pt idx="119">
                  <c:v>44302</c:v>
                </c:pt>
                <c:pt idx="120">
                  <c:v>44309</c:v>
                </c:pt>
                <c:pt idx="121">
                  <c:v>44316</c:v>
                </c:pt>
                <c:pt idx="122">
                  <c:v>44323</c:v>
                </c:pt>
                <c:pt idx="123">
                  <c:v>44330</c:v>
                </c:pt>
                <c:pt idx="124">
                  <c:v>44337</c:v>
                </c:pt>
                <c:pt idx="125">
                  <c:v>44344</c:v>
                </c:pt>
                <c:pt idx="126">
                  <c:v>44351</c:v>
                </c:pt>
                <c:pt idx="127">
                  <c:v>44358</c:v>
                </c:pt>
                <c:pt idx="128">
                  <c:v>44365</c:v>
                </c:pt>
                <c:pt idx="129">
                  <c:v>44372</c:v>
                </c:pt>
                <c:pt idx="130">
                  <c:v>44379</c:v>
                </c:pt>
                <c:pt idx="131">
                  <c:v>44386</c:v>
                </c:pt>
                <c:pt idx="132">
                  <c:v>44393</c:v>
                </c:pt>
                <c:pt idx="133">
                  <c:v>44400</c:v>
                </c:pt>
                <c:pt idx="134">
                  <c:v>44407</c:v>
                </c:pt>
                <c:pt idx="135">
                  <c:v>44414</c:v>
                </c:pt>
                <c:pt idx="136">
                  <c:v>44421</c:v>
                </c:pt>
                <c:pt idx="137">
                  <c:v>44428</c:v>
                </c:pt>
                <c:pt idx="138">
                  <c:v>44435</c:v>
                </c:pt>
                <c:pt idx="139">
                  <c:v>44442</c:v>
                </c:pt>
                <c:pt idx="140">
                  <c:v>44449</c:v>
                </c:pt>
                <c:pt idx="141">
                  <c:v>44456</c:v>
                </c:pt>
                <c:pt idx="142">
                  <c:v>44463</c:v>
                </c:pt>
                <c:pt idx="143">
                  <c:v>44470</c:v>
                </c:pt>
                <c:pt idx="144">
                  <c:v>44477</c:v>
                </c:pt>
                <c:pt idx="145">
                  <c:v>44484</c:v>
                </c:pt>
                <c:pt idx="146">
                  <c:v>44491</c:v>
                </c:pt>
                <c:pt idx="147">
                  <c:v>44498</c:v>
                </c:pt>
                <c:pt idx="148">
                  <c:v>44505</c:v>
                </c:pt>
                <c:pt idx="149">
                  <c:v>44512</c:v>
                </c:pt>
                <c:pt idx="150">
                  <c:v>44519</c:v>
                </c:pt>
                <c:pt idx="151">
                  <c:v>44526</c:v>
                </c:pt>
                <c:pt idx="152">
                  <c:v>44533</c:v>
                </c:pt>
                <c:pt idx="153">
                  <c:v>44540</c:v>
                </c:pt>
                <c:pt idx="154">
                  <c:v>44547</c:v>
                </c:pt>
                <c:pt idx="155">
                  <c:v>44554</c:v>
                </c:pt>
                <c:pt idx="156">
                  <c:v>44561</c:v>
                </c:pt>
                <c:pt idx="157">
                  <c:v>44568</c:v>
                </c:pt>
                <c:pt idx="158">
                  <c:v>44575</c:v>
                </c:pt>
                <c:pt idx="159">
                  <c:v>44582</c:v>
                </c:pt>
                <c:pt idx="160">
                  <c:v>44589</c:v>
                </c:pt>
                <c:pt idx="161">
                  <c:v>44596</c:v>
                </c:pt>
                <c:pt idx="162">
                  <c:v>44603</c:v>
                </c:pt>
                <c:pt idx="163">
                  <c:v>44610</c:v>
                </c:pt>
                <c:pt idx="164">
                  <c:v>44617</c:v>
                </c:pt>
                <c:pt idx="165">
                  <c:v>44624</c:v>
                </c:pt>
                <c:pt idx="166">
                  <c:v>44631</c:v>
                </c:pt>
                <c:pt idx="167">
                  <c:v>44638</c:v>
                </c:pt>
                <c:pt idx="168">
                  <c:v>44645</c:v>
                </c:pt>
                <c:pt idx="169">
                  <c:v>44652</c:v>
                </c:pt>
              </c:numCache>
            </c:numRef>
          </c:cat>
          <c:val>
            <c:numRef>
              <c:f>'PU Walmex'!$B$2:$B$171</c:f>
              <c:numCache>
                <c:formatCode>General</c:formatCode>
                <c:ptCount val="170"/>
                <c:pt idx="0">
                  <c:v>23.6</c:v>
                </c:pt>
                <c:pt idx="1">
                  <c:v>22.9</c:v>
                </c:pt>
                <c:pt idx="2">
                  <c:v>23.5</c:v>
                </c:pt>
                <c:pt idx="3">
                  <c:v>22.7</c:v>
                </c:pt>
                <c:pt idx="4">
                  <c:v>23.6</c:v>
                </c:pt>
                <c:pt idx="5">
                  <c:v>23.5</c:v>
                </c:pt>
                <c:pt idx="6">
                  <c:v>24.9</c:v>
                </c:pt>
                <c:pt idx="7">
                  <c:v>25.2</c:v>
                </c:pt>
                <c:pt idx="8">
                  <c:v>23.6</c:v>
                </c:pt>
                <c:pt idx="9">
                  <c:v>24.1</c:v>
                </c:pt>
                <c:pt idx="10">
                  <c:v>24.3</c:v>
                </c:pt>
                <c:pt idx="11">
                  <c:v>24.1</c:v>
                </c:pt>
                <c:pt idx="12">
                  <c:v>24.7</c:v>
                </c:pt>
                <c:pt idx="13">
                  <c:v>26</c:v>
                </c:pt>
                <c:pt idx="14">
                  <c:v>25.6</c:v>
                </c:pt>
                <c:pt idx="15">
                  <c:v>26.1</c:v>
                </c:pt>
                <c:pt idx="16">
                  <c:v>26.3</c:v>
                </c:pt>
                <c:pt idx="17">
                  <c:v>26.1</c:v>
                </c:pt>
                <c:pt idx="18">
                  <c:v>25.5</c:v>
                </c:pt>
                <c:pt idx="19">
                  <c:v>25.2</c:v>
                </c:pt>
                <c:pt idx="20">
                  <c:v>25.8</c:v>
                </c:pt>
                <c:pt idx="21">
                  <c:v>26.1</c:v>
                </c:pt>
                <c:pt idx="22">
                  <c:v>25.4</c:v>
                </c:pt>
                <c:pt idx="23">
                  <c:v>25.5</c:v>
                </c:pt>
                <c:pt idx="24">
                  <c:v>24.9</c:v>
                </c:pt>
                <c:pt idx="25">
                  <c:v>24.7</c:v>
                </c:pt>
                <c:pt idx="26">
                  <c:v>24.9</c:v>
                </c:pt>
                <c:pt idx="27">
                  <c:v>24.7</c:v>
                </c:pt>
                <c:pt idx="28">
                  <c:v>25.2</c:v>
                </c:pt>
                <c:pt idx="29">
                  <c:v>25.9</c:v>
                </c:pt>
                <c:pt idx="30">
                  <c:v>25.8</c:v>
                </c:pt>
                <c:pt idx="31">
                  <c:v>25.8</c:v>
                </c:pt>
                <c:pt idx="32">
                  <c:v>25.9</c:v>
                </c:pt>
                <c:pt idx="33">
                  <c:v>25.9</c:v>
                </c:pt>
                <c:pt idx="34">
                  <c:v>26.2</c:v>
                </c:pt>
                <c:pt idx="35">
                  <c:v>26.8</c:v>
                </c:pt>
                <c:pt idx="36">
                  <c:v>26.6</c:v>
                </c:pt>
                <c:pt idx="37">
                  <c:v>25.4</c:v>
                </c:pt>
                <c:pt idx="38">
                  <c:v>26.9</c:v>
                </c:pt>
                <c:pt idx="39">
                  <c:v>26.8</c:v>
                </c:pt>
                <c:pt idx="40">
                  <c:v>25.1</c:v>
                </c:pt>
                <c:pt idx="41">
                  <c:v>25.7</c:v>
                </c:pt>
                <c:pt idx="42">
                  <c:v>26.5</c:v>
                </c:pt>
                <c:pt idx="43">
                  <c:v>26.8</c:v>
                </c:pt>
                <c:pt idx="44">
                  <c:v>25.5</c:v>
                </c:pt>
                <c:pt idx="45">
                  <c:v>24.8</c:v>
                </c:pt>
                <c:pt idx="46">
                  <c:v>25</c:v>
                </c:pt>
                <c:pt idx="47">
                  <c:v>24.8</c:v>
                </c:pt>
                <c:pt idx="48">
                  <c:v>24.3</c:v>
                </c:pt>
                <c:pt idx="49">
                  <c:v>25.3</c:v>
                </c:pt>
                <c:pt idx="50">
                  <c:v>25.9</c:v>
                </c:pt>
                <c:pt idx="51">
                  <c:v>25.3</c:v>
                </c:pt>
                <c:pt idx="52">
                  <c:v>25.2</c:v>
                </c:pt>
                <c:pt idx="53">
                  <c:v>25.9</c:v>
                </c:pt>
                <c:pt idx="54">
                  <c:v>26.8</c:v>
                </c:pt>
                <c:pt idx="55">
                  <c:v>26.2</c:v>
                </c:pt>
                <c:pt idx="56">
                  <c:v>25.3</c:v>
                </c:pt>
                <c:pt idx="57">
                  <c:v>25.8</c:v>
                </c:pt>
                <c:pt idx="58">
                  <c:v>26.8</c:v>
                </c:pt>
                <c:pt idx="59">
                  <c:v>27.1</c:v>
                </c:pt>
                <c:pt idx="60">
                  <c:v>25.4</c:v>
                </c:pt>
                <c:pt idx="61">
                  <c:v>26.5</c:v>
                </c:pt>
                <c:pt idx="62">
                  <c:v>26</c:v>
                </c:pt>
                <c:pt idx="63">
                  <c:v>23.7</c:v>
                </c:pt>
                <c:pt idx="64">
                  <c:v>24.6</c:v>
                </c:pt>
                <c:pt idx="65">
                  <c:v>24.4</c:v>
                </c:pt>
                <c:pt idx="66">
                  <c:v>25.1</c:v>
                </c:pt>
                <c:pt idx="67">
                  <c:v>25.8</c:v>
                </c:pt>
                <c:pt idx="68">
                  <c:v>25.4</c:v>
                </c:pt>
                <c:pt idx="69">
                  <c:v>25.8</c:v>
                </c:pt>
                <c:pt idx="70">
                  <c:v>26.1</c:v>
                </c:pt>
                <c:pt idx="71">
                  <c:v>24.9</c:v>
                </c:pt>
                <c:pt idx="72">
                  <c:v>24.8</c:v>
                </c:pt>
                <c:pt idx="73">
                  <c:v>24.6</c:v>
                </c:pt>
                <c:pt idx="74">
                  <c:v>24.6</c:v>
                </c:pt>
                <c:pt idx="75">
                  <c:v>24.2</c:v>
                </c:pt>
                <c:pt idx="76">
                  <c:v>24.5</c:v>
                </c:pt>
                <c:pt idx="77">
                  <c:v>24.5</c:v>
                </c:pt>
                <c:pt idx="78">
                  <c:v>30.7</c:v>
                </c:pt>
                <c:pt idx="79">
                  <c:v>29.8</c:v>
                </c:pt>
                <c:pt idx="80">
                  <c:v>30.7</c:v>
                </c:pt>
                <c:pt idx="81">
                  <c:v>30.7</c:v>
                </c:pt>
                <c:pt idx="82">
                  <c:v>28.4</c:v>
                </c:pt>
                <c:pt idx="83">
                  <c:v>30.2</c:v>
                </c:pt>
                <c:pt idx="84">
                  <c:v>31</c:v>
                </c:pt>
                <c:pt idx="85">
                  <c:v>30.8</c:v>
                </c:pt>
                <c:pt idx="86">
                  <c:v>29.5</c:v>
                </c:pt>
                <c:pt idx="87">
                  <c:v>28.2</c:v>
                </c:pt>
                <c:pt idx="88">
                  <c:v>27.5</c:v>
                </c:pt>
                <c:pt idx="89">
                  <c:v>27.6</c:v>
                </c:pt>
                <c:pt idx="90">
                  <c:v>29</c:v>
                </c:pt>
                <c:pt idx="91">
                  <c:v>28.3</c:v>
                </c:pt>
                <c:pt idx="92">
                  <c:v>29.3</c:v>
                </c:pt>
                <c:pt idx="93">
                  <c:v>27.7</c:v>
                </c:pt>
                <c:pt idx="94">
                  <c:v>28.8</c:v>
                </c:pt>
                <c:pt idx="95">
                  <c:v>27.9</c:v>
                </c:pt>
                <c:pt idx="96">
                  <c:v>29.5</c:v>
                </c:pt>
                <c:pt idx="97">
                  <c:v>30.3</c:v>
                </c:pt>
                <c:pt idx="98">
                  <c:v>31.2</c:v>
                </c:pt>
                <c:pt idx="99">
                  <c:v>28.8</c:v>
                </c:pt>
                <c:pt idx="100">
                  <c:v>29.8</c:v>
                </c:pt>
                <c:pt idx="101">
                  <c:v>31</c:v>
                </c:pt>
                <c:pt idx="102">
                  <c:v>30.8</c:v>
                </c:pt>
                <c:pt idx="103">
                  <c:v>30.4</c:v>
                </c:pt>
                <c:pt idx="104">
                  <c:v>29.2</c:v>
                </c:pt>
                <c:pt idx="105">
                  <c:v>31.7</c:v>
                </c:pt>
                <c:pt idx="106">
                  <c:v>34.4</c:v>
                </c:pt>
                <c:pt idx="107">
                  <c:v>31.5</c:v>
                </c:pt>
                <c:pt idx="108">
                  <c:v>30.5</c:v>
                </c:pt>
                <c:pt idx="109">
                  <c:v>31.6</c:v>
                </c:pt>
                <c:pt idx="110">
                  <c:v>31.8</c:v>
                </c:pt>
                <c:pt idx="111">
                  <c:v>32.5</c:v>
                </c:pt>
                <c:pt idx="112">
                  <c:v>31.2</c:v>
                </c:pt>
                <c:pt idx="113">
                  <c:v>33</c:v>
                </c:pt>
                <c:pt idx="114">
                  <c:v>34</c:v>
                </c:pt>
                <c:pt idx="115">
                  <c:v>32.4</c:v>
                </c:pt>
                <c:pt idx="116">
                  <c:v>36.5</c:v>
                </c:pt>
                <c:pt idx="117">
                  <c:v>33.6</c:v>
                </c:pt>
                <c:pt idx="118">
                  <c:v>33.299999999999997</c:v>
                </c:pt>
                <c:pt idx="119">
                  <c:v>33.200000000000003</c:v>
                </c:pt>
                <c:pt idx="120">
                  <c:v>33.9</c:v>
                </c:pt>
                <c:pt idx="121">
                  <c:v>34.6</c:v>
                </c:pt>
                <c:pt idx="122">
                  <c:v>33.9</c:v>
                </c:pt>
                <c:pt idx="123">
                  <c:v>32.4</c:v>
                </c:pt>
                <c:pt idx="124">
                  <c:v>32.799999999999997</c:v>
                </c:pt>
                <c:pt idx="125">
                  <c:v>33.200000000000003</c:v>
                </c:pt>
                <c:pt idx="126">
                  <c:v>33.299999999999997</c:v>
                </c:pt>
                <c:pt idx="127">
                  <c:v>33.9</c:v>
                </c:pt>
                <c:pt idx="128">
                  <c:v>33.1</c:v>
                </c:pt>
                <c:pt idx="129">
                  <c:v>33.799999999999997</c:v>
                </c:pt>
                <c:pt idx="130">
                  <c:v>26.8</c:v>
                </c:pt>
                <c:pt idx="131">
                  <c:v>26.5</c:v>
                </c:pt>
                <c:pt idx="132">
                  <c:v>27.6</c:v>
                </c:pt>
                <c:pt idx="133">
                  <c:v>27.2</c:v>
                </c:pt>
                <c:pt idx="134">
                  <c:v>27.5</c:v>
                </c:pt>
                <c:pt idx="135">
                  <c:v>28.1</c:v>
                </c:pt>
                <c:pt idx="136">
                  <c:v>29.5</c:v>
                </c:pt>
                <c:pt idx="137">
                  <c:v>29.8</c:v>
                </c:pt>
                <c:pt idx="138">
                  <c:v>29.9</c:v>
                </c:pt>
                <c:pt idx="139">
                  <c:v>29.2</c:v>
                </c:pt>
                <c:pt idx="140">
                  <c:v>29.8</c:v>
                </c:pt>
                <c:pt idx="141">
                  <c:v>30.4</c:v>
                </c:pt>
                <c:pt idx="142">
                  <c:v>30</c:v>
                </c:pt>
                <c:pt idx="143">
                  <c:v>28.2</c:v>
                </c:pt>
                <c:pt idx="144">
                  <c:v>28.3</c:v>
                </c:pt>
                <c:pt idx="145">
                  <c:v>28.5</c:v>
                </c:pt>
                <c:pt idx="146">
                  <c:v>29.5</c:v>
                </c:pt>
                <c:pt idx="147">
                  <c:v>28.8</c:v>
                </c:pt>
                <c:pt idx="148">
                  <c:v>30.6</c:v>
                </c:pt>
                <c:pt idx="149">
                  <c:v>29.5</c:v>
                </c:pt>
                <c:pt idx="150">
                  <c:v>29.1</c:v>
                </c:pt>
                <c:pt idx="151">
                  <c:v>28.7</c:v>
                </c:pt>
                <c:pt idx="152">
                  <c:v>28.1</c:v>
                </c:pt>
                <c:pt idx="153">
                  <c:v>29.6</c:v>
                </c:pt>
                <c:pt idx="154">
                  <c:v>31.6</c:v>
                </c:pt>
                <c:pt idx="155">
                  <c:v>31.1</c:v>
                </c:pt>
                <c:pt idx="156">
                  <c:v>30.1</c:v>
                </c:pt>
                <c:pt idx="157">
                  <c:v>28.9</c:v>
                </c:pt>
                <c:pt idx="158">
                  <c:v>28.3</c:v>
                </c:pt>
                <c:pt idx="159">
                  <c:v>27.9</c:v>
                </c:pt>
                <c:pt idx="160">
                  <c:v>27.8</c:v>
                </c:pt>
                <c:pt idx="161">
                  <c:v>28.2</c:v>
                </c:pt>
                <c:pt idx="162">
                  <c:v>29.6</c:v>
                </c:pt>
                <c:pt idx="163">
                  <c:v>28.7</c:v>
                </c:pt>
                <c:pt idx="164">
                  <c:v>29.9</c:v>
                </c:pt>
                <c:pt idx="165">
                  <c:v>30</c:v>
                </c:pt>
                <c:pt idx="166">
                  <c:v>30.1</c:v>
                </c:pt>
                <c:pt idx="167">
                  <c:v>30.7</c:v>
                </c:pt>
                <c:pt idx="168">
                  <c:v>31.1</c:v>
                </c:pt>
                <c:pt idx="169">
                  <c:v>31.9</c:v>
                </c:pt>
              </c:numCache>
            </c:numRef>
          </c:val>
          <c:smooth val="0"/>
          <c:extLst>
            <c:ext xmlns:c16="http://schemas.microsoft.com/office/drawing/2014/chart" uri="{C3380CC4-5D6E-409C-BE32-E72D297353CC}">
              <c16:uniqueId val="{00000000-CD3A-4692-BF71-4E11BD5F83EC}"/>
            </c:ext>
          </c:extLst>
        </c:ser>
        <c:ser>
          <c:idx val="1"/>
          <c:order val="1"/>
          <c:tx>
            <c:strRef>
              <c:f>'PU Walmex'!$C$1</c:f>
              <c:strCache>
                <c:ptCount val="1"/>
                <c:pt idx="0">
                  <c:v>Promedio</c:v>
                </c:pt>
              </c:strCache>
            </c:strRef>
          </c:tx>
          <c:spPr>
            <a:ln w="28575" cap="rnd">
              <a:solidFill>
                <a:schemeClr val="accent2"/>
              </a:solidFill>
              <a:round/>
            </a:ln>
            <a:effectLst/>
          </c:spPr>
          <c:marker>
            <c:symbol val="none"/>
          </c:marker>
          <c:cat>
            <c:numRef>
              <c:f>'PU Walmex'!$A$2:$A$171</c:f>
              <c:numCache>
                <c:formatCode>m/d/yyyy</c:formatCode>
                <c:ptCount val="170"/>
                <c:pt idx="0">
                  <c:v>43469</c:v>
                </c:pt>
                <c:pt idx="1">
                  <c:v>43476</c:v>
                </c:pt>
                <c:pt idx="2">
                  <c:v>43483</c:v>
                </c:pt>
                <c:pt idx="3">
                  <c:v>43490</c:v>
                </c:pt>
                <c:pt idx="4">
                  <c:v>43497</c:v>
                </c:pt>
                <c:pt idx="5">
                  <c:v>43504</c:v>
                </c:pt>
                <c:pt idx="6">
                  <c:v>43511</c:v>
                </c:pt>
                <c:pt idx="7">
                  <c:v>43518</c:v>
                </c:pt>
                <c:pt idx="8">
                  <c:v>43525</c:v>
                </c:pt>
                <c:pt idx="9">
                  <c:v>43532</c:v>
                </c:pt>
                <c:pt idx="10">
                  <c:v>43539</c:v>
                </c:pt>
                <c:pt idx="11">
                  <c:v>43546</c:v>
                </c:pt>
                <c:pt idx="12">
                  <c:v>43553</c:v>
                </c:pt>
                <c:pt idx="13">
                  <c:v>43560</c:v>
                </c:pt>
                <c:pt idx="14">
                  <c:v>43567</c:v>
                </c:pt>
                <c:pt idx="15">
                  <c:v>43574</c:v>
                </c:pt>
                <c:pt idx="16">
                  <c:v>43581</c:v>
                </c:pt>
                <c:pt idx="17">
                  <c:v>43588</c:v>
                </c:pt>
                <c:pt idx="18">
                  <c:v>43595</c:v>
                </c:pt>
                <c:pt idx="19">
                  <c:v>43602</c:v>
                </c:pt>
                <c:pt idx="20">
                  <c:v>43609</c:v>
                </c:pt>
                <c:pt idx="21">
                  <c:v>43616</c:v>
                </c:pt>
                <c:pt idx="22">
                  <c:v>43623</c:v>
                </c:pt>
                <c:pt idx="23">
                  <c:v>43630</c:v>
                </c:pt>
                <c:pt idx="24">
                  <c:v>43637</c:v>
                </c:pt>
                <c:pt idx="25">
                  <c:v>43644</c:v>
                </c:pt>
                <c:pt idx="26">
                  <c:v>43651</c:v>
                </c:pt>
                <c:pt idx="27">
                  <c:v>43658</c:v>
                </c:pt>
                <c:pt idx="28">
                  <c:v>43665</c:v>
                </c:pt>
                <c:pt idx="29">
                  <c:v>43672</c:v>
                </c:pt>
                <c:pt idx="30">
                  <c:v>43679</c:v>
                </c:pt>
                <c:pt idx="31">
                  <c:v>43686</c:v>
                </c:pt>
                <c:pt idx="32">
                  <c:v>43693</c:v>
                </c:pt>
                <c:pt idx="33">
                  <c:v>43700</c:v>
                </c:pt>
                <c:pt idx="34">
                  <c:v>43707</c:v>
                </c:pt>
                <c:pt idx="35">
                  <c:v>43714</c:v>
                </c:pt>
                <c:pt idx="36">
                  <c:v>43721</c:v>
                </c:pt>
                <c:pt idx="37">
                  <c:v>43728</c:v>
                </c:pt>
                <c:pt idx="38">
                  <c:v>43735</c:v>
                </c:pt>
                <c:pt idx="39">
                  <c:v>43742</c:v>
                </c:pt>
                <c:pt idx="40">
                  <c:v>43749</c:v>
                </c:pt>
                <c:pt idx="41">
                  <c:v>43756</c:v>
                </c:pt>
                <c:pt idx="42">
                  <c:v>43763</c:v>
                </c:pt>
                <c:pt idx="43">
                  <c:v>43770</c:v>
                </c:pt>
                <c:pt idx="44">
                  <c:v>43777</c:v>
                </c:pt>
                <c:pt idx="45">
                  <c:v>43784</c:v>
                </c:pt>
                <c:pt idx="46">
                  <c:v>43791</c:v>
                </c:pt>
                <c:pt idx="47">
                  <c:v>43798</c:v>
                </c:pt>
                <c:pt idx="48">
                  <c:v>43805</c:v>
                </c:pt>
                <c:pt idx="49">
                  <c:v>43812</c:v>
                </c:pt>
                <c:pt idx="50">
                  <c:v>43819</c:v>
                </c:pt>
                <c:pt idx="51">
                  <c:v>43826</c:v>
                </c:pt>
                <c:pt idx="52">
                  <c:v>43833</c:v>
                </c:pt>
                <c:pt idx="53">
                  <c:v>43840</c:v>
                </c:pt>
                <c:pt idx="54">
                  <c:v>43847</c:v>
                </c:pt>
                <c:pt idx="55">
                  <c:v>43854</c:v>
                </c:pt>
                <c:pt idx="56">
                  <c:v>43861</c:v>
                </c:pt>
                <c:pt idx="57">
                  <c:v>43868</c:v>
                </c:pt>
                <c:pt idx="58">
                  <c:v>43875</c:v>
                </c:pt>
                <c:pt idx="59">
                  <c:v>43882</c:v>
                </c:pt>
                <c:pt idx="60">
                  <c:v>43889</c:v>
                </c:pt>
                <c:pt idx="61">
                  <c:v>43896</c:v>
                </c:pt>
                <c:pt idx="62">
                  <c:v>43903</c:v>
                </c:pt>
                <c:pt idx="63">
                  <c:v>43910</c:v>
                </c:pt>
                <c:pt idx="64">
                  <c:v>43917</c:v>
                </c:pt>
                <c:pt idx="65">
                  <c:v>43924</c:v>
                </c:pt>
                <c:pt idx="66">
                  <c:v>43931</c:v>
                </c:pt>
                <c:pt idx="67">
                  <c:v>43938</c:v>
                </c:pt>
                <c:pt idx="68">
                  <c:v>43945</c:v>
                </c:pt>
                <c:pt idx="69">
                  <c:v>43952</c:v>
                </c:pt>
                <c:pt idx="70">
                  <c:v>43959</c:v>
                </c:pt>
                <c:pt idx="71">
                  <c:v>43966</c:v>
                </c:pt>
                <c:pt idx="72">
                  <c:v>43973</c:v>
                </c:pt>
                <c:pt idx="73">
                  <c:v>43980</c:v>
                </c:pt>
                <c:pt idx="74">
                  <c:v>43987</c:v>
                </c:pt>
                <c:pt idx="75">
                  <c:v>43994</c:v>
                </c:pt>
                <c:pt idx="76">
                  <c:v>44001</c:v>
                </c:pt>
                <c:pt idx="77">
                  <c:v>44008</c:v>
                </c:pt>
                <c:pt idx="78">
                  <c:v>44015</c:v>
                </c:pt>
                <c:pt idx="79">
                  <c:v>44022</c:v>
                </c:pt>
                <c:pt idx="80">
                  <c:v>44029</c:v>
                </c:pt>
                <c:pt idx="81">
                  <c:v>44036</c:v>
                </c:pt>
                <c:pt idx="82">
                  <c:v>44043</c:v>
                </c:pt>
                <c:pt idx="83">
                  <c:v>44050</c:v>
                </c:pt>
                <c:pt idx="84">
                  <c:v>44057</c:v>
                </c:pt>
                <c:pt idx="85">
                  <c:v>44064</c:v>
                </c:pt>
                <c:pt idx="86">
                  <c:v>44071</c:v>
                </c:pt>
                <c:pt idx="87">
                  <c:v>44078</c:v>
                </c:pt>
                <c:pt idx="88">
                  <c:v>44085</c:v>
                </c:pt>
                <c:pt idx="89">
                  <c:v>44092</c:v>
                </c:pt>
                <c:pt idx="90">
                  <c:v>44099</c:v>
                </c:pt>
                <c:pt idx="91">
                  <c:v>44106</c:v>
                </c:pt>
                <c:pt idx="92">
                  <c:v>44113</c:v>
                </c:pt>
                <c:pt idx="93">
                  <c:v>44120</c:v>
                </c:pt>
                <c:pt idx="94">
                  <c:v>44127</c:v>
                </c:pt>
                <c:pt idx="95">
                  <c:v>44134</c:v>
                </c:pt>
                <c:pt idx="96">
                  <c:v>44141</c:v>
                </c:pt>
                <c:pt idx="97">
                  <c:v>44148</c:v>
                </c:pt>
                <c:pt idx="98">
                  <c:v>44155</c:v>
                </c:pt>
                <c:pt idx="99">
                  <c:v>44162</c:v>
                </c:pt>
                <c:pt idx="100">
                  <c:v>44169</c:v>
                </c:pt>
                <c:pt idx="101">
                  <c:v>44176</c:v>
                </c:pt>
                <c:pt idx="102">
                  <c:v>44183</c:v>
                </c:pt>
                <c:pt idx="103">
                  <c:v>44190</c:v>
                </c:pt>
                <c:pt idx="104">
                  <c:v>44197</c:v>
                </c:pt>
                <c:pt idx="105">
                  <c:v>44204</c:v>
                </c:pt>
                <c:pt idx="106">
                  <c:v>44211</c:v>
                </c:pt>
                <c:pt idx="107">
                  <c:v>44218</c:v>
                </c:pt>
                <c:pt idx="108">
                  <c:v>44225</c:v>
                </c:pt>
                <c:pt idx="109">
                  <c:v>44232</c:v>
                </c:pt>
                <c:pt idx="110">
                  <c:v>44239</c:v>
                </c:pt>
                <c:pt idx="111">
                  <c:v>44246</c:v>
                </c:pt>
                <c:pt idx="112">
                  <c:v>44253</c:v>
                </c:pt>
                <c:pt idx="113">
                  <c:v>44260</c:v>
                </c:pt>
                <c:pt idx="114">
                  <c:v>44267</c:v>
                </c:pt>
                <c:pt idx="115">
                  <c:v>44274</c:v>
                </c:pt>
                <c:pt idx="116">
                  <c:v>44281</c:v>
                </c:pt>
                <c:pt idx="117">
                  <c:v>44288</c:v>
                </c:pt>
                <c:pt idx="118">
                  <c:v>44295</c:v>
                </c:pt>
                <c:pt idx="119">
                  <c:v>44302</c:v>
                </c:pt>
                <c:pt idx="120">
                  <c:v>44309</c:v>
                </c:pt>
                <c:pt idx="121">
                  <c:v>44316</c:v>
                </c:pt>
                <c:pt idx="122">
                  <c:v>44323</c:v>
                </c:pt>
                <c:pt idx="123">
                  <c:v>44330</c:v>
                </c:pt>
                <c:pt idx="124">
                  <c:v>44337</c:v>
                </c:pt>
                <c:pt idx="125">
                  <c:v>44344</c:v>
                </c:pt>
                <c:pt idx="126">
                  <c:v>44351</c:v>
                </c:pt>
                <c:pt idx="127">
                  <c:v>44358</c:v>
                </c:pt>
                <c:pt idx="128">
                  <c:v>44365</c:v>
                </c:pt>
                <c:pt idx="129">
                  <c:v>44372</c:v>
                </c:pt>
                <c:pt idx="130">
                  <c:v>44379</c:v>
                </c:pt>
                <c:pt idx="131">
                  <c:v>44386</c:v>
                </c:pt>
                <c:pt idx="132">
                  <c:v>44393</c:v>
                </c:pt>
                <c:pt idx="133">
                  <c:v>44400</c:v>
                </c:pt>
                <c:pt idx="134">
                  <c:v>44407</c:v>
                </c:pt>
                <c:pt idx="135">
                  <c:v>44414</c:v>
                </c:pt>
                <c:pt idx="136">
                  <c:v>44421</c:v>
                </c:pt>
                <c:pt idx="137">
                  <c:v>44428</c:v>
                </c:pt>
                <c:pt idx="138">
                  <c:v>44435</c:v>
                </c:pt>
                <c:pt idx="139">
                  <c:v>44442</c:v>
                </c:pt>
                <c:pt idx="140">
                  <c:v>44449</c:v>
                </c:pt>
                <c:pt idx="141">
                  <c:v>44456</c:v>
                </c:pt>
                <c:pt idx="142">
                  <c:v>44463</c:v>
                </c:pt>
                <c:pt idx="143">
                  <c:v>44470</c:v>
                </c:pt>
                <c:pt idx="144">
                  <c:v>44477</c:v>
                </c:pt>
                <c:pt idx="145">
                  <c:v>44484</c:v>
                </c:pt>
                <c:pt idx="146">
                  <c:v>44491</c:v>
                </c:pt>
                <c:pt idx="147">
                  <c:v>44498</c:v>
                </c:pt>
                <c:pt idx="148">
                  <c:v>44505</c:v>
                </c:pt>
                <c:pt idx="149">
                  <c:v>44512</c:v>
                </c:pt>
                <c:pt idx="150">
                  <c:v>44519</c:v>
                </c:pt>
                <c:pt idx="151">
                  <c:v>44526</c:v>
                </c:pt>
                <c:pt idx="152">
                  <c:v>44533</c:v>
                </c:pt>
                <c:pt idx="153">
                  <c:v>44540</c:v>
                </c:pt>
                <c:pt idx="154">
                  <c:v>44547</c:v>
                </c:pt>
                <c:pt idx="155">
                  <c:v>44554</c:v>
                </c:pt>
                <c:pt idx="156">
                  <c:v>44561</c:v>
                </c:pt>
                <c:pt idx="157">
                  <c:v>44568</c:v>
                </c:pt>
                <c:pt idx="158">
                  <c:v>44575</c:v>
                </c:pt>
                <c:pt idx="159">
                  <c:v>44582</c:v>
                </c:pt>
                <c:pt idx="160">
                  <c:v>44589</c:v>
                </c:pt>
                <c:pt idx="161">
                  <c:v>44596</c:v>
                </c:pt>
                <c:pt idx="162">
                  <c:v>44603</c:v>
                </c:pt>
                <c:pt idx="163">
                  <c:v>44610</c:v>
                </c:pt>
                <c:pt idx="164">
                  <c:v>44617</c:v>
                </c:pt>
                <c:pt idx="165">
                  <c:v>44624</c:v>
                </c:pt>
                <c:pt idx="166">
                  <c:v>44631</c:v>
                </c:pt>
                <c:pt idx="167">
                  <c:v>44638</c:v>
                </c:pt>
                <c:pt idx="168">
                  <c:v>44645</c:v>
                </c:pt>
                <c:pt idx="169">
                  <c:v>44652</c:v>
                </c:pt>
              </c:numCache>
            </c:numRef>
          </c:cat>
          <c:val>
            <c:numRef>
              <c:f>'PU Walmex'!$C$2:$C$171</c:f>
              <c:numCache>
                <c:formatCode>_(* #,##0.00_);_(* \(#,##0.00\);_(* "-"??_);_(@_)</c:formatCode>
                <c:ptCount val="170"/>
                <c:pt idx="0">
                  <c:v>28.011764705882371</c:v>
                </c:pt>
                <c:pt idx="1">
                  <c:v>28.011764705882371</c:v>
                </c:pt>
                <c:pt idx="2">
                  <c:v>28.011764705882371</c:v>
                </c:pt>
                <c:pt idx="3">
                  <c:v>28.011764705882371</c:v>
                </c:pt>
                <c:pt idx="4">
                  <c:v>28.011764705882371</c:v>
                </c:pt>
                <c:pt idx="5">
                  <c:v>28.011764705882371</c:v>
                </c:pt>
                <c:pt idx="6">
                  <c:v>28.011764705882371</c:v>
                </c:pt>
                <c:pt idx="7">
                  <c:v>28.011764705882371</c:v>
                </c:pt>
                <c:pt idx="8">
                  <c:v>28.011764705882371</c:v>
                </c:pt>
                <c:pt idx="9">
                  <c:v>28.011764705882371</c:v>
                </c:pt>
                <c:pt idx="10">
                  <c:v>28.011764705882371</c:v>
                </c:pt>
                <c:pt idx="11">
                  <c:v>28.011764705882371</c:v>
                </c:pt>
                <c:pt idx="12">
                  <c:v>28.011764705882371</c:v>
                </c:pt>
                <c:pt idx="13">
                  <c:v>28.011764705882371</c:v>
                </c:pt>
                <c:pt idx="14">
                  <c:v>28.011764705882371</c:v>
                </c:pt>
                <c:pt idx="15">
                  <c:v>28.011764705882371</c:v>
                </c:pt>
                <c:pt idx="16">
                  <c:v>28.011764705882371</c:v>
                </c:pt>
                <c:pt idx="17">
                  <c:v>28.011764705882371</c:v>
                </c:pt>
                <c:pt idx="18">
                  <c:v>28.011764705882371</c:v>
                </c:pt>
                <c:pt idx="19">
                  <c:v>28.011764705882371</c:v>
                </c:pt>
                <c:pt idx="20">
                  <c:v>28.011764705882371</c:v>
                </c:pt>
                <c:pt idx="21">
                  <c:v>28.011764705882371</c:v>
                </c:pt>
                <c:pt idx="22">
                  <c:v>28.011764705882371</c:v>
                </c:pt>
                <c:pt idx="23">
                  <c:v>28.011764705882371</c:v>
                </c:pt>
                <c:pt idx="24">
                  <c:v>28.011764705882371</c:v>
                </c:pt>
                <c:pt idx="25">
                  <c:v>28.011764705882371</c:v>
                </c:pt>
                <c:pt idx="26">
                  <c:v>28.011764705882371</c:v>
                </c:pt>
                <c:pt idx="27">
                  <c:v>28.011764705882371</c:v>
                </c:pt>
                <c:pt idx="28">
                  <c:v>28.011764705882371</c:v>
                </c:pt>
                <c:pt idx="29">
                  <c:v>28.011764705882371</c:v>
                </c:pt>
                <c:pt idx="30">
                  <c:v>28.011764705882371</c:v>
                </c:pt>
                <c:pt idx="31">
                  <c:v>28.011764705882371</c:v>
                </c:pt>
                <c:pt idx="32">
                  <c:v>28.011764705882371</c:v>
                </c:pt>
                <c:pt idx="33">
                  <c:v>28.011764705882371</c:v>
                </c:pt>
                <c:pt idx="34">
                  <c:v>28.011764705882371</c:v>
                </c:pt>
                <c:pt idx="35">
                  <c:v>28.011764705882371</c:v>
                </c:pt>
                <c:pt idx="36">
                  <c:v>28.011764705882371</c:v>
                </c:pt>
                <c:pt idx="37">
                  <c:v>28.011764705882371</c:v>
                </c:pt>
                <c:pt idx="38">
                  <c:v>28.011764705882371</c:v>
                </c:pt>
                <c:pt idx="39">
                  <c:v>28.011764705882371</c:v>
                </c:pt>
                <c:pt idx="40">
                  <c:v>28.011764705882371</c:v>
                </c:pt>
                <c:pt idx="41">
                  <c:v>28.011764705882371</c:v>
                </c:pt>
                <c:pt idx="42">
                  <c:v>28.011764705882371</c:v>
                </c:pt>
                <c:pt idx="43">
                  <c:v>28.011764705882371</c:v>
                </c:pt>
                <c:pt idx="44">
                  <c:v>28.011764705882371</c:v>
                </c:pt>
                <c:pt idx="45">
                  <c:v>28.011764705882371</c:v>
                </c:pt>
                <c:pt idx="46">
                  <c:v>28.011764705882371</c:v>
                </c:pt>
                <c:pt idx="47">
                  <c:v>28.011764705882371</c:v>
                </c:pt>
                <c:pt idx="48">
                  <c:v>28.011764705882371</c:v>
                </c:pt>
                <c:pt idx="49">
                  <c:v>28.011764705882371</c:v>
                </c:pt>
                <c:pt idx="50">
                  <c:v>28.011764705882371</c:v>
                </c:pt>
                <c:pt idx="51">
                  <c:v>28.011764705882371</c:v>
                </c:pt>
                <c:pt idx="52">
                  <c:v>28.011764705882371</c:v>
                </c:pt>
                <c:pt idx="53">
                  <c:v>28.011764705882371</c:v>
                </c:pt>
                <c:pt idx="54">
                  <c:v>28.011764705882371</c:v>
                </c:pt>
                <c:pt idx="55">
                  <c:v>28.011764705882371</c:v>
                </c:pt>
                <c:pt idx="56">
                  <c:v>28.011764705882371</c:v>
                </c:pt>
                <c:pt idx="57">
                  <c:v>28.011764705882371</c:v>
                </c:pt>
                <c:pt idx="58">
                  <c:v>28.011764705882371</c:v>
                </c:pt>
                <c:pt idx="59">
                  <c:v>28.011764705882371</c:v>
                </c:pt>
                <c:pt idx="60">
                  <c:v>28.011764705882371</c:v>
                </c:pt>
                <c:pt idx="61">
                  <c:v>28.011764705882371</c:v>
                </c:pt>
                <c:pt idx="62">
                  <c:v>28.011764705882371</c:v>
                </c:pt>
                <c:pt idx="63">
                  <c:v>28.011764705882371</c:v>
                </c:pt>
                <c:pt idx="64">
                  <c:v>28.011764705882371</c:v>
                </c:pt>
                <c:pt idx="65">
                  <c:v>28.011764705882371</c:v>
                </c:pt>
                <c:pt idx="66">
                  <c:v>28.011764705882371</c:v>
                </c:pt>
                <c:pt idx="67">
                  <c:v>28.011764705882371</c:v>
                </c:pt>
                <c:pt idx="68">
                  <c:v>28.011764705882371</c:v>
                </c:pt>
                <c:pt idx="69">
                  <c:v>28.011764705882371</c:v>
                </c:pt>
                <c:pt idx="70">
                  <c:v>28.011764705882371</c:v>
                </c:pt>
                <c:pt idx="71">
                  <c:v>28.011764705882371</c:v>
                </c:pt>
                <c:pt idx="72">
                  <c:v>28.011764705882371</c:v>
                </c:pt>
                <c:pt idx="73">
                  <c:v>28.011764705882371</c:v>
                </c:pt>
                <c:pt idx="74">
                  <c:v>28.011764705882371</c:v>
                </c:pt>
                <c:pt idx="75">
                  <c:v>28.011764705882371</c:v>
                </c:pt>
                <c:pt idx="76">
                  <c:v>28.011764705882371</c:v>
                </c:pt>
                <c:pt idx="77">
                  <c:v>28.011764705882371</c:v>
                </c:pt>
                <c:pt idx="78">
                  <c:v>28.011764705882371</c:v>
                </c:pt>
                <c:pt idx="79">
                  <c:v>28.011764705882371</c:v>
                </c:pt>
                <c:pt idx="80">
                  <c:v>28.011764705882371</c:v>
                </c:pt>
                <c:pt idx="81">
                  <c:v>28.011764705882371</c:v>
                </c:pt>
                <c:pt idx="82">
                  <c:v>28.011764705882371</c:v>
                </c:pt>
                <c:pt idx="83">
                  <c:v>28.011764705882371</c:v>
                </c:pt>
                <c:pt idx="84">
                  <c:v>28.011764705882371</c:v>
                </c:pt>
                <c:pt idx="85">
                  <c:v>28.011764705882371</c:v>
                </c:pt>
                <c:pt idx="86">
                  <c:v>28.011764705882371</c:v>
                </c:pt>
                <c:pt idx="87">
                  <c:v>28.011764705882371</c:v>
                </c:pt>
                <c:pt idx="88">
                  <c:v>28.011764705882371</c:v>
                </c:pt>
                <c:pt idx="89">
                  <c:v>28.011764705882371</c:v>
                </c:pt>
                <c:pt idx="90">
                  <c:v>28.011764705882371</c:v>
                </c:pt>
                <c:pt idx="91">
                  <c:v>28.011764705882371</c:v>
                </c:pt>
                <c:pt idx="92">
                  <c:v>28.011764705882371</c:v>
                </c:pt>
                <c:pt idx="93">
                  <c:v>28.011764705882371</c:v>
                </c:pt>
                <c:pt idx="94">
                  <c:v>28.011764705882371</c:v>
                </c:pt>
                <c:pt idx="95">
                  <c:v>28.011764705882371</c:v>
                </c:pt>
                <c:pt idx="96">
                  <c:v>28.011764705882371</c:v>
                </c:pt>
                <c:pt idx="97">
                  <c:v>28.011764705882371</c:v>
                </c:pt>
                <c:pt idx="98">
                  <c:v>28.011764705882371</c:v>
                </c:pt>
                <c:pt idx="99">
                  <c:v>28.011764705882371</c:v>
                </c:pt>
                <c:pt idx="100">
                  <c:v>28.011764705882371</c:v>
                </c:pt>
                <c:pt idx="101">
                  <c:v>28.011764705882371</c:v>
                </c:pt>
                <c:pt idx="102">
                  <c:v>28.011764705882371</c:v>
                </c:pt>
                <c:pt idx="103">
                  <c:v>28.011764705882371</c:v>
                </c:pt>
                <c:pt idx="104">
                  <c:v>28.011764705882371</c:v>
                </c:pt>
                <c:pt idx="105">
                  <c:v>28.011764705882371</c:v>
                </c:pt>
                <c:pt idx="106">
                  <c:v>28.011764705882371</c:v>
                </c:pt>
                <c:pt idx="107">
                  <c:v>28.011764705882371</c:v>
                </c:pt>
                <c:pt idx="108">
                  <c:v>28.011764705882371</c:v>
                </c:pt>
                <c:pt idx="109">
                  <c:v>28.011764705882371</c:v>
                </c:pt>
                <c:pt idx="110">
                  <c:v>28.011764705882371</c:v>
                </c:pt>
                <c:pt idx="111">
                  <c:v>28.011764705882371</c:v>
                </c:pt>
                <c:pt idx="112">
                  <c:v>28.011764705882371</c:v>
                </c:pt>
                <c:pt idx="113">
                  <c:v>28.011764705882371</c:v>
                </c:pt>
                <c:pt idx="114">
                  <c:v>28.011764705882371</c:v>
                </c:pt>
                <c:pt idx="115">
                  <c:v>28.011764705882371</c:v>
                </c:pt>
                <c:pt idx="116">
                  <c:v>28.011764705882371</c:v>
                </c:pt>
                <c:pt idx="117">
                  <c:v>28.011764705882371</c:v>
                </c:pt>
                <c:pt idx="118">
                  <c:v>28.011764705882371</c:v>
                </c:pt>
                <c:pt idx="119">
                  <c:v>28.011764705882371</c:v>
                </c:pt>
                <c:pt idx="120">
                  <c:v>28.011764705882371</c:v>
                </c:pt>
                <c:pt idx="121">
                  <c:v>28.011764705882371</c:v>
                </c:pt>
                <c:pt idx="122">
                  <c:v>28.011764705882371</c:v>
                </c:pt>
                <c:pt idx="123">
                  <c:v>28.011764705882371</c:v>
                </c:pt>
                <c:pt idx="124">
                  <c:v>28.011764705882371</c:v>
                </c:pt>
                <c:pt idx="125">
                  <c:v>28.011764705882371</c:v>
                </c:pt>
                <c:pt idx="126">
                  <c:v>28.011764705882371</c:v>
                </c:pt>
                <c:pt idx="127">
                  <c:v>28.011764705882371</c:v>
                </c:pt>
                <c:pt idx="128">
                  <c:v>28.011764705882371</c:v>
                </c:pt>
                <c:pt idx="129">
                  <c:v>28.011764705882371</c:v>
                </c:pt>
                <c:pt idx="130">
                  <c:v>28.011764705882371</c:v>
                </c:pt>
                <c:pt idx="131">
                  <c:v>28.011764705882371</c:v>
                </c:pt>
                <c:pt idx="132">
                  <c:v>28.011764705882371</c:v>
                </c:pt>
                <c:pt idx="133">
                  <c:v>28.011764705882371</c:v>
                </c:pt>
                <c:pt idx="134">
                  <c:v>28.011764705882371</c:v>
                </c:pt>
                <c:pt idx="135">
                  <c:v>28.011764705882371</c:v>
                </c:pt>
                <c:pt idx="136">
                  <c:v>28.011764705882371</c:v>
                </c:pt>
                <c:pt idx="137">
                  <c:v>28.011764705882371</c:v>
                </c:pt>
                <c:pt idx="138">
                  <c:v>28.011764705882371</c:v>
                </c:pt>
                <c:pt idx="139">
                  <c:v>28.011764705882371</c:v>
                </c:pt>
                <c:pt idx="140">
                  <c:v>28.011764705882371</c:v>
                </c:pt>
                <c:pt idx="141">
                  <c:v>28.011764705882371</c:v>
                </c:pt>
                <c:pt idx="142">
                  <c:v>28.011764705882371</c:v>
                </c:pt>
                <c:pt idx="143">
                  <c:v>28.011764705882371</c:v>
                </c:pt>
                <c:pt idx="144">
                  <c:v>28.011764705882371</c:v>
                </c:pt>
                <c:pt idx="145">
                  <c:v>28.011764705882371</c:v>
                </c:pt>
                <c:pt idx="146">
                  <c:v>28.011764705882371</c:v>
                </c:pt>
                <c:pt idx="147">
                  <c:v>28.011764705882371</c:v>
                </c:pt>
                <c:pt idx="148">
                  <c:v>28.011764705882371</c:v>
                </c:pt>
                <c:pt idx="149">
                  <c:v>28.011764705882371</c:v>
                </c:pt>
                <c:pt idx="150">
                  <c:v>28.011764705882371</c:v>
                </c:pt>
                <c:pt idx="151">
                  <c:v>28.011764705882371</c:v>
                </c:pt>
                <c:pt idx="152">
                  <c:v>28.011764705882371</c:v>
                </c:pt>
                <c:pt idx="153">
                  <c:v>28.011764705882371</c:v>
                </c:pt>
                <c:pt idx="154">
                  <c:v>28.011764705882371</c:v>
                </c:pt>
                <c:pt idx="155">
                  <c:v>28.011764705882371</c:v>
                </c:pt>
                <c:pt idx="156">
                  <c:v>28.011764705882371</c:v>
                </c:pt>
                <c:pt idx="157">
                  <c:v>28.011764705882371</c:v>
                </c:pt>
                <c:pt idx="158">
                  <c:v>28.011764705882371</c:v>
                </c:pt>
                <c:pt idx="159">
                  <c:v>28.011764705882371</c:v>
                </c:pt>
                <c:pt idx="160">
                  <c:v>28.011764705882371</c:v>
                </c:pt>
                <c:pt idx="161">
                  <c:v>28.011764705882371</c:v>
                </c:pt>
                <c:pt idx="162">
                  <c:v>28.011764705882371</c:v>
                </c:pt>
                <c:pt idx="163">
                  <c:v>28.011764705882371</c:v>
                </c:pt>
                <c:pt idx="164">
                  <c:v>28.011764705882371</c:v>
                </c:pt>
                <c:pt idx="165">
                  <c:v>28.011764705882371</c:v>
                </c:pt>
                <c:pt idx="166">
                  <c:v>28.011764705882371</c:v>
                </c:pt>
                <c:pt idx="167">
                  <c:v>28.011764705882371</c:v>
                </c:pt>
                <c:pt idx="168">
                  <c:v>28.011764705882371</c:v>
                </c:pt>
                <c:pt idx="169">
                  <c:v>28.011764705882371</c:v>
                </c:pt>
              </c:numCache>
            </c:numRef>
          </c:val>
          <c:smooth val="0"/>
          <c:extLst>
            <c:ext xmlns:c16="http://schemas.microsoft.com/office/drawing/2014/chart" uri="{C3380CC4-5D6E-409C-BE32-E72D297353CC}">
              <c16:uniqueId val="{00000001-CD3A-4692-BF71-4E11BD5F83EC}"/>
            </c:ext>
          </c:extLst>
        </c:ser>
        <c:ser>
          <c:idx val="2"/>
          <c:order val="2"/>
          <c:tx>
            <c:strRef>
              <c:f>'PU Walmex'!$D$1</c:f>
              <c:strCache>
                <c:ptCount val="1"/>
                <c:pt idx="0">
                  <c:v>Max</c:v>
                </c:pt>
              </c:strCache>
            </c:strRef>
          </c:tx>
          <c:spPr>
            <a:ln w="28575" cap="rnd">
              <a:solidFill>
                <a:srgbClr val="FF0000"/>
              </a:solidFill>
              <a:round/>
            </a:ln>
            <a:effectLst/>
          </c:spPr>
          <c:marker>
            <c:symbol val="none"/>
          </c:marker>
          <c:cat>
            <c:numRef>
              <c:f>'PU Walmex'!$A$2:$A$171</c:f>
              <c:numCache>
                <c:formatCode>m/d/yyyy</c:formatCode>
                <c:ptCount val="170"/>
                <c:pt idx="0">
                  <c:v>43469</c:v>
                </c:pt>
                <c:pt idx="1">
                  <c:v>43476</c:v>
                </c:pt>
                <c:pt idx="2">
                  <c:v>43483</c:v>
                </c:pt>
                <c:pt idx="3">
                  <c:v>43490</c:v>
                </c:pt>
                <c:pt idx="4">
                  <c:v>43497</c:v>
                </c:pt>
                <c:pt idx="5">
                  <c:v>43504</c:v>
                </c:pt>
                <c:pt idx="6">
                  <c:v>43511</c:v>
                </c:pt>
                <c:pt idx="7">
                  <c:v>43518</c:v>
                </c:pt>
                <c:pt idx="8">
                  <c:v>43525</c:v>
                </c:pt>
                <c:pt idx="9">
                  <c:v>43532</c:v>
                </c:pt>
                <c:pt idx="10">
                  <c:v>43539</c:v>
                </c:pt>
                <c:pt idx="11">
                  <c:v>43546</c:v>
                </c:pt>
                <c:pt idx="12">
                  <c:v>43553</c:v>
                </c:pt>
                <c:pt idx="13">
                  <c:v>43560</c:v>
                </c:pt>
                <c:pt idx="14">
                  <c:v>43567</c:v>
                </c:pt>
                <c:pt idx="15">
                  <c:v>43574</c:v>
                </c:pt>
                <c:pt idx="16">
                  <c:v>43581</c:v>
                </c:pt>
                <c:pt idx="17">
                  <c:v>43588</c:v>
                </c:pt>
                <c:pt idx="18">
                  <c:v>43595</c:v>
                </c:pt>
                <c:pt idx="19">
                  <c:v>43602</c:v>
                </c:pt>
                <c:pt idx="20">
                  <c:v>43609</c:v>
                </c:pt>
                <c:pt idx="21">
                  <c:v>43616</c:v>
                </c:pt>
                <c:pt idx="22">
                  <c:v>43623</c:v>
                </c:pt>
                <c:pt idx="23">
                  <c:v>43630</c:v>
                </c:pt>
                <c:pt idx="24">
                  <c:v>43637</c:v>
                </c:pt>
                <c:pt idx="25">
                  <c:v>43644</c:v>
                </c:pt>
                <c:pt idx="26">
                  <c:v>43651</c:v>
                </c:pt>
                <c:pt idx="27">
                  <c:v>43658</c:v>
                </c:pt>
                <c:pt idx="28">
                  <c:v>43665</c:v>
                </c:pt>
                <c:pt idx="29">
                  <c:v>43672</c:v>
                </c:pt>
                <c:pt idx="30">
                  <c:v>43679</c:v>
                </c:pt>
                <c:pt idx="31">
                  <c:v>43686</c:v>
                </c:pt>
                <c:pt idx="32">
                  <c:v>43693</c:v>
                </c:pt>
                <c:pt idx="33">
                  <c:v>43700</c:v>
                </c:pt>
                <c:pt idx="34">
                  <c:v>43707</c:v>
                </c:pt>
                <c:pt idx="35">
                  <c:v>43714</c:v>
                </c:pt>
                <c:pt idx="36">
                  <c:v>43721</c:v>
                </c:pt>
                <c:pt idx="37">
                  <c:v>43728</c:v>
                </c:pt>
                <c:pt idx="38">
                  <c:v>43735</c:v>
                </c:pt>
                <c:pt idx="39">
                  <c:v>43742</c:v>
                </c:pt>
                <c:pt idx="40">
                  <c:v>43749</c:v>
                </c:pt>
                <c:pt idx="41">
                  <c:v>43756</c:v>
                </c:pt>
                <c:pt idx="42">
                  <c:v>43763</c:v>
                </c:pt>
                <c:pt idx="43">
                  <c:v>43770</c:v>
                </c:pt>
                <c:pt idx="44">
                  <c:v>43777</c:v>
                </c:pt>
                <c:pt idx="45">
                  <c:v>43784</c:v>
                </c:pt>
                <c:pt idx="46">
                  <c:v>43791</c:v>
                </c:pt>
                <c:pt idx="47">
                  <c:v>43798</c:v>
                </c:pt>
                <c:pt idx="48">
                  <c:v>43805</c:v>
                </c:pt>
                <c:pt idx="49">
                  <c:v>43812</c:v>
                </c:pt>
                <c:pt idx="50">
                  <c:v>43819</c:v>
                </c:pt>
                <c:pt idx="51">
                  <c:v>43826</c:v>
                </c:pt>
                <c:pt idx="52">
                  <c:v>43833</c:v>
                </c:pt>
                <c:pt idx="53">
                  <c:v>43840</c:v>
                </c:pt>
                <c:pt idx="54">
                  <c:v>43847</c:v>
                </c:pt>
                <c:pt idx="55">
                  <c:v>43854</c:v>
                </c:pt>
                <c:pt idx="56">
                  <c:v>43861</c:v>
                </c:pt>
                <c:pt idx="57">
                  <c:v>43868</c:v>
                </c:pt>
                <c:pt idx="58">
                  <c:v>43875</c:v>
                </c:pt>
                <c:pt idx="59">
                  <c:v>43882</c:v>
                </c:pt>
                <c:pt idx="60">
                  <c:v>43889</c:v>
                </c:pt>
                <c:pt idx="61">
                  <c:v>43896</c:v>
                </c:pt>
                <c:pt idx="62">
                  <c:v>43903</c:v>
                </c:pt>
                <c:pt idx="63">
                  <c:v>43910</c:v>
                </c:pt>
                <c:pt idx="64">
                  <c:v>43917</c:v>
                </c:pt>
                <c:pt idx="65">
                  <c:v>43924</c:v>
                </c:pt>
                <c:pt idx="66">
                  <c:v>43931</c:v>
                </c:pt>
                <c:pt idx="67">
                  <c:v>43938</c:v>
                </c:pt>
                <c:pt idx="68">
                  <c:v>43945</c:v>
                </c:pt>
                <c:pt idx="69">
                  <c:v>43952</c:v>
                </c:pt>
                <c:pt idx="70">
                  <c:v>43959</c:v>
                </c:pt>
                <c:pt idx="71">
                  <c:v>43966</c:v>
                </c:pt>
                <c:pt idx="72">
                  <c:v>43973</c:v>
                </c:pt>
                <c:pt idx="73">
                  <c:v>43980</c:v>
                </c:pt>
                <c:pt idx="74">
                  <c:v>43987</c:v>
                </c:pt>
                <c:pt idx="75">
                  <c:v>43994</c:v>
                </c:pt>
                <c:pt idx="76">
                  <c:v>44001</c:v>
                </c:pt>
                <c:pt idx="77">
                  <c:v>44008</c:v>
                </c:pt>
                <c:pt idx="78">
                  <c:v>44015</c:v>
                </c:pt>
                <c:pt idx="79">
                  <c:v>44022</c:v>
                </c:pt>
                <c:pt idx="80">
                  <c:v>44029</c:v>
                </c:pt>
                <c:pt idx="81">
                  <c:v>44036</c:v>
                </c:pt>
                <c:pt idx="82">
                  <c:v>44043</c:v>
                </c:pt>
                <c:pt idx="83">
                  <c:v>44050</c:v>
                </c:pt>
                <c:pt idx="84">
                  <c:v>44057</c:v>
                </c:pt>
                <c:pt idx="85">
                  <c:v>44064</c:v>
                </c:pt>
                <c:pt idx="86">
                  <c:v>44071</c:v>
                </c:pt>
                <c:pt idx="87">
                  <c:v>44078</c:v>
                </c:pt>
                <c:pt idx="88">
                  <c:v>44085</c:v>
                </c:pt>
                <c:pt idx="89">
                  <c:v>44092</c:v>
                </c:pt>
                <c:pt idx="90">
                  <c:v>44099</c:v>
                </c:pt>
                <c:pt idx="91">
                  <c:v>44106</c:v>
                </c:pt>
                <c:pt idx="92">
                  <c:v>44113</c:v>
                </c:pt>
                <c:pt idx="93">
                  <c:v>44120</c:v>
                </c:pt>
                <c:pt idx="94">
                  <c:v>44127</c:v>
                </c:pt>
                <c:pt idx="95">
                  <c:v>44134</c:v>
                </c:pt>
                <c:pt idx="96">
                  <c:v>44141</c:v>
                </c:pt>
                <c:pt idx="97">
                  <c:v>44148</c:v>
                </c:pt>
                <c:pt idx="98">
                  <c:v>44155</c:v>
                </c:pt>
                <c:pt idx="99">
                  <c:v>44162</c:v>
                </c:pt>
                <c:pt idx="100">
                  <c:v>44169</c:v>
                </c:pt>
                <c:pt idx="101">
                  <c:v>44176</c:v>
                </c:pt>
                <c:pt idx="102">
                  <c:v>44183</c:v>
                </c:pt>
                <c:pt idx="103">
                  <c:v>44190</c:v>
                </c:pt>
                <c:pt idx="104">
                  <c:v>44197</c:v>
                </c:pt>
                <c:pt idx="105">
                  <c:v>44204</c:v>
                </c:pt>
                <c:pt idx="106">
                  <c:v>44211</c:v>
                </c:pt>
                <c:pt idx="107">
                  <c:v>44218</c:v>
                </c:pt>
                <c:pt idx="108">
                  <c:v>44225</c:v>
                </c:pt>
                <c:pt idx="109">
                  <c:v>44232</c:v>
                </c:pt>
                <c:pt idx="110">
                  <c:v>44239</c:v>
                </c:pt>
                <c:pt idx="111">
                  <c:v>44246</c:v>
                </c:pt>
                <c:pt idx="112">
                  <c:v>44253</c:v>
                </c:pt>
                <c:pt idx="113">
                  <c:v>44260</c:v>
                </c:pt>
                <c:pt idx="114">
                  <c:v>44267</c:v>
                </c:pt>
                <c:pt idx="115">
                  <c:v>44274</c:v>
                </c:pt>
                <c:pt idx="116">
                  <c:v>44281</c:v>
                </c:pt>
                <c:pt idx="117">
                  <c:v>44288</c:v>
                </c:pt>
                <c:pt idx="118">
                  <c:v>44295</c:v>
                </c:pt>
                <c:pt idx="119">
                  <c:v>44302</c:v>
                </c:pt>
                <c:pt idx="120">
                  <c:v>44309</c:v>
                </c:pt>
                <c:pt idx="121">
                  <c:v>44316</c:v>
                </c:pt>
                <c:pt idx="122">
                  <c:v>44323</c:v>
                </c:pt>
                <c:pt idx="123">
                  <c:v>44330</c:v>
                </c:pt>
                <c:pt idx="124">
                  <c:v>44337</c:v>
                </c:pt>
                <c:pt idx="125">
                  <c:v>44344</c:v>
                </c:pt>
                <c:pt idx="126">
                  <c:v>44351</c:v>
                </c:pt>
                <c:pt idx="127">
                  <c:v>44358</c:v>
                </c:pt>
                <c:pt idx="128">
                  <c:v>44365</c:v>
                </c:pt>
                <c:pt idx="129">
                  <c:v>44372</c:v>
                </c:pt>
                <c:pt idx="130">
                  <c:v>44379</c:v>
                </c:pt>
                <c:pt idx="131">
                  <c:v>44386</c:v>
                </c:pt>
                <c:pt idx="132">
                  <c:v>44393</c:v>
                </c:pt>
                <c:pt idx="133">
                  <c:v>44400</c:v>
                </c:pt>
                <c:pt idx="134">
                  <c:v>44407</c:v>
                </c:pt>
                <c:pt idx="135">
                  <c:v>44414</c:v>
                </c:pt>
                <c:pt idx="136">
                  <c:v>44421</c:v>
                </c:pt>
                <c:pt idx="137">
                  <c:v>44428</c:v>
                </c:pt>
                <c:pt idx="138">
                  <c:v>44435</c:v>
                </c:pt>
                <c:pt idx="139">
                  <c:v>44442</c:v>
                </c:pt>
                <c:pt idx="140">
                  <c:v>44449</c:v>
                </c:pt>
                <c:pt idx="141">
                  <c:v>44456</c:v>
                </c:pt>
                <c:pt idx="142">
                  <c:v>44463</c:v>
                </c:pt>
                <c:pt idx="143">
                  <c:v>44470</c:v>
                </c:pt>
                <c:pt idx="144">
                  <c:v>44477</c:v>
                </c:pt>
                <c:pt idx="145">
                  <c:v>44484</c:v>
                </c:pt>
                <c:pt idx="146">
                  <c:v>44491</c:v>
                </c:pt>
                <c:pt idx="147">
                  <c:v>44498</c:v>
                </c:pt>
                <c:pt idx="148">
                  <c:v>44505</c:v>
                </c:pt>
                <c:pt idx="149">
                  <c:v>44512</c:v>
                </c:pt>
                <c:pt idx="150">
                  <c:v>44519</c:v>
                </c:pt>
                <c:pt idx="151">
                  <c:v>44526</c:v>
                </c:pt>
                <c:pt idx="152">
                  <c:v>44533</c:v>
                </c:pt>
                <c:pt idx="153">
                  <c:v>44540</c:v>
                </c:pt>
                <c:pt idx="154">
                  <c:v>44547</c:v>
                </c:pt>
                <c:pt idx="155">
                  <c:v>44554</c:v>
                </c:pt>
                <c:pt idx="156">
                  <c:v>44561</c:v>
                </c:pt>
                <c:pt idx="157">
                  <c:v>44568</c:v>
                </c:pt>
                <c:pt idx="158">
                  <c:v>44575</c:v>
                </c:pt>
                <c:pt idx="159">
                  <c:v>44582</c:v>
                </c:pt>
                <c:pt idx="160">
                  <c:v>44589</c:v>
                </c:pt>
                <c:pt idx="161">
                  <c:v>44596</c:v>
                </c:pt>
                <c:pt idx="162">
                  <c:v>44603</c:v>
                </c:pt>
                <c:pt idx="163">
                  <c:v>44610</c:v>
                </c:pt>
                <c:pt idx="164">
                  <c:v>44617</c:v>
                </c:pt>
                <c:pt idx="165">
                  <c:v>44624</c:v>
                </c:pt>
                <c:pt idx="166">
                  <c:v>44631</c:v>
                </c:pt>
                <c:pt idx="167">
                  <c:v>44638</c:v>
                </c:pt>
                <c:pt idx="168">
                  <c:v>44645</c:v>
                </c:pt>
                <c:pt idx="169">
                  <c:v>44652</c:v>
                </c:pt>
              </c:numCache>
            </c:numRef>
          </c:cat>
          <c:val>
            <c:numRef>
              <c:f>'PU Walmex'!$D$2:$D$171</c:f>
              <c:numCache>
                <c:formatCode>General</c:formatCode>
                <c:ptCount val="170"/>
                <c:pt idx="0">
                  <c:v>36.5</c:v>
                </c:pt>
                <c:pt idx="1">
                  <c:v>36.5</c:v>
                </c:pt>
                <c:pt idx="2">
                  <c:v>36.5</c:v>
                </c:pt>
                <c:pt idx="3">
                  <c:v>36.5</c:v>
                </c:pt>
                <c:pt idx="4">
                  <c:v>36.5</c:v>
                </c:pt>
                <c:pt idx="5">
                  <c:v>36.5</c:v>
                </c:pt>
                <c:pt idx="6">
                  <c:v>36.5</c:v>
                </c:pt>
                <c:pt idx="7">
                  <c:v>36.5</c:v>
                </c:pt>
                <c:pt idx="8">
                  <c:v>36.5</c:v>
                </c:pt>
                <c:pt idx="9">
                  <c:v>36.5</c:v>
                </c:pt>
                <c:pt idx="10">
                  <c:v>36.5</c:v>
                </c:pt>
                <c:pt idx="11">
                  <c:v>36.5</c:v>
                </c:pt>
                <c:pt idx="12">
                  <c:v>36.5</c:v>
                </c:pt>
                <c:pt idx="13">
                  <c:v>36.5</c:v>
                </c:pt>
                <c:pt idx="14">
                  <c:v>36.5</c:v>
                </c:pt>
                <c:pt idx="15">
                  <c:v>36.5</c:v>
                </c:pt>
                <c:pt idx="16">
                  <c:v>36.5</c:v>
                </c:pt>
                <c:pt idx="17">
                  <c:v>36.5</c:v>
                </c:pt>
                <c:pt idx="18">
                  <c:v>36.5</c:v>
                </c:pt>
                <c:pt idx="19">
                  <c:v>36.5</c:v>
                </c:pt>
                <c:pt idx="20">
                  <c:v>36.5</c:v>
                </c:pt>
                <c:pt idx="21">
                  <c:v>36.5</c:v>
                </c:pt>
                <c:pt idx="22">
                  <c:v>36.5</c:v>
                </c:pt>
                <c:pt idx="23">
                  <c:v>36.5</c:v>
                </c:pt>
                <c:pt idx="24">
                  <c:v>36.5</c:v>
                </c:pt>
                <c:pt idx="25">
                  <c:v>36.5</c:v>
                </c:pt>
                <c:pt idx="26">
                  <c:v>36.5</c:v>
                </c:pt>
                <c:pt idx="27">
                  <c:v>36.5</c:v>
                </c:pt>
                <c:pt idx="28">
                  <c:v>36.5</c:v>
                </c:pt>
                <c:pt idx="29">
                  <c:v>36.5</c:v>
                </c:pt>
                <c:pt idx="30">
                  <c:v>36.5</c:v>
                </c:pt>
                <c:pt idx="31">
                  <c:v>36.5</c:v>
                </c:pt>
                <c:pt idx="32">
                  <c:v>36.5</c:v>
                </c:pt>
                <c:pt idx="33">
                  <c:v>36.5</c:v>
                </c:pt>
                <c:pt idx="34">
                  <c:v>36.5</c:v>
                </c:pt>
                <c:pt idx="35">
                  <c:v>36.5</c:v>
                </c:pt>
                <c:pt idx="36">
                  <c:v>36.5</c:v>
                </c:pt>
                <c:pt idx="37">
                  <c:v>36.5</c:v>
                </c:pt>
                <c:pt idx="38">
                  <c:v>36.5</c:v>
                </c:pt>
                <c:pt idx="39">
                  <c:v>36.5</c:v>
                </c:pt>
                <c:pt idx="40">
                  <c:v>36.5</c:v>
                </c:pt>
                <c:pt idx="41">
                  <c:v>36.5</c:v>
                </c:pt>
                <c:pt idx="42">
                  <c:v>36.5</c:v>
                </c:pt>
                <c:pt idx="43">
                  <c:v>36.5</c:v>
                </c:pt>
                <c:pt idx="44">
                  <c:v>36.5</c:v>
                </c:pt>
                <c:pt idx="45">
                  <c:v>36.5</c:v>
                </c:pt>
                <c:pt idx="46">
                  <c:v>36.5</c:v>
                </c:pt>
                <c:pt idx="47">
                  <c:v>36.5</c:v>
                </c:pt>
                <c:pt idx="48">
                  <c:v>36.5</c:v>
                </c:pt>
                <c:pt idx="49">
                  <c:v>36.5</c:v>
                </c:pt>
                <c:pt idx="50">
                  <c:v>36.5</c:v>
                </c:pt>
                <c:pt idx="51">
                  <c:v>36.5</c:v>
                </c:pt>
                <c:pt idx="52">
                  <c:v>36.5</c:v>
                </c:pt>
                <c:pt idx="53">
                  <c:v>36.5</c:v>
                </c:pt>
                <c:pt idx="54">
                  <c:v>36.5</c:v>
                </c:pt>
                <c:pt idx="55">
                  <c:v>36.5</c:v>
                </c:pt>
                <c:pt idx="56">
                  <c:v>36.5</c:v>
                </c:pt>
                <c:pt idx="57">
                  <c:v>36.5</c:v>
                </c:pt>
                <c:pt idx="58">
                  <c:v>36.5</c:v>
                </c:pt>
                <c:pt idx="59">
                  <c:v>36.5</c:v>
                </c:pt>
                <c:pt idx="60">
                  <c:v>36.5</c:v>
                </c:pt>
                <c:pt idx="61">
                  <c:v>36.5</c:v>
                </c:pt>
                <c:pt idx="62">
                  <c:v>36.5</c:v>
                </c:pt>
                <c:pt idx="63">
                  <c:v>36.5</c:v>
                </c:pt>
                <c:pt idx="64">
                  <c:v>36.5</c:v>
                </c:pt>
                <c:pt idx="65">
                  <c:v>36.5</c:v>
                </c:pt>
                <c:pt idx="66">
                  <c:v>36.5</c:v>
                </c:pt>
                <c:pt idx="67">
                  <c:v>36.5</c:v>
                </c:pt>
                <c:pt idx="68">
                  <c:v>36.5</c:v>
                </c:pt>
                <c:pt idx="69">
                  <c:v>36.5</c:v>
                </c:pt>
                <c:pt idx="70">
                  <c:v>36.5</c:v>
                </c:pt>
                <c:pt idx="71">
                  <c:v>36.5</c:v>
                </c:pt>
                <c:pt idx="72">
                  <c:v>36.5</c:v>
                </c:pt>
                <c:pt idx="73">
                  <c:v>36.5</c:v>
                </c:pt>
                <c:pt idx="74">
                  <c:v>36.5</c:v>
                </c:pt>
                <c:pt idx="75">
                  <c:v>36.5</c:v>
                </c:pt>
                <c:pt idx="76">
                  <c:v>36.5</c:v>
                </c:pt>
                <c:pt idx="77">
                  <c:v>36.5</c:v>
                </c:pt>
                <c:pt idx="78">
                  <c:v>36.5</c:v>
                </c:pt>
                <c:pt idx="79">
                  <c:v>36.5</c:v>
                </c:pt>
                <c:pt idx="80">
                  <c:v>36.5</c:v>
                </c:pt>
                <c:pt idx="81">
                  <c:v>36.5</c:v>
                </c:pt>
                <c:pt idx="82">
                  <c:v>36.5</c:v>
                </c:pt>
                <c:pt idx="83">
                  <c:v>36.5</c:v>
                </c:pt>
                <c:pt idx="84">
                  <c:v>36.5</c:v>
                </c:pt>
                <c:pt idx="85">
                  <c:v>36.5</c:v>
                </c:pt>
                <c:pt idx="86">
                  <c:v>36.5</c:v>
                </c:pt>
                <c:pt idx="87">
                  <c:v>36.5</c:v>
                </c:pt>
                <c:pt idx="88">
                  <c:v>36.5</c:v>
                </c:pt>
                <c:pt idx="89">
                  <c:v>36.5</c:v>
                </c:pt>
                <c:pt idx="90">
                  <c:v>36.5</c:v>
                </c:pt>
                <c:pt idx="91">
                  <c:v>36.5</c:v>
                </c:pt>
                <c:pt idx="92">
                  <c:v>36.5</c:v>
                </c:pt>
                <c:pt idx="93">
                  <c:v>36.5</c:v>
                </c:pt>
                <c:pt idx="94">
                  <c:v>36.5</c:v>
                </c:pt>
                <c:pt idx="95">
                  <c:v>36.5</c:v>
                </c:pt>
                <c:pt idx="96">
                  <c:v>36.5</c:v>
                </c:pt>
                <c:pt idx="97">
                  <c:v>36.5</c:v>
                </c:pt>
                <c:pt idx="98">
                  <c:v>36.5</c:v>
                </c:pt>
                <c:pt idx="99">
                  <c:v>36.5</c:v>
                </c:pt>
                <c:pt idx="100">
                  <c:v>36.5</c:v>
                </c:pt>
                <c:pt idx="101">
                  <c:v>36.5</c:v>
                </c:pt>
                <c:pt idx="102">
                  <c:v>36.5</c:v>
                </c:pt>
                <c:pt idx="103">
                  <c:v>36.5</c:v>
                </c:pt>
                <c:pt idx="104">
                  <c:v>36.5</c:v>
                </c:pt>
                <c:pt idx="105">
                  <c:v>36.5</c:v>
                </c:pt>
                <c:pt idx="106">
                  <c:v>36.5</c:v>
                </c:pt>
                <c:pt idx="107">
                  <c:v>36.5</c:v>
                </c:pt>
                <c:pt idx="108">
                  <c:v>36.5</c:v>
                </c:pt>
                <c:pt idx="109">
                  <c:v>36.5</c:v>
                </c:pt>
                <c:pt idx="110">
                  <c:v>36.5</c:v>
                </c:pt>
                <c:pt idx="111">
                  <c:v>36.5</c:v>
                </c:pt>
                <c:pt idx="112">
                  <c:v>36.5</c:v>
                </c:pt>
                <c:pt idx="113">
                  <c:v>36.5</c:v>
                </c:pt>
                <c:pt idx="114">
                  <c:v>36.5</c:v>
                </c:pt>
                <c:pt idx="115">
                  <c:v>36.5</c:v>
                </c:pt>
                <c:pt idx="116">
                  <c:v>36.5</c:v>
                </c:pt>
                <c:pt idx="117">
                  <c:v>36.5</c:v>
                </c:pt>
                <c:pt idx="118">
                  <c:v>36.5</c:v>
                </c:pt>
                <c:pt idx="119">
                  <c:v>36.5</c:v>
                </c:pt>
                <c:pt idx="120">
                  <c:v>36.5</c:v>
                </c:pt>
                <c:pt idx="121">
                  <c:v>36.5</c:v>
                </c:pt>
                <c:pt idx="122">
                  <c:v>36.5</c:v>
                </c:pt>
                <c:pt idx="123">
                  <c:v>36.5</c:v>
                </c:pt>
                <c:pt idx="124">
                  <c:v>36.5</c:v>
                </c:pt>
                <c:pt idx="125">
                  <c:v>36.5</c:v>
                </c:pt>
                <c:pt idx="126">
                  <c:v>36.5</c:v>
                </c:pt>
                <c:pt idx="127">
                  <c:v>36.5</c:v>
                </c:pt>
                <c:pt idx="128">
                  <c:v>36.5</c:v>
                </c:pt>
                <c:pt idx="129">
                  <c:v>36.5</c:v>
                </c:pt>
                <c:pt idx="130">
                  <c:v>36.5</c:v>
                </c:pt>
                <c:pt idx="131">
                  <c:v>36.5</c:v>
                </c:pt>
                <c:pt idx="132">
                  <c:v>36.5</c:v>
                </c:pt>
                <c:pt idx="133">
                  <c:v>36.5</c:v>
                </c:pt>
                <c:pt idx="134">
                  <c:v>36.5</c:v>
                </c:pt>
                <c:pt idx="135">
                  <c:v>36.5</c:v>
                </c:pt>
                <c:pt idx="136">
                  <c:v>36.5</c:v>
                </c:pt>
                <c:pt idx="137">
                  <c:v>36.5</c:v>
                </c:pt>
                <c:pt idx="138">
                  <c:v>36.5</c:v>
                </c:pt>
                <c:pt idx="139">
                  <c:v>36.5</c:v>
                </c:pt>
                <c:pt idx="140">
                  <c:v>36.5</c:v>
                </c:pt>
                <c:pt idx="141">
                  <c:v>36.5</c:v>
                </c:pt>
                <c:pt idx="142">
                  <c:v>36.5</c:v>
                </c:pt>
                <c:pt idx="143">
                  <c:v>36.5</c:v>
                </c:pt>
                <c:pt idx="144">
                  <c:v>36.5</c:v>
                </c:pt>
                <c:pt idx="145">
                  <c:v>36.5</c:v>
                </c:pt>
                <c:pt idx="146">
                  <c:v>36.5</c:v>
                </c:pt>
                <c:pt idx="147">
                  <c:v>36.5</c:v>
                </c:pt>
                <c:pt idx="148">
                  <c:v>36.5</c:v>
                </c:pt>
                <c:pt idx="149">
                  <c:v>36.5</c:v>
                </c:pt>
                <c:pt idx="150">
                  <c:v>36.5</c:v>
                </c:pt>
                <c:pt idx="151">
                  <c:v>36.5</c:v>
                </c:pt>
                <c:pt idx="152">
                  <c:v>36.5</c:v>
                </c:pt>
                <c:pt idx="153">
                  <c:v>36.5</c:v>
                </c:pt>
                <c:pt idx="154">
                  <c:v>36.5</c:v>
                </c:pt>
                <c:pt idx="155">
                  <c:v>36.5</c:v>
                </c:pt>
                <c:pt idx="156">
                  <c:v>36.5</c:v>
                </c:pt>
                <c:pt idx="157">
                  <c:v>36.5</c:v>
                </c:pt>
                <c:pt idx="158">
                  <c:v>36.5</c:v>
                </c:pt>
                <c:pt idx="159">
                  <c:v>36.5</c:v>
                </c:pt>
                <c:pt idx="160">
                  <c:v>36.5</c:v>
                </c:pt>
                <c:pt idx="161">
                  <c:v>36.5</c:v>
                </c:pt>
                <c:pt idx="162">
                  <c:v>36.5</c:v>
                </c:pt>
                <c:pt idx="163">
                  <c:v>36.5</c:v>
                </c:pt>
                <c:pt idx="164">
                  <c:v>36.5</c:v>
                </c:pt>
                <c:pt idx="165">
                  <c:v>36.5</c:v>
                </c:pt>
                <c:pt idx="166">
                  <c:v>36.5</c:v>
                </c:pt>
                <c:pt idx="167">
                  <c:v>36.5</c:v>
                </c:pt>
                <c:pt idx="168">
                  <c:v>36.5</c:v>
                </c:pt>
                <c:pt idx="169">
                  <c:v>36.5</c:v>
                </c:pt>
              </c:numCache>
            </c:numRef>
          </c:val>
          <c:smooth val="0"/>
          <c:extLst>
            <c:ext xmlns:c16="http://schemas.microsoft.com/office/drawing/2014/chart" uri="{C3380CC4-5D6E-409C-BE32-E72D297353CC}">
              <c16:uniqueId val="{00000002-CD3A-4692-BF71-4E11BD5F83EC}"/>
            </c:ext>
          </c:extLst>
        </c:ser>
        <c:ser>
          <c:idx val="3"/>
          <c:order val="3"/>
          <c:tx>
            <c:strRef>
              <c:f>'PU Walmex'!$E$1</c:f>
              <c:strCache>
                <c:ptCount val="1"/>
                <c:pt idx="0">
                  <c:v>Min</c:v>
                </c:pt>
              </c:strCache>
            </c:strRef>
          </c:tx>
          <c:spPr>
            <a:ln w="28575" cap="rnd">
              <a:solidFill>
                <a:srgbClr val="FF0000"/>
              </a:solidFill>
              <a:round/>
            </a:ln>
            <a:effectLst/>
          </c:spPr>
          <c:marker>
            <c:symbol val="none"/>
          </c:marker>
          <c:cat>
            <c:numRef>
              <c:f>'PU Walmex'!$A$2:$A$171</c:f>
              <c:numCache>
                <c:formatCode>m/d/yyyy</c:formatCode>
                <c:ptCount val="170"/>
                <c:pt idx="0">
                  <c:v>43469</c:v>
                </c:pt>
                <c:pt idx="1">
                  <c:v>43476</c:v>
                </c:pt>
                <c:pt idx="2">
                  <c:v>43483</c:v>
                </c:pt>
                <c:pt idx="3">
                  <c:v>43490</c:v>
                </c:pt>
                <c:pt idx="4">
                  <c:v>43497</c:v>
                </c:pt>
                <c:pt idx="5">
                  <c:v>43504</c:v>
                </c:pt>
                <c:pt idx="6">
                  <c:v>43511</c:v>
                </c:pt>
                <c:pt idx="7">
                  <c:v>43518</c:v>
                </c:pt>
                <c:pt idx="8">
                  <c:v>43525</c:v>
                </c:pt>
                <c:pt idx="9">
                  <c:v>43532</c:v>
                </c:pt>
                <c:pt idx="10">
                  <c:v>43539</c:v>
                </c:pt>
                <c:pt idx="11">
                  <c:v>43546</c:v>
                </c:pt>
                <c:pt idx="12">
                  <c:v>43553</c:v>
                </c:pt>
                <c:pt idx="13">
                  <c:v>43560</c:v>
                </c:pt>
                <c:pt idx="14">
                  <c:v>43567</c:v>
                </c:pt>
                <c:pt idx="15">
                  <c:v>43574</c:v>
                </c:pt>
                <c:pt idx="16">
                  <c:v>43581</c:v>
                </c:pt>
                <c:pt idx="17">
                  <c:v>43588</c:v>
                </c:pt>
                <c:pt idx="18">
                  <c:v>43595</c:v>
                </c:pt>
                <c:pt idx="19">
                  <c:v>43602</c:v>
                </c:pt>
                <c:pt idx="20">
                  <c:v>43609</c:v>
                </c:pt>
                <c:pt idx="21">
                  <c:v>43616</c:v>
                </c:pt>
                <c:pt idx="22">
                  <c:v>43623</c:v>
                </c:pt>
                <c:pt idx="23">
                  <c:v>43630</c:v>
                </c:pt>
                <c:pt idx="24">
                  <c:v>43637</c:v>
                </c:pt>
                <c:pt idx="25">
                  <c:v>43644</c:v>
                </c:pt>
                <c:pt idx="26">
                  <c:v>43651</c:v>
                </c:pt>
                <c:pt idx="27">
                  <c:v>43658</c:v>
                </c:pt>
                <c:pt idx="28">
                  <c:v>43665</c:v>
                </c:pt>
                <c:pt idx="29">
                  <c:v>43672</c:v>
                </c:pt>
                <c:pt idx="30">
                  <c:v>43679</c:v>
                </c:pt>
                <c:pt idx="31">
                  <c:v>43686</c:v>
                </c:pt>
                <c:pt idx="32">
                  <c:v>43693</c:v>
                </c:pt>
                <c:pt idx="33">
                  <c:v>43700</c:v>
                </c:pt>
                <c:pt idx="34">
                  <c:v>43707</c:v>
                </c:pt>
                <c:pt idx="35">
                  <c:v>43714</c:v>
                </c:pt>
                <c:pt idx="36">
                  <c:v>43721</c:v>
                </c:pt>
                <c:pt idx="37">
                  <c:v>43728</c:v>
                </c:pt>
                <c:pt idx="38">
                  <c:v>43735</c:v>
                </c:pt>
                <c:pt idx="39">
                  <c:v>43742</c:v>
                </c:pt>
                <c:pt idx="40">
                  <c:v>43749</c:v>
                </c:pt>
                <c:pt idx="41">
                  <c:v>43756</c:v>
                </c:pt>
                <c:pt idx="42">
                  <c:v>43763</c:v>
                </c:pt>
                <c:pt idx="43">
                  <c:v>43770</c:v>
                </c:pt>
                <c:pt idx="44">
                  <c:v>43777</c:v>
                </c:pt>
                <c:pt idx="45">
                  <c:v>43784</c:v>
                </c:pt>
                <c:pt idx="46">
                  <c:v>43791</c:v>
                </c:pt>
                <c:pt idx="47">
                  <c:v>43798</c:v>
                </c:pt>
                <c:pt idx="48">
                  <c:v>43805</c:v>
                </c:pt>
                <c:pt idx="49">
                  <c:v>43812</c:v>
                </c:pt>
                <c:pt idx="50">
                  <c:v>43819</c:v>
                </c:pt>
                <c:pt idx="51">
                  <c:v>43826</c:v>
                </c:pt>
                <c:pt idx="52">
                  <c:v>43833</c:v>
                </c:pt>
                <c:pt idx="53">
                  <c:v>43840</c:v>
                </c:pt>
                <c:pt idx="54">
                  <c:v>43847</c:v>
                </c:pt>
                <c:pt idx="55">
                  <c:v>43854</c:v>
                </c:pt>
                <c:pt idx="56">
                  <c:v>43861</c:v>
                </c:pt>
                <c:pt idx="57">
                  <c:v>43868</c:v>
                </c:pt>
                <c:pt idx="58">
                  <c:v>43875</c:v>
                </c:pt>
                <c:pt idx="59">
                  <c:v>43882</c:v>
                </c:pt>
                <c:pt idx="60">
                  <c:v>43889</c:v>
                </c:pt>
                <c:pt idx="61">
                  <c:v>43896</c:v>
                </c:pt>
                <c:pt idx="62">
                  <c:v>43903</c:v>
                </c:pt>
                <c:pt idx="63">
                  <c:v>43910</c:v>
                </c:pt>
                <c:pt idx="64">
                  <c:v>43917</c:v>
                </c:pt>
                <c:pt idx="65">
                  <c:v>43924</c:v>
                </c:pt>
                <c:pt idx="66">
                  <c:v>43931</c:v>
                </c:pt>
                <c:pt idx="67">
                  <c:v>43938</c:v>
                </c:pt>
                <c:pt idx="68">
                  <c:v>43945</c:v>
                </c:pt>
                <c:pt idx="69">
                  <c:v>43952</c:v>
                </c:pt>
                <c:pt idx="70">
                  <c:v>43959</c:v>
                </c:pt>
                <c:pt idx="71">
                  <c:v>43966</c:v>
                </c:pt>
                <c:pt idx="72">
                  <c:v>43973</c:v>
                </c:pt>
                <c:pt idx="73">
                  <c:v>43980</c:v>
                </c:pt>
                <c:pt idx="74">
                  <c:v>43987</c:v>
                </c:pt>
                <c:pt idx="75">
                  <c:v>43994</c:v>
                </c:pt>
                <c:pt idx="76">
                  <c:v>44001</c:v>
                </c:pt>
                <c:pt idx="77">
                  <c:v>44008</c:v>
                </c:pt>
                <c:pt idx="78">
                  <c:v>44015</c:v>
                </c:pt>
                <c:pt idx="79">
                  <c:v>44022</c:v>
                </c:pt>
                <c:pt idx="80">
                  <c:v>44029</c:v>
                </c:pt>
                <c:pt idx="81">
                  <c:v>44036</c:v>
                </c:pt>
                <c:pt idx="82">
                  <c:v>44043</c:v>
                </c:pt>
                <c:pt idx="83">
                  <c:v>44050</c:v>
                </c:pt>
                <c:pt idx="84">
                  <c:v>44057</c:v>
                </c:pt>
                <c:pt idx="85">
                  <c:v>44064</c:v>
                </c:pt>
                <c:pt idx="86">
                  <c:v>44071</c:v>
                </c:pt>
                <c:pt idx="87">
                  <c:v>44078</c:v>
                </c:pt>
                <c:pt idx="88">
                  <c:v>44085</c:v>
                </c:pt>
                <c:pt idx="89">
                  <c:v>44092</c:v>
                </c:pt>
                <c:pt idx="90">
                  <c:v>44099</c:v>
                </c:pt>
                <c:pt idx="91">
                  <c:v>44106</c:v>
                </c:pt>
                <c:pt idx="92">
                  <c:v>44113</c:v>
                </c:pt>
                <c:pt idx="93">
                  <c:v>44120</c:v>
                </c:pt>
                <c:pt idx="94">
                  <c:v>44127</c:v>
                </c:pt>
                <c:pt idx="95">
                  <c:v>44134</c:v>
                </c:pt>
                <c:pt idx="96">
                  <c:v>44141</c:v>
                </c:pt>
                <c:pt idx="97">
                  <c:v>44148</c:v>
                </c:pt>
                <c:pt idx="98">
                  <c:v>44155</c:v>
                </c:pt>
                <c:pt idx="99">
                  <c:v>44162</c:v>
                </c:pt>
                <c:pt idx="100">
                  <c:v>44169</c:v>
                </c:pt>
                <c:pt idx="101">
                  <c:v>44176</c:v>
                </c:pt>
                <c:pt idx="102">
                  <c:v>44183</c:v>
                </c:pt>
                <c:pt idx="103">
                  <c:v>44190</c:v>
                </c:pt>
                <c:pt idx="104">
                  <c:v>44197</c:v>
                </c:pt>
                <c:pt idx="105">
                  <c:v>44204</c:v>
                </c:pt>
                <c:pt idx="106">
                  <c:v>44211</c:v>
                </c:pt>
                <c:pt idx="107">
                  <c:v>44218</c:v>
                </c:pt>
                <c:pt idx="108">
                  <c:v>44225</c:v>
                </c:pt>
                <c:pt idx="109">
                  <c:v>44232</c:v>
                </c:pt>
                <c:pt idx="110">
                  <c:v>44239</c:v>
                </c:pt>
                <c:pt idx="111">
                  <c:v>44246</c:v>
                </c:pt>
                <c:pt idx="112">
                  <c:v>44253</c:v>
                </c:pt>
                <c:pt idx="113">
                  <c:v>44260</c:v>
                </c:pt>
                <c:pt idx="114">
                  <c:v>44267</c:v>
                </c:pt>
                <c:pt idx="115">
                  <c:v>44274</c:v>
                </c:pt>
                <c:pt idx="116">
                  <c:v>44281</c:v>
                </c:pt>
                <c:pt idx="117">
                  <c:v>44288</c:v>
                </c:pt>
                <c:pt idx="118">
                  <c:v>44295</c:v>
                </c:pt>
                <c:pt idx="119">
                  <c:v>44302</c:v>
                </c:pt>
                <c:pt idx="120">
                  <c:v>44309</c:v>
                </c:pt>
                <c:pt idx="121">
                  <c:v>44316</c:v>
                </c:pt>
                <c:pt idx="122">
                  <c:v>44323</c:v>
                </c:pt>
                <c:pt idx="123">
                  <c:v>44330</c:v>
                </c:pt>
                <c:pt idx="124">
                  <c:v>44337</c:v>
                </c:pt>
                <c:pt idx="125">
                  <c:v>44344</c:v>
                </c:pt>
                <c:pt idx="126">
                  <c:v>44351</c:v>
                </c:pt>
                <c:pt idx="127">
                  <c:v>44358</c:v>
                </c:pt>
                <c:pt idx="128">
                  <c:v>44365</c:v>
                </c:pt>
                <c:pt idx="129">
                  <c:v>44372</c:v>
                </c:pt>
                <c:pt idx="130">
                  <c:v>44379</c:v>
                </c:pt>
                <c:pt idx="131">
                  <c:v>44386</c:v>
                </c:pt>
                <c:pt idx="132">
                  <c:v>44393</c:v>
                </c:pt>
                <c:pt idx="133">
                  <c:v>44400</c:v>
                </c:pt>
                <c:pt idx="134">
                  <c:v>44407</c:v>
                </c:pt>
                <c:pt idx="135">
                  <c:v>44414</c:v>
                </c:pt>
                <c:pt idx="136">
                  <c:v>44421</c:v>
                </c:pt>
                <c:pt idx="137">
                  <c:v>44428</c:v>
                </c:pt>
                <c:pt idx="138">
                  <c:v>44435</c:v>
                </c:pt>
                <c:pt idx="139">
                  <c:v>44442</c:v>
                </c:pt>
                <c:pt idx="140">
                  <c:v>44449</c:v>
                </c:pt>
                <c:pt idx="141">
                  <c:v>44456</c:v>
                </c:pt>
                <c:pt idx="142">
                  <c:v>44463</c:v>
                </c:pt>
                <c:pt idx="143">
                  <c:v>44470</c:v>
                </c:pt>
                <c:pt idx="144">
                  <c:v>44477</c:v>
                </c:pt>
                <c:pt idx="145">
                  <c:v>44484</c:v>
                </c:pt>
                <c:pt idx="146">
                  <c:v>44491</c:v>
                </c:pt>
                <c:pt idx="147">
                  <c:v>44498</c:v>
                </c:pt>
                <c:pt idx="148">
                  <c:v>44505</c:v>
                </c:pt>
                <c:pt idx="149">
                  <c:v>44512</c:v>
                </c:pt>
                <c:pt idx="150">
                  <c:v>44519</c:v>
                </c:pt>
                <c:pt idx="151">
                  <c:v>44526</c:v>
                </c:pt>
                <c:pt idx="152">
                  <c:v>44533</c:v>
                </c:pt>
                <c:pt idx="153">
                  <c:v>44540</c:v>
                </c:pt>
                <c:pt idx="154">
                  <c:v>44547</c:v>
                </c:pt>
                <c:pt idx="155">
                  <c:v>44554</c:v>
                </c:pt>
                <c:pt idx="156">
                  <c:v>44561</c:v>
                </c:pt>
                <c:pt idx="157">
                  <c:v>44568</c:v>
                </c:pt>
                <c:pt idx="158">
                  <c:v>44575</c:v>
                </c:pt>
                <c:pt idx="159">
                  <c:v>44582</c:v>
                </c:pt>
                <c:pt idx="160">
                  <c:v>44589</c:v>
                </c:pt>
                <c:pt idx="161">
                  <c:v>44596</c:v>
                </c:pt>
                <c:pt idx="162">
                  <c:v>44603</c:v>
                </c:pt>
                <c:pt idx="163">
                  <c:v>44610</c:v>
                </c:pt>
                <c:pt idx="164">
                  <c:v>44617</c:v>
                </c:pt>
                <c:pt idx="165">
                  <c:v>44624</c:v>
                </c:pt>
                <c:pt idx="166">
                  <c:v>44631</c:v>
                </c:pt>
                <c:pt idx="167">
                  <c:v>44638</c:v>
                </c:pt>
                <c:pt idx="168">
                  <c:v>44645</c:v>
                </c:pt>
                <c:pt idx="169">
                  <c:v>44652</c:v>
                </c:pt>
              </c:numCache>
            </c:numRef>
          </c:cat>
          <c:val>
            <c:numRef>
              <c:f>'PU Walmex'!$E$2:$E$171</c:f>
              <c:numCache>
                <c:formatCode>General</c:formatCode>
                <c:ptCount val="170"/>
                <c:pt idx="0">
                  <c:v>22.7</c:v>
                </c:pt>
                <c:pt idx="1">
                  <c:v>22.7</c:v>
                </c:pt>
                <c:pt idx="2">
                  <c:v>22.7</c:v>
                </c:pt>
                <c:pt idx="3">
                  <c:v>22.7</c:v>
                </c:pt>
                <c:pt idx="4">
                  <c:v>22.7</c:v>
                </c:pt>
                <c:pt idx="5">
                  <c:v>22.7</c:v>
                </c:pt>
                <c:pt idx="6">
                  <c:v>22.7</c:v>
                </c:pt>
                <c:pt idx="7">
                  <c:v>22.7</c:v>
                </c:pt>
                <c:pt idx="8">
                  <c:v>22.7</c:v>
                </c:pt>
                <c:pt idx="9">
                  <c:v>22.7</c:v>
                </c:pt>
                <c:pt idx="10">
                  <c:v>22.7</c:v>
                </c:pt>
                <c:pt idx="11">
                  <c:v>22.7</c:v>
                </c:pt>
                <c:pt idx="12">
                  <c:v>22.7</c:v>
                </c:pt>
                <c:pt idx="13">
                  <c:v>22.7</c:v>
                </c:pt>
                <c:pt idx="14">
                  <c:v>22.7</c:v>
                </c:pt>
                <c:pt idx="15">
                  <c:v>22.7</c:v>
                </c:pt>
                <c:pt idx="16">
                  <c:v>22.7</c:v>
                </c:pt>
                <c:pt idx="17">
                  <c:v>22.7</c:v>
                </c:pt>
                <c:pt idx="18">
                  <c:v>22.7</c:v>
                </c:pt>
                <c:pt idx="19">
                  <c:v>22.7</c:v>
                </c:pt>
                <c:pt idx="20">
                  <c:v>22.7</c:v>
                </c:pt>
                <c:pt idx="21">
                  <c:v>22.7</c:v>
                </c:pt>
                <c:pt idx="22">
                  <c:v>22.7</c:v>
                </c:pt>
                <c:pt idx="23">
                  <c:v>22.7</c:v>
                </c:pt>
                <c:pt idx="24">
                  <c:v>22.7</c:v>
                </c:pt>
                <c:pt idx="25">
                  <c:v>22.7</c:v>
                </c:pt>
                <c:pt idx="26">
                  <c:v>22.7</c:v>
                </c:pt>
                <c:pt idx="27">
                  <c:v>22.7</c:v>
                </c:pt>
                <c:pt idx="28">
                  <c:v>22.7</c:v>
                </c:pt>
                <c:pt idx="29">
                  <c:v>22.7</c:v>
                </c:pt>
                <c:pt idx="30">
                  <c:v>22.7</c:v>
                </c:pt>
                <c:pt idx="31">
                  <c:v>22.7</c:v>
                </c:pt>
                <c:pt idx="32">
                  <c:v>22.7</c:v>
                </c:pt>
                <c:pt idx="33">
                  <c:v>22.7</c:v>
                </c:pt>
                <c:pt idx="34">
                  <c:v>22.7</c:v>
                </c:pt>
                <c:pt idx="35">
                  <c:v>22.7</c:v>
                </c:pt>
                <c:pt idx="36">
                  <c:v>22.7</c:v>
                </c:pt>
                <c:pt idx="37">
                  <c:v>22.7</c:v>
                </c:pt>
                <c:pt idx="38">
                  <c:v>22.7</c:v>
                </c:pt>
                <c:pt idx="39">
                  <c:v>22.7</c:v>
                </c:pt>
                <c:pt idx="40">
                  <c:v>22.7</c:v>
                </c:pt>
                <c:pt idx="41">
                  <c:v>22.7</c:v>
                </c:pt>
                <c:pt idx="42">
                  <c:v>22.7</c:v>
                </c:pt>
                <c:pt idx="43">
                  <c:v>22.7</c:v>
                </c:pt>
                <c:pt idx="44">
                  <c:v>22.7</c:v>
                </c:pt>
                <c:pt idx="45">
                  <c:v>22.7</c:v>
                </c:pt>
                <c:pt idx="46">
                  <c:v>22.7</c:v>
                </c:pt>
                <c:pt idx="47">
                  <c:v>22.7</c:v>
                </c:pt>
                <c:pt idx="48">
                  <c:v>22.7</c:v>
                </c:pt>
                <c:pt idx="49">
                  <c:v>22.7</c:v>
                </c:pt>
                <c:pt idx="50">
                  <c:v>22.7</c:v>
                </c:pt>
                <c:pt idx="51">
                  <c:v>22.7</c:v>
                </c:pt>
                <c:pt idx="52">
                  <c:v>22.7</c:v>
                </c:pt>
                <c:pt idx="53">
                  <c:v>22.7</c:v>
                </c:pt>
                <c:pt idx="54">
                  <c:v>22.7</c:v>
                </c:pt>
                <c:pt idx="55">
                  <c:v>22.7</c:v>
                </c:pt>
                <c:pt idx="56">
                  <c:v>22.7</c:v>
                </c:pt>
                <c:pt idx="57">
                  <c:v>22.7</c:v>
                </c:pt>
                <c:pt idx="58">
                  <c:v>22.7</c:v>
                </c:pt>
                <c:pt idx="59">
                  <c:v>22.7</c:v>
                </c:pt>
                <c:pt idx="60">
                  <c:v>22.7</c:v>
                </c:pt>
                <c:pt idx="61">
                  <c:v>22.7</c:v>
                </c:pt>
                <c:pt idx="62">
                  <c:v>22.7</c:v>
                </c:pt>
                <c:pt idx="63">
                  <c:v>22.7</c:v>
                </c:pt>
                <c:pt idx="64">
                  <c:v>22.7</c:v>
                </c:pt>
                <c:pt idx="65">
                  <c:v>22.7</c:v>
                </c:pt>
                <c:pt idx="66">
                  <c:v>22.7</c:v>
                </c:pt>
                <c:pt idx="67">
                  <c:v>22.7</c:v>
                </c:pt>
                <c:pt idx="68">
                  <c:v>22.7</c:v>
                </c:pt>
                <c:pt idx="69">
                  <c:v>22.7</c:v>
                </c:pt>
                <c:pt idx="70">
                  <c:v>22.7</c:v>
                </c:pt>
                <c:pt idx="71">
                  <c:v>22.7</c:v>
                </c:pt>
                <c:pt idx="72">
                  <c:v>22.7</c:v>
                </c:pt>
                <c:pt idx="73">
                  <c:v>22.7</c:v>
                </c:pt>
                <c:pt idx="74">
                  <c:v>22.7</c:v>
                </c:pt>
                <c:pt idx="75">
                  <c:v>22.7</c:v>
                </c:pt>
                <c:pt idx="76">
                  <c:v>22.7</c:v>
                </c:pt>
                <c:pt idx="77">
                  <c:v>22.7</c:v>
                </c:pt>
                <c:pt idx="78">
                  <c:v>22.7</c:v>
                </c:pt>
                <c:pt idx="79">
                  <c:v>22.7</c:v>
                </c:pt>
                <c:pt idx="80">
                  <c:v>22.7</c:v>
                </c:pt>
                <c:pt idx="81">
                  <c:v>22.7</c:v>
                </c:pt>
                <c:pt idx="82">
                  <c:v>22.7</c:v>
                </c:pt>
                <c:pt idx="83">
                  <c:v>22.7</c:v>
                </c:pt>
                <c:pt idx="84">
                  <c:v>22.7</c:v>
                </c:pt>
                <c:pt idx="85">
                  <c:v>22.7</c:v>
                </c:pt>
                <c:pt idx="86">
                  <c:v>22.7</c:v>
                </c:pt>
                <c:pt idx="87">
                  <c:v>22.7</c:v>
                </c:pt>
                <c:pt idx="88">
                  <c:v>22.7</c:v>
                </c:pt>
                <c:pt idx="89">
                  <c:v>22.7</c:v>
                </c:pt>
                <c:pt idx="90">
                  <c:v>22.7</c:v>
                </c:pt>
                <c:pt idx="91">
                  <c:v>22.7</c:v>
                </c:pt>
                <c:pt idx="92">
                  <c:v>22.7</c:v>
                </c:pt>
                <c:pt idx="93">
                  <c:v>22.7</c:v>
                </c:pt>
                <c:pt idx="94">
                  <c:v>22.7</c:v>
                </c:pt>
                <c:pt idx="95">
                  <c:v>22.7</c:v>
                </c:pt>
                <c:pt idx="96">
                  <c:v>22.7</c:v>
                </c:pt>
                <c:pt idx="97">
                  <c:v>22.7</c:v>
                </c:pt>
                <c:pt idx="98">
                  <c:v>22.7</c:v>
                </c:pt>
                <c:pt idx="99">
                  <c:v>22.7</c:v>
                </c:pt>
                <c:pt idx="100">
                  <c:v>22.7</c:v>
                </c:pt>
                <c:pt idx="101">
                  <c:v>22.7</c:v>
                </c:pt>
                <c:pt idx="102">
                  <c:v>22.7</c:v>
                </c:pt>
                <c:pt idx="103">
                  <c:v>22.7</c:v>
                </c:pt>
                <c:pt idx="104">
                  <c:v>22.7</c:v>
                </c:pt>
                <c:pt idx="105">
                  <c:v>22.7</c:v>
                </c:pt>
                <c:pt idx="106">
                  <c:v>22.7</c:v>
                </c:pt>
                <c:pt idx="107">
                  <c:v>22.7</c:v>
                </c:pt>
                <c:pt idx="108">
                  <c:v>22.7</c:v>
                </c:pt>
                <c:pt idx="109">
                  <c:v>22.7</c:v>
                </c:pt>
                <c:pt idx="110">
                  <c:v>22.7</c:v>
                </c:pt>
                <c:pt idx="111">
                  <c:v>22.7</c:v>
                </c:pt>
                <c:pt idx="112">
                  <c:v>22.7</c:v>
                </c:pt>
                <c:pt idx="113">
                  <c:v>22.7</c:v>
                </c:pt>
                <c:pt idx="114">
                  <c:v>22.7</c:v>
                </c:pt>
                <c:pt idx="115">
                  <c:v>22.7</c:v>
                </c:pt>
                <c:pt idx="116">
                  <c:v>22.7</c:v>
                </c:pt>
                <c:pt idx="117">
                  <c:v>22.7</c:v>
                </c:pt>
                <c:pt idx="118">
                  <c:v>22.7</c:v>
                </c:pt>
                <c:pt idx="119">
                  <c:v>22.7</c:v>
                </c:pt>
                <c:pt idx="120">
                  <c:v>22.7</c:v>
                </c:pt>
                <c:pt idx="121">
                  <c:v>22.7</c:v>
                </c:pt>
                <c:pt idx="122">
                  <c:v>22.7</c:v>
                </c:pt>
                <c:pt idx="123">
                  <c:v>22.7</c:v>
                </c:pt>
                <c:pt idx="124">
                  <c:v>22.7</c:v>
                </c:pt>
                <c:pt idx="125">
                  <c:v>22.7</c:v>
                </c:pt>
                <c:pt idx="126">
                  <c:v>22.7</c:v>
                </c:pt>
                <c:pt idx="127">
                  <c:v>22.7</c:v>
                </c:pt>
                <c:pt idx="128">
                  <c:v>22.7</c:v>
                </c:pt>
                <c:pt idx="129">
                  <c:v>22.7</c:v>
                </c:pt>
                <c:pt idx="130">
                  <c:v>22.7</c:v>
                </c:pt>
                <c:pt idx="131">
                  <c:v>22.7</c:v>
                </c:pt>
                <c:pt idx="132">
                  <c:v>22.7</c:v>
                </c:pt>
                <c:pt idx="133">
                  <c:v>22.7</c:v>
                </c:pt>
                <c:pt idx="134">
                  <c:v>22.7</c:v>
                </c:pt>
                <c:pt idx="135">
                  <c:v>22.7</c:v>
                </c:pt>
                <c:pt idx="136">
                  <c:v>22.7</c:v>
                </c:pt>
                <c:pt idx="137">
                  <c:v>22.7</c:v>
                </c:pt>
                <c:pt idx="138">
                  <c:v>22.7</c:v>
                </c:pt>
                <c:pt idx="139">
                  <c:v>22.7</c:v>
                </c:pt>
                <c:pt idx="140">
                  <c:v>22.7</c:v>
                </c:pt>
                <c:pt idx="141">
                  <c:v>22.7</c:v>
                </c:pt>
                <c:pt idx="142">
                  <c:v>22.7</c:v>
                </c:pt>
                <c:pt idx="143">
                  <c:v>22.7</c:v>
                </c:pt>
                <c:pt idx="144">
                  <c:v>22.7</c:v>
                </c:pt>
                <c:pt idx="145">
                  <c:v>22.7</c:v>
                </c:pt>
                <c:pt idx="146">
                  <c:v>22.7</c:v>
                </c:pt>
                <c:pt idx="147">
                  <c:v>22.7</c:v>
                </c:pt>
                <c:pt idx="148">
                  <c:v>22.7</c:v>
                </c:pt>
                <c:pt idx="149">
                  <c:v>22.7</c:v>
                </c:pt>
                <c:pt idx="150">
                  <c:v>22.7</c:v>
                </c:pt>
                <c:pt idx="151">
                  <c:v>22.7</c:v>
                </c:pt>
                <c:pt idx="152">
                  <c:v>22.7</c:v>
                </c:pt>
                <c:pt idx="153">
                  <c:v>22.7</c:v>
                </c:pt>
                <c:pt idx="154">
                  <c:v>22.7</c:v>
                </c:pt>
                <c:pt idx="155">
                  <c:v>22.7</c:v>
                </c:pt>
                <c:pt idx="156">
                  <c:v>22.7</c:v>
                </c:pt>
                <c:pt idx="157">
                  <c:v>22.7</c:v>
                </c:pt>
                <c:pt idx="158">
                  <c:v>22.7</c:v>
                </c:pt>
                <c:pt idx="159">
                  <c:v>22.7</c:v>
                </c:pt>
                <c:pt idx="160">
                  <c:v>22.7</c:v>
                </c:pt>
                <c:pt idx="161">
                  <c:v>22.7</c:v>
                </c:pt>
                <c:pt idx="162">
                  <c:v>22.7</c:v>
                </c:pt>
                <c:pt idx="163">
                  <c:v>22.7</c:v>
                </c:pt>
                <c:pt idx="164">
                  <c:v>22.7</c:v>
                </c:pt>
                <c:pt idx="165">
                  <c:v>22.7</c:v>
                </c:pt>
                <c:pt idx="166">
                  <c:v>22.7</c:v>
                </c:pt>
                <c:pt idx="167">
                  <c:v>22.7</c:v>
                </c:pt>
                <c:pt idx="168">
                  <c:v>22.7</c:v>
                </c:pt>
                <c:pt idx="169">
                  <c:v>22.7</c:v>
                </c:pt>
              </c:numCache>
            </c:numRef>
          </c:val>
          <c:smooth val="0"/>
          <c:extLst>
            <c:ext xmlns:c16="http://schemas.microsoft.com/office/drawing/2014/chart" uri="{C3380CC4-5D6E-409C-BE32-E72D297353CC}">
              <c16:uniqueId val="{00000003-CD3A-4692-BF71-4E11BD5F83EC}"/>
            </c:ext>
          </c:extLst>
        </c:ser>
        <c:ser>
          <c:idx val="4"/>
          <c:order val="4"/>
          <c:tx>
            <c:strRef>
              <c:f>'PU Walmex'!$F$1</c:f>
              <c:strCache>
                <c:ptCount val="1"/>
                <c:pt idx="0">
                  <c:v> - 1 desvest</c:v>
                </c:pt>
              </c:strCache>
            </c:strRef>
          </c:tx>
          <c:spPr>
            <a:ln w="28575" cap="rnd">
              <a:solidFill>
                <a:schemeClr val="tx1"/>
              </a:solidFill>
              <a:prstDash val="dash"/>
              <a:round/>
            </a:ln>
            <a:effectLst/>
          </c:spPr>
          <c:marker>
            <c:symbol val="none"/>
          </c:marker>
          <c:cat>
            <c:numRef>
              <c:f>'PU Walmex'!$A$2:$A$171</c:f>
              <c:numCache>
                <c:formatCode>m/d/yyyy</c:formatCode>
                <c:ptCount val="170"/>
                <c:pt idx="0">
                  <c:v>43469</c:v>
                </c:pt>
                <c:pt idx="1">
                  <c:v>43476</c:v>
                </c:pt>
                <c:pt idx="2">
                  <c:v>43483</c:v>
                </c:pt>
                <c:pt idx="3">
                  <c:v>43490</c:v>
                </c:pt>
                <c:pt idx="4">
                  <c:v>43497</c:v>
                </c:pt>
                <c:pt idx="5">
                  <c:v>43504</c:v>
                </c:pt>
                <c:pt idx="6">
                  <c:v>43511</c:v>
                </c:pt>
                <c:pt idx="7">
                  <c:v>43518</c:v>
                </c:pt>
                <c:pt idx="8">
                  <c:v>43525</c:v>
                </c:pt>
                <c:pt idx="9">
                  <c:v>43532</c:v>
                </c:pt>
                <c:pt idx="10">
                  <c:v>43539</c:v>
                </c:pt>
                <c:pt idx="11">
                  <c:v>43546</c:v>
                </c:pt>
                <c:pt idx="12">
                  <c:v>43553</c:v>
                </c:pt>
                <c:pt idx="13">
                  <c:v>43560</c:v>
                </c:pt>
                <c:pt idx="14">
                  <c:v>43567</c:v>
                </c:pt>
                <c:pt idx="15">
                  <c:v>43574</c:v>
                </c:pt>
                <c:pt idx="16">
                  <c:v>43581</c:v>
                </c:pt>
                <c:pt idx="17">
                  <c:v>43588</c:v>
                </c:pt>
                <c:pt idx="18">
                  <c:v>43595</c:v>
                </c:pt>
                <c:pt idx="19">
                  <c:v>43602</c:v>
                </c:pt>
                <c:pt idx="20">
                  <c:v>43609</c:v>
                </c:pt>
                <c:pt idx="21">
                  <c:v>43616</c:v>
                </c:pt>
                <c:pt idx="22">
                  <c:v>43623</c:v>
                </c:pt>
                <c:pt idx="23">
                  <c:v>43630</c:v>
                </c:pt>
                <c:pt idx="24">
                  <c:v>43637</c:v>
                </c:pt>
                <c:pt idx="25">
                  <c:v>43644</c:v>
                </c:pt>
                <c:pt idx="26">
                  <c:v>43651</c:v>
                </c:pt>
                <c:pt idx="27">
                  <c:v>43658</c:v>
                </c:pt>
                <c:pt idx="28">
                  <c:v>43665</c:v>
                </c:pt>
                <c:pt idx="29">
                  <c:v>43672</c:v>
                </c:pt>
                <c:pt idx="30">
                  <c:v>43679</c:v>
                </c:pt>
                <c:pt idx="31">
                  <c:v>43686</c:v>
                </c:pt>
                <c:pt idx="32">
                  <c:v>43693</c:v>
                </c:pt>
                <c:pt idx="33">
                  <c:v>43700</c:v>
                </c:pt>
                <c:pt idx="34">
                  <c:v>43707</c:v>
                </c:pt>
                <c:pt idx="35">
                  <c:v>43714</c:v>
                </c:pt>
                <c:pt idx="36">
                  <c:v>43721</c:v>
                </c:pt>
                <c:pt idx="37">
                  <c:v>43728</c:v>
                </c:pt>
                <c:pt idx="38">
                  <c:v>43735</c:v>
                </c:pt>
                <c:pt idx="39">
                  <c:v>43742</c:v>
                </c:pt>
                <c:pt idx="40">
                  <c:v>43749</c:v>
                </c:pt>
                <c:pt idx="41">
                  <c:v>43756</c:v>
                </c:pt>
                <c:pt idx="42">
                  <c:v>43763</c:v>
                </c:pt>
                <c:pt idx="43">
                  <c:v>43770</c:v>
                </c:pt>
                <c:pt idx="44">
                  <c:v>43777</c:v>
                </c:pt>
                <c:pt idx="45">
                  <c:v>43784</c:v>
                </c:pt>
                <c:pt idx="46">
                  <c:v>43791</c:v>
                </c:pt>
                <c:pt idx="47">
                  <c:v>43798</c:v>
                </c:pt>
                <c:pt idx="48">
                  <c:v>43805</c:v>
                </c:pt>
                <c:pt idx="49">
                  <c:v>43812</c:v>
                </c:pt>
                <c:pt idx="50">
                  <c:v>43819</c:v>
                </c:pt>
                <c:pt idx="51">
                  <c:v>43826</c:v>
                </c:pt>
                <c:pt idx="52">
                  <c:v>43833</c:v>
                </c:pt>
                <c:pt idx="53">
                  <c:v>43840</c:v>
                </c:pt>
                <c:pt idx="54">
                  <c:v>43847</c:v>
                </c:pt>
                <c:pt idx="55">
                  <c:v>43854</c:v>
                </c:pt>
                <c:pt idx="56">
                  <c:v>43861</c:v>
                </c:pt>
                <c:pt idx="57">
                  <c:v>43868</c:v>
                </c:pt>
                <c:pt idx="58">
                  <c:v>43875</c:v>
                </c:pt>
                <c:pt idx="59">
                  <c:v>43882</c:v>
                </c:pt>
                <c:pt idx="60">
                  <c:v>43889</c:v>
                </c:pt>
                <c:pt idx="61">
                  <c:v>43896</c:v>
                </c:pt>
                <c:pt idx="62">
                  <c:v>43903</c:v>
                </c:pt>
                <c:pt idx="63">
                  <c:v>43910</c:v>
                </c:pt>
                <c:pt idx="64">
                  <c:v>43917</c:v>
                </c:pt>
                <c:pt idx="65">
                  <c:v>43924</c:v>
                </c:pt>
                <c:pt idx="66">
                  <c:v>43931</c:v>
                </c:pt>
                <c:pt idx="67">
                  <c:v>43938</c:v>
                </c:pt>
                <c:pt idx="68">
                  <c:v>43945</c:v>
                </c:pt>
                <c:pt idx="69">
                  <c:v>43952</c:v>
                </c:pt>
                <c:pt idx="70">
                  <c:v>43959</c:v>
                </c:pt>
                <c:pt idx="71">
                  <c:v>43966</c:v>
                </c:pt>
                <c:pt idx="72">
                  <c:v>43973</c:v>
                </c:pt>
                <c:pt idx="73">
                  <c:v>43980</c:v>
                </c:pt>
                <c:pt idx="74">
                  <c:v>43987</c:v>
                </c:pt>
                <c:pt idx="75">
                  <c:v>43994</c:v>
                </c:pt>
                <c:pt idx="76">
                  <c:v>44001</c:v>
                </c:pt>
                <c:pt idx="77">
                  <c:v>44008</c:v>
                </c:pt>
                <c:pt idx="78">
                  <c:v>44015</c:v>
                </c:pt>
                <c:pt idx="79">
                  <c:v>44022</c:v>
                </c:pt>
                <c:pt idx="80">
                  <c:v>44029</c:v>
                </c:pt>
                <c:pt idx="81">
                  <c:v>44036</c:v>
                </c:pt>
                <c:pt idx="82">
                  <c:v>44043</c:v>
                </c:pt>
                <c:pt idx="83">
                  <c:v>44050</c:v>
                </c:pt>
                <c:pt idx="84">
                  <c:v>44057</c:v>
                </c:pt>
                <c:pt idx="85">
                  <c:v>44064</c:v>
                </c:pt>
                <c:pt idx="86">
                  <c:v>44071</c:v>
                </c:pt>
                <c:pt idx="87">
                  <c:v>44078</c:v>
                </c:pt>
                <c:pt idx="88">
                  <c:v>44085</c:v>
                </c:pt>
                <c:pt idx="89">
                  <c:v>44092</c:v>
                </c:pt>
                <c:pt idx="90">
                  <c:v>44099</c:v>
                </c:pt>
                <c:pt idx="91">
                  <c:v>44106</c:v>
                </c:pt>
                <c:pt idx="92">
                  <c:v>44113</c:v>
                </c:pt>
                <c:pt idx="93">
                  <c:v>44120</c:v>
                </c:pt>
                <c:pt idx="94">
                  <c:v>44127</c:v>
                </c:pt>
                <c:pt idx="95">
                  <c:v>44134</c:v>
                </c:pt>
                <c:pt idx="96">
                  <c:v>44141</c:v>
                </c:pt>
                <c:pt idx="97">
                  <c:v>44148</c:v>
                </c:pt>
                <c:pt idx="98">
                  <c:v>44155</c:v>
                </c:pt>
                <c:pt idx="99">
                  <c:v>44162</c:v>
                </c:pt>
                <c:pt idx="100">
                  <c:v>44169</c:v>
                </c:pt>
                <c:pt idx="101">
                  <c:v>44176</c:v>
                </c:pt>
                <c:pt idx="102">
                  <c:v>44183</c:v>
                </c:pt>
                <c:pt idx="103">
                  <c:v>44190</c:v>
                </c:pt>
                <c:pt idx="104">
                  <c:v>44197</c:v>
                </c:pt>
                <c:pt idx="105">
                  <c:v>44204</c:v>
                </c:pt>
                <c:pt idx="106">
                  <c:v>44211</c:v>
                </c:pt>
                <c:pt idx="107">
                  <c:v>44218</c:v>
                </c:pt>
                <c:pt idx="108">
                  <c:v>44225</c:v>
                </c:pt>
                <c:pt idx="109">
                  <c:v>44232</c:v>
                </c:pt>
                <c:pt idx="110">
                  <c:v>44239</c:v>
                </c:pt>
                <c:pt idx="111">
                  <c:v>44246</c:v>
                </c:pt>
                <c:pt idx="112">
                  <c:v>44253</c:v>
                </c:pt>
                <c:pt idx="113">
                  <c:v>44260</c:v>
                </c:pt>
                <c:pt idx="114">
                  <c:v>44267</c:v>
                </c:pt>
                <c:pt idx="115">
                  <c:v>44274</c:v>
                </c:pt>
                <c:pt idx="116">
                  <c:v>44281</c:v>
                </c:pt>
                <c:pt idx="117">
                  <c:v>44288</c:v>
                </c:pt>
                <c:pt idx="118">
                  <c:v>44295</c:v>
                </c:pt>
                <c:pt idx="119">
                  <c:v>44302</c:v>
                </c:pt>
                <c:pt idx="120">
                  <c:v>44309</c:v>
                </c:pt>
                <c:pt idx="121">
                  <c:v>44316</c:v>
                </c:pt>
                <c:pt idx="122">
                  <c:v>44323</c:v>
                </c:pt>
                <c:pt idx="123">
                  <c:v>44330</c:v>
                </c:pt>
                <c:pt idx="124">
                  <c:v>44337</c:v>
                </c:pt>
                <c:pt idx="125">
                  <c:v>44344</c:v>
                </c:pt>
                <c:pt idx="126">
                  <c:v>44351</c:v>
                </c:pt>
                <c:pt idx="127">
                  <c:v>44358</c:v>
                </c:pt>
                <c:pt idx="128">
                  <c:v>44365</c:v>
                </c:pt>
                <c:pt idx="129">
                  <c:v>44372</c:v>
                </c:pt>
                <c:pt idx="130">
                  <c:v>44379</c:v>
                </c:pt>
                <c:pt idx="131">
                  <c:v>44386</c:v>
                </c:pt>
                <c:pt idx="132">
                  <c:v>44393</c:v>
                </c:pt>
                <c:pt idx="133">
                  <c:v>44400</c:v>
                </c:pt>
                <c:pt idx="134">
                  <c:v>44407</c:v>
                </c:pt>
                <c:pt idx="135">
                  <c:v>44414</c:v>
                </c:pt>
                <c:pt idx="136">
                  <c:v>44421</c:v>
                </c:pt>
                <c:pt idx="137">
                  <c:v>44428</c:v>
                </c:pt>
                <c:pt idx="138">
                  <c:v>44435</c:v>
                </c:pt>
                <c:pt idx="139">
                  <c:v>44442</c:v>
                </c:pt>
                <c:pt idx="140">
                  <c:v>44449</c:v>
                </c:pt>
                <c:pt idx="141">
                  <c:v>44456</c:v>
                </c:pt>
                <c:pt idx="142">
                  <c:v>44463</c:v>
                </c:pt>
                <c:pt idx="143">
                  <c:v>44470</c:v>
                </c:pt>
                <c:pt idx="144">
                  <c:v>44477</c:v>
                </c:pt>
                <c:pt idx="145">
                  <c:v>44484</c:v>
                </c:pt>
                <c:pt idx="146">
                  <c:v>44491</c:v>
                </c:pt>
                <c:pt idx="147">
                  <c:v>44498</c:v>
                </c:pt>
                <c:pt idx="148">
                  <c:v>44505</c:v>
                </c:pt>
                <c:pt idx="149">
                  <c:v>44512</c:v>
                </c:pt>
                <c:pt idx="150">
                  <c:v>44519</c:v>
                </c:pt>
                <c:pt idx="151">
                  <c:v>44526</c:v>
                </c:pt>
                <c:pt idx="152">
                  <c:v>44533</c:v>
                </c:pt>
                <c:pt idx="153">
                  <c:v>44540</c:v>
                </c:pt>
                <c:pt idx="154">
                  <c:v>44547</c:v>
                </c:pt>
                <c:pt idx="155">
                  <c:v>44554</c:v>
                </c:pt>
                <c:pt idx="156">
                  <c:v>44561</c:v>
                </c:pt>
                <c:pt idx="157">
                  <c:v>44568</c:v>
                </c:pt>
                <c:pt idx="158">
                  <c:v>44575</c:v>
                </c:pt>
                <c:pt idx="159">
                  <c:v>44582</c:v>
                </c:pt>
                <c:pt idx="160">
                  <c:v>44589</c:v>
                </c:pt>
                <c:pt idx="161">
                  <c:v>44596</c:v>
                </c:pt>
                <c:pt idx="162">
                  <c:v>44603</c:v>
                </c:pt>
                <c:pt idx="163">
                  <c:v>44610</c:v>
                </c:pt>
                <c:pt idx="164">
                  <c:v>44617</c:v>
                </c:pt>
                <c:pt idx="165">
                  <c:v>44624</c:v>
                </c:pt>
                <c:pt idx="166">
                  <c:v>44631</c:v>
                </c:pt>
                <c:pt idx="167">
                  <c:v>44638</c:v>
                </c:pt>
                <c:pt idx="168">
                  <c:v>44645</c:v>
                </c:pt>
                <c:pt idx="169">
                  <c:v>44652</c:v>
                </c:pt>
              </c:numCache>
            </c:numRef>
          </c:cat>
          <c:val>
            <c:numRef>
              <c:f>'PU Walmex'!$F$2:$F$171</c:f>
              <c:numCache>
                <c:formatCode>_(* #,##0.00_);_(* \(#,##0.00\);_(* "-"??_);_(@_)</c:formatCode>
                <c:ptCount val="170"/>
                <c:pt idx="0">
                  <c:v>24.987213811949683</c:v>
                </c:pt>
                <c:pt idx="1">
                  <c:v>24.987213811949683</c:v>
                </c:pt>
                <c:pt idx="2">
                  <c:v>24.987213811949683</c:v>
                </c:pt>
                <c:pt idx="3">
                  <c:v>24.987213811949683</c:v>
                </c:pt>
                <c:pt idx="4">
                  <c:v>24.987213811949683</c:v>
                </c:pt>
                <c:pt idx="5">
                  <c:v>24.987213811949683</c:v>
                </c:pt>
                <c:pt idx="6">
                  <c:v>24.987213811949683</c:v>
                </c:pt>
                <c:pt idx="7">
                  <c:v>24.987213811949683</c:v>
                </c:pt>
                <c:pt idx="8">
                  <c:v>24.987213811949683</c:v>
                </c:pt>
                <c:pt idx="9">
                  <c:v>24.987213811949683</c:v>
                </c:pt>
                <c:pt idx="10">
                  <c:v>24.987213811949683</c:v>
                </c:pt>
                <c:pt idx="11">
                  <c:v>24.987213811949683</c:v>
                </c:pt>
                <c:pt idx="12">
                  <c:v>24.987213811949683</c:v>
                </c:pt>
                <c:pt idx="13">
                  <c:v>24.987213811949683</c:v>
                </c:pt>
                <c:pt idx="14">
                  <c:v>24.987213811949683</c:v>
                </c:pt>
                <c:pt idx="15">
                  <c:v>24.987213811949683</c:v>
                </c:pt>
                <c:pt idx="16">
                  <c:v>24.987213811949683</c:v>
                </c:pt>
                <c:pt idx="17">
                  <c:v>24.987213811949683</c:v>
                </c:pt>
                <c:pt idx="18">
                  <c:v>24.987213811949683</c:v>
                </c:pt>
                <c:pt idx="19">
                  <c:v>24.987213811949683</c:v>
                </c:pt>
                <c:pt idx="20">
                  <c:v>24.987213811949683</c:v>
                </c:pt>
                <c:pt idx="21">
                  <c:v>24.987213811949683</c:v>
                </c:pt>
                <c:pt idx="22">
                  <c:v>24.987213811949683</c:v>
                </c:pt>
                <c:pt idx="23">
                  <c:v>24.987213811949683</c:v>
                </c:pt>
                <c:pt idx="24">
                  <c:v>24.987213811949683</c:v>
                </c:pt>
                <c:pt idx="25">
                  <c:v>24.987213811949683</c:v>
                </c:pt>
                <c:pt idx="26">
                  <c:v>24.987213811949683</c:v>
                </c:pt>
                <c:pt idx="27">
                  <c:v>24.987213811949683</c:v>
                </c:pt>
                <c:pt idx="28">
                  <c:v>24.987213811949683</c:v>
                </c:pt>
                <c:pt idx="29">
                  <c:v>24.987213811949683</c:v>
                </c:pt>
                <c:pt idx="30">
                  <c:v>24.987213811949683</c:v>
                </c:pt>
                <c:pt idx="31">
                  <c:v>24.987213811949683</c:v>
                </c:pt>
                <c:pt idx="32">
                  <c:v>24.987213811949683</c:v>
                </c:pt>
                <c:pt idx="33">
                  <c:v>24.987213811949683</c:v>
                </c:pt>
                <c:pt idx="34">
                  <c:v>24.987213811949683</c:v>
                </c:pt>
                <c:pt idx="35">
                  <c:v>24.987213811949683</c:v>
                </c:pt>
                <c:pt idx="36">
                  <c:v>24.987213811949683</c:v>
                </c:pt>
                <c:pt idx="37">
                  <c:v>24.987213811949683</c:v>
                </c:pt>
                <c:pt idx="38">
                  <c:v>24.987213811949683</c:v>
                </c:pt>
                <c:pt idx="39">
                  <c:v>24.987213811949683</c:v>
                </c:pt>
                <c:pt idx="40">
                  <c:v>24.987213811949683</c:v>
                </c:pt>
                <c:pt idx="41">
                  <c:v>24.987213811949683</c:v>
                </c:pt>
                <c:pt idx="42">
                  <c:v>24.987213811949683</c:v>
                </c:pt>
                <c:pt idx="43">
                  <c:v>24.987213811949683</c:v>
                </c:pt>
                <c:pt idx="44">
                  <c:v>24.987213811949683</c:v>
                </c:pt>
                <c:pt idx="45">
                  <c:v>24.987213811949683</c:v>
                </c:pt>
                <c:pt idx="46">
                  <c:v>24.987213811949683</c:v>
                </c:pt>
                <c:pt idx="47">
                  <c:v>24.987213811949683</c:v>
                </c:pt>
                <c:pt idx="48">
                  <c:v>24.987213811949683</c:v>
                </c:pt>
                <c:pt idx="49">
                  <c:v>24.987213811949683</c:v>
                </c:pt>
                <c:pt idx="50">
                  <c:v>24.987213811949683</c:v>
                </c:pt>
                <c:pt idx="51">
                  <c:v>24.987213811949683</c:v>
                </c:pt>
                <c:pt idx="52">
                  <c:v>24.987213811949683</c:v>
                </c:pt>
                <c:pt idx="53">
                  <c:v>24.987213811949683</c:v>
                </c:pt>
                <c:pt idx="54">
                  <c:v>24.987213811949683</c:v>
                </c:pt>
                <c:pt idx="55">
                  <c:v>24.987213811949683</c:v>
                </c:pt>
                <c:pt idx="56">
                  <c:v>24.987213811949683</c:v>
                </c:pt>
                <c:pt idx="57">
                  <c:v>24.987213811949683</c:v>
                </c:pt>
                <c:pt idx="58">
                  <c:v>24.987213811949683</c:v>
                </c:pt>
                <c:pt idx="59">
                  <c:v>24.987213811949683</c:v>
                </c:pt>
                <c:pt idx="60">
                  <c:v>24.987213811949683</c:v>
                </c:pt>
                <c:pt idx="61">
                  <c:v>24.987213811949683</c:v>
                </c:pt>
                <c:pt idx="62">
                  <c:v>24.987213811949683</c:v>
                </c:pt>
                <c:pt idx="63">
                  <c:v>24.987213811949683</c:v>
                </c:pt>
                <c:pt idx="64">
                  <c:v>24.987213811949683</c:v>
                </c:pt>
                <c:pt idx="65">
                  <c:v>24.987213811949683</c:v>
                </c:pt>
                <c:pt idx="66">
                  <c:v>24.987213811949683</c:v>
                </c:pt>
                <c:pt idx="67">
                  <c:v>24.987213811949683</c:v>
                </c:pt>
                <c:pt idx="68">
                  <c:v>24.987213811949683</c:v>
                </c:pt>
                <c:pt idx="69">
                  <c:v>24.987213811949683</c:v>
                </c:pt>
                <c:pt idx="70">
                  <c:v>24.987213811949683</c:v>
                </c:pt>
                <c:pt idx="71">
                  <c:v>24.987213811949683</c:v>
                </c:pt>
                <c:pt idx="72">
                  <c:v>24.987213811949683</c:v>
                </c:pt>
                <c:pt idx="73">
                  <c:v>24.987213811949683</c:v>
                </c:pt>
                <c:pt idx="74">
                  <c:v>24.987213811949683</c:v>
                </c:pt>
                <c:pt idx="75">
                  <c:v>24.987213811949683</c:v>
                </c:pt>
                <c:pt idx="76">
                  <c:v>24.987213811949683</c:v>
                </c:pt>
                <c:pt idx="77">
                  <c:v>24.987213811949683</c:v>
                </c:pt>
                <c:pt idx="78">
                  <c:v>24.987213811949683</c:v>
                </c:pt>
                <c:pt idx="79">
                  <c:v>24.987213811949683</c:v>
                </c:pt>
                <c:pt idx="80">
                  <c:v>24.987213811949683</c:v>
                </c:pt>
                <c:pt idx="81">
                  <c:v>24.987213811949683</c:v>
                </c:pt>
                <c:pt idx="82">
                  <c:v>24.987213811949683</c:v>
                </c:pt>
                <c:pt idx="83">
                  <c:v>24.987213811949683</c:v>
                </c:pt>
                <c:pt idx="84">
                  <c:v>24.987213811949683</c:v>
                </c:pt>
                <c:pt idx="85">
                  <c:v>24.987213811949683</c:v>
                </c:pt>
                <c:pt idx="86">
                  <c:v>24.987213811949683</c:v>
                </c:pt>
                <c:pt idx="87">
                  <c:v>24.987213811949683</c:v>
                </c:pt>
                <c:pt idx="88">
                  <c:v>24.987213811949683</c:v>
                </c:pt>
                <c:pt idx="89">
                  <c:v>24.987213811949683</c:v>
                </c:pt>
                <c:pt idx="90">
                  <c:v>24.987213811949683</c:v>
                </c:pt>
                <c:pt idx="91">
                  <c:v>24.987213811949683</c:v>
                </c:pt>
                <c:pt idx="92">
                  <c:v>24.987213811949683</c:v>
                </c:pt>
                <c:pt idx="93">
                  <c:v>24.987213811949683</c:v>
                </c:pt>
                <c:pt idx="94">
                  <c:v>24.987213811949683</c:v>
                </c:pt>
                <c:pt idx="95">
                  <c:v>24.987213811949683</c:v>
                </c:pt>
                <c:pt idx="96">
                  <c:v>24.987213811949683</c:v>
                </c:pt>
                <c:pt idx="97">
                  <c:v>24.987213811949683</c:v>
                </c:pt>
                <c:pt idx="98">
                  <c:v>24.987213811949683</c:v>
                </c:pt>
                <c:pt idx="99">
                  <c:v>24.987213811949683</c:v>
                </c:pt>
                <c:pt idx="100">
                  <c:v>24.987213811949683</c:v>
                </c:pt>
                <c:pt idx="101">
                  <c:v>24.987213811949683</c:v>
                </c:pt>
                <c:pt idx="102">
                  <c:v>24.987213811949683</c:v>
                </c:pt>
                <c:pt idx="103">
                  <c:v>24.987213811949683</c:v>
                </c:pt>
                <c:pt idx="104">
                  <c:v>24.987213811949683</c:v>
                </c:pt>
                <c:pt idx="105">
                  <c:v>24.987213811949683</c:v>
                </c:pt>
                <c:pt idx="106">
                  <c:v>24.987213811949683</c:v>
                </c:pt>
                <c:pt idx="107">
                  <c:v>24.987213811949683</c:v>
                </c:pt>
                <c:pt idx="108">
                  <c:v>24.987213811949683</c:v>
                </c:pt>
                <c:pt idx="109">
                  <c:v>24.987213811949683</c:v>
                </c:pt>
                <c:pt idx="110">
                  <c:v>24.987213811949683</c:v>
                </c:pt>
                <c:pt idx="111">
                  <c:v>24.987213811949683</c:v>
                </c:pt>
                <c:pt idx="112">
                  <c:v>24.987213811949683</c:v>
                </c:pt>
                <c:pt idx="113">
                  <c:v>24.987213811949683</c:v>
                </c:pt>
                <c:pt idx="114">
                  <c:v>24.987213811949683</c:v>
                </c:pt>
                <c:pt idx="115">
                  <c:v>24.987213811949683</c:v>
                </c:pt>
                <c:pt idx="116">
                  <c:v>24.987213811949683</c:v>
                </c:pt>
                <c:pt idx="117">
                  <c:v>24.987213811949683</c:v>
                </c:pt>
                <c:pt idx="118">
                  <c:v>24.987213811949683</c:v>
                </c:pt>
                <c:pt idx="119">
                  <c:v>24.987213811949683</c:v>
                </c:pt>
                <c:pt idx="120">
                  <c:v>24.987213811949683</c:v>
                </c:pt>
                <c:pt idx="121">
                  <c:v>24.987213811949683</c:v>
                </c:pt>
                <c:pt idx="122">
                  <c:v>24.987213811949683</c:v>
                </c:pt>
                <c:pt idx="123">
                  <c:v>24.987213811949683</c:v>
                </c:pt>
                <c:pt idx="124">
                  <c:v>24.987213811949683</c:v>
                </c:pt>
                <c:pt idx="125">
                  <c:v>24.987213811949683</c:v>
                </c:pt>
                <c:pt idx="126">
                  <c:v>24.987213811949683</c:v>
                </c:pt>
                <c:pt idx="127">
                  <c:v>24.987213811949683</c:v>
                </c:pt>
                <c:pt idx="128">
                  <c:v>24.987213811949683</c:v>
                </c:pt>
                <c:pt idx="129">
                  <c:v>24.987213811949683</c:v>
                </c:pt>
                <c:pt idx="130">
                  <c:v>24.987213811949683</c:v>
                </c:pt>
                <c:pt idx="131">
                  <c:v>24.987213811949683</c:v>
                </c:pt>
                <c:pt idx="132">
                  <c:v>24.987213811949683</c:v>
                </c:pt>
                <c:pt idx="133">
                  <c:v>24.987213811949683</c:v>
                </c:pt>
                <c:pt idx="134">
                  <c:v>24.987213811949683</c:v>
                </c:pt>
                <c:pt idx="135">
                  <c:v>24.987213811949683</c:v>
                </c:pt>
                <c:pt idx="136">
                  <c:v>24.987213811949683</c:v>
                </c:pt>
                <c:pt idx="137">
                  <c:v>24.987213811949683</c:v>
                </c:pt>
                <c:pt idx="138">
                  <c:v>24.987213811949683</c:v>
                </c:pt>
                <c:pt idx="139">
                  <c:v>24.987213811949683</c:v>
                </c:pt>
                <c:pt idx="140">
                  <c:v>24.987213811949683</c:v>
                </c:pt>
                <c:pt idx="141">
                  <c:v>24.987213811949683</c:v>
                </c:pt>
                <c:pt idx="142">
                  <c:v>24.987213811949683</c:v>
                </c:pt>
                <c:pt idx="143">
                  <c:v>24.987213811949683</c:v>
                </c:pt>
                <c:pt idx="144">
                  <c:v>24.987213811949683</c:v>
                </c:pt>
                <c:pt idx="145">
                  <c:v>24.987213811949683</c:v>
                </c:pt>
                <c:pt idx="146">
                  <c:v>24.987213811949683</c:v>
                </c:pt>
                <c:pt idx="147">
                  <c:v>24.987213811949683</c:v>
                </c:pt>
                <c:pt idx="148">
                  <c:v>24.987213811949683</c:v>
                </c:pt>
                <c:pt idx="149">
                  <c:v>24.987213811949683</c:v>
                </c:pt>
                <c:pt idx="150">
                  <c:v>24.987213811949683</c:v>
                </c:pt>
                <c:pt idx="151">
                  <c:v>24.987213811949683</c:v>
                </c:pt>
                <c:pt idx="152">
                  <c:v>24.987213811949683</c:v>
                </c:pt>
                <c:pt idx="153">
                  <c:v>24.987213811949683</c:v>
                </c:pt>
                <c:pt idx="154">
                  <c:v>24.987213811949683</c:v>
                </c:pt>
                <c:pt idx="155">
                  <c:v>24.987213811949683</c:v>
                </c:pt>
                <c:pt idx="156">
                  <c:v>24.987213811949683</c:v>
                </c:pt>
                <c:pt idx="157">
                  <c:v>24.987213811949683</c:v>
                </c:pt>
                <c:pt idx="158">
                  <c:v>24.987213811949683</c:v>
                </c:pt>
                <c:pt idx="159">
                  <c:v>24.987213811949683</c:v>
                </c:pt>
                <c:pt idx="160">
                  <c:v>24.987213811949683</c:v>
                </c:pt>
                <c:pt idx="161">
                  <c:v>24.987213811949683</c:v>
                </c:pt>
                <c:pt idx="162">
                  <c:v>24.987213811949683</c:v>
                </c:pt>
                <c:pt idx="163">
                  <c:v>24.987213811949683</c:v>
                </c:pt>
                <c:pt idx="164">
                  <c:v>24.987213811949683</c:v>
                </c:pt>
                <c:pt idx="165">
                  <c:v>24.987213811949683</c:v>
                </c:pt>
                <c:pt idx="166">
                  <c:v>24.987213811949683</c:v>
                </c:pt>
                <c:pt idx="167">
                  <c:v>24.987213811949683</c:v>
                </c:pt>
                <c:pt idx="168">
                  <c:v>24.987213811949683</c:v>
                </c:pt>
                <c:pt idx="169">
                  <c:v>24.987213811949683</c:v>
                </c:pt>
              </c:numCache>
            </c:numRef>
          </c:val>
          <c:smooth val="0"/>
          <c:extLst>
            <c:ext xmlns:c16="http://schemas.microsoft.com/office/drawing/2014/chart" uri="{C3380CC4-5D6E-409C-BE32-E72D297353CC}">
              <c16:uniqueId val="{00000004-CD3A-4692-BF71-4E11BD5F83EC}"/>
            </c:ext>
          </c:extLst>
        </c:ser>
        <c:ser>
          <c:idx val="5"/>
          <c:order val="5"/>
          <c:tx>
            <c:strRef>
              <c:f>'PU Walmex'!$G$1</c:f>
              <c:strCache>
                <c:ptCount val="1"/>
                <c:pt idx="0">
                  <c:v> + 1 desvest</c:v>
                </c:pt>
              </c:strCache>
            </c:strRef>
          </c:tx>
          <c:spPr>
            <a:ln w="28575" cap="rnd">
              <a:solidFill>
                <a:schemeClr val="tx1"/>
              </a:solidFill>
              <a:prstDash val="dash"/>
              <a:round/>
            </a:ln>
            <a:effectLst/>
          </c:spPr>
          <c:marker>
            <c:symbol val="none"/>
          </c:marker>
          <c:cat>
            <c:numRef>
              <c:f>'PU Walmex'!$A$2:$A$171</c:f>
              <c:numCache>
                <c:formatCode>m/d/yyyy</c:formatCode>
                <c:ptCount val="170"/>
                <c:pt idx="0">
                  <c:v>43469</c:v>
                </c:pt>
                <c:pt idx="1">
                  <c:v>43476</c:v>
                </c:pt>
                <c:pt idx="2">
                  <c:v>43483</c:v>
                </c:pt>
                <c:pt idx="3">
                  <c:v>43490</c:v>
                </c:pt>
                <c:pt idx="4">
                  <c:v>43497</c:v>
                </c:pt>
                <c:pt idx="5">
                  <c:v>43504</c:v>
                </c:pt>
                <c:pt idx="6">
                  <c:v>43511</c:v>
                </c:pt>
                <c:pt idx="7">
                  <c:v>43518</c:v>
                </c:pt>
                <c:pt idx="8">
                  <c:v>43525</c:v>
                </c:pt>
                <c:pt idx="9">
                  <c:v>43532</c:v>
                </c:pt>
                <c:pt idx="10">
                  <c:v>43539</c:v>
                </c:pt>
                <c:pt idx="11">
                  <c:v>43546</c:v>
                </c:pt>
                <c:pt idx="12">
                  <c:v>43553</c:v>
                </c:pt>
                <c:pt idx="13">
                  <c:v>43560</c:v>
                </c:pt>
                <c:pt idx="14">
                  <c:v>43567</c:v>
                </c:pt>
                <c:pt idx="15">
                  <c:v>43574</c:v>
                </c:pt>
                <c:pt idx="16">
                  <c:v>43581</c:v>
                </c:pt>
                <c:pt idx="17">
                  <c:v>43588</c:v>
                </c:pt>
                <c:pt idx="18">
                  <c:v>43595</c:v>
                </c:pt>
                <c:pt idx="19">
                  <c:v>43602</c:v>
                </c:pt>
                <c:pt idx="20">
                  <c:v>43609</c:v>
                </c:pt>
                <c:pt idx="21">
                  <c:v>43616</c:v>
                </c:pt>
                <c:pt idx="22">
                  <c:v>43623</c:v>
                </c:pt>
                <c:pt idx="23">
                  <c:v>43630</c:v>
                </c:pt>
                <c:pt idx="24">
                  <c:v>43637</c:v>
                </c:pt>
                <c:pt idx="25">
                  <c:v>43644</c:v>
                </c:pt>
                <c:pt idx="26">
                  <c:v>43651</c:v>
                </c:pt>
                <c:pt idx="27">
                  <c:v>43658</c:v>
                </c:pt>
                <c:pt idx="28">
                  <c:v>43665</c:v>
                </c:pt>
                <c:pt idx="29">
                  <c:v>43672</c:v>
                </c:pt>
                <c:pt idx="30">
                  <c:v>43679</c:v>
                </c:pt>
                <c:pt idx="31">
                  <c:v>43686</c:v>
                </c:pt>
                <c:pt idx="32">
                  <c:v>43693</c:v>
                </c:pt>
                <c:pt idx="33">
                  <c:v>43700</c:v>
                </c:pt>
                <c:pt idx="34">
                  <c:v>43707</c:v>
                </c:pt>
                <c:pt idx="35">
                  <c:v>43714</c:v>
                </c:pt>
                <c:pt idx="36">
                  <c:v>43721</c:v>
                </c:pt>
                <c:pt idx="37">
                  <c:v>43728</c:v>
                </c:pt>
                <c:pt idx="38">
                  <c:v>43735</c:v>
                </c:pt>
                <c:pt idx="39">
                  <c:v>43742</c:v>
                </c:pt>
                <c:pt idx="40">
                  <c:v>43749</c:v>
                </c:pt>
                <c:pt idx="41">
                  <c:v>43756</c:v>
                </c:pt>
                <c:pt idx="42">
                  <c:v>43763</c:v>
                </c:pt>
                <c:pt idx="43">
                  <c:v>43770</c:v>
                </c:pt>
                <c:pt idx="44">
                  <c:v>43777</c:v>
                </c:pt>
                <c:pt idx="45">
                  <c:v>43784</c:v>
                </c:pt>
                <c:pt idx="46">
                  <c:v>43791</c:v>
                </c:pt>
                <c:pt idx="47">
                  <c:v>43798</c:v>
                </c:pt>
                <c:pt idx="48">
                  <c:v>43805</c:v>
                </c:pt>
                <c:pt idx="49">
                  <c:v>43812</c:v>
                </c:pt>
                <c:pt idx="50">
                  <c:v>43819</c:v>
                </c:pt>
                <c:pt idx="51">
                  <c:v>43826</c:v>
                </c:pt>
                <c:pt idx="52">
                  <c:v>43833</c:v>
                </c:pt>
                <c:pt idx="53">
                  <c:v>43840</c:v>
                </c:pt>
                <c:pt idx="54">
                  <c:v>43847</c:v>
                </c:pt>
                <c:pt idx="55">
                  <c:v>43854</c:v>
                </c:pt>
                <c:pt idx="56">
                  <c:v>43861</c:v>
                </c:pt>
                <c:pt idx="57">
                  <c:v>43868</c:v>
                </c:pt>
                <c:pt idx="58">
                  <c:v>43875</c:v>
                </c:pt>
                <c:pt idx="59">
                  <c:v>43882</c:v>
                </c:pt>
                <c:pt idx="60">
                  <c:v>43889</c:v>
                </c:pt>
                <c:pt idx="61">
                  <c:v>43896</c:v>
                </c:pt>
                <c:pt idx="62">
                  <c:v>43903</c:v>
                </c:pt>
                <c:pt idx="63">
                  <c:v>43910</c:v>
                </c:pt>
                <c:pt idx="64">
                  <c:v>43917</c:v>
                </c:pt>
                <c:pt idx="65">
                  <c:v>43924</c:v>
                </c:pt>
                <c:pt idx="66">
                  <c:v>43931</c:v>
                </c:pt>
                <c:pt idx="67">
                  <c:v>43938</c:v>
                </c:pt>
                <c:pt idx="68">
                  <c:v>43945</c:v>
                </c:pt>
                <c:pt idx="69">
                  <c:v>43952</c:v>
                </c:pt>
                <c:pt idx="70">
                  <c:v>43959</c:v>
                </c:pt>
                <c:pt idx="71">
                  <c:v>43966</c:v>
                </c:pt>
                <c:pt idx="72">
                  <c:v>43973</c:v>
                </c:pt>
                <c:pt idx="73">
                  <c:v>43980</c:v>
                </c:pt>
                <c:pt idx="74">
                  <c:v>43987</c:v>
                </c:pt>
                <c:pt idx="75">
                  <c:v>43994</c:v>
                </c:pt>
                <c:pt idx="76">
                  <c:v>44001</c:v>
                </c:pt>
                <c:pt idx="77">
                  <c:v>44008</c:v>
                </c:pt>
                <c:pt idx="78">
                  <c:v>44015</c:v>
                </c:pt>
                <c:pt idx="79">
                  <c:v>44022</c:v>
                </c:pt>
                <c:pt idx="80">
                  <c:v>44029</c:v>
                </c:pt>
                <c:pt idx="81">
                  <c:v>44036</c:v>
                </c:pt>
                <c:pt idx="82">
                  <c:v>44043</c:v>
                </c:pt>
                <c:pt idx="83">
                  <c:v>44050</c:v>
                </c:pt>
                <c:pt idx="84">
                  <c:v>44057</c:v>
                </c:pt>
                <c:pt idx="85">
                  <c:v>44064</c:v>
                </c:pt>
                <c:pt idx="86">
                  <c:v>44071</c:v>
                </c:pt>
                <c:pt idx="87">
                  <c:v>44078</c:v>
                </c:pt>
                <c:pt idx="88">
                  <c:v>44085</c:v>
                </c:pt>
                <c:pt idx="89">
                  <c:v>44092</c:v>
                </c:pt>
                <c:pt idx="90">
                  <c:v>44099</c:v>
                </c:pt>
                <c:pt idx="91">
                  <c:v>44106</c:v>
                </c:pt>
                <c:pt idx="92">
                  <c:v>44113</c:v>
                </c:pt>
                <c:pt idx="93">
                  <c:v>44120</c:v>
                </c:pt>
                <c:pt idx="94">
                  <c:v>44127</c:v>
                </c:pt>
                <c:pt idx="95">
                  <c:v>44134</c:v>
                </c:pt>
                <c:pt idx="96">
                  <c:v>44141</c:v>
                </c:pt>
                <c:pt idx="97">
                  <c:v>44148</c:v>
                </c:pt>
                <c:pt idx="98">
                  <c:v>44155</c:v>
                </c:pt>
                <c:pt idx="99">
                  <c:v>44162</c:v>
                </c:pt>
                <c:pt idx="100">
                  <c:v>44169</c:v>
                </c:pt>
                <c:pt idx="101">
                  <c:v>44176</c:v>
                </c:pt>
                <c:pt idx="102">
                  <c:v>44183</c:v>
                </c:pt>
                <c:pt idx="103">
                  <c:v>44190</c:v>
                </c:pt>
                <c:pt idx="104">
                  <c:v>44197</c:v>
                </c:pt>
                <c:pt idx="105">
                  <c:v>44204</c:v>
                </c:pt>
                <c:pt idx="106">
                  <c:v>44211</c:v>
                </c:pt>
                <c:pt idx="107">
                  <c:v>44218</c:v>
                </c:pt>
                <c:pt idx="108">
                  <c:v>44225</c:v>
                </c:pt>
                <c:pt idx="109">
                  <c:v>44232</c:v>
                </c:pt>
                <c:pt idx="110">
                  <c:v>44239</c:v>
                </c:pt>
                <c:pt idx="111">
                  <c:v>44246</c:v>
                </c:pt>
                <c:pt idx="112">
                  <c:v>44253</c:v>
                </c:pt>
                <c:pt idx="113">
                  <c:v>44260</c:v>
                </c:pt>
                <c:pt idx="114">
                  <c:v>44267</c:v>
                </c:pt>
                <c:pt idx="115">
                  <c:v>44274</c:v>
                </c:pt>
                <c:pt idx="116">
                  <c:v>44281</c:v>
                </c:pt>
                <c:pt idx="117">
                  <c:v>44288</c:v>
                </c:pt>
                <c:pt idx="118">
                  <c:v>44295</c:v>
                </c:pt>
                <c:pt idx="119">
                  <c:v>44302</c:v>
                </c:pt>
                <c:pt idx="120">
                  <c:v>44309</c:v>
                </c:pt>
                <c:pt idx="121">
                  <c:v>44316</c:v>
                </c:pt>
                <c:pt idx="122">
                  <c:v>44323</c:v>
                </c:pt>
                <c:pt idx="123">
                  <c:v>44330</c:v>
                </c:pt>
                <c:pt idx="124">
                  <c:v>44337</c:v>
                </c:pt>
                <c:pt idx="125">
                  <c:v>44344</c:v>
                </c:pt>
                <c:pt idx="126">
                  <c:v>44351</c:v>
                </c:pt>
                <c:pt idx="127">
                  <c:v>44358</c:v>
                </c:pt>
                <c:pt idx="128">
                  <c:v>44365</c:v>
                </c:pt>
                <c:pt idx="129">
                  <c:v>44372</c:v>
                </c:pt>
                <c:pt idx="130">
                  <c:v>44379</c:v>
                </c:pt>
                <c:pt idx="131">
                  <c:v>44386</c:v>
                </c:pt>
                <c:pt idx="132">
                  <c:v>44393</c:v>
                </c:pt>
                <c:pt idx="133">
                  <c:v>44400</c:v>
                </c:pt>
                <c:pt idx="134">
                  <c:v>44407</c:v>
                </c:pt>
                <c:pt idx="135">
                  <c:v>44414</c:v>
                </c:pt>
                <c:pt idx="136">
                  <c:v>44421</c:v>
                </c:pt>
                <c:pt idx="137">
                  <c:v>44428</c:v>
                </c:pt>
                <c:pt idx="138">
                  <c:v>44435</c:v>
                </c:pt>
                <c:pt idx="139">
                  <c:v>44442</c:v>
                </c:pt>
                <c:pt idx="140">
                  <c:v>44449</c:v>
                </c:pt>
                <c:pt idx="141">
                  <c:v>44456</c:v>
                </c:pt>
                <c:pt idx="142">
                  <c:v>44463</c:v>
                </c:pt>
                <c:pt idx="143">
                  <c:v>44470</c:v>
                </c:pt>
                <c:pt idx="144">
                  <c:v>44477</c:v>
                </c:pt>
                <c:pt idx="145">
                  <c:v>44484</c:v>
                </c:pt>
                <c:pt idx="146">
                  <c:v>44491</c:v>
                </c:pt>
                <c:pt idx="147">
                  <c:v>44498</c:v>
                </c:pt>
                <c:pt idx="148">
                  <c:v>44505</c:v>
                </c:pt>
                <c:pt idx="149">
                  <c:v>44512</c:v>
                </c:pt>
                <c:pt idx="150">
                  <c:v>44519</c:v>
                </c:pt>
                <c:pt idx="151">
                  <c:v>44526</c:v>
                </c:pt>
                <c:pt idx="152">
                  <c:v>44533</c:v>
                </c:pt>
                <c:pt idx="153">
                  <c:v>44540</c:v>
                </c:pt>
                <c:pt idx="154">
                  <c:v>44547</c:v>
                </c:pt>
                <c:pt idx="155">
                  <c:v>44554</c:v>
                </c:pt>
                <c:pt idx="156">
                  <c:v>44561</c:v>
                </c:pt>
                <c:pt idx="157">
                  <c:v>44568</c:v>
                </c:pt>
                <c:pt idx="158">
                  <c:v>44575</c:v>
                </c:pt>
                <c:pt idx="159">
                  <c:v>44582</c:v>
                </c:pt>
                <c:pt idx="160">
                  <c:v>44589</c:v>
                </c:pt>
                <c:pt idx="161">
                  <c:v>44596</c:v>
                </c:pt>
                <c:pt idx="162">
                  <c:v>44603</c:v>
                </c:pt>
                <c:pt idx="163">
                  <c:v>44610</c:v>
                </c:pt>
                <c:pt idx="164">
                  <c:v>44617</c:v>
                </c:pt>
                <c:pt idx="165">
                  <c:v>44624</c:v>
                </c:pt>
                <c:pt idx="166">
                  <c:v>44631</c:v>
                </c:pt>
                <c:pt idx="167">
                  <c:v>44638</c:v>
                </c:pt>
                <c:pt idx="168">
                  <c:v>44645</c:v>
                </c:pt>
                <c:pt idx="169">
                  <c:v>44652</c:v>
                </c:pt>
              </c:numCache>
            </c:numRef>
          </c:cat>
          <c:val>
            <c:numRef>
              <c:f>'PU Walmex'!$G$2:$G$171</c:f>
              <c:numCache>
                <c:formatCode>_(* #,##0.00_);_(* \(#,##0.00\);_(* "-"??_);_(@_)</c:formatCode>
                <c:ptCount val="170"/>
                <c:pt idx="0">
                  <c:v>31.036315599815058</c:v>
                </c:pt>
                <c:pt idx="1">
                  <c:v>31.036315599815058</c:v>
                </c:pt>
                <c:pt idx="2">
                  <c:v>31.036315599815058</c:v>
                </c:pt>
                <c:pt idx="3">
                  <c:v>31.036315599815058</c:v>
                </c:pt>
                <c:pt idx="4">
                  <c:v>31.036315599815058</c:v>
                </c:pt>
                <c:pt idx="5">
                  <c:v>31.036315599815058</c:v>
                </c:pt>
                <c:pt idx="6">
                  <c:v>31.036315599815058</c:v>
                </c:pt>
                <c:pt idx="7">
                  <c:v>31.036315599815058</c:v>
                </c:pt>
                <c:pt idx="8">
                  <c:v>31.036315599815058</c:v>
                </c:pt>
                <c:pt idx="9">
                  <c:v>31.036315599815058</c:v>
                </c:pt>
                <c:pt idx="10">
                  <c:v>31.036315599815058</c:v>
                </c:pt>
                <c:pt idx="11">
                  <c:v>31.036315599815058</c:v>
                </c:pt>
                <c:pt idx="12">
                  <c:v>31.036315599815058</c:v>
                </c:pt>
                <c:pt idx="13">
                  <c:v>31.036315599815058</c:v>
                </c:pt>
                <c:pt idx="14">
                  <c:v>31.036315599815058</c:v>
                </c:pt>
                <c:pt idx="15">
                  <c:v>31.036315599815058</c:v>
                </c:pt>
                <c:pt idx="16">
                  <c:v>31.036315599815058</c:v>
                </c:pt>
                <c:pt idx="17">
                  <c:v>31.036315599815058</c:v>
                </c:pt>
                <c:pt idx="18">
                  <c:v>31.036315599815058</c:v>
                </c:pt>
                <c:pt idx="19">
                  <c:v>31.036315599815058</c:v>
                </c:pt>
                <c:pt idx="20">
                  <c:v>31.036315599815058</c:v>
                </c:pt>
                <c:pt idx="21">
                  <c:v>31.036315599815058</c:v>
                </c:pt>
                <c:pt idx="22">
                  <c:v>31.036315599815058</c:v>
                </c:pt>
                <c:pt idx="23">
                  <c:v>31.036315599815058</c:v>
                </c:pt>
                <c:pt idx="24">
                  <c:v>31.036315599815058</c:v>
                </c:pt>
                <c:pt idx="25">
                  <c:v>31.036315599815058</c:v>
                </c:pt>
                <c:pt idx="26">
                  <c:v>31.036315599815058</c:v>
                </c:pt>
                <c:pt idx="27">
                  <c:v>31.036315599815058</c:v>
                </c:pt>
                <c:pt idx="28">
                  <c:v>31.036315599815058</c:v>
                </c:pt>
                <c:pt idx="29">
                  <c:v>31.036315599815058</c:v>
                </c:pt>
                <c:pt idx="30">
                  <c:v>31.036315599815058</c:v>
                </c:pt>
                <c:pt idx="31">
                  <c:v>31.036315599815058</c:v>
                </c:pt>
                <c:pt idx="32">
                  <c:v>31.036315599815058</c:v>
                </c:pt>
                <c:pt idx="33">
                  <c:v>31.036315599815058</c:v>
                </c:pt>
                <c:pt idx="34">
                  <c:v>31.036315599815058</c:v>
                </c:pt>
                <c:pt idx="35">
                  <c:v>31.036315599815058</c:v>
                </c:pt>
                <c:pt idx="36">
                  <c:v>31.036315599815058</c:v>
                </c:pt>
                <c:pt idx="37">
                  <c:v>31.036315599815058</c:v>
                </c:pt>
                <c:pt idx="38">
                  <c:v>31.036315599815058</c:v>
                </c:pt>
                <c:pt idx="39">
                  <c:v>31.036315599815058</c:v>
                </c:pt>
                <c:pt idx="40">
                  <c:v>31.036315599815058</c:v>
                </c:pt>
                <c:pt idx="41">
                  <c:v>31.036315599815058</c:v>
                </c:pt>
                <c:pt idx="42">
                  <c:v>31.036315599815058</c:v>
                </c:pt>
                <c:pt idx="43">
                  <c:v>31.036315599815058</c:v>
                </c:pt>
                <c:pt idx="44">
                  <c:v>31.036315599815058</c:v>
                </c:pt>
                <c:pt idx="45">
                  <c:v>31.036315599815058</c:v>
                </c:pt>
                <c:pt idx="46">
                  <c:v>31.036315599815058</c:v>
                </c:pt>
                <c:pt idx="47">
                  <c:v>31.036315599815058</c:v>
                </c:pt>
                <c:pt idx="48">
                  <c:v>31.036315599815058</c:v>
                </c:pt>
                <c:pt idx="49">
                  <c:v>31.036315599815058</c:v>
                </c:pt>
                <c:pt idx="50">
                  <c:v>31.036315599815058</c:v>
                </c:pt>
                <c:pt idx="51">
                  <c:v>31.036315599815058</c:v>
                </c:pt>
                <c:pt idx="52">
                  <c:v>31.036315599815058</c:v>
                </c:pt>
                <c:pt idx="53">
                  <c:v>31.036315599815058</c:v>
                </c:pt>
                <c:pt idx="54">
                  <c:v>31.036315599815058</c:v>
                </c:pt>
                <c:pt idx="55">
                  <c:v>31.036315599815058</c:v>
                </c:pt>
                <c:pt idx="56">
                  <c:v>31.036315599815058</c:v>
                </c:pt>
                <c:pt idx="57">
                  <c:v>31.036315599815058</c:v>
                </c:pt>
                <c:pt idx="58">
                  <c:v>31.036315599815058</c:v>
                </c:pt>
                <c:pt idx="59">
                  <c:v>31.036315599815058</c:v>
                </c:pt>
                <c:pt idx="60">
                  <c:v>31.036315599815058</c:v>
                </c:pt>
                <c:pt idx="61">
                  <c:v>31.036315599815058</c:v>
                </c:pt>
                <c:pt idx="62">
                  <c:v>31.036315599815058</c:v>
                </c:pt>
                <c:pt idx="63">
                  <c:v>31.036315599815058</c:v>
                </c:pt>
                <c:pt idx="64">
                  <c:v>31.036315599815058</c:v>
                </c:pt>
                <c:pt idx="65">
                  <c:v>31.036315599815058</c:v>
                </c:pt>
                <c:pt idx="66">
                  <c:v>31.036315599815058</c:v>
                </c:pt>
                <c:pt idx="67">
                  <c:v>31.036315599815058</c:v>
                </c:pt>
                <c:pt idx="68">
                  <c:v>31.036315599815058</c:v>
                </c:pt>
                <c:pt idx="69">
                  <c:v>31.036315599815058</c:v>
                </c:pt>
                <c:pt idx="70">
                  <c:v>31.036315599815058</c:v>
                </c:pt>
                <c:pt idx="71">
                  <c:v>31.036315599815058</c:v>
                </c:pt>
                <c:pt idx="72">
                  <c:v>31.036315599815058</c:v>
                </c:pt>
                <c:pt idx="73">
                  <c:v>31.036315599815058</c:v>
                </c:pt>
                <c:pt idx="74">
                  <c:v>31.036315599815058</c:v>
                </c:pt>
                <c:pt idx="75">
                  <c:v>31.036315599815058</c:v>
                </c:pt>
                <c:pt idx="76">
                  <c:v>31.036315599815058</c:v>
                </c:pt>
                <c:pt idx="77">
                  <c:v>31.036315599815058</c:v>
                </c:pt>
                <c:pt idx="78">
                  <c:v>31.036315599815058</c:v>
                </c:pt>
                <c:pt idx="79">
                  <c:v>31.036315599815058</c:v>
                </c:pt>
                <c:pt idx="80">
                  <c:v>31.036315599815058</c:v>
                </c:pt>
                <c:pt idx="81">
                  <c:v>31.036315599815058</c:v>
                </c:pt>
                <c:pt idx="82">
                  <c:v>31.036315599815058</c:v>
                </c:pt>
                <c:pt idx="83">
                  <c:v>31.036315599815058</c:v>
                </c:pt>
                <c:pt idx="84">
                  <c:v>31.036315599815058</c:v>
                </c:pt>
                <c:pt idx="85">
                  <c:v>31.036315599815058</c:v>
                </c:pt>
                <c:pt idx="86">
                  <c:v>31.036315599815058</c:v>
                </c:pt>
                <c:pt idx="87">
                  <c:v>31.036315599815058</c:v>
                </c:pt>
                <c:pt idx="88">
                  <c:v>31.036315599815058</c:v>
                </c:pt>
                <c:pt idx="89">
                  <c:v>31.036315599815058</c:v>
                </c:pt>
                <c:pt idx="90">
                  <c:v>31.036315599815058</c:v>
                </c:pt>
                <c:pt idx="91">
                  <c:v>31.036315599815058</c:v>
                </c:pt>
                <c:pt idx="92">
                  <c:v>31.036315599815058</c:v>
                </c:pt>
                <c:pt idx="93">
                  <c:v>31.036315599815058</c:v>
                </c:pt>
                <c:pt idx="94">
                  <c:v>31.036315599815058</c:v>
                </c:pt>
                <c:pt idx="95">
                  <c:v>31.036315599815058</c:v>
                </c:pt>
                <c:pt idx="96">
                  <c:v>31.036315599815058</c:v>
                </c:pt>
                <c:pt idx="97">
                  <c:v>31.036315599815058</c:v>
                </c:pt>
                <c:pt idx="98">
                  <c:v>31.036315599815058</c:v>
                </c:pt>
                <c:pt idx="99">
                  <c:v>31.036315599815058</c:v>
                </c:pt>
                <c:pt idx="100">
                  <c:v>31.036315599815058</c:v>
                </c:pt>
                <c:pt idx="101">
                  <c:v>31.036315599815058</c:v>
                </c:pt>
                <c:pt idx="102">
                  <c:v>31.036315599815058</c:v>
                </c:pt>
                <c:pt idx="103">
                  <c:v>31.036315599815058</c:v>
                </c:pt>
                <c:pt idx="104">
                  <c:v>31.036315599815058</c:v>
                </c:pt>
                <c:pt idx="105">
                  <c:v>31.036315599815058</c:v>
                </c:pt>
                <c:pt idx="106">
                  <c:v>31.036315599815058</c:v>
                </c:pt>
                <c:pt idx="107">
                  <c:v>31.036315599815058</c:v>
                </c:pt>
                <c:pt idx="108">
                  <c:v>31.036315599815058</c:v>
                </c:pt>
                <c:pt idx="109">
                  <c:v>31.036315599815058</c:v>
                </c:pt>
                <c:pt idx="110">
                  <c:v>31.036315599815058</c:v>
                </c:pt>
                <c:pt idx="111">
                  <c:v>31.036315599815058</c:v>
                </c:pt>
                <c:pt idx="112">
                  <c:v>31.036315599815058</c:v>
                </c:pt>
                <c:pt idx="113">
                  <c:v>31.036315599815058</c:v>
                </c:pt>
                <c:pt idx="114">
                  <c:v>31.036315599815058</c:v>
                </c:pt>
                <c:pt idx="115">
                  <c:v>31.036315599815058</c:v>
                </c:pt>
                <c:pt idx="116">
                  <c:v>31.036315599815058</c:v>
                </c:pt>
                <c:pt idx="117">
                  <c:v>31.036315599815058</c:v>
                </c:pt>
                <c:pt idx="118">
                  <c:v>31.036315599815058</c:v>
                </c:pt>
                <c:pt idx="119">
                  <c:v>31.036315599815058</c:v>
                </c:pt>
                <c:pt idx="120">
                  <c:v>31.036315599815058</c:v>
                </c:pt>
                <c:pt idx="121">
                  <c:v>31.036315599815058</c:v>
                </c:pt>
                <c:pt idx="122">
                  <c:v>31.036315599815058</c:v>
                </c:pt>
                <c:pt idx="123">
                  <c:v>31.036315599815058</c:v>
                </c:pt>
                <c:pt idx="124">
                  <c:v>31.036315599815058</c:v>
                </c:pt>
                <c:pt idx="125">
                  <c:v>31.036315599815058</c:v>
                </c:pt>
                <c:pt idx="126">
                  <c:v>31.036315599815058</c:v>
                </c:pt>
                <c:pt idx="127">
                  <c:v>31.036315599815058</c:v>
                </c:pt>
                <c:pt idx="128">
                  <c:v>31.036315599815058</c:v>
                </c:pt>
                <c:pt idx="129">
                  <c:v>31.036315599815058</c:v>
                </c:pt>
                <c:pt idx="130">
                  <c:v>31.036315599815058</c:v>
                </c:pt>
                <c:pt idx="131">
                  <c:v>31.036315599815058</c:v>
                </c:pt>
                <c:pt idx="132">
                  <c:v>31.036315599815058</c:v>
                </c:pt>
                <c:pt idx="133">
                  <c:v>31.036315599815058</c:v>
                </c:pt>
                <c:pt idx="134">
                  <c:v>31.036315599815058</c:v>
                </c:pt>
                <c:pt idx="135">
                  <c:v>31.036315599815058</c:v>
                </c:pt>
                <c:pt idx="136">
                  <c:v>31.036315599815058</c:v>
                </c:pt>
                <c:pt idx="137">
                  <c:v>31.036315599815058</c:v>
                </c:pt>
                <c:pt idx="138">
                  <c:v>31.036315599815058</c:v>
                </c:pt>
                <c:pt idx="139">
                  <c:v>31.036315599815058</c:v>
                </c:pt>
                <c:pt idx="140">
                  <c:v>31.036315599815058</c:v>
                </c:pt>
                <c:pt idx="141">
                  <c:v>31.036315599815058</c:v>
                </c:pt>
                <c:pt idx="142">
                  <c:v>31.036315599815058</c:v>
                </c:pt>
                <c:pt idx="143">
                  <c:v>31.036315599815058</c:v>
                </c:pt>
                <c:pt idx="144">
                  <c:v>31.036315599815058</c:v>
                </c:pt>
                <c:pt idx="145">
                  <c:v>31.036315599815058</c:v>
                </c:pt>
                <c:pt idx="146">
                  <c:v>31.036315599815058</c:v>
                </c:pt>
                <c:pt idx="147">
                  <c:v>31.036315599815058</c:v>
                </c:pt>
                <c:pt idx="148">
                  <c:v>31.036315599815058</c:v>
                </c:pt>
                <c:pt idx="149">
                  <c:v>31.036315599815058</c:v>
                </c:pt>
                <c:pt idx="150">
                  <c:v>31.036315599815058</c:v>
                </c:pt>
                <c:pt idx="151">
                  <c:v>31.036315599815058</c:v>
                </c:pt>
                <c:pt idx="152">
                  <c:v>31.036315599815058</c:v>
                </c:pt>
                <c:pt idx="153">
                  <c:v>31.036315599815058</c:v>
                </c:pt>
                <c:pt idx="154">
                  <c:v>31.036315599815058</c:v>
                </c:pt>
                <c:pt idx="155">
                  <c:v>31.036315599815058</c:v>
                </c:pt>
                <c:pt idx="156">
                  <c:v>31.036315599815058</c:v>
                </c:pt>
                <c:pt idx="157">
                  <c:v>31.036315599815058</c:v>
                </c:pt>
                <c:pt idx="158">
                  <c:v>31.036315599815058</c:v>
                </c:pt>
                <c:pt idx="159">
                  <c:v>31.036315599815058</c:v>
                </c:pt>
                <c:pt idx="160">
                  <c:v>31.036315599815058</c:v>
                </c:pt>
                <c:pt idx="161">
                  <c:v>31.036315599815058</c:v>
                </c:pt>
                <c:pt idx="162">
                  <c:v>31.036315599815058</c:v>
                </c:pt>
                <c:pt idx="163">
                  <c:v>31.036315599815058</c:v>
                </c:pt>
                <c:pt idx="164">
                  <c:v>31.036315599815058</c:v>
                </c:pt>
                <c:pt idx="165">
                  <c:v>31.036315599815058</c:v>
                </c:pt>
                <c:pt idx="166">
                  <c:v>31.036315599815058</c:v>
                </c:pt>
                <c:pt idx="167">
                  <c:v>31.036315599815058</c:v>
                </c:pt>
                <c:pt idx="168">
                  <c:v>31.036315599815058</c:v>
                </c:pt>
                <c:pt idx="169">
                  <c:v>31.036315599815058</c:v>
                </c:pt>
              </c:numCache>
            </c:numRef>
          </c:val>
          <c:smooth val="0"/>
          <c:extLst>
            <c:ext xmlns:c16="http://schemas.microsoft.com/office/drawing/2014/chart" uri="{C3380CC4-5D6E-409C-BE32-E72D297353CC}">
              <c16:uniqueId val="{00000005-CD3A-4692-BF71-4E11BD5F83EC}"/>
            </c:ext>
          </c:extLst>
        </c:ser>
        <c:dLbls>
          <c:showLegendKey val="0"/>
          <c:showVal val="0"/>
          <c:showCatName val="0"/>
          <c:showSerName val="0"/>
          <c:showPercent val="0"/>
          <c:showBubbleSize val="0"/>
        </c:dLbls>
        <c:smooth val="0"/>
        <c:axId val="1804625599"/>
        <c:axId val="1804618527"/>
      </c:lineChart>
      <c:dateAx>
        <c:axId val="1804625599"/>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MX"/>
          </a:p>
        </c:txPr>
        <c:crossAx val="1804618527"/>
        <c:crosses val="autoZero"/>
        <c:auto val="1"/>
        <c:lblOffset val="100"/>
        <c:baseTimeUnit val="days"/>
      </c:dateAx>
      <c:valAx>
        <c:axId val="1804618527"/>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s-MX"/>
          </a:p>
        </c:txPr>
        <c:crossAx val="1804625599"/>
        <c:crosses val="autoZero"/>
        <c:crossBetween val="between"/>
      </c:valAx>
      <c:spPr>
        <a:noFill/>
        <a:ln>
          <a:noFill/>
        </a:ln>
        <a:effectLst/>
      </c:spPr>
    </c:plotArea>
    <c:legend>
      <c:legendPos val="b"/>
      <c:layout>
        <c:manualLayout>
          <c:xMode val="edge"/>
          <c:yMode val="edge"/>
          <c:x val="1.7092605733217012E-2"/>
          <c:y val="0.86672735902494391"/>
          <c:w val="0.97608051377125682"/>
          <c:h val="0.1191036529213138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s-MX" sz="2000" b="1"/>
              <a:t>Múltiplo P/U Walmex</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'PSR Walmex'!$B$1</c:f>
              <c:strCache>
                <c:ptCount val="1"/>
                <c:pt idx="0">
                  <c:v>Price Sales Ratio x</c:v>
                </c:pt>
              </c:strCache>
            </c:strRef>
          </c:tx>
          <c:spPr>
            <a:ln w="28575" cap="rnd">
              <a:solidFill>
                <a:schemeClr val="accent1"/>
              </a:solidFill>
              <a:round/>
            </a:ln>
            <a:effectLst/>
          </c:spPr>
          <c:marker>
            <c:symbol val="none"/>
          </c:marker>
          <c:cat>
            <c:numRef>
              <c:f>'PSR Walmex'!$A$2:$A$171</c:f>
              <c:numCache>
                <c:formatCode>m/d/yyyy</c:formatCode>
                <c:ptCount val="170"/>
                <c:pt idx="0">
                  <c:v>43469</c:v>
                </c:pt>
                <c:pt idx="1">
                  <c:v>43476</c:v>
                </c:pt>
                <c:pt idx="2">
                  <c:v>43483</c:v>
                </c:pt>
                <c:pt idx="3">
                  <c:v>43490</c:v>
                </c:pt>
                <c:pt idx="4">
                  <c:v>43497</c:v>
                </c:pt>
                <c:pt idx="5">
                  <c:v>43504</c:v>
                </c:pt>
                <c:pt idx="6">
                  <c:v>43511</c:v>
                </c:pt>
                <c:pt idx="7">
                  <c:v>43518</c:v>
                </c:pt>
                <c:pt idx="8">
                  <c:v>43525</c:v>
                </c:pt>
                <c:pt idx="9">
                  <c:v>43532</c:v>
                </c:pt>
                <c:pt idx="10">
                  <c:v>43539</c:v>
                </c:pt>
                <c:pt idx="11">
                  <c:v>43546</c:v>
                </c:pt>
                <c:pt idx="12">
                  <c:v>43553</c:v>
                </c:pt>
                <c:pt idx="13">
                  <c:v>43560</c:v>
                </c:pt>
                <c:pt idx="14">
                  <c:v>43567</c:v>
                </c:pt>
                <c:pt idx="15">
                  <c:v>43574</c:v>
                </c:pt>
                <c:pt idx="16">
                  <c:v>43581</c:v>
                </c:pt>
                <c:pt idx="17">
                  <c:v>43588</c:v>
                </c:pt>
                <c:pt idx="18">
                  <c:v>43595</c:v>
                </c:pt>
                <c:pt idx="19">
                  <c:v>43602</c:v>
                </c:pt>
                <c:pt idx="20">
                  <c:v>43609</c:v>
                </c:pt>
                <c:pt idx="21">
                  <c:v>43616</c:v>
                </c:pt>
                <c:pt idx="22">
                  <c:v>43623</c:v>
                </c:pt>
                <c:pt idx="23">
                  <c:v>43630</c:v>
                </c:pt>
                <c:pt idx="24">
                  <c:v>43637</c:v>
                </c:pt>
                <c:pt idx="25">
                  <c:v>43644</c:v>
                </c:pt>
                <c:pt idx="26">
                  <c:v>43651</c:v>
                </c:pt>
                <c:pt idx="27">
                  <c:v>43658</c:v>
                </c:pt>
                <c:pt idx="28">
                  <c:v>43665</c:v>
                </c:pt>
                <c:pt idx="29">
                  <c:v>43672</c:v>
                </c:pt>
                <c:pt idx="30">
                  <c:v>43679</c:v>
                </c:pt>
                <c:pt idx="31">
                  <c:v>43686</c:v>
                </c:pt>
                <c:pt idx="32">
                  <c:v>43693</c:v>
                </c:pt>
                <c:pt idx="33">
                  <c:v>43700</c:v>
                </c:pt>
                <c:pt idx="34">
                  <c:v>43707</c:v>
                </c:pt>
                <c:pt idx="35">
                  <c:v>43714</c:v>
                </c:pt>
                <c:pt idx="36">
                  <c:v>43721</c:v>
                </c:pt>
                <c:pt idx="37">
                  <c:v>43728</c:v>
                </c:pt>
                <c:pt idx="38">
                  <c:v>43735</c:v>
                </c:pt>
                <c:pt idx="39">
                  <c:v>43742</c:v>
                </c:pt>
                <c:pt idx="40">
                  <c:v>43749</c:v>
                </c:pt>
                <c:pt idx="41">
                  <c:v>43756</c:v>
                </c:pt>
                <c:pt idx="42">
                  <c:v>43763</c:v>
                </c:pt>
                <c:pt idx="43">
                  <c:v>43770</c:v>
                </c:pt>
                <c:pt idx="44">
                  <c:v>43777</c:v>
                </c:pt>
                <c:pt idx="45">
                  <c:v>43784</c:v>
                </c:pt>
                <c:pt idx="46">
                  <c:v>43791</c:v>
                </c:pt>
                <c:pt idx="47">
                  <c:v>43798</c:v>
                </c:pt>
                <c:pt idx="48">
                  <c:v>43805</c:v>
                </c:pt>
                <c:pt idx="49">
                  <c:v>43812</c:v>
                </c:pt>
                <c:pt idx="50">
                  <c:v>43819</c:v>
                </c:pt>
                <c:pt idx="51">
                  <c:v>43826</c:v>
                </c:pt>
                <c:pt idx="52">
                  <c:v>43833</c:v>
                </c:pt>
                <c:pt idx="53">
                  <c:v>43840</c:v>
                </c:pt>
                <c:pt idx="54">
                  <c:v>43847</c:v>
                </c:pt>
                <c:pt idx="55">
                  <c:v>43854</c:v>
                </c:pt>
                <c:pt idx="56">
                  <c:v>43861</c:v>
                </c:pt>
                <c:pt idx="57">
                  <c:v>43868</c:v>
                </c:pt>
                <c:pt idx="58">
                  <c:v>43875</c:v>
                </c:pt>
                <c:pt idx="59">
                  <c:v>43882</c:v>
                </c:pt>
                <c:pt idx="60">
                  <c:v>43889</c:v>
                </c:pt>
                <c:pt idx="61">
                  <c:v>43896</c:v>
                </c:pt>
                <c:pt idx="62">
                  <c:v>43903</c:v>
                </c:pt>
                <c:pt idx="63">
                  <c:v>43910</c:v>
                </c:pt>
                <c:pt idx="64">
                  <c:v>43917</c:v>
                </c:pt>
                <c:pt idx="65">
                  <c:v>43924</c:v>
                </c:pt>
                <c:pt idx="66">
                  <c:v>43931</c:v>
                </c:pt>
                <c:pt idx="67">
                  <c:v>43938</c:v>
                </c:pt>
                <c:pt idx="68">
                  <c:v>43945</c:v>
                </c:pt>
                <c:pt idx="69">
                  <c:v>43952</c:v>
                </c:pt>
                <c:pt idx="70">
                  <c:v>43959</c:v>
                </c:pt>
                <c:pt idx="71">
                  <c:v>43966</c:v>
                </c:pt>
                <c:pt idx="72">
                  <c:v>43973</c:v>
                </c:pt>
                <c:pt idx="73">
                  <c:v>43980</c:v>
                </c:pt>
                <c:pt idx="74">
                  <c:v>43987</c:v>
                </c:pt>
                <c:pt idx="75">
                  <c:v>43994</c:v>
                </c:pt>
                <c:pt idx="76">
                  <c:v>44001</c:v>
                </c:pt>
                <c:pt idx="77">
                  <c:v>44008</c:v>
                </c:pt>
                <c:pt idx="78">
                  <c:v>44015</c:v>
                </c:pt>
                <c:pt idx="79">
                  <c:v>44022</c:v>
                </c:pt>
                <c:pt idx="80">
                  <c:v>44029</c:v>
                </c:pt>
                <c:pt idx="81">
                  <c:v>44036</c:v>
                </c:pt>
                <c:pt idx="82">
                  <c:v>44043</c:v>
                </c:pt>
                <c:pt idx="83">
                  <c:v>44050</c:v>
                </c:pt>
                <c:pt idx="84">
                  <c:v>44057</c:v>
                </c:pt>
                <c:pt idx="85">
                  <c:v>44064</c:v>
                </c:pt>
                <c:pt idx="86">
                  <c:v>44071</c:v>
                </c:pt>
                <c:pt idx="87">
                  <c:v>44078</c:v>
                </c:pt>
                <c:pt idx="88">
                  <c:v>44085</c:v>
                </c:pt>
                <c:pt idx="89">
                  <c:v>44092</c:v>
                </c:pt>
                <c:pt idx="90">
                  <c:v>44099</c:v>
                </c:pt>
                <c:pt idx="91">
                  <c:v>44106</c:v>
                </c:pt>
                <c:pt idx="92">
                  <c:v>44113</c:v>
                </c:pt>
                <c:pt idx="93">
                  <c:v>44120</c:v>
                </c:pt>
                <c:pt idx="94">
                  <c:v>44127</c:v>
                </c:pt>
                <c:pt idx="95">
                  <c:v>44134</c:v>
                </c:pt>
                <c:pt idx="96">
                  <c:v>44141</c:v>
                </c:pt>
                <c:pt idx="97">
                  <c:v>44148</c:v>
                </c:pt>
                <c:pt idx="98">
                  <c:v>44155</c:v>
                </c:pt>
                <c:pt idx="99">
                  <c:v>44162</c:v>
                </c:pt>
                <c:pt idx="100">
                  <c:v>44169</c:v>
                </c:pt>
                <c:pt idx="101">
                  <c:v>44176</c:v>
                </c:pt>
                <c:pt idx="102">
                  <c:v>44183</c:v>
                </c:pt>
                <c:pt idx="103">
                  <c:v>44190</c:v>
                </c:pt>
                <c:pt idx="104">
                  <c:v>44197</c:v>
                </c:pt>
                <c:pt idx="105">
                  <c:v>44204</c:v>
                </c:pt>
                <c:pt idx="106">
                  <c:v>44211</c:v>
                </c:pt>
                <c:pt idx="107">
                  <c:v>44218</c:v>
                </c:pt>
                <c:pt idx="108">
                  <c:v>44225</c:v>
                </c:pt>
                <c:pt idx="109">
                  <c:v>44232</c:v>
                </c:pt>
                <c:pt idx="110">
                  <c:v>44239</c:v>
                </c:pt>
                <c:pt idx="111">
                  <c:v>44246</c:v>
                </c:pt>
                <c:pt idx="112">
                  <c:v>44253</c:v>
                </c:pt>
                <c:pt idx="113">
                  <c:v>44260</c:v>
                </c:pt>
                <c:pt idx="114">
                  <c:v>44267</c:v>
                </c:pt>
                <c:pt idx="115">
                  <c:v>44274</c:v>
                </c:pt>
                <c:pt idx="116">
                  <c:v>44281</c:v>
                </c:pt>
                <c:pt idx="117">
                  <c:v>44288</c:v>
                </c:pt>
                <c:pt idx="118">
                  <c:v>44295</c:v>
                </c:pt>
                <c:pt idx="119">
                  <c:v>44302</c:v>
                </c:pt>
                <c:pt idx="120">
                  <c:v>44309</c:v>
                </c:pt>
                <c:pt idx="121">
                  <c:v>44316</c:v>
                </c:pt>
                <c:pt idx="122">
                  <c:v>44323</c:v>
                </c:pt>
                <c:pt idx="123">
                  <c:v>44330</c:v>
                </c:pt>
                <c:pt idx="124">
                  <c:v>44337</c:v>
                </c:pt>
                <c:pt idx="125">
                  <c:v>44344</c:v>
                </c:pt>
                <c:pt idx="126">
                  <c:v>44351</c:v>
                </c:pt>
                <c:pt idx="127">
                  <c:v>44358</c:v>
                </c:pt>
                <c:pt idx="128">
                  <c:v>44365</c:v>
                </c:pt>
                <c:pt idx="129">
                  <c:v>44372</c:v>
                </c:pt>
                <c:pt idx="130">
                  <c:v>44379</c:v>
                </c:pt>
                <c:pt idx="131">
                  <c:v>44386</c:v>
                </c:pt>
                <c:pt idx="132">
                  <c:v>44393</c:v>
                </c:pt>
                <c:pt idx="133">
                  <c:v>44400</c:v>
                </c:pt>
                <c:pt idx="134">
                  <c:v>44407</c:v>
                </c:pt>
                <c:pt idx="135">
                  <c:v>44414</c:v>
                </c:pt>
                <c:pt idx="136">
                  <c:v>44421</c:v>
                </c:pt>
                <c:pt idx="137">
                  <c:v>44428</c:v>
                </c:pt>
                <c:pt idx="138">
                  <c:v>44435</c:v>
                </c:pt>
                <c:pt idx="139">
                  <c:v>44442</c:v>
                </c:pt>
                <c:pt idx="140">
                  <c:v>44449</c:v>
                </c:pt>
                <c:pt idx="141">
                  <c:v>44456</c:v>
                </c:pt>
                <c:pt idx="142">
                  <c:v>44463</c:v>
                </c:pt>
                <c:pt idx="143">
                  <c:v>44470</c:v>
                </c:pt>
                <c:pt idx="144">
                  <c:v>44477</c:v>
                </c:pt>
                <c:pt idx="145">
                  <c:v>44484</c:v>
                </c:pt>
                <c:pt idx="146">
                  <c:v>44491</c:v>
                </c:pt>
                <c:pt idx="147">
                  <c:v>44498</c:v>
                </c:pt>
                <c:pt idx="148">
                  <c:v>44505</c:v>
                </c:pt>
                <c:pt idx="149">
                  <c:v>44512</c:v>
                </c:pt>
                <c:pt idx="150">
                  <c:v>44519</c:v>
                </c:pt>
                <c:pt idx="151">
                  <c:v>44526</c:v>
                </c:pt>
                <c:pt idx="152">
                  <c:v>44533</c:v>
                </c:pt>
                <c:pt idx="153">
                  <c:v>44540</c:v>
                </c:pt>
                <c:pt idx="154">
                  <c:v>44547</c:v>
                </c:pt>
                <c:pt idx="155">
                  <c:v>44554</c:v>
                </c:pt>
                <c:pt idx="156">
                  <c:v>44561</c:v>
                </c:pt>
                <c:pt idx="157">
                  <c:v>44568</c:v>
                </c:pt>
                <c:pt idx="158">
                  <c:v>44575</c:v>
                </c:pt>
                <c:pt idx="159">
                  <c:v>44582</c:v>
                </c:pt>
                <c:pt idx="160">
                  <c:v>44589</c:v>
                </c:pt>
                <c:pt idx="161">
                  <c:v>44596</c:v>
                </c:pt>
                <c:pt idx="162">
                  <c:v>44603</c:v>
                </c:pt>
                <c:pt idx="163">
                  <c:v>44610</c:v>
                </c:pt>
                <c:pt idx="164">
                  <c:v>44617</c:v>
                </c:pt>
                <c:pt idx="165">
                  <c:v>44624</c:v>
                </c:pt>
                <c:pt idx="166">
                  <c:v>44631</c:v>
                </c:pt>
                <c:pt idx="167">
                  <c:v>44638</c:v>
                </c:pt>
                <c:pt idx="168">
                  <c:v>44645</c:v>
                </c:pt>
                <c:pt idx="169">
                  <c:v>44652</c:v>
                </c:pt>
              </c:numCache>
            </c:numRef>
          </c:cat>
          <c:val>
            <c:numRef>
              <c:f>'PSR Walmex'!$B$2:$B$171</c:f>
              <c:numCache>
                <c:formatCode>General</c:formatCode>
                <c:ptCount val="170"/>
                <c:pt idx="0">
                  <c:v>1.4</c:v>
                </c:pt>
                <c:pt idx="1">
                  <c:v>1.4</c:v>
                </c:pt>
                <c:pt idx="2">
                  <c:v>1.4</c:v>
                </c:pt>
                <c:pt idx="3">
                  <c:v>1.4</c:v>
                </c:pt>
                <c:pt idx="4">
                  <c:v>1.4</c:v>
                </c:pt>
                <c:pt idx="5">
                  <c:v>1.4</c:v>
                </c:pt>
                <c:pt idx="6">
                  <c:v>1.5</c:v>
                </c:pt>
                <c:pt idx="7">
                  <c:v>1.5</c:v>
                </c:pt>
                <c:pt idx="8">
                  <c:v>1.4</c:v>
                </c:pt>
                <c:pt idx="9">
                  <c:v>1.4</c:v>
                </c:pt>
                <c:pt idx="10">
                  <c:v>1.4</c:v>
                </c:pt>
                <c:pt idx="11">
                  <c:v>1.4</c:v>
                </c:pt>
                <c:pt idx="12">
                  <c:v>1.5</c:v>
                </c:pt>
                <c:pt idx="13">
                  <c:v>1.5</c:v>
                </c:pt>
                <c:pt idx="14">
                  <c:v>1.5</c:v>
                </c:pt>
                <c:pt idx="15">
                  <c:v>1.6</c:v>
                </c:pt>
                <c:pt idx="16">
                  <c:v>1.6</c:v>
                </c:pt>
                <c:pt idx="17">
                  <c:v>1.6</c:v>
                </c:pt>
                <c:pt idx="18">
                  <c:v>1.5</c:v>
                </c:pt>
                <c:pt idx="19">
                  <c:v>1.5</c:v>
                </c:pt>
                <c:pt idx="20">
                  <c:v>1.5</c:v>
                </c:pt>
                <c:pt idx="21">
                  <c:v>1.5</c:v>
                </c:pt>
                <c:pt idx="22">
                  <c:v>1.5</c:v>
                </c:pt>
                <c:pt idx="23">
                  <c:v>1.5</c:v>
                </c:pt>
                <c:pt idx="24">
                  <c:v>1.5</c:v>
                </c:pt>
                <c:pt idx="25">
                  <c:v>1.5</c:v>
                </c:pt>
                <c:pt idx="26">
                  <c:v>1.5</c:v>
                </c:pt>
                <c:pt idx="27">
                  <c:v>1.5</c:v>
                </c:pt>
                <c:pt idx="28">
                  <c:v>1.5</c:v>
                </c:pt>
                <c:pt idx="29">
                  <c:v>1.6</c:v>
                </c:pt>
                <c:pt idx="30">
                  <c:v>1.5</c:v>
                </c:pt>
                <c:pt idx="31">
                  <c:v>1.5</c:v>
                </c:pt>
                <c:pt idx="32">
                  <c:v>1.6</c:v>
                </c:pt>
                <c:pt idx="33">
                  <c:v>1.6</c:v>
                </c:pt>
                <c:pt idx="34">
                  <c:v>1.6</c:v>
                </c:pt>
                <c:pt idx="35">
                  <c:v>1.6</c:v>
                </c:pt>
                <c:pt idx="36">
                  <c:v>1.6</c:v>
                </c:pt>
                <c:pt idx="37">
                  <c:v>1.5</c:v>
                </c:pt>
                <c:pt idx="38">
                  <c:v>1.6</c:v>
                </c:pt>
                <c:pt idx="39">
                  <c:v>1.6</c:v>
                </c:pt>
                <c:pt idx="40">
                  <c:v>1.5</c:v>
                </c:pt>
                <c:pt idx="41">
                  <c:v>1.5</c:v>
                </c:pt>
                <c:pt idx="42">
                  <c:v>1.6</c:v>
                </c:pt>
                <c:pt idx="43">
                  <c:v>1.6</c:v>
                </c:pt>
                <c:pt idx="44">
                  <c:v>1.5</c:v>
                </c:pt>
                <c:pt idx="45">
                  <c:v>1.5</c:v>
                </c:pt>
                <c:pt idx="46">
                  <c:v>1.5</c:v>
                </c:pt>
                <c:pt idx="47">
                  <c:v>1.5</c:v>
                </c:pt>
                <c:pt idx="48">
                  <c:v>1.5</c:v>
                </c:pt>
                <c:pt idx="49">
                  <c:v>1.5</c:v>
                </c:pt>
                <c:pt idx="50">
                  <c:v>1.6</c:v>
                </c:pt>
                <c:pt idx="51">
                  <c:v>1.5</c:v>
                </c:pt>
                <c:pt idx="52">
                  <c:v>1.5</c:v>
                </c:pt>
                <c:pt idx="53">
                  <c:v>1.5</c:v>
                </c:pt>
                <c:pt idx="54">
                  <c:v>1.6</c:v>
                </c:pt>
                <c:pt idx="55">
                  <c:v>1.5</c:v>
                </c:pt>
                <c:pt idx="56">
                  <c:v>1.5</c:v>
                </c:pt>
                <c:pt idx="57">
                  <c:v>1.5</c:v>
                </c:pt>
                <c:pt idx="58">
                  <c:v>1.6</c:v>
                </c:pt>
                <c:pt idx="59">
                  <c:v>1.6</c:v>
                </c:pt>
                <c:pt idx="60">
                  <c:v>1.5</c:v>
                </c:pt>
                <c:pt idx="61">
                  <c:v>1.6</c:v>
                </c:pt>
                <c:pt idx="62">
                  <c:v>1.5</c:v>
                </c:pt>
                <c:pt idx="63">
                  <c:v>1.4</c:v>
                </c:pt>
                <c:pt idx="64">
                  <c:v>1.4</c:v>
                </c:pt>
                <c:pt idx="65">
                  <c:v>1.4</c:v>
                </c:pt>
                <c:pt idx="66">
                  <c:v>1.5</c:v>
                </c:pt>
                <c:pt idx="67">
                  <c:v>1.5</c:v>
                </c:pt>
                <c:pt idx="68">
                  <c:v>1.5</c:v>
                </c:pt>
                <c:pt idx="69">
                  <c:v>1.5</c:v>
                </c:pt>
                <c:pt idx="70">
                  <c:v>1.5</c:v>
                </c:pt>
                <c:pt idx="71">
                  <c:v>1.5</c:v>
                </c:pt>
                <c:pt idx="72">
                  <c:v>1.5</c:v>
                </c:pt>
                <c:pt idx="73">
                  <c:v>1.5</c:v>
                </c:pt>
                <c:pt idx="74">
                  <c:v>1.5</c:v>
                </c:pt>
                <c:pt idx="75">
                  <c:v>1.4</c:v>
                </c:pt>
                <c:pt idx="76">
                  <c:v>1.4</c:v>
                </c:pt>
                <c:pt idx="77">
                  <c:v>1.4</c:v>
                </c:pt>
                <c:pt idx="78">
                  <c:v>1.4</c:v>
                </c:pt>
                <c:pt idx="79">
                  <c:v>1.4</c:v>
                </c:pt>
                <c:pt idx="80">
                  <c:v>1.4</c:v>
                </c:pt>
                <c:pt idx="81">
                  <c:v>1.4</c:v>
                </c:pt>
                <c:pt idx="82">
                  <c:v>1.3</c:v>
                </c:pt>
                <c:pt idx="83">
                  <c:v>1.4</c:v>
                </c:pt>
                <c:pt idx="84">
                  <c:v>1.5</c:v>
                </c:pt>
                <c:pt idx="85">
                  <c:v>1.5</c:v>
                </c:pt>
                <c:pt idx="86">
                  <c:v>1.4</c:v>
                </c:pt>
                <c:pt idx="87">
                  <c:v>1.3</c:v>
                </c:pt>
                <c:pt idx="88">
                  <c:v>1.3</c:v>
                </c:pt>
                <c:pt idx="89">
                  <c:v>1.3</c:v>
                </c:pt>
                <c:pt idx="90">
                  <c:v>1.4</c:v>
                </c:pt>
                <c:pt idx="91">
                  <c:v>1.3</c:v>
                </c:pt>
                <c:pt idx="92">
                  <c:v>1.4</c:v>
                </c:pt>
                <c:pt idx="93">
                  <c:v>1.3</c:v>
                </c:pt>
                <c:pt idx="94">
                  <c:v>1.3</c:v>
                </c:pt>
                <c:pt idx="95">
                  <c:v>1.3</c:v>
                </c:pt>
                <c:pt idx="96">
                  <c:v>1.4</c:v>
                </c:pt>
                <c:pt idx="97">
                  <c:v>1.4</c:v>
                </c:pt>
                <c:pt idx="98">
                  <c:v>1.4</c:v>
                </c:pt>
                <c:pt idx="99">
                  <c:v>1.3</c:v>
                </c:pt>
                <c:pt idx="100">
                  <c:v>1.4</c:v>
                </c:pt>
                <c:pt idx="101">
                  <c:v>1.4</c:v>
                </c:pt>
                <c:pt idx="102">
                  <c:v>1.4</c:v>
                </c:pt>
                <c:pt idx="103">
                  <c:v>1.4</c:v>
                </c:pt>
                <c:pt idx="104">
                  <c:v>1.4</c:v>
                </c:pt>
                <c:pt idx="105">
                  <c:v>1.5</c:v>
                </c:pt>
                <c:pt idx="106">
                  <c:v>1.6</c:v>
                </c:pt>
                <c:pt idx="107">
                  <c:v>1.5</c:v>
                </c:pt>
                <c:pt idx="108">
                  <c:v>1.5</c:v>
                </c:pt>
                <c:pt idx="109">
                  <c:v>1.5</c:v>
                </c:pt>
                <c:pt idx="110">
                  <c:v>1.5</c:v>
                </c:pt>
                <c:pt idx="111">
                  <c:v>1.5</c:v>
                </c:pt>
                <c:pt idx="112">
                  <c:v>1.5</c:v>
                </c:pt>
                <c:pt idx="113">
                  <c:v>1.6</c:v>
                </c:pt>
                <c:pt idx="114">
                  <c:v>1.6</c:v>
                </c:pt>
                <c:pt idx="115">
                  <c:v>1.5</c:v>
                </c:pt>
                <c:pt idx="116">
                  <c:v>1.7</c:v>
                </c:pt>
                <c:pt idx="117">
                  <c:v>1.6</c:v>
                </c:pt>
                <c:pt idx="118">
                  <c:v>1.6</c:v>
                </c:pt>
                <c:pt idx="119">
                  <c:v>1.6</c:v>
                </c:pt>
                <c:pt idx="120">
                  <c:v>1.6</c:v>
                </c:pt>
                <c:pt idx="121">
                  <c:v>1.7</c:v>
                </c:pt>
                <c:pt idx="122">
                  <c:v>1.6</c:v>
                </c:pt>
                <c:pt idx="123">
                  <c:v>1.5</c:v>
                </c:pt>
                <c:pt idx="124">
                  <c:v>1.6</c:v>
                </c:pt>
                <c:pt idx="125">
                  <c:v>1.6</c:v>
                </c:pt>
                <c:pt idx="126">
                  <c:v>1.6</c:v>
                </c:pt>
                <c:pt idx="127">
                  <c:v>1.6</c:v>
                </c:pt>
                <c:pt idx="128">
                  <c:v>1.6</c:v>
                </c:pt>
                <c:pt idx="129">
                  <c:v>1.6</c:v>
                </c:pt>
                <c:pt idx="130">
                  <c:v>1.6</c:v>
                </c:pt>
                <c:pt idx="131">
                  <c:v>1.6</c:v>
                </c:pt>
                <c:pt idx="132">
                  <c:v>1.6</c:v>
                </c:pt>
                <c:pt idx="133">
                  <c:v>1.6</c:v>
                </c:pt>
                <c:pt idx="134">
                  <c:v>1.6</c:v>
                </c:pt>
                <c:pt idx="135">
                  <c:v>1.7</c:v>
                </c:pt>
                <c:pt idx="136">
                  <c:v>1.7</c:v>
                </c:pt>
                <c:pt idx="137">
                  <c:v>1.8</c:v>
                </c:pt>
                <c:pt idx="138">
                  <c:v>1.8</c:v>
                </c:pt>
                <c:pt idx="139">
                  <c:v>1.7</c:v>
                </c:pt>
                <c:pt idx="140">
                  <c:v>1.8</c:v>
                </c:pt>
                <c:pt idx="141">
                  <c:v>1.8</c:v>
                </c:pt>
                <c:pt idx="142">
                  <c:v>1.8</c:v>
                </c:pt>
                <c:pt idx="143">
                  <c:v>1.7</c:v>
                </c:pt>
                <c:pt idx="144">
                  <c:v>1.7</c:v>
                </c:pt>
                <c:pt idx="145">
                  <c:v>1.7</c:v>
                </c:pt>
                <c:pt idx="146">
                  <c:v>1.8</c:v>
                </c:pt>
                <c:pt idx="147">
                  <c:v>1.7</c:v>
                </c:pt>
                <c:pt idx="148">
                  <c:v>1.9</c:v>
                </c:pt>
                <c:pt idx="149">
                  <c:v>1.8</c:v>
                </c:pt>
                <c:pt idx="150">
                  <c:v>1.8</c:v>
                </c:pt>
                <c:pt idx="151">
                  <c:v>1.7</c:v>
                </c:pt>
                <c:pt idx="152">
                  <c:v>1.7</c:v>
                </c:pt>
                <c:pt idx="153">
                  <c:v>1.8</c:v>
                </c:pt>
                <c:pt idx="154">
                  <c:v>1.9</c:v>
                </c:pt>
                <c:pt idx="155">
                  <c:v>1.9</c:v>
                </c:pt>
                <c:pt idx="156">
                  <c:v>1.8</c:v>
                </c:pt>
                <c:pt idx="157">
                  <c:v>1.7</c:v>
                </c:pt>
                <c:pt idx="158">
                  <c:v>1.7</c:v>
                </c:pt>
                <c:pt idx="159">
                  <c:v>1.7</c:v>
                </c:pt>
                <c:pt idx="160">
                  <c:v>1.7</c:v>
                </c:pt>
                <c:pt idx="161">
                  <c:v>1.7</c:v>
                </c:pt>
                <c:pt idx="162">
                  <c:v>1.8</c:v>
                </c:pt>
                <c:pt idx="163">
                  <c:v>1.7</c:v>
                </c:pt>
                <c:pt idx="164">
                  <c:v>1.8</c:v>
                </c:pt>
                <c:pt idx="165">
                  <c:v>1.8</c:v>
                </c:pt>
                <c:pt idx="166">
                  <c:v>1.8</c:v>
                </c:pt>
                <c:pt idx="167">
                  <c:v>1.8</c:v>
                </c:pt>
                <c:pt idx="168">
                  <c:v>1.9</c:v>
                </c:pt>
                <c:pt idx="169">
                  <c:v>1.9</c:v>
                </c:pt>
              </c:numCache>
            </c:numRef>
          </c:val>
          <c:smooth val="0"/>
          <c:extLst>
            <c:ext xmlns:c16="http://schemas.microsoft.com/office/drawing/2014/chart" uri="{C3380CC4-5D6E-409C-BE32-E72D297353CC}">
              <c16:uniqueId val="{00000000-F730-4E86-8453-E8F030132411}"/>
            </c:ext>
          </c:extLst>
        </c:ser>
        <c:ser>
          <c:idx val="1"/>
          <c:order val="1"/>
          <c:tx>
            <c:strRef>
              <c:f>'PSR Walmex'!$C$1</c:f>
              <c:strCache>
                <c:ptCount val="1"/>
                <c:pt idx="0">
                  <c:v>Promedio</c:v>
                </c:pt>
              </c:strCache>
            </c:strRef>
          </c:tx>
          <c:spPr>
            <a:ln w="28575" cap="rnd">
              <a:solidFill>
                <a:schemeClr val="accent2"/>
              </a:solidFill>
              <a:round/>
            </a:ln>
            <a:effectLst/>
          </c:spPr>
          <c:marker>
            <c:symbol val="none"/>
          </c:marker>
          <c:cat>
            <c:numRef>
              <c:f>'PSR Walmex'!$A$2:$A$171</c:f>
              <c:numCache>
                <c:formatCode>m/d/yyyy</c:formatCode>
                <c:ptCount val="170"/>
                <c:pt idx="0">
                  <c:v>43469</c:v>
                </c:pt>
                <c:pt idx="1">
                  <c:v>43476</c:v>
                </c:pt>
                <c:pt idx="2">
                  <c:v>43483</c:v>
                </c:pt>
                <c:pt idx="3">
                  <c:v>43490</c:v>
                </c:pt>
                <c:pt idx="4">
                  <c:v>43497</c:v>
                </c:pt>
                <c:pt idx="5">
                  <c:v>43504</c:v>
                </c:pt>
                <c:pt idx="6">
                  <c:v>43511</c:v>
                </c:pt>
                <c:pt idx="7">
                  <c:v>43518</c:v>
                </c:pt>
                <c:pt idx="8">
                  <c:v>43525</c:v>
                </c:pt>
                <c:pt idx="9">
                  <c:v>43532</c:v>
                </c:pt>
                <c:pt idx="10">
                  <c:v>43539</c:v>
                </c:pt>
                <c:pt idx="11">
                  <c:v>43546</c:v>
                </c:pt>
                <c:pt idx="12">
                  <c:v>43553</c:v>
                </c:pt>
                <c:pt idx="13">
                  <c:v>43560</c:v>
                </c:pt>
                <c:pt idx="14">
                  <c:v>43567</c:v>
                </c:pt>
                <c:pt idx="15">
                  <c:v>43574</c:v>
                </c:pt>
                <c:pt idx="16">
                  <c:v>43581</c:v>
                </c:pt>
                <c:pt idx="17">
                  <c:v>43588</c:v>
                </c:pt>
                <c:pt idx="18">
                  <c:v>43595</c:v>
                </c:pt>
                <c:pt idx="19">
                  <c:v>43602</c:v>
                </c:pt>
                <c:pt idx="20">
                  <c:v>43609</c:v>
                </c:pt>
                <c:pt idx="21">
                  <c:v>43616</c:v>
                </c:pt>
                <c:pt idx="22">
                  <c:v>43623</c:v>
                </c:pt>
                <c:pt idx="23">
                  <c:v>43630</c:v>
                </c:pt>
                <c:pt idx="24">
                  <c:v>43637</c:v>
                </c:pt>
                <c:pt idx="25">
                  <c:v>43644</c:v>
                </c:pt>
                <c:pt idx="26">
                  <c:v>43651</c:v>
                </c:pt>
                <c:pt idx="27">
                  <c:v>43658</c:v>
                </c:pt>
                <c:pt idx="28">
                  <c:v>43665</c:v>
                </c:pt>
                <c:pt idx="29">
                  <c:v>43672</c:v>
                </c:pt>
                <c:pt idx="30">
                  <c:v>43679</c:v>
                </c:pt>
                <c:pt idx="31">
                  <c:v>43686</c:v>
                </c:pt>
                <c:pt idx="32">
                  <c:v>43693</c:v>
                </c:pt>
                <c:pt idx="33">
                  <c:v>43700</c:v>
                </c:pt>
                <c:pt idx="34">
                  <c:v>43707</c:v>
                </c:pt>
                <c:pt idx="35">
                  <c:v>43714</c:v>
                </c:pt>
                <c:pt idx="36">
                  <c:v>43721</c:v>
                </c:pt>
                <c:pt idx="37">
                  <c:v>43728</c:v>
                </c:pt>
                <c:pt idx="38">
                  <c:v>43735</c:v>
                </c:pt>
                <c:pt idx="39">
                  <c:v>43742</c:v>
                </c:pt>
                <c:pt idx="40">
                  <c:v>43749</c:v>
                </c:pt>
                <c:pt idx="41">
                  <c:v>43756</c:v>
                </c:pt>
                <c:pt idx="42">
                  <c:v>43763</c:v>
                </c:pt>
                <c:pt idx="43">
                  <c:v>43770</c:v>
                </c:pt>
                <c:pt idx="44">
                  <c:v>43777</c:v>
                </c:pt>
                <c:pt idx="45">
                  <c:v>43784</c:v>
                </c:pt>
                <c:pt idx="46">
                  <c:v>43791</c:v>
                </c:pt>
                <c:pt idx="47">
                  <c:v>43798</c:v>
                </c:pt>
                <c:pt idx="48">
                  <c:v>43805</c:v>
                </c:pt>
                <c:pt idx="49">
                  <c:v>43812</c:v>
                </c:pt>
                <c:pt idx="50">
                  <c:v>43819</c:v>
                </c:pt>
                <c:pt idx="51">
                  <c:v>43826</c:v>
                </c:pt>
                <c:pt idx="52">
                  <c:v>43833</c:v>
                </c:pt>
                <c:pt idx="53">
                  <c:v>43840</c:v>
                </c:pt>
                <c:pt idx="54">
                  <c:v>43847</c:v>
                </c:pt>
                <c:pt idx="55">
                  <c:v>43854</c:v>
                </c:pt>
                <c:pt idx="56">
                  <c:v>43861</c:v>
                </c:pt>
                <c:pt idx="57">
                  <c:v>43868</c:v>
                </c:pt>
                <c:pt idx="58">
                  <c:v>43875</c:v>
                </c:pt>
                <c:pt idx="59">
                  <c:v>43882</c:v>
                </c:pt>
                <c:pt idx="60">
                  <c:v>43889</c:v>
                </c:pt>
                <c:pt idx="61">
                  <c:v>43896</c:v>
                </c:pt>
                <c:pt idx="62">
                  <c:v>43903</c:v>
                </c:pt>
                <c:pt idx="63">
                  <c:v>43910</c:v>
                </c:pt>
                <c:pt idx="64">
                  <c:v>43917</c:v>
                </c:pt>
                <c:pt idx="65">
                  <c:v>43924</c:v>
                </c:pt>
                <c:pt idx="66">
                  <c:v>43931</c:v>
                </c:pt>
                <c:pt idx="67">
                  <c:v>43938</c:v>
                </c:pt>
                <c:pt idx="68">
                  <c:v>43945</c:v>
                </c:pt>
                <c:pt idx="69">
                  <c:v>43952</c:v>
                </c:pt>
                <c:pt idx="70">
                  <c:v>43959</c:v>
                </c:pt>
                <c:pt idx="71">
                  <c:v>43966</c:v>
                </c:pt>
                <c:pt idx="72">
                  <c:v>43973</c:v>
                </c:pt>
                <c:pt idx="73">
                  <c:v>43980</c:v>
                </c:pt>
                <c:pt idx="74">
                  <c:v>43987</c:v>
                </c:pt>
                <c:pt idx="75">
                  <c:v>43994</c:v>
                </c:pt>
                <c:pt idx="76">
                  <c:v>44001</c:v>
                </c:pt>
                <c:pt idx="77">
                  <c:v>44008</c:v>
                </c:pt>
                <c:pt idx="78">
                  <c:v>44015</c:v>
                </c:pt>
                <c:pt idx="79">
                  <c:v>44022</c:v>
                </c:pt>
                <c:pt idx="80">
                  <c:v>44029</c:v>
                </c:pt>
                <c:pt idx="81">
                  <c:v>44036</c:v>
                </c:pt>
                <c:pt idx="82">
                  <c:v>44043</c:v>
                </c:pt>
                <c:pt idx="83">
                  <c:v>44050</c:v>
                </c:pt>
                <c:pt idx="84">
                  <c:v>44057</c:v>
                </c:pt>
                <c:pt idx="85">
                  <c:v>44064</c:v>
                </c:pt>
                <c:pt idx="86">
                  <c:v>44071</c:v>
                </c:pt>
                <c:pt idx="87">
                  <c:v>44078</c:v>
                </c:pt>
                <c:pt idx="88">
                  <c:v>44085</c:v>
                </c:pt>
                <c:pt idx="89">
                  <c:v>44092</c:v>
                </c:pt>
                <c:pt idx="90">
                  <c:v>44099</c:v>
                </c:pt>
                <c:pt idx="91">
                  <c:v>44106</c:v>
                </c:pt>
                <c:pt idx="92">
                  <c:v>44113</c:v>
                </c:pt>
                <c:pt idx="93">
                  <c:v>44120</c:v>
                </c:pt>
                <c:pt idx="94">
                  <c:v>44127</c:v>
                </c:pt>
                <c:pt idx="95">
                  <c:v>44134</c:v>
                </c:pt>
                <c:pt idx="96">
                  <c:v>44141</c:v>
                </c:pt>
                <c:pt idx="97">
                  <c:v>44148</c:v>
                </c:pt>
                <c:pt idx="98">
                  <c:v>44155</c:v>
                </c:pt>
                <c:pt idx="99">
                  <c:v>44162</c:v>
                </c:pt>
                <c:pt idx="100">
                  <c:v>44169</c:v>
                </c:pt>
                <c:pt idx="101">
                  <c:v>44176</c:v>
                </c:pt>
                <c:pt idx="102">
                  <c:v>44183</c:v>
                </c:pt>
                <c:pt idx="103">
                  <c:v>44190</c:v>
                </c:pt>
                <c:pt idx="104">
                  <c:v>44197</c:v>
                </c:pt>
                <c:pt idx="105">
                  <c:v>44204</c:v>
                </c:pt>
                <c:pt idx="106">
                  <c:v>44211</c:v>
                </c:pt>
                <c:pt idx="107">
                  <c:v>44218</c:v>
                </c:pt>
                <c:pt idx="108">
                  <c:v>44225</c:v>
                </c:pt>
                <c:pt idx="109">
                  <c:v>44232</c:v>
                </c:pt>
                <c:pt idx="110">
                  <c:v>44239</c:v>
                </c:pt>
                <c:pt idx="111">
                  <c:v>44246</c:v>
                </c:pt>
                <c:pt idx="112">
                  <c:v>44253</c:v>
                </c:pt>
                <c:pt idx="113">
                  <c:v>44260</c:v>
                </c:pt>
                <c:pt idx="114">
                  <c:v>44267</c:v>
                </c:pt>
                <c:pt idx="115">
                  <c:v>44274</c:v>
                </c:pt>
                <c:pt idx="116">
                  <c:v>44281</c:v>
                </c:pt>
                <c:pt idx="117">
                  <c:v>44288</c:v>
                </c:pt>
                <c:pt idx="118">
                  <c:v>44295</c:v>
                </c:pt>
                <c:pt idx="119">
                  <c:v>44302</c:v>
                </c:pt>
                <c:pt idx="120">
                  <c:v>44309</c:v>
                </c:pt>
                <c:pt idx="121">
                  <c:v>44316</c:v>
                </c:pt>
                <c:pt idx="122">
                  <c:v>44323</c:v>
                </c:pt>
                <c:pt idx="123">
                  <c:v>44330</c:v>
                </c:pt>
                <c:pt idx="124">
                  <c:v>44337</c:v>
                </c:pt>
                <c:pt idx="125">
                  <c:v>44344</c:v>
                </c:pt>
                <c:pt idx="126">
                  <c:v>44351</c:v>
                </c:pt>
                <c:pt idx="127">
                  <c:v>44358</c:v>
                </c:pt>
                <c:pt idx="128">
                  <c:v>44365</c:v>
                </c:pt>
                <c:pt idx="129">
                  <c:v>44372</c:v>
                </c:pt>
                <c:pt idx="130">
                  <c:v>44379</c:v>
                </c:pt>
                <c:pt idx="131">
                  <c:v>44386</c:v>
                </c:pt>
                <c:pt idx="132">
                  <c:v>44393</c:v>
                </c:pt>
                <c:pt idx="133">
                  <c:v>44400</c:v>
                </c:pt>
                <c:pt idx="134">
                  <c:v>44407</c:v>
                </c:pt>
                <c:pt idx="135">
                  <c:v>44414</c:v>
                </c:pt>
                <c:pt idx="136">
                  <c:v>44421</c:v>
                </c:pt>
                <c:pt idx="137">
                  <c:v>44428</c:v>
                </c:pt>
                <c:pt idx="138">
                  <c:v>44435</c:v>
                </c:pt>
                <c:pt idx="139">
                  <c:v>44442</c:v>
                </c:pt>
                <c:pt idx="140">
                  <c:v>44449</c:v>
                </c:pt>
                <c:pt idx="141">
                  <c:v>44456</c:v>
                </c:pt>
                <c:pt idx="142">
                  <c:v>44463</c:v>
                </c:pt>
                <c:pt idx="143">
                  <c:v>44470</c:v>
                </c:pt>
                <c:pt idx="144">
                  <c:v>44477</c:v>
                </c:pt>
                <c:pt idx="145">
                  <c:v>44484</c:v>
                </c:pt>
                <c:pt idx="146">
                  <c:v>44491</c:v>
                </c:pt>
                <c:pt idx="147">
                  <c:v>44498</c:v>
                </c:pt>
                <c:pt idx="148">
                  <c:v>44505</c:v>
                </c:pt>
                <c:pt idx="149">
                  <c:v>44512</c:v>
                </c:pt>
                <c:pt idx="150">
                  <c:v>44519</c:v>
                </c:pt>
                <c:pt idx="151">
                  <c:v>44526</c:v>
                </c:pt>
                <c:pt idx="152">
                  <c:v>44533</c:v>
                </c:pt>
                <c:pt idx="153">
                  <c:v>44540</c:v>
                </c:pt>
                <c:pt idx="154">
                  <c:v>44547</c:v>
                </c:pt>
                <c:pt idx="155">
                  <c:v>44554</c:v>
                </c:pt>
                <c:pt idx="156">
                  <c:v>44561</c:v>
                </c:pt>
                <c:pt idx="157">
                  <c:v>44568</c:v>
                </c:pt>
                <c:pt idx="158">
                  <c:v>44575</c:v>
                </c:pt>
                <c:pt idx="159">
                  <c:v>44582</c:v>
                </c:pt>
                <c:pt idx="160">
                  <c:v>44589</c:v>
                </c:pt>
                <c:pt idx="161">
                  <c:v>44596</c:v>
                </c:pt>
                <c:pt idx="162">
                  <c:v>44603</c:v>
                </c:pt>
                <c:pt idx="163">
                  <c:v>44610</c:v>
                </c:pt>
                <c:pt idx="164">
                  <c:v>44617</c:v>
                </c:pt>
                <c:pt idx="165">
                  <c:v>44624</c:v>
                </c:pt>
                <c:pt idx="166">
                  <c:v>44631</c:v>
                </c:pt>
                <c:pt idx="167">
                  <c:v>44638</c:v>
                </c:pt>
                <c:pt idx="168">
                  <c:v>44645</c:v>
                </c:pt>
                <c:pt idx="169">
                  <c:v>44652</c:v>
                </c:pt>
              </c:numCache>
            </c:numRef>
          </c:cat>
          <c:val>
            <c:numRef>
              <c:f>'PSR Walmex'!$C$2:$C$171</c:f>
              <c:numCache>
                <c:formatCode>_(* #,##0.00_);_(* \(#,##0.00\);_(* "-"??_);_(@_)</c:formatCode>
                <c:ptCount val="170"/>
                <c:pt idx="0">
                  <c:v>1.5505882352941178</c:v>
                </c:pt>
                <c:pt idx="1">
                  <c:v>1.5505882352941178</c:v>
                </c:pt>
                <c:pt idx="2">
                  <c:v>1.5505882352941178</c:v>
                </c:pt>
                <c:pt idx="3">
                  <c:v>1.5505882352941178</c:v>
                </c:pt>
                <c:pt idx="4">
                  <c:v>1.5505882352941178</c:v>
                </c:pt>
                <c:pt idx="5">
                  <c:v>1.5505882352941178</c:v>
                </c:pt>
                <c:pt idx="6">
                  <c:v>1.5505882352941178</c:v>
                </c:pt>
                <c:pt idx="7">
                  <c:v>1.5505882352941178</c:v>
                </c:pt>
                <c:pt idx="8">
                  <c:v>1.5505882352941178</c:v>
                </c:pt>
                <c:pt idx="9">
                  <c:v>1.5505882352941178</c:v>
                </c:pt>
                <c:pt idx="10">
                  <c:v>1.5505882352941178</c:v>
                </c:pt>
                <c:pt idx="11">
                  <c:v>1.5505882352941178</c:v>
                </c:pt>
                <c:pt idx="12">
                  <c:v>1.5505882352941178</c:v>
                </c:pt>
                <c:pt idx="13">
                  <c:v>1.5505882352941178</c:v>
                </c:pt>
                <c:pt idx="14">
                  <c:v>1.5505882352941178</c:v>
                </c:pt>
                <c:pt idx="15">
                  <c:v>1.5505882352941178</c:v>
                </c:pt>
                <c:pt idx="16">
                  <c:v>1.5505882352941178</c:v>
                </c:pt>
                <c:pt idx="17">
                  <c:v>1.5505882352941178</c:v>
                </c:pt>
                <c:pt idx="18">
                  <c:v>1.5505882352941178</c:v>
                </c:pt>
                <c:pt idx="19">
                  <c:v>1.5505882352941178</c:v>
                </c:pt>
                <c:pt idx="20">
                  <c:v>1.5505882352941178</c:v>
                </c:pt>
                <c:pt idx="21">
                  <c:v>1.5505882352941178</c:v>
                </c:pt>
                <c:pt idx="22">
                  <c:v>1.5505882352941178</c:v>
                </c:pt>
                <c:pt idx="23">
                  <c:v>1.5505882352941178</c:v>
                </c:pt>
                <c:pt idx="24">
                  <c:v>1.5505882352941178</c:v>
                </c:pt>
                <c:pt idx="25">
                  <c:v>1.5505882352941178</c:v>
                </c:pt>
                <c:pt idx="26">
                  <c:v>1.5505882352941178</c:v>
                </c:pt>
                <c:pt idx="27">
                  <c:v>1.5505882352941178</c:v>
                </c:pt>
                <c:pt idx="28">
                  <c:v>1.5505882352941178</c:v>
                </c:pt>
                <c:pt idx="29">
                  <c:v>1.5505882352941178</c:v>
                </c:pt>
                <c:pt idx="30">
                  <c:v>1.5505882352941178</c:v>
                </c:pt>
                <c:pt idx="31">
                  <c:v>1.5505882352941178</c:v>
                </c:pt>
                <c:pt idx="32">
                  <c:v>1.5505882352941178</c:v>
                </c:pt>
                <c:pt idx="33">
                  <c:v>1.5505882352941178</c:v>
                </c:pt>
                <c:pt idx="34">
                  <c:v>1.5505882352941178</c:v>
                </c:pt>
                <c:pt idx="35">
                  <c:v>1.5505882352941178</c:v>
                </c:pt>
                <c:pt idx="36">
                  <c:v>1.5505882352941178</c:v>
                </c:pt>
                <c:pt idx="37">
                  <c:v>1.5505882352941178</c:v>
                </c:pt>
                <c:pt idx="38">
                  <c:v>1.5505882352941178</c:v>
                </c:pt>
                <c:pt idx="39">
                  <c:v>1.5505882352941178</c:v>
                </c:pt>
                <c:pt idx="40">
                  <c:v>1.5505882352941178</c:v>
                </c:pt>
                <c:pt idx="41">
                  <c:v>1.5505882352941178</c:v>
                </c:pt>
                <c:pt idx="42">
                  <c:v>1.5505882352941178</c:v>
                </c:pt>
                <c:pt idx="43">
                  <c:v>1.5505882352941178</c:v>
                </c:pt>
                <c:pt idx="44">
                  <c:v>1.5505882352941178</c:v>
                </c:pt>
                <c:pt idx="45">
                  <c:v>1.5505882352941178</c:v>
                </c:pt>
                <c:pt idx="46">
                  <c:v>1.5505882352941178</c:v>
                </c:pt>
                <c:pt idx="47">
                  <c:v>1.5505882352941178</c:v>
                </c:pt>
                <c:pt idx="48">
                  <c:v>1.5505882352941178</c:v>
                </c:pt>
                <c:pt idx="49">
                  <c:v>1.5505882352941178</c:v>
                </c:pt>
                <c:pt idx="50">
                  <c:v>1.5505882352941178</c:v>
                </c:pt>
                <c:pt idx="51">
                  <c:v>1.5505882352941178</c:v>
                </c:pt>
                <c:pt idx="52">
                  <c:v>1.5505882352941178</c:v>
                </c:pt>
                <c:pt idx="53">
                  <c:v>1.5505882352941178</c:v>
                </c:pt>
                <c:pt idx="54">
                  <c:v>1.5505882352941178</c:v>
                </c:pt>
                <c:pt idx="55">
                  <c:v>1.5505882352941178</c:v>
                </c:pt>
                <c:pt idx="56">
                  <c:v>1.5505882352941178</c:v>
                </c:pt>
                <c:pt idx="57">
                  <c:v>1.5505882352941178</c:v>
                </c:pt>
                <c:pt idx="58">
                  <c:v>1.5505882352941178</c:v>
                </c:pt>
                <c:pt idx="59">
                  <c:v>1.5505882352941178</c:v>
                </c:pt>
                <c:pt idx="60">
                  <c:v>1.5505882352941178</c:v>
                </c:pt>
                <c:pt idx="61">
                  <c:v>1.5505882352941178</c:v>
                </c:pt>
                <c:pt idx="62">
                  <c:v>1.5505882352941178</c:v>
                </c:pt>
                <c:pt idx="63">
                  <c:v>1.5505882352941178</c:v>
                </c:pt>
                <c:pt idx="64">
                  <c:v>1.5505882352941178</c:v>
                </c:pt>
                <c:pt idx="65">
                  <c:v>1.5505882352941178</c:v>
                </c:pt>
                <c:pt idx="66">
                  <c:v>1.5505882352941178</c:v>
                </c:pt>
                <c:pt idx="67">
                  <c:v>1.5505882352941178</c:v>
                </c:pt>
                <c:pt idx="68">
                  <c:v>1.5505882352941178</c:v>
                </c:pt>
                <c:pt idx="69">
                  <c:v>1.5505882352941178</c:v>
                </c:pt>
                <c:pt idx="70">
                  <c:v>1.5505882352941178</c:v>
                </c:pt>
                <c:pt idx="71">
                  <c:v>1.5505882352941178</c:v>
                </c:pt>
                <c:pt idx="72">
                  <c:v>1.5505882352941178</c:v>
                </c:pt>
                <c:pt idx="73">
                  <c:v>1.5505882352941178</c:v>
                </c:pt>
                <c:pt idx="74">
                  <c:v>1.5505882352941178</c:v>
                </c:pt>
                <c:pt idx="75">
                  <c:v>1.5505882352941178</c:v>
                </c:pt>
                <c:pt idx="76">
                  <c:v>1.5505882352941178</c:v>
                </c:pt>
                <c:pt idx="77">
                  <c:v>1.5505882352941178</c:v>
                </c:pt>
                <c:pt idx="78">
                  <c:v>1.5505882352941178</c:v>
                </c:pt>
                <c:pt idx="79">
                  <c:v>1.5505882352941178</c:v>
                </c:pt>
                <c:pt idx="80">
                  <c:v>1.5505882352941178</c:v>
                </c:pt>
                <c:pt idx="81">
                  <c:v>1.5505882352941178</c:v>
                </c:pt>
                <c:pt idx="82">
                  <c:v>1.5505882352941178</c:v>
                </c:pt>
                <c:pt idx="83">
                  <c:v>1.5505882352941178</c:v>
                </c:pt>
                <c:pt idx="84">
                  <c:v>1.5505882352941178</c:v>
                </c:pt>
                <c:pt idx="85">
                  <c:v>1.5505882352941178</c:v>
                </c:pt>
                <c:pt idx="86">
                  <c:v>1.5505882352941178</c:v>
                </c:pt>
                <c:pt idx="87">
                  <c:v>1.5505882352941178</c:v>
                </c:pt>
                <c:pt idx="88">
                  <c:v>1.5505882352941178</c:v>
                </c:pt>
                <c:pt idx="89">
                  <c:v>1.5505882352941178</c:v>
                </c:pt>
                <c:pt idx="90">
                  <c:v>1.5505882352941178</c:v>
                </c:pt>
                <c:pt idx="91">
                  <c:v>1.5505882352941178</c:v>
                </c:pt>
                <c:pt idx="92">
                  <c:v>1.5505882352941178</c:v>
                </c:pt>
                <c:pt idx="93">
                  <c:v>1.5505882352941178</c:v>
                </c:pt>
                <c:pt idx="94">
                  <c:v>1.5505882352941178</c:v>
                </c:pt>
                <c:pt idx="95">
                  <c:v>1.5505882352941178</c:v>
                </c:pt>
                <c:pt idx="96">
                  <c:v>1.5505882352941178</c:v>
                </c:pt>
                <c:pt idx="97">
                  <c:v>1.5505882352941178</c:v>
                </c:pt>
                <c:pt idx="98">
                  <c:v>1.5505882352941178</c:v>
                </c:pt>
                <c:pt idx="99">
                  <c:v>1.5505882352941178</c:v>
                </c:pt>
                <c:pt idx="100">
                  <c:v>1.5505882352941178</c:v>
                </c:pt>
                <c:pt idx="101">
                  <c:v>1.5505882352941178</c:v>
                </c:pt>
                <c:pt idx="102">
                  <c:v>1.5505882352941178</c:v>
                </c:pt>
                <c:pt idx="103">
                  <c:v>1.5505882352941178</c:v>
                </c:pt>
                <c:pt idx="104">
                  <c:v>1.5505882352941178</c:v>
                </c:pt>
                <c:pt idx="105">
                  <c:v>1.5505882352941178</c:v>
                </c:pt>
                <c:pt idx="106">
                  <c:v>1.5505882352941178</c:v>
                </c:pt>
                <c:pt idx="107">
                  <c:v>1.5505882352941178</c:v>
                </c:pt>
                <c:pt idx="108">
                  <c:v>1.5505882352941178</c:v>
                </c:pt>
                <c:pt idx="109">
                  <c:v>1.5505882352941178</c:v>
                </c:pt>
                <c:pt idx="110">
                  <c:v>1.5505882352941178</c:v>
                </c:pt>
                <c:pt idx="111">
                  <c:v>1.5505882352941178</c:v>
                </c:pt>
                <c:pt idx="112">
                  <c:v>1.5505882352941178</c:v>
                </c:pt>
                <c:pt idx="113">
                  <c:v>1.5505882352941178</c:v>
                </c:pt>
                <c:pt idx="114">
                  <c:v>1.5505882352941178</c:v>
                </c:pt>
                <c:pt idx="115">
                  <c:v>1.5505882352941178</c:v>
                </c:pt>
                <c:pt idx="116">
                  <c:v>1.5505882352941178</c:v>
                </c:pt>
                <c:pt idx="117">
                  <c:v>1.5505882352941178</c:v>
                </c:pt>
                <c:pt idx="118">
                  <c:v>1.5505882352941178</c:v>
                </c:pt>
                <c:pt idx="119">
                  <c:v>1.5505882352941178</c:v>
                </c:pt>
                <c:pt idx="120">
                  <c:v>1.5505882352941178</c:v>
                </c:pt>
                <c:pt idx="121">
                  <c:v>1.5505882352941178</c:v>
                </c:pt>
                <c:pt idx="122">
                  <c:v>1.5505882352941178</c:v>
                </c:pt>
                <c:pt idx="123">
                  <c:v>1.5505882352941178</c:v>
                </c:pt>
                <c:pt idx="124">
                  <c:v>1.5505882352941178</c:v>
                </c:pt>
                <c:pt idx="125">
                  <c:v>1.5505882352941178</c:v>
                </c:pt>
                <c:pt idx="126">
                  <c:v>1.5505882352941178</c:v>
                </c:pt>
                <c:pt idx="127">
                  <c:v>1.5505882352941178</c:v>
                </c:pt>
                <c:pt idx="128">
                  <c:v>1.5505882352941178</c:v>
                </c:pt>
                <c:pt idx="129">
                  <c:v>1.5505882352941178</c:v>
                </c:pt>
                <c:pt idx="130">
                  <c:v>1.5505882352941178</c:v>
                </c:pt>
                <c:pt idx="131">
                  <c:v>1.5505882352941178</c:v>
                </c:pt>
                <c:pt idx="132">
                  <c:v>1.5505882352941178</c:v>
                </c:pt>
                <c:pt idx="133">
                  <c:v>1.5505882352941178</c:v>
                </c:pt>
                <c:pt idx="134">
                  <c:v>1.5505882352941178</c:v>
                </c:pt>
                <c:pt idx="135">
                  <c:v>1.5505882352941178</c:v>
                </c:pt>
                <c:pt idx="136">
                  <c:v>1.5505882352941178</c:v>
                </c:pt>
                <c:pt idx="137">
                  <c:v>1.5505882352941178</c:v>
                </c:pt>
                <c:pt idx="138">
                  <c:v>1.5505882352941178</c:v>
                </c:pt>
                <c:pt idx="139">
                  <c:v>1.5505882352941178</c:v>
                </c:pt>
                <c:pt idx="140">
                  <c:v>1.5505882352941178</c:v>
                </c:pt>
                <c:pt idx="141">
                  <c:v>1.5505882352941178</c:v>
                </c:pt>
                <c:pt idx="142">
                  <c:v>1.5505882352941178</c:v>
                </c:pt>
                <c:pt idx="143">
                  <c:v>1.5505882352941178</c:v>
                </c:pt>
                <c:pt idx="144">
                  <c:v>1.5505882352941178</c:v>
                </c:pt>
                <c:pt idx="145">
                  <c:v>1.5505882352941178</c:v>
                </c:pt>
                <c:pt idx="146">
                  <c:v>1.5505882352941178</c:v>
                </c:pt>
                <c:pt idx="147">
                  <c:v>1.5505882352941178</c:v>
                </c:pt>
                <c:pt idx="148">
                  <c:v>1.5505882352941178</c:v>
                </c:pt>
                <c:pt idx="149">
                  <c:v>1.5505882352941178</c:v>
                </c:pt>
                <c:pt idx="150">
                  <c:v>1.5505882352941178</c:v>
                </c:pt>
                <c:pt idx="151">
                  <c:v>1.5505882352941178</c:v>
                </c:pt>
                <c:pt idx="152">
                  <c:v>1.5505882352941178</c:v>
                </c:pt>
                <c:pt idx="153">
                  <c:v>1.5505882352941178</c:v>
                </c:pt>
                <c:pt idx="154">
                  <c:v>1.5505882352941178</c:v>
                </c:pt>
                <c:pt idx="155">
                  <c:v>1.5505882352941178</c:v>
                </c:pt>
                <c:pt idx="156">
                  <c:v>1.5505882352941178</c:v>
                </c:pt>
                <c:pt idx="157">
                  <c:v>1.5505882352941178</c:v>
                </c:pt>
                <c:pt idx="158">
                  <c:v>1.5505882352941178</c:v>
                </c:pt>
                <c:pt idx="159">
                  <c:v>1.5505882352941178</c:v>
                </c:pt>
                <c:pt idx="160">
                  <c:v>1.5505882352941178</c:v>
                </c:pt>
                <c:pt idx="161">
                  <c:v>1.5505882352941178</c:v>
                </c:pt>
                <c:pt idx="162">
                  <c:v>1.5505882352941178</c:v>
                </c:pt>
                <c:pt idx="163">
                  <c:v>1.5505882352941178</c:v>
                </c:pt>
                <c:pt idx="164">
                  <c:v>1.5505882352941178</c:v>
                </c:pt>
                <c:pt idx="165">
                  <c:v>1.5505882352941178</c:v>
                </c:pt>
                <c:pt idx="166">
                  <c:v>1.5505882352941178</c:v>
                </c:pt>
                <c:pt idx="167">
                  <c:v>1.5505882352941178</c:v>
                </c:pt>
                <c:pt idx="168">
                  <c:v>1.5505882352941178</c:v>
                </c:pt>
                <c:pt idx="169">
                  <c:v>1.5505882352941178</c:v>
                </c:pt>
              </c:numCache>
            </c:numRef>
          </c:val>
          <c:smooth val="0"/>
          <c:extLst>
            <c:ext xmlns:c16="http://schemas.microsoft.com/office/drawing/2014/chart" uri="{C3380CC4-5D6E-409C-BE32-E72D297353CC}">
              <c16:uniqueId val="{00000001-F730-4E86-8453-E8F030132411}"/>
            </c:ext>
          </c:extLst>
        </c:ser>
        <c:ser>
          <c:idx val="2"/>
          <c:order val="2"/>
          <c:tx>
            <c:strRef>
              <c:f>'PSR Walmex'!$D$1</c:f>
              <c:strCache>
                <c:ptCount val="1"/>
                <c:pt idx="0">
                  <c:v>Max</c:v>
                </c:pt>
              </c:strCache>
            </c:strRef>
          </c:tx>
          <c:spPr>
            <a:ln w="28575" cap="rnd">
              <a:solidFill>
                <a:srgbClr val="FF0000"/>
              </a:solidFill>
              <a:round/>
            </a:ln>
            <a:effectLst/>
          </c:spPr>
          <c:marker>
            <c:symbol val="none"/>
          </c:marker>
          <c:cat>
            <c:numRef>
              <c:f>'PSR Walmex'!$A$2:$A$171</c:f>
              <c:numCache>
                <c:formatCode>m/d/yyyy</c:formatCode>
                <c:ptCount val="170"/>
                <c:pt idx="0">
                  <c:v>43469</c:v>
                </c:pt>
                <c:pt idx="1">
                  <c:v>43476</c:v>
                </c:pt>
                <c:pt idx="2">
                  <c:v>43483</c:v>
                </c:pt>
                <c:pt idx="3">
                  <c:v>43490</c:v>
                </c:pt>
                <c:pt idx="4">
                  <c:v>43497</c:v>
                </c:pt>
                <c:pt idx="5">
                  <c:v>43504</c:v>
                </c:pt>
                <c:pt idx="6">
                  <c:v>43511</c:v>
                </c:pt>
                <c:pt idx="7">
                  <c:v>43518</c:v>
                </c:pt>
                <c:pt idx="8">
                  <c:v>43525</c:v>
                </c:pt>
                <c:pt idx="9">
                  <c:v>43532</c:v>
                </c:pt>
                <c:pt idx="10">
                  <c:v>43539</c:v>
                </c:pt>
                <c:pt idx="11">
                  <c:v>43546</c:v>
                </c:pt>
                <c:pt idx="12">
                  <c:v>43553</c:v>
                </c:pt>
                <c:pt idx="13">
                  <c:v>43560</c:v>
                </c:pt>
                <c:pt idx="14">
                  <c:v>43567</c:v>
                </c:pt>
                <c:pt idx="15">
                  <c:v>43574</c:v>
                </c:pt>
                <c:pt idx="16">
                  <c:v>43581</c:v>
                </c:pt>
                <c:pt idx="17">
                  <c:v>43588</c:v>
                </c:pt>
                <c:pt idx="18">
                  <c:v>43595</c:v>
                </c:pt>
                <c:pt idx="19">
                  <c:v>43602</c:v>
                </c:pt>
                <c:pt idx="20">
                  <c:v>43609</c:v>
                </c:pt>
                <c:pt idx="21">
                  <c:v>43616</c:v>
                </c:pt>
                <c:pt idx="22">
                  <c:v>43623</c:v>
                </c:pt>
                <c:pt idx="23">
                  <c:v>43630</c:v>
                </c:pt>
                <c:pt idx="24">
                  <c:v>43637</c:v>
                </c:pt>
                <c:pt idx="25">
                  <c:v>43644</c:v>
                </c:pt>
                <c:pt idx="26">
                  <c:v>43651</c:v>
                </c:pt>
                <c:pt idx="27">
                  <c:v>43658</c:v>
                </c:pt>
                <c:pt idx="28">
                  <c:v>43665</c:v>
                </c:pt>
                <c:pt idx="29">
                  <c:v>43672</c:v>
                </c:pt>
                <c:pt idx="30">
                  <c:v>43679</c:v>
                </c:pt>
                <c:pt idx="31">
                  <c:v>43686</c:v>
                </c:pt>
                <c:pt idx="32">
                  <c:v>43693</c:v>
                </c:pt>
                <c:pt idx="33">
                  <c:v>43700</c:v>
                </c:pt>
                <c:pt idx="34">
                  <c:v>43707</c:v>
                </c:pt>
                <c:pt idx="35">
                  <c:v>43714</c:v>
                </c:pt>
                <c:pt idx="36">
                  <c:v>43721</c:v>
                </c:pt>
                <c:pt idx="37">
                  <c:v>43728</c:v>
                </c:pt>
                <c:pt idx="38">
                  <c:v>43735</c:v>
                </c:pt>
                <c:pt idx="39">
                  <c:v>43742</c:v>
                </c:pt>
                <c:pt idx="40">
                  <c:v>43749</c:v>
                </c:pt>
                <c:pt idx="41">
                  <c:v>43756</c:v>
                </c:pt>
                <c:pt idx="42">
                  <c:v>43763</c:v>
                </c:pt>
                <c:pt idx="43">
                  <c:v>43770</c:v>
                </c:pt>
                <c:pt idx="44">
                  <c:v>43777</c:v>
                </c:pt>
                <c:pt idx="45">
                  <c:v>43784</c:v>
                </c:pt>
                <c:pt idx="46">
                  <c:v>43791</c:v>
                </c:pt>
                <c:pt idx="47">
                  <c:v>43798</c:v>
                </c:pt>
                <c:pt idx="48">
                  <c:v>43805</c:v>
                </c:pt>
                <c:pt idx="49">
                  <c:v>43812</c:v>
                </c:pt>
                <c:pt idx="50">
                  <c:v>43819</c:v>
                </c:pt>
                <c:pt idx="51">
                  <c:v>43826</c:v>
                </c:pt>
                <c:pt idx="52">
                  <c:v>43833</c:v>
                </c:pt>
                <c:pt idx="53">
                  <c:v>43840</c:v>
                </c:pt>
                <c:pt idx="54">
                  <c:v>43847</c:v>
                </c:pt>
                <c:pt idx="55">
                  <c:v>43854</c:v>
                </c:pt>
                <c:pt idx="56">
                  <c:v>43861</c:v>
                </c:pt>
                <c:pt idx="57">
                  <c:v>43868</c:v>
                </c:pt>
                <c:pt idx="58">
                  <c:v>43875</c:v>
                </c:pt>
                <c:pt idx="59">
                  <c:v>43882</c:v>
                </c:pt>
                <c:pt idx="60">
                  <c:v>43889</c:v>
                </c:pt>
                <c:pt idx="61">
                  <c:v>43896</c:v>
                </c:pt>
                <c:pt idx="62">
                  <c:v>43903</c:v>
                </c:pt>
                <c:pt idx="63">
                  <c:v>43910</c:v>
                </c:pt>
                <c:pt idx="64">
                  <c:v>43917</c:v>
                </c:pt>
                <c:pt idx="65">
                  <c:v>43924</c:v>
                </c:pt>
                <c:pt idx="66">
                  <c:v>43931</c:v>
                </c:pt>
                <c:pt idx="67">
                  <c:v>43938</c:v>
                </c:pt>
                <c:pt idx="68">
                  <c:v>43945</c:v>
                </c:pt>
                <c:pt idx="69">
                  <c:v>43952</c:v>
                </c:pt>
                <c:pt idx="70">
                  <c:v>43959</c:v>
                </c:pt>
                <c:pt idx="71">
                  <c:v>43966</c:v>
                </c:pt>
                <c:pt idx="72">
                  <c:v>43973</c:v>
                </c:pt>
                <c:pt idx="73">
                  <c:v>43980</c:v>
                </c:pt>
                <c:pt idx="74">
                  <c:v>43987</c:v>
                </c:pt>
                <c:pt idx="75">
                  <c:v>43994</c:v>
                </c:pt>
                <c:pt idx="76">
                  <c:v>44001</c:v>
                </c:pt>
                <c:pt idx="77">
                  <c:v>44008</c:v>
                </c:pt>
                <c:pt idx="78">
                  <c:v>44015</c:v>
                </c:pt>
                <c:pt idx="79">
                  <c:v>44022</c:v>
                </c:pt>
                <c:pt idx="80">
                  <c:v>44029</c:v>
                </c:pt>
                <c:pt idx="81">
                  <c:v>44036</c:v>
                </c:pt>
                <c:pt idx="82">
                  <c:v>44043</c:v>
                </c:pt>
                <c:pt idx="83">
                  <c:v>44050</c:v>
                </c:pt>
                <c:pt idx="84">
                  <c:v>44057</c:v>
                </c:pt>
                <c:pt idx="85">
                  <c:v>44064</c:v>
                </c:pt>
                <c:pt idx="86">
                  <c:v>44071</c:v>
                </c:pt>
                <c:pt idx="87">
                  <c:v>44078</c:v>
                </c:pt>
                <c:pt idx="88">
                  <c:v>44085</c:v>
                </c:pt>
                <c:pt idx="89">
                  <c:v>44092</c:v>
                </c:pt>
                <c:pt idx="90">
                  <c:v>44099</c:v>
                </c:pt>
                <c:pt idx="91">
                  <c:v>44106</c:v>
                </c:pt>
                <c:pt idx="92">
                  <c:v>44113</c:v>
                </c:pt>
                <c:pt idx="93">
                  <c:v>44120</c:v>
                </c:pt>
                <c:pt idx="94">
                  <c:v>44127</c:v>
                </c:pt>
                <c:pt idx="95">
                  <c:v>44134</c:v>
                </c:pt>
                <c:pt idx="96">
                  <c:v>44141</c:v>
                </c:pt>
                <c:pt idx="97">
                  <c:v>44148</c:v>
                </c:pt>
                <c:pt idx="98">
                  <c:v>44155</c:v>
                </c:pt>
                <c:pt idx="99">
                  <c:v>44162</c:v>
                </c:pt>
                <c:pt idx="100">
                  <c:v>44169</c:v>
                </c:pt>
                <c:pt idx="101">
                  <c:v>44176</c:v>
                </c:pt>
                <c:pt idx="102">
                  <c:v>44183</c:v>
                </c:pt>
                <c:pt idx="103">
                  <c:v>44190</c:v>
                </c:pt>
                <c:pt idx="104">
                  <c:v>44197</c:v>
                </c:pt>
                <c:pt idx="105">
                  <c:v>44204</c:v>
                </c:pt>
                <c:pt idx="106">
                  <c:v>44211</c:v>
                </c:pt>
                <c:pt idx="107">
                  <c:v>44218</c:v>
                </c:pt>
                <c:pt idx="108">
                  <c:v>44225</c:v>
                </c:pt>
                <c:pt idx="109">
                  <c:v>44232</c:v>
                </c:pt>
                <c:pt idx="110">
                  <c:v>44239</c:v>
                </c:pt>
                <c:pt idx="111">
                  <c:v>44246</c:v>
                </c:pt>
                <c:pt idx="112">
                  <c:v>44253</c:v>
                </c:pt>
                <c:pt idx="113">
                  <c:v>44260</c:v>
                </c:pt>
                <c:pt idx="114">
                  <c:v>44267</c:v>
                </c:pt>
                <c:pt idx="115">
                  <c:v>44274</c:v>
                </c:pt>
                <c:pt idx="116">
                  <c:v>44281</c:v>
                </c:pt>
                <c:pt idx="117">
                  <c:v>44288</c:v>
                </c:pt>
                <c:pt idx="118">
                  <c:v>44295</c:v>
                </c:pt>
                <c:pt idx="119">
                  <c:v>44302</c:v>
                </c:pt>
                <c:pt idx="120">
                  <c:v>44309</c:v>
                </c:pt>
                <c:pt idx="121">
                  <c:v>44316</c:v>
                </c:pt>
                <c:pt idx="122">
                  <c:v>44323</c:v>
                </c:pt>
                <c:pt idx="123">
                  <c:v>44330</c:v>
                </c:pt>
                <c:pt idx="124">
                  <c:v>44337</c:v>
                </c:pt>
                <c:pt idx="125">
                  <c:v>44344</c:v>
                </c:pt>
                <c:pt idx="126">
                  <c:v>44351</c:v>
                </c:pt>
                <c:pt idx="127">
                  <c:v>44358</c:v>
                </c:pt>
                <c:pt idx="128">
                  <c:v>44365</c:v>
                </c:pt>
                <c:pt idx="129">
                  <c:v>44372</c:v>
                </c:pt>
                <c:pt idx="130">
                  <c:v>44379</c:v>
                </c:pt>
                <c:pt idx="131">
                  <c:v>44386</c:v>
                </c:pt>
                <c:pt idx="132">
                  <c:v>44393</c:v>
                </c:pt>
                <c:pt idx="133">
                  <c:v>44400</c:v>
                </c:pt>
                <c:pt idx="134">
                  <c:v>44407</c:v>
                </c:pt>
                <c:pt idx="135">
                  <c:v>44414</c:v>
                </c:pt>
                <c:pt idx="136">
                  <c:v>44421</c:v>
                </c:pt>
                <c:pt idx="137">
                  <c:v>44428</c:v>
                </c:pt>
                <c:pt idx="138">
                  <c:v>44435</c:v>
                </c:pt>
                <c:pt idx="139">
                  <c:v>44442</c:v>
                </c:pt>
                <c:pt idx="140">
                  <c:v>44449</c:v>
                </c:pt>
                <c:pt idx="141">
                  <c:v>44456</c:v>
                </c:pt>
                <c:pt idx="142">
                  <c:v>44463</c:v>
                </c:pt>
                <c:pt idx="143">
                  <c:v>44470</c:v>
                </c:pt>
                <c:pt idx="144">
                  <c:v>44477</c:v>
                </c:pt>
                <c:pt idx="145">
                  <c:v>44484</c:v>
                </c:pt>
                <c:pt idx="146">
                  <c:v>44491</c:v>
                </c:pt>
                <c:pt idx="147">
                  <c:v>44498</c:v>
                </c:pt>
                <c:pt idx="148">
                  <c:v>44505</c:v>
                </c:pt>
                <c:pt idx="149">
                  <c:v>44512</c:v>
                </c:pt>
                <c:pt idx="150">
                  <c:v>44519</c:v>
                </c:pt>
                <c:pt idx="151">
                  <c:v>44526</c:v>
                </c:pt>
                <c:pt idx="152">
                  <c:v>44533</c:v>
                </c:pt>
                <c:pt idx="153">
                  <c:v>44540</c:v>
                </c:pt>
                <c:pt idx="154">
                  <c:v>44547</c:v>
                </c:pt>
                <c:pt idx="155">
                  <c:v>44554</c:v>
                </c:pt>
                <c:pt idx="156">
                  <c:v>44561</c:v>
                </c:pt>
                <c:pt idx="157">
                  <c:v>44568</c:v>
                </c:pt>
                <c:pt idx="158">
                  <c:v>44575</c:v>
                </c:pt>
                <c:pt idx="159">
                  <c:v>44582</c:v>
                </c:pt>
                <c:pt idx="160">
                  <c:v>44589</c:v>
                </c:pt>
                <c:pt idx="161">
                  <c:v>44596</c:v>
                </c:pt>
                <c:pt idx="162">
                  <c:v>44603</c:v>
                </c:pt>
                <c:pt idx="163">
                  <c:v>44610</c:v>
                </c:pt>
                <c:pt idx="164">
                  <c:v>44617</c:v>
                </c:pt>
                <c:pt idx="165">
                  <c:v>44624</c:v>
                </c:pt>
                <c:pt idx="166">
                  <c:v>44631</c:v>
                </c:pt>
                <c:pt idx="167">
                  <c:v>44638</c:v>
                </c:pt>
                <c:pt idx="168">
                  <c:v>44645</c:v>
                </c:pt>
                <c:pt idx="169">
                  <c:v>44652</c:v>
                </c:pt>
              </c:numCache>
            </c:numRef>
          </c:cat>
          <c:val>
            <c:numRef>
              <c:f>'PSR Walmex'!$D$2:$D$171</c:f>
              <c:numCache>
                <c:formatCode>General</c:formatCode>
                <c:ptCount val="170"/>
                <c:pt idx="0">
                  <c:v>1.9</c:v>
                </c:pt>
                <c:pt idx="1">
                  <c:v>1.9</c:v>
                </c:pt>
                <c:pt idx="2">
                  <c:v>1.9</c:v>
                </c:pt>
                <c:pt idx="3">
                  <c:v>1.9</c:v>
                </c:pt>
                <c:pt idx="4">
                  <c:v>1.9</c:v>
                </c:pt>
                <c:pt idx="5">
                  <c:v>1.9</c:v>
                </c:pt>
                <c:pt idx="6">
                  <c:v>1.9</c:v>
                </c:pt>
                <c:pt idx="7">
                  <c:v>1.9</c:v>
                </c:pt>
                <c:pt idx="8">
                  <c:v>1.9</c:v>
                </c:pt>
                <c:pt idx="9">
                  <c:v>1.9</c:v>
                </c:pt>
                <c:pt idx="10">
                  <c:v>1.9</c:v>
                </c:pt>
                <c:pt idx="11">
                  <c:v>1.9</c:v>
                </c:pt>
                <c:pt idx="12">
                  <c:v>1.9</c:v>
                </c:pt>
                <c:pt idx="13">
                  <c:v>1.9</c:v>
                </c:pt>
                <c:pt idx="14">
                  <c:v>1.9</c:v>
                </c:pt>
                <c:pt idx="15">
                  <c:v>1.9</c:v>
                </c:pt>
                <c:pt idx="16">
                  <c:v>1.9</c:v>
                </c:pt>
                <c:pt idx="17">
                  <c:v>1.9</c:v>
                </c:pt>
                <c:pt idx="18">
                  <c:v>1.9</c:v>
                </c:pt>
                <c:pt idx="19">
                  <c:v>1.9</c:v>
                </c:pt>
                <c:pt idx="20">
                  <c:v>1.9</c:v>
                </c:pt>
                <c:pt idx="21">
                  <c:v>1.9</c:v>
                </c:pt>
                <c:pt idx="22">
                  <c:v>1.9</c:v>
                </c:pt>
                <c:pt idx="23">
                  <c:v>1.9</c:v>
                </c:pt>
                <c:pt idx="24">
                  <c:v>1.9</c:v>
                </c:pt>
                <c:pt idx="25">
                  <c:v>1.9</c:v>
                </c:pt>
                <c:pt idx="26">
                  <c:v>1.9</c:v>
                </c:pt>
                <c:pt idx="27">
                  <c:v>1.9</c:v>
                </c:pt>
                <c:pt idx="28">
                  <c:v>1.9</c:v>
                </c:pt>
                <c:pt idx="29">
                  <c:v>1.9</c:v>
                </c:pt>
                <c:pt idx="30">
                  <c:v>1.9</c:v>
                </c:pt>
                <c:pt idx="31">
                  <c:v>1.9</c:v>
                </c:pt>
                <c:pt idx="32">
                  <c:v>1.9</c:v>
                </c:pt>
                <c:pt idx="33">
                  <c:v>1.9</c:v>
                </c:pt>
                <c:pt idx="34">
                  <c:v>1.9</c:v>
                </c:pt>
                <c:pt idx="35">
                  <c:v>1.9</c:v>
                </c:pt>
                <c:pt idx="36">
                  <c:v>1.9</c:v>
                </c:pt>
                <c:pt idx="37">
                  <c:v>1.9</c:v>
                </c:pt>
                <c:pt idx="38">
                  <c:v>1.9</c:v>
                </c:pt>
                <c:pt idx="39">
                  <c:v>1.9</c:v>
                </c:pt>
                <c:pt idx="40">
                  <c:v>1.9</c:v>
                </c:pt>
                <c:pt idx="41">
                  <c:v>1.9</c:v>
                </c:pt>
                <c:pt idx="42">
                  <c:v>1.9</c:v>
                </c:pt>
                <c:pt idx="43">
                  <c:v>1.9</c:v>
                </c:pt>
                <c:pt idx="44">
                  <c:v>1.9</c:v>
                </c:pt>
                <c:pt idx="45">
                  <c:v>1.9</c:v>
                </c:pt>
                <c:pt idx="46">
                  <c:v>1.9</c:v>
                </c:pt>
                <c:pt idx="47">
                  <c:v>1.9</c:v>
                </c:pt>
                <c:pt idx="48">
                  <c:v>1.9</c:v>
                </c:pt>
                <c:pt idx="49">
                  <c:v>1.9</c:v>
                </c:pt>
                <c:pt idx="50">
                  <c:v>1.9</c:v>
                </c:pt>
                <c:pt idx="51">
                  <c:v>1.9</c:v>
                </c:pt>
                <c:pt idx="52">
                  <c:v>1.9</c:v>
                </c:pt>
                <c:pt idx="53">
                  <c:v>1.9</c:v>
                </c:pt>
                <c:pt idx="54">
                  <c:v>1.9</c:v>
                </c:pt>
                <c:pt idx="55">
                  <c:v>1.9</c:v>
                </c:pt>
                <c:pt idx="56">
                  <c:v>1.9</c:v>
                </c:pt>
                <c:pt idx="57">
                  <c:v>1.9</c:v>
                </c:pt>
                <c:pt idx="58">
                  <c:v>1.9</c:v>
                </c:pt>
                <c:pt idx="59">
                  <c:v>1.9</c:v>
                </c:pt>
                <c:pt idx="60">
                  <c:v>1.9</c:v>
                </c:pt>
                <c:pt idx="61">
                  <c:v>1.9</c:v>
                </c:pt>
                <c:pt idx="62">
                  <c:v>1.9</c:v>
                </c:pt>
                <c:pt idx="63">
                  <c:v>1.9</c:v>
                </c:pt>
                <c:pt idx="64">
                  <c:v>1.9</c:v>
                </c:pt>
                <c:pt idx="65">
                  <c:v>1.9</c:v>
                </c:pt>
                <c:pt idx="66">
                  <c:v>1.9</c:v>
                </c:pt>
                <c:pt idx="67">
                  <c:v>1.9</c:v>
                </c:pt>
                <c:pt idx="68">
                  <c:v>1.9</c:v>
                </c:pt>
                <c:pt idx="69">
                  <c:v>1.9</c:v>
                </c:pt>
                <c:pt idx="70">
                  <c:v>1.9</c:v>
                </c:pt>
                <c:pt idx="71">
                  <c:v>1.9</c:v>
                </c:pt>
                <c:pt idx="72">
                  <c:v>1.9</c:v>
                </c:pt>
                <c:pt idx="73">
                  <c:v>1.9</c:v>
                </c:pt>
                <c:pt idx="74">
                  <c:v>1.9</c:v>
                </c:pt>
                <c:pt idx="75">
                  <c:v>1.9</c:v>
                </c:pt>
                <c:pt idx="76">
                  <c:v>1.9</c:v>
                </c:pt>
                <c:pt idx="77">
                  <c:v>1.9</c:v>
                </c:pt>
                <c:pt idx="78">
                  <c:v>1.9</c:v>
                </c:pt>
                <c:pt idx="79">
                  <c:v>1.9</c:v>
                </c:pt>
                <c:pt idx="80">
                  <c:v>1.9</c:v>
                </c:pt>
                <c:pt idx="81">
                  <c:v>1.9</c:v>
                </c:pt>
                <c:pt idx="82">
                  <c:v>1.9</c:v>
                </c:pt>
                <c:pt idx="83">
                  <c:v>1.9</c:v>
                </c:pt>
                <c:pt idx="84">
                  <c:v>1.9</c:v>
                </c:pt>
                <c:pt idx="85">
                  <c:v>1.9</c:v>
                </c:pt>
                <c:pt idx="86">
                  <c:v>1.9</c:v>
                </c:pt>
                <c:pt idx="87">
                  <c:v>1.9</c:v>
                </c:pt>
                <c:pt idx="88">
                  <c:v>1.9</c:v>
                </c:pt>
                <c:pt idx="89">
                  <c:v>1.9</c:v>
                </c:pt>
                <c:pt idx="90">
                  <c:v>1.9</c:v>
                </c:pt>
                <c:pt idx="91">
                  <c:v>1.9</c:v>
                </c:pt>
                <c:pt idx="92">
                  <c:v>1.9</c:v>
                </c:pt>
                <c:pt idx="93">
                  <c:v>1.9</c:v>
                </c:pt>
                <c:pt idx="94">
                  <c:v>1.9</c:v>
                </c:pt>
                <c:pt idx="95">
                  <c:v>1.9</c:v>
                </c:pt>
                <c:pt idx="96">
                  <c:v>1.9</c:v>
                </c:pt>
                <c:pt idx="97">
                  <c:v>1.9</c:v>
                </c:pt>
                <c:pt idx="98">
                  <c:v>1.9</c:v>
                </c:pt>
                <c:pt idx="99">
                  <c:v>1.9</c:v>
                </c:pt>
                <c:pt idx="100">
                  <c:v>1.9</c:v>
                </c:pt>
                <c:pt idx="101">
                  <c:v>1.9</c:v>
                </c:pt>
                <c:pt idx="102">
                  <c:v>1.9</c:v>
                </c:pt>
                <c:pt idx="103">
                  <c:v>1.9</c:v>
                </c:pt>
                <c:pt idx="104">
                  <c:v>1.9</c:v>
                </c:pt>
                <c:pt idx="105">
                  <c:v>1.9</c:v>
                </c:pt>
                <c:pt idx="106">
                  <c:v>1.9</c:v>
                </c:pt>
                <c:pt idx="107">
                  <c:v>1.9</c:v>
                </c:pt>
                <c:pt idx="108">
                  <c:v>1.9</c:v>
                </c:pt>
                <c:pt idx="109">
                  <c:v>1.9</c:v>
                </c:pt>
                <c:pt idx="110">
                  <c:v>1.9</c:v>
                </c:pt>
                <c:pt idx="111">
                  <c:v>1.9</c:v>
                </c:pt>
                <c:pt idx="112">
                  <c:v>1.9</c:v>
                </c:pt>
                <c:pt idx="113">
                  <c:v>1.9</c:v>
                </c:pt>
                <c:pt idx="114">
                  <c:v>1.9</c:v>
                </c:pt>
                <c:pt idx="115">
                  <c:v>1.9</c:v>
                </c:pt>
                <c:pt idx="116">
                  <c:v>1.9</c:v>
                </c:pt>
                <c:pt idx="117">
                  <c:v>1.9</c:v>
                </c:pt>
                <c:pt idx="118">
                  <c:v>1.9</c:v>
                </c:pt>
                <c:pt idx="119">
                  <c:v>1.9</c:v>
                </c:pt>
                <c:pt idx="120">
                  <c:v>1.9</c:v>
                </c:pt>
                <c:pt idx="121">
                  <c:v>1.9</c:v>
                </c:pt>
                <c:pt idx="122">
                  <c:v>1.9</c:v>
                </c:pt>
                <c:pt idx="123">
                  <c:v>1.9</c:v>
                </c:pt>
                <c:pt idx="124">
                  <c:v>1.9</c:v>
                </c:pt>
                <c:pt idx="125">
                  <c:v>1.9</c:v>
                </c:pt>
                <c:pt idx="126">
                  <c:v>1.9</c:v>
                </c:pt>
                <c:pt idx="127">
                  <c:v>1.9</c:v>
                </c:pt>
                <c:pt idx="128">
                  <c:v>1.9</c:v>
                </c:pt>
                <c:pt idx="129">
                  <c:v>1.9</c:v>
                </c:pt>
                <c:pt idx="130">
                  <c:v>1.9</c:v>
                </c:pt>
                <c:pt idx="131">
                  <c:v>1.9</c:v>
                </c:pt>
                <c:pt idx="132">
                  <c:v>1.9</c:v>
                </c:pt>
                <c:pt idx="133">
                  <c:v>1.9</c:v>
                </c:pt>
                <c:pt idx="134">
                  <c:v>1.9</c:v>
                </c:pt>
                <c:pt idx="135">
                  <c:v>1.9</c:v>
                </c:pt>
                <c:pt idx="136">
                  <c:v>1.9</c:v>
                </c:pt>
                <c:pt idx="137">
                  <c:v>1.9</c:v>
                </c:pt>
                <c:pt idx="138">
                  <c:v>1.9</c:v>
                </c:pt>
                <c:pt idx="139">
                  <c:v>1.9</c:v>
                </c:pt>
                <c:pt idx="140">
                  <c:v>1.9</c:v>
                </c:pt>
                <c:pt idx="141">
                  <c:v>1.9</c:v>
                </c:pt>
                <c:pt idx="142">
                  <c:v>1.9</c:v>
                </c:pt>
                <c:pt idx="143">
                  <c:v>1.9</c:v>
                </c:pt>
                <c:pt idx="144">
                  <c:v>1.9</c:v>
                </c:pt>
                <c:pt idx="145">
                  <c:v>1.9</c:v>
                </c:pt>
                <c:pt idx="146">
                  <c:v>1.9</c:v>
                </c:pt>
                <c:pt idx="147">
                  <c:v>1.9</c:v>
                </c:pt>
                <c:pt idx="148">
                  <c:v>1.9</c:v>
                </c:pt>
                <c:pt idx="149">
                  <c:v>1.9</c:v>
                </c:pt>
                <c:pt idx="150">
                  <c:v>1.9</c:v>
                </c:pt>
                <c:pt idx="151">
                  <c:v>1.9</c:v>
                </c:pt>
                <c:pt idx="152">
                  <c:v>1.9</c:v>
                </c:pt>
                <c:pt idx="153">
                  <c:v>1.9</c:v>
                </c:pt>
                <c:pt idx="154">
                  <c:v>1.9</c:v>
                </c:pt>
                <c:pt idx="155">
                  <c:v>1.9</c:v>
                </c:pt>
                <c:pt idx="156">
                  <c:v>1.9</c:v>
                </c:pt>
                <c:pt idx="157">
                  <c:v>1.9</c:v>
                </c:pt>
                <c:pt idx="158">
                  <c:v>1.9</c:v>
                </c:pt>
                <c:pt idx="159">
                  <c:v>1.9</c:v>
                </c:pt>
                <c:pt idx="160">
                  <c:v>1.9</c:v>
                </c:pt>
                <c:pt idx="161">
                  <c:v>1.9</c:v>
                </c:pt>
                <c:pt idx="162">
                  <c:v>1.9</c:v>
                </c:pt>
                <c:pt idx="163">
                  <c:v>1.9</c:v>
                </c:pt>
                <c:pt idx="164">
                  <c:v>1.9</c:v>
                </c:pt>
                <c:pt idx="165">
                  <c:v>1.9</c:v>
                </c:pt>
                <c:pt idx="166">
                  <c:v>1.9</c:v>
                </c:pt>
                <c:pt idx="167">
                  <c:v>1.9</c:v>
                </c:pt>
                <c:pt idx="168">
                  <c:v>1.9</c:v>
                </c:pt>
                <c:pt idx="169">
                  <c:v>1.9</c:v>
                </c:pt>
              </c:numCache>
            </c:numRef>
          </c:val>
          <c:smooth val="0"/>
          <c:extLst>
            <c:ext xmlns:c16="http://schemas.microsoft.com/office/drawing/2014/chart" uri="{C3380CC4-5D6E-409C-BE32-E72D297353CC}">
              <c16:uniqueId val="{00000002-F730-4E86-8453-E8F030132411}"/>
            </c:ext>
          </c:extLst>
        </c:ser>
        <c:ser>
          <c:idx val="3"/>
          <c:order val="3"/>
          <c:tx>
            <c:strRef>
              <c:f>'PSR Walmex'!$E$1</c:f>
              <c:strCache>
                <c:ptCount val="1"/>
                <c:pt idx="0">
                  <c:v>Min</c:v>
                </c:pt>
              </c:strCache>
            </c:strRef>
          </c:tx>
          <c:spPr>
            <a:ln w="28575" cap="rnd">
              <a:solidFill>
                <a:srgbClr val="FF0000"/>
              </a:solidFill>
              <a:round/>
            </a:ln>
            <a:effectLst/>
          </c:spPr>
          <c:marker>
            <c:symbol val="none"/>
          </c:marker>
          <c:cat>
            <c:numRef>
              <c:f>'PSR Walmex'!$A$2:$A$171</c:f>
              <c:numCache>
                <c:formatCode>m/d/yyyy</c:formatCode>
                <c:ptCount val="170"/>
                <c:pt idx="0">
                  <c:v>43469</c:v>
                </c:pt>
                <c:pt idx="1">
                  <c:v>43476</c:v>
                </c:pt>
                <c:pt idx="2">
                  <c:v>43483</c:v>
                </c:pt>
                <c:pt idx="3">
                  <c:v>43490</c:v>
                </c:pt>
                <c:pt idx="4">
                  <c:v>43497</c:v>
                </c:pt>
                <c:pt idx="5">
                  <c:v>43504</c:v>
                </c:pt>
                <c:pt idx="6">
                  <c:v>43511</c:v>
                </c:pt>
                <c:pt idx="7">
                  <c:v>43518</c:v>
                </c:pt>
                <c:pt idx="8">
                  <c:v>43525</c:v>
                </c:pt>
                <c:pt idx="9">
                  <c:v>43532</c:v>
                </c:pt>
                <c:pt idx="10">
                  <c:v>43539</c:v>
                </c:pt>
                <c:pt idx="11">
                  <c:v>43546</c:v>
                </c:pt>
                <c:pt idx="12">
                  <c:v>43553</c:v>
                </c:pt>
                <c:pt idx="13">
                  <c:v>43560</c:v>
                </c:pt>
                <c:pt idx="14">
                  <c:v>43567</c:v>
                </c:pt>
                <c:pt idx="15">
                  <c:v>43574</c:v>
                </c:pt>
                <c:pt idx="16">
                  <c:v>43581</c:v>
                </c:pt>
                <c:pt idx="17">
                  <c:v>43588</c:v>
                </c:pt>
                <c:pt idx="18">
                  <c:v>43595</c:v>
                </c:pt>
                <c:pt idx="19">
                  <c:v>43602</c:v>
                </c:pt>
                <c:pt idx="20">
                  <c:v>43609</c:v>
                </c:pt>
                <c:pt idx="21">
                  <c:v>43616</c:v>
                </c:pt>
                <c:pt idx="22">
                  <c:v>43623</c:v>
                </c:pt>
                <c:pt idx="23">
                  <c:v>43630</c:v>
                </c:pt>
                <c:pt idx="24">
                  <c:v>43637</c:v>
                </c:pt>
                <c:pt idx="25">
                  <c:v>43644</c:v>
                </c:pt>
                <c:pt idx="26">
                  <c:v>43651</c:v>
                </c:pt>
                <c:pt idx="27">
                  <c:v>43658</c:v>
                </c:pt>
                <c:pt idx="28">
                  <c:v>43665</c:v>
                </c:pt>
                <c:pt idx="29">
                  <c:v>43672</c:v>
                </c:pt>
                <c:pt idx="30">
                  <c:v>43679</c:v>
                </c:pt>
                <c:pt idx="31">
                  <c:v>43686</c:v>
                </c:pt>
                <c:pt idx="32">
                  <c:v>43693</c:v>
                </c:pt>
                <c:pt idx="33">
                  <c:v>43700</c:v>
                </c:pt>
                <c:pt idx="34">
                  <c:v>43707</c:v>
                </c:pt>
                <c:pt idx="35">
                  <c:v>43714</c:v>
                </c:pt>
                <c:pt idx="36">
                  <c:v>43721</c:v>
                </c:pt>
                <c:pt idx="37">
                  <c:v>43728</c:v>
                </c:pt>
                <c:pt idx="38">
                  <c:v>43735</c:v>
                </c:pt>
                <c:pt idx="39">
                  <c:v>43742</c:v>
                </c:pt>
                <c:pt idx="40">
                  <c:v>43749</c:v>
                </c:pt>
                <c:pt idx="41">
                  <c:v>43756</c:v>
                </c:pt>
                <c:pt idx="42">
                  <c:v>43763</c:v>
                </c:pt>
                <c:pt idx="43">
                  <c:v>43770</c:v>
                </c:pt>
                <c:pt idx="44">
                  <c:v>43777</c:v>
                </c:pt>
                <c:pt idx="45">
                  <c:v>43784</c:v>
                </c:pt>
                <c:pt idx="46">
                  <c:v>43791</c:v>
                </c:pt>
                <c:pt idx="47">
                  <c:v>43798</c:v>
                </c:pt>
                <c:pt idx="48">
                  <c:v>43805</c:v>
                </c:pt>
                <c:pt idx="49">
                  <c:v>43812</c:v>
                </c:pt>
                <c:pt idx="50">
                  <c:v>43819</c:v>
                </c:pt>
                <c:pt idx="51">
                  <c:v>43826</c:v>
                </c:pt>
                <c:pt idx="52">
                  <c:v>43833</c:v>
                </c:pt>
                <c:pt idx="53">
                  <c:v>43840</c:v>
                </c:pt>
                <c:pt idx="54">
                  <c:v>43847</c:v>
                </c:pt>
                <c:pt idx="55">
                  <c:v>43854</c:v>
                </c:pt>
                <c:pt idx="56">
                  <c:v>43861</c:v>
                </c:pt>
                <c:pt idx="57">
                  <c:v>43868</c:v>
                </c:pt>
                <c:pt idx="58">
                  <c:v>43875</c:v>
                </c:pt>
                <c:pt idx="59">
                  <c:v>43882</c:v>
                </c:pt>
                <c:pt idx="60">
                  <c:v>43889</c:v>
                </c:pt>
                <c:pt idx="61">
                  <c:v>43896</c:v>
                </c:pt>
                <c:pt idx="62">
                  <c:v>43903</c:v>
                </c:pt>
                <c:pt idx="63">
                  <c:v>43910</c:v>
                </c:pt>
                <c:pt idx="64">
                  <c:v>43917</c:v>
                </c:pt>
                <c:pt idx="65">
                  <c:v>43924</c:v>
                </c:pt>
                <c:pt idx="66">
                  <c:v>43931</c:v>
                </c:pt>
                <c:pt idx="67">
                  <c:v>43938</c:v>
                </c:pt>
                <c:pt idx="68">
                  <c:v>43945</c:v>
                </c:pt>
                <c:pt idx="69">
                  <c:v>43952</c:v>
                </c:pt>
                <c:pt idx="70">
                  <c:v>43959</c:v>
                </c:pt>
                <c:pt idx="71">
                  <c:v>43966</c:v>
                </c:pt>
                <c:pt idx="72">
                  <c:v>43973</c:v>
                </c:pt>
                <c:pt idx="73">
                  <c:v>43980</c:v>
                </c:pt>
                <c:pt idx="74">
                  <c:v>43987</c:v>
                </c:pt>
                <c:pt idx="75">
                  <c:v>43994</c:v>
                </c:pt>
                <c:pt idx="76">
                  <c:v>44001</c:v>
                </c:pt>
                <c:pt idx="77">
                  <c:v>44008</c:v>
                </c:pt>
                <c:pt idx="78">
                  <c:v>44015</c:v>
                </c:pt>
                <c:pt idx="79">
                  <c:v>44022</c:v>
                </c:pt>
                <c:pt idx="80">
                  <c:v>44029</c:v>
                </c:pt>
                <c:pt idx="81">
                  <c:v>44036</c:v>
                </c:pt>
                <c:pt idx="82">
                  <c:v>44043</c:v>
                </c:pt>
                <c:pt idx="83">
                  <c:v>44050</c:v>
                </c:pt>
                <c:pt idx="84">
                  <c:v>44057</c:v>
                </c:pt>
                <c:pt idx="85">
                  <c:v>44064</c:v>
                </c:pt>
                <c:pt idx="86">
                  <c:v>44071</c:v>
                </c:pt>
                <c:pt idx="87">
                  <c:v>44078</c:v>
                </c:pt>
                <c:pt idx="88">
                  <c:v>44085</c:v>
                </c:pt>
                <c:pt idx="89">
                  <c:v>44092</c:v>
                </c:pt>
                <c:pt idx="90">
                  <c:v>44099</c:v>
                </c:pt>
                <c:pt idx="91">
                  <c:v>44106</c:v>
                </c:pt>
                <c:pt idx="92">
                  <c:v>44113</c:v>
                </c:pt>
                <c:pt idx="93">
                  <c:v>44120</c:v>
                </c:pt>
                <c:pt idx="94">
                  <c:v>44127</c:v>
                </c:pt>
                <c:pt idx="95">
                  <c:v>44134</c:v>
                </c:pt>
                <c:pt idx="96">
                  <c:v>44141</c:v>
                </c:pt>
                <c:pt idx="97">
                  <c:v>44148</c:v>
                </c:pt>
                <c:pt idx="98">
                  <c:v>44155</c:v>
                </c:pt>
                <c:pt idx="99">
                  <c:v>44162</c:v>
                </c:pt>
                <c:pt idx="100">
                  <c:v>44169</c:v>
                </c:pt>
                <c:pt idx="101">
                  <c:v>44176</c:v>
                </c:pt>
                <c:pt idx="102">
                  <c:v>44183</c:v>
                </c:pt>
                <c:pt idx="103">
                  <c:v>44190</c:v>
                </c:pt>
                <c:pt idx="104">
                  <c:v>44197</c:v>
                </c:pt>
                <c:pt idx="105">
                  <c:v>44204</c:v>
                </c:pt>
                <c:pt idx="106">
                  <c:v>44211</c:v>
                </c:pt>
                <c:pt idx="107">
                  <c:v>44218</c:v>
                </c:pt>
                <c:pt idx="108">
                  <c:v>44225</c:v>
                </c:pt>
                <c:pt idx="109">
                  <c:v>44232</c:v>
                </c:pt>
                <c:pt idx="110">
                  <c:v>44239</c:v>
                </c:pt>
                <c:pt idx="111">
                  <c:v>44246</c:v>
                </c:pt>
                <c:pt idx="112">
                  <c:v>44253</c:v>
                </c:pt>
                <c:pt idx="113">
                  <c:v>44260</c:v>
                </c:pt>
                <c:pt idx="114">
                  <c:v>44267</c:v>
                </c:pt>
                <c:pt idx="115">
                  <c:v>44274</c:v>
                </c:pt>
                <c:pt idx="116">
                  <c:v>44281</c:v>
                </c:pt>
                <c:pt idx="117">
                  <c:v>44288</c:v>
                </c:pt>
                <c:pt idx="118">
                  <c:v>44295</c:v>
                </c:pt>
                <c:pt idx="119">
                  <c:v>44302</c:v>
                </c:pt>
                <c:pt idx="120">
                  <c:v>44309</c:v>
                </c:pt>
                <c:pt idx="121">
                  <c:v>44316</c:v>
                </c:pt>
                <c:pt idx="122">
                  <c:v>44323</c:v>
                </c:pt>
                <c:pt idx="123">
                  <c:v>44330</c:v>
                </c:pt>
                <c:pt idx="124">
                  <c:v>44337</c:v>
                </c:pt>
                <c:pt idx="125">
                  <c:v>44344</c:v>
                </c:pt>
                <c:pt idx="126">
                  <c:v>44351</c:v>
                </c:pt>
                <c:pt idx="127">
                  <c:v>44358</c:v>
                </c:pt>
                <c:pt idx="128">
                  <c:v>44365</c:v>
                </c:pt>
                <c:pt idx="129">
                  <c:v>44372</c:v>
                </c:pt>
                <c:pt idx="130">
                  <c:v>44379</c:v>
                </c:pt>
                <c:pt idx="131">
                  <c:v>44386</c:v>
                </c:pt>
                <c:pt idx="132">
                  <c:v>44393</c:v>
                </c:pt>
                <c:pt idx="133">
                  <c:v>44400</c:v>
                </c:pt>
                <c:pt idx="134">
                  <c:v>44407</c:v>
                </c:pt>
                <c:pt idx="135">
                  <c:v>44414</c:v>
                </c:pt>
                <c:pt idx="136">
                  <c:v>44421</c:v>
                </c:pt>
                <c:pt idx="137">
                  <c:v>44428</c:v>
                </c:pt>
                <c:pt idx="138">
                  <c:v>44435</c:v>
                </c:pt>
                <c:pt idx="139">
                  <c:v>44442</c:v>
                </c:pt>
                <c:pt idx="140">
                  <c:v>44449</c:v>
                </c:pt>
                <c:pt idx="141">
                  <c:v>44456</c:v>
                </c:pt>
                <c:pt idx="142">
                  <c:v>44463</c:v>
                </c:pt>
                <c:pt idx="143">
                  <c:v>44470</c:v>
                </c:pt>
                <c:pt idx="144">
                  <c:v>44477</c:v>
                </c:pt>
                <c:pt idx="145">
                  <c:v>44484</c:v>
                </c:pt>
                <c:pt idx="146">
                  <c:v>44491</c:v>
                </c:pt>
                <c:pt idx="147">
                  <c:v>44498</c:v>
                </c:pt>
                <c:pt idx="148">
                  <c:v>44505</c:v>
                </c:pt>
                <c:pt idx="149">
                  <c:v>44512</c:v>
                </c:pt>
                <c:pt idx="150">
                  <c:v>44519</c:v>
                </c:pt>
                <c:pt idx="151">
                  <c:v>44526</c:v>
                </c:pt>
                <c:pt idx="152">
                  <c:v>44533</c:v>
                </c:pt>
                <c:pt idx="153">
                  <c:v>44540</c:v>
                </c:pt>
                <c:pt idx="154">
                  <c:v>44547</c:v>
                </c:pt>
                <c:pt idx="155">
                  <c:v>44554</c:v>
                </c:pt>
                <c:pt idx="156">
                  <c:v>44561</c:v>
                </c:pt>
                <c:pt idx="157">
                  <c:v>44568</c:v>
                </c:pt>
                <c:pt idx="158">
                  <c:v>44575</c:v>
                </c:pt>
                <c:pt idx="159">
                  <c:v>44582</c:v>
                </c:pt>
                <c:pt idx="160">
                  <c:v>44589</c:v>
                </c:pt>
                <c:pt idx="161">
                  <c:v>44596</c:v>
                </c:pt>
                <c:pt idx="162">
                  <c:v>44603</c:v>
                </c:pt>
                <c:pt idx="163">
                  <c:v>44610</c:v>
                </c:pt>
                <c:pt idx="164">
                  <c:v>44617</c:v>
                </c:pt>
                <c:pt idx="165">
                  <c:v>44624</c:v>
                </c:pt>
                <c:pt idx="166">
                  <c:v>44631</c:v>
                </c:pt>
                <c:pt idx="167">
                  <c:v>44638</c:v>
                </c:pt>
                <c:pt idx="168">
                  <c:v>44645</c:v>
                </c:pt>
                <c:pt idx="169">
                  <c:v>44652</c:v>
                </c:pt>
              </c:numCache>
            </c:numRef>
          </c:cat>
          <c:val>
            <c:numRef>
              <c:f>'PSR Walmex'!$E$2:$E$171</c:f>
              <c:numCache>
                <c:formatCode>General</c:formatCode>
                <c:ptCount val="170"/>
                <c:pt idx="0">
                  <c:v>1.3</c:v>
                </c:pt>
                <c:pt idx="1">
                  <c:v>1.3</c:v>
                </c:pt>
                <c:pt idx="2">
                  <c:v>1.3</c:v>
                </c:pt>
                <c:pt idx="3">
                  <c:v>1.3</c:v>
                </c:pt>
                <c:pt idx="4">
                  <c:v>1.3</c:v>
                </c:pt>
                <c:pt idx="5">
                  <c:v>1.3</c:v>
                </c:pt>
                <c:pt idx="6">
                  <c:v>1.3</c:v>
                </c:pt>
                <c:pt idx="7">
                  <c:v>1.3</c:v>
                </c:pt>
                <c:pt idx="8">
                  <c:v>1.3</c:v>
                </c:pt>
                <c:pt idx="9">
                  <c:v>1.3</c:v>
                </c:pt>
                <c:pt idx="10">
                  <c:v>1.3</c:v>
                </c:pt>
                <c:pt idx="11">
                  <c:v>1.3</c:v>
                </c:pt>
                <c:pt idx="12">
                  <c:v>1.3</c:v>
                </c:pt>
                <c:pt idx="13">
                  <c:v>1.3</c:v>
                </c:pt>
                <c:pt idx="14">
                  <c:v>1.3</c:v>
                </c:pt>
                <c:pt idx="15">
                  <c:v>1.3</c:v>
                </c:pt>
                <c:pt idx="16">
                  <c:v>1.3</c:v>
                </c:pt>
                <c:pt idx="17">
                  <c:v>1.3</c:v>
                </c:pt>
                <c:pt idx="18">
                  <c:v>1.3</c:v>
                </c:pt>
                <c:pt idx="19">
                  <c:v>1.3</c:v>
                </c:pt>
                <c:pt idx="20">
                  <c:v>1.3</c:v>
                </c:pt>
                <c:pt idx="21">
                  <c:v>1.3</c:v>
                </c:pt>
                <c:pt idx="22">
                  <c:v>1.3</c:v>
                </c:pt>
                <c:pt idx="23">
                  <c:v>1.3</c:v>
                </c:pt>
                <c:pt idx="24">
                  <c:v>1.3</c:v>
                </c:pt>
                <c:pt idx="25">
                  <c:v>1.3</c:v>
                </c:pt>
                <c:pt idx="26">
                  <c:v>1.3</c:v>
                </c:pt>
                <c:pt idx="27">
                  <c:v>1.3</c:v>
                </c:pt>
                <c:pt idx="28">
                  <c:v>1.3</c:v>
                </c:pt>
                <c:pt idx="29">
                  <c:v>1.3</c:v>
                </c:pt>
                <c:pt idx="30">
                  <c:v>1.3</c:v>
                </c:pt>
                <c:pt idx="31">
                  <c:v>1.3</c:v>
                </c:pt>
                <c:pt idx="32">
                  <c:v>1.3</c:v>
                </c:pt>
                <c:pt idx="33">
                  <c:v>1.3</c:v>
                </c:pt>
                <c:pt idx="34">
                  <c:v>1.3</c:v>
                </c:pt>
                <c:pt idx="35">
                  <c:v>1.3</c:v>
                </c:pt>
                <c:pt idx="36">
                  <c:v>1.3</c:v>
                </c:pt>
                <c:pt idx="37">
                  <c:v>1.3</c:v>
                </c:pt>
                <c:pt idx="38">
                  <c:v>1.3</c:v>
                </c:pt>
                <c:pt idx="39">
                  <c:v>1.3</c:v>
                </c:pt>
                <c:pt idx="40">
                  <c:v>1.3</c:v>
                </c:pt>
                <c:pt idx="41">
                  <c:v>1.3</c:v>
                </c:pt>
                <c:pt idx="42">
                  <c:v>1.3</c:v>
                </c:pt>
                <c:pt idx="43">
                  <c:v>1.3</c:v>
                </c:pt>
                <c:pt idx="44">
                  <c:v>1.3</c:v>
                </c:pt>
                <c:pt idx="45">
                  <c:v>1.3</c:v>
                </c:pt>
                <c:pt idx="46">
                  <c:v>1.3</c:v>
                </c:pt>
                <c:pt idx="47">
                  <c:v>1.3</c:v>
                </c:pt>
                <c:pt idx="48">
                  <c:v>1.3</c:v>
                </c:pt>
                <c:pt idx="49">
                  <c:v>1.3</c:v>
                </c:pt>
                <c:pt idx="50">
                  <c:v>1.3</c:v>
                </c:pt>
                <c:pt idx="51">
                  <c:v>1.3</c:v>
                </c:pt>
                <c:pt idx="52">
                  <c:v>1.3</c:v>
                </c:pt>
                <c:pt idx="53">
                  <c:v>1.3</c:v>
                </c:pt>
                <c:pt idx="54">
                  <c:v>1.3</c:v>
                </c:pt>
                <c:pt idx="55">
                  <c:v>1.3</c:v>
                </c:pt>
                <c:pt idx="56">
                  <c:v>1.3</c:v>
                </c:pt>
                <c:pt idx="57">
                  <c:v>1.3</c:v>
                </c:pt>
                <c:pt idx="58">
                  <c:v>1.3</c:v>
                </c:pt>
                <c:pt idx="59">
                  <c:v>1.3</c:v>
                </c:pt>
                <c:pt idx="60">
                  <c:v>1.3</c:v>
                </c:pt>
                <c:pt idx="61">
                  <c:v>1.3</c:v>
                </c:pt>
                <c:pt idx="62">
                  <c:v>1.3</c:v>
                </c:pt>
                <c:pt idx="63">
                  <c:v>1.3</c:v>
                </c:pt>
                <c:pt idx="64">
                  <c:v>1.3</c:v>
                </c:pt>
                <c:pt idx="65">
                  <c:v>1.3</c:v>
                </c:pt>
                <c:pt idx="66">
                  <c:v>1.3</c:v>
                </c:pt>
                <c:pt idx="67">
                  <c:v>1.3</c:v>
                </c:pt>
                <c:pt idx="68">
                  <c:v>1.3</c:v>
                </c:pt>
                <c:pt idx="69">
                  <c:v>1.3</c:v>
                </c:pt>
                <c:pt idx="70">
                  <c:v>1.3</c:v>
                </c:pt>
                <c:pt idx="71">
                  <c:v>1.3</c:v>
                </c:pt>
                <c:pt idx="72">
                  <c:v>1.3</c:v>
                </c:pt>
                <c:pt idx="73">
                  <c:v>1.3</c:v>
                </c:pt>
                <c:pt idx="74">
                  <c:v>1.3</c:v>
                </c:pt>
                <c:pt idx="75">
                  <c:v>1.3</c:v>
                </c:pt>
                <c:pt idx="76">
                  <c:v>1.3</c:v>
                </c:pt>
                <c:pt idx="77">
                  <c:v>1.3</c:v>
                </c:pt>
                <c:pt idx="78">
                  <c:v>1.3</c:v>
                </c:pt>
                <c:pt idx="79">
                  <c:v>1.3</c:v>
                </c:pt>
                <c:pt idx="80">
                  <c:v>1.3</c:v>
                </c:pt>
                <c:pt idx="81">
                  <c:v>1.3</c:v>
                </c:pt>
                <c:pt idx="82">
                  <c:v>1.3</c:v>
                </c:pt>
                <c:pt idx="83">
                  <c:v>1.3</c:v>
                </c:pt>
                <c:pt idx="84">
                  <c:v>1.3</c:v>
                </c:pt>
                <c:pt idx="85">
                  <c:v>1.3</c:v>
                </c:pt>
                <c:pt idx="86">
                  <c:v>1.3</c:v>
                </c:pt>
                <c:pt idx="87">
                  <c:v>1.3</c:v>
                </c:pt>
                <c:pt idx="88">
                  <c:v>1.3</c:v>
                </c:pt>
                <c:pt idx="89">
                  <c:v>1.3</c:v>
                </c:pt>
                <c:pt idx="90">
                  <c:v>1.3</c:v>
                </c:pt>
                <c:pt idx="91">
                  <c:v>1.3</c:v>
                </c:pt>
                <c:pt idx="92">
                  <c:v>1.3</c:v>
                </c:pt>
                <c:pt idx="93">
                  <c:v>1.3</c:v>
                </c:pt>
                <c:pt idx="94">
                  <c:v>1.3</c:v>
                </c:pt>
                <c:pt idx="95">
                  <c:v>1.3</c:v>
                </c:pt>
                <c:pt idx="96">
                  <c:v>1.3</c:v>
                </c:pt>
                <c:pt idx="97">
                  <c:v>1.3</c:v>
                </c:pt>
                <c:pt idx="98">
                  <c:v>1.3</c:v>
                </c:pt>
                <c:pt idx="99">
                  <c:v>1.3</c:v>
                </c:pt>
                <c:pt idx="100">
                  <c:v>1.3</c:v>
                </c:pt>
                <c:pt idx="101">
                  <c:v>1.3</c:v>
                </c:pt>
                <c:pt idx="102">
                  <c:v>1.3</c:v>
                </c:pt>
                <c:pt idx="103">
                  <c:v>1.3</c:v>
                </c:pt>
                <c:pt idx="104">
                  <c:v>1.3</c:v>
                </c:pt>
                <c:pt idx="105">
                  <c:v>1.3</c:v>
                </c:pt>
                <c:pt idx="106">
                  <c:v>1.3</c:v>
                </c:pt>
                <c:pt idx="107">
                  <c:v>1.3</c:v>
                </c:pt>
                <c:pt idx="108">
                  <c:v>1.3</c:v>
                </c:pt>
                <c:pt idx="109">
                  <c:v>1.3</c:v>
                </c:pt>
                <c:pt idx="110">
                  <c:v>1.3</c:v>
                </c:pt>
                <c:pt idx="111">
                  <c:v>1.3</c:v>
                </c:pt>
                <c:pt idx="112">
                  <c:v>1.3</c:v>
                </c:pt>
                <c:pt idx="113">
                  <c:v>1.3</c:v>
                </c:pt>
                <c:pt idx="114">
                  <c:v>1.3</c:v>
                </c:pt>
                <c:pt idx="115">
                  <c:v>1.3</c:v>
                </c:pt>
                <c:pt idx="116">
                  <c:v>1.3</c:v>
                </c:pt>
                <c:pt idx="117">
                  <c:v>1.3</c:v>
                </c:pt>
                <c:pt idx="118">
                  <c:v>1.3</c:v>
                </c:pt>
                <c:pt idx="119">
                  <c:v>1.3</c:v>
                </c:pt>
                <c:pt idx="120">
                  <c:v>1.3</c:v>
                </c:pt>
                <c:pt idx="121">
                  <c:v>1.3</c:v>
                </c:pt>
                <c:pt idx="122">
                  <c:v>1.3</c:v>
                </c:pt>
                <c:pt idx="123">
                  <c:v>1.3</c:v>
                </c:pt>
                <c:pt idx="124">
                  <c:v>1.3</c:v>
                </c:pt>
                <c:pt idx="125">
                  <c:v>1.3</c:v>
                </c:pt>
                <c:pt idx="126">
                  <c:v>1.3</c:v>
                </c:pt>
                <c:pt idx="127">
                  <c:v>1.3</c:v>
                </c:pt>
                <c:pt idx="128">
                  <c:v>1.3</c:v>
                </c:pt>
                <c:pt idx="129">
                  <c:v>1.3</c:v>
                </c:pt>
                <c:pt idx="130">
                  <c:v>1.3</c:v>
                </c:pt>
                <c:pt idx="131">
                  <c:v>1.3</c:v>
                </c:pt>
                <c:pt idx="132">
                  <c:v>1.3</c:v>
                </c:pt>
                <c:pt idx="133">
                  <c:v>1.3</c:v>
                </c:pt>
                <c:pt idx="134">
                  <c:v>1.3</c:v>
                </c:pt>
                <c:pt idx="135">
                  <c:v>1.3</c:v>
                </c:pt>
                <c:pt idx="136">
                  <c:v>1.3</c:v>
                </c:pt>
                <c:pt idx="137">
                  <c:v>1.3</c:v>
                </c:pt>
                <c:pt idx="138">
                  <c:v>1.3</c:v>
                </c:pt>
                <c:pt idx="139">
                  <c:v>1.3</c:v>
                </c:pt>
                <c:pt idx="140">
                  <c:v>1.3</c:v>
                </c:pt>
                <c:pt idx="141">
                  <c:v>1.3</c:v>
                </c:pt>
                <c:pt idx="142">
                  <c:v>1.3</c:v>
                </c:pt>
                <c:pt idx="143">
                  <c:v>1.3</c:v>
                </c:pt>
                <c:pt idx="144">
                  <c:v>1.3</c:v>
                </c:pt>
                <c:pt idx="145">
                  <c:v>1.3</c:v>
                </c:pt>
                <c:pt idx="146">
                  <c:v>1.3</c:v>
                </c:pt>
                <c:pt idx="147">
                  <c:v>1.3</c:v>
                </c:pt>
                <c:pt idx="148">
                  <c:v>1.3</c:v>
                </c:pt>
                <c:pt idx="149">
                  <c:v>1.3</c:v>
                </c:pt>
                <c:pt idx="150">
                  <c:v>1.3</c:v>
                </c:pt>
                <c:pt idx="151">
                  <c:v>1.3</c:v>
                </c:pt>
                <c:pt idx="152">
                  <c:v>1.3</c:v>
                </c:pt>
                <c:pt idx="153">
                  <c:v>1.3</c:v>
                </c:pt>
                <c:pt idx="154">
                  <c:v>1.3</c:v>
                </c:pt>
                <c:pt idx="155">
                  <c:v>1.3</c:v>
                </c:pt>
                <c:pt idx="156">
                  <c:v>1.3</c:v>
                </c:pt>
                <c:pt idx="157">
                  <c:v>1.3</c:v>
                </c:pt>
                <c:pt idx="158">
                  <c:v>1.3</c:v>
                </c:pt>
                <c:pt idx="159">
                  <c:v>1.3</c:v>
                </c:pt>
                <c:pt idx="160">
                  <c:v>1.3</c:v>
                </c:pt>
                <c:pt idx="161">
                  <c:v>1.3</c:v>
                </c:pt>
                <c:pt idx="162">
                  <c:v>1.3</c:v>
                </c:pt>
                <c:pt idx="163">
                  <c:v>1.3</c:v>
                </c:pt>
                <c:pt idx="164">
                  <c:v>1.3</c:v>
                </c:pt>
                <c:pt idx="165">
                  <c:v>1.3</c:v>
                </c:pt>
                <c:pt idx="166">
                  <c:v>1.3</c:v>
                </c:pt>
                <c:pt idx="167">
                  <c:v>1.3</c:v>
                </c:pt>
                <c:pt idx="168">
                  <c:v>1.3</c:v>
                </c:pt>
                <c:pt idx="169">
                  <c:v>1.3</c:v>
                </c:pt>
              </c:numCache>
            </c:numRef>
          </c:val>
          <c:smooth val="0"/>
          <c:extLst>
            <c:ext xmlns:c16="http://schemas.microsoft.com/office/drawing/2014/chart" uri="{C3380CC4-5D6E-409C-BE32-E72D297353CC}">
              <c16:uniqueId val="{00000003-F730-4E86-8453-E8F030132411}"/>
            </c:ext>
          </c:extLst>
        </c:ser>
        <c:ser>
          <c:idx val="4"/>
          <c:order val="4"/>
          <c:tx>
            <c:strRef>
              <c:f>'PSR Walmex'!$F$1</c:f>
              <c:strCache>
                <c:ptCount val="1"/>
                <c:pt idx="0">
                  <c:v> - 1 desvest</c:v>
                </c:pt>
              </c:strCache>
            </c:strRef>
          </c:tx>
          <c:spPr>
            <a:ln w="28575" cap="rnd">
              <a:solidFill>
                <a:schemeClr val="tx1"/>
              </a:solidFill>
              <a:prstDash val="dash"/>
              <a:round/>
            </a:ln>
            <a:effectLst/>
          </c:spPr>
          <c:marker>
            <c:symbol val="none"/>
          </c:marker>
          <c:cat>
            <c:numRef>
              <c:f>'PSR Walmex'!$A$2:$A$171</c:f>
              <c:numCache>
                <c:formatCode>m/d/yyyy</c:formatCode>
                <c:ptCount val="170"/>
                <c:pt idx="0">
                  <c:v>43469</c:v>
                </c:pt>
                <c:pt idx="1">
                  <c:v>43476</c:v>
                </c:pt>
                <c:pt idx="2">
                  <c:v>43483</c:v>
                </c:pt>
                <c:pt idx="3">
                  <c:v>43490</c:v>
                </c:pt>
                <c:pt idx="4">
                  <c:v>43497</c:v>
                </c:pt>
                <c:pt idx="5">
                  <c:v>43504</c:v>
                </c:pt>
                <c:pt idx="6">
                  <c:v>43511</c:v>
                </c:pt>
                <c:pt idx="7">
                  <c:v>43518</c:v>
                </c:pt>
                <c:pt idx="8">
                  <c:v>43525</c:v>
                </c:pt>
                <c:pt idx="9">
                  <c:v>43532</c:v>
                </c:pt>
                <c:pt idx="10">
                  <c:v>43539</c:v>
                </c:pt>
                <c:pt idx="11">
                  <c:v>43546</c:v>
                </c:pt>
                <c:pt idx="12">
                  <c:v>43553</c:v>
                </c:pt>
                <c:pt idx="13">
                  <c:v>43560</c:v>
                </c:pt>
                <c:pt idx="14">
                  <c:v>43567</c:v>
                </c:pt>
                <c:pt idx="15">
                  <c:v>43574</c:v>
                </c:pt>
                <c:pt idx="16">
                  <c:v>43581</c:v>
                </c:pt>
                <c:pt idx="17">
                  <c:v>43588</c:v>
                </c:pt>
                <c:pt idx="18">
                  <c:v>43595</c:v>
                </c:pt>
                <c:pt idx="19">
                  <c:v>43602</c:v>
                </c:pt>
                <c:pt idx="20">
                  <c:v>43609</c:v>
                </c:pt>
                <c:pt idx="21">
                  <c:v>43616</c:v>
                </c:pt>
                <c:pt idx="22">
                  <c:v>43623</c:v>
                </c:pt>
                <c:pt idx="23">
                  <c:v>43630</c:v>
                </c:pt>
                <c:pt idx="24">
                  <c:v>43637</c:v>
                </c:pt>
                <c:pt idx="25">
                  <c:v>43644</c:v>
                </c:pt>
                <c:pt idx="26">
                  <c:v>43651</c:v>
                </c:pt>
                <c:pt idx="27">
                  <c:v>43658</c:v>
                </c:pt>
                <c:pt idx="28">
                  <c:v>43665</c:v>
                </c:pt>
                <c:pt idx="29">
                  <c:v>43672</c:v>
                </c:pt>
                <c:pt idx="30">
                  <c:v>43679</c:v>
                </c:pt>
                <c:pt idx="31">
                  <c:v>43686</c:v>
                </c:pt>
                <c:pt idx="32">
                  <c:v>43693</c:v>
                </c:pt>
                <c:pt idx="33">
                  <c:v>43700</c:v>
                </c:pt>
                <c:pt idx="34">
                  <c:v>43707</c:v>
                </c:pt>
                <c:pt idx="35">
                  <c:v>43714</c:v>
                </c:pt>
                <c:pt idx="36">
                  <c:v>43721</c:v>
                </c:pt>
                <c:pt idx="37">
                  <c:v>43728</c:v>
                </c:pt>
                <c:pt idx="38">
                  <c:v>43735</c:v>
                </c:pt>
                <c:pt idx="39">
                  <c:v>43742</c:v>
                </c:pt>
                <c:pt idx="40">
                  <c:v>43749</c:v>
                </c:pt>
                <c:pt idx="41">
                  <c:v>43756</c:v>
                </c:pt>
                <c:pt idx="42">
                  <c:v>43763</c:v>
                </c:pt>
                <c:pt idx="43">
                  <c:v>43770</c:v>
                </c:pt>
                <c:pt idx="44">
                  <c:v>43777</c:v>
                </c:pt>
                <c:pt idx="45">
                  <c:v>43784</c:v>
                </c:pt>
                <c:pt idx="46">
                  <c:v>43791</c:v>
                </c:pt>
                <c:pt idx="47">
                  <c:v>43798</c:v>
                </c:pt>
                <c:pt idx="48">
                  <c:v>43805</c:v>
                </c:pt>
                <c:pt idx="49">
                  <c:v>43812</c:v>
                </c:pt>
                <c:pt idx="50">
                  <c:v>43819</c:v>
                </c:pt>
                <c:pt idx="51">
                  <c:v>43826</c:v>
                </c:pt>
                <c:pt idx="52">
                  <c:v>43833</c:v>
                </c:pt>
                <c:pt idx="53">
                  <c:v>43840</c:v>
                </c:pt>
                <c:pt idx="54">
                  <c:v>43847</c:v>
                </c:pt>
                <c:pt idx="55">
                  <c:v>43854</c:v>
                </c:pt>
                <c:pt idx="56">
                  <c:v>43861</c:v>
                </c:pt>
                <c:pt idx="57">
                  <c:v>43868</c:v>
                </c:pt>
                <c:pt idx="58">
                  <c:v>43875</c:v>
                </c:pt>
                <c:pt idx="59">
                  <c:v>43882</c:v>
                </c:pt>
                <c:pt idx="60">
                  <c:v>43889</c:v>
                </c:pt>
                <c:pt idx="61">
                  <c:v>43896</c:v>
                </c:pt>
                <c:pt idx="62">
                  <c:v>43903</c:v>
                </c:pt>
                <c:pt idx="63">
                  <c:v>43910</c:v>
                </c:pt>
                <c:pt idx="64">
                  <c:v>43917</c:v>
                </c:pt>
                <c:pt idx="65">
                  <c:v>43924</c:v>
                </c:pt>
                <c:pt idx="66">
                  <c:v>43931</c:v>
                </c:pt>
                <c:pt idx="67">
                  <c:v>43938</c:v>
                </c:pt>
                <c:pt idx="68">
                  <c:v>43945</c:v>
                </c:pt>
                <c:pt idx="69">
                  <c:v>43952</c:v>
                </c:pt>
                <c:pt idx="70">
                  <c:v>43959</c:v>
                </c:pt>
                <c:pt idx="71">
                  <c:v>43966</c:v>
                </c:pt>
                <c:pt idx="72">
                  <c:v>43973</c:v>
                </c:pt>
                <c:pt idx="73">
                  <c:v>43980</c:v>
                </c:pt>
                <c:pt idx="74">
                  <c:v>43987</c:v>
                </c:pt>
                <c:pt idx="75">
                  <c:v>43994</c:v>
                </c:pt>
                <c:pt idx="76">
                  <c:v>44001</c:v>
                </c:pt>
                <c:pt idx="77">
                  <c:v>44008</c:v>
                </c:pt>
                <c:pt idx="78">
                  <c:v>44015</c:v>
                </c:pt>
                <c:pt idx="79">
                  <c:v>44022</c:v>
                </c:pt>
                <c:pt idx="80">
                  <c:v>44029</c:v>
                </c:pt>
                <c:pt idx="81">
                  <c:v>44036</c:v>
                </c:pt>
                <c:pt idx="82">
                  <c:v>44043</c:v>
                </c:pt>
                <c:pt idx="83">
                  <c:v>44050</c:v>
                </c:pt>
                <c:pt idx="84">
                  <c:v>44057</c:v>
                </c:pt>
                <c:pt idx="85">
                  <c:v>44064</c:v>
                </c:pt>
                <c:pt idx="86">
                  <c:v>44071</c:v>
                </c:pt>
                <c:pt idx="87">
                  <c:v>44078</c:v>
                </c:pt>
                <c:pt idx="88">
                  <c:v>44085</c:v>
                </c:pt>
                <c:pt idx="89">
                  <c:v>44092</c:v>
                </c:pt>
                <c:pt idx="90">
                  <c:v>44099</c:v>
                </c:pt>
                <c:pt idx="91">
                  <c:v>44106</c:v>
                </c:pt>
                <c:pt idx="92">
                  <c:v>44113</c:v>
                </c:pt>
                <c:pt idx="93">
                  <c:v>44120</c:v>
                </c:pt>
                <c:pt idx="94">
                  <c:v>44127</c:v>
                </c:pt>
                <c:pt idx="95">
                  <c:v>44134</c:v>
                </c:pt>
                <c:pt idx="96">
                  <c:v>44141</c:v>
                </c:pt>
                <c:pt idx="97">
                  <c:v>44148</c:v>
                </c:pt>
                <c:pt idx="98">
                  <c:v>44155</c:v>
                </c:pt>
                <c:pt idx="99">
                  <c:v>44162</c:v>
                </c:pt>
                <c:pt idx="100">
                  <c:v>44169</c:v>
                </c:pt>
                <c:pt idx="101">
                  <c:v>44176</c:v>
                </c:pt>
                <c:pt idx="102">
                  <c:v>44183</c:v>
                </c:pt>
                <c:pt idx="103">
                  <c:v>44190</c:v>
                </c:pt>
                <c:pt idx="104">
                  <c:v>44197</c:v>
                </c:pt>
                <c:pt idx="105">
                  <c:v>44204</c:v>
                </c:pt>
                <c:pt idx="106">
                  <c:v>44211</c:v>
                </c:pt>
                <c:pt idx="107">
                  <c:v>44218</c:v>
                </c:pt>
                <c:pt idx="108">
                  <c:v>44225</c:v>
                </c:pt>
                <c:pt idx="109">
                  <c:v>44232</c:v>
                </c:pt>
                <c:pt idx="110">
                  <c:v>44239</c:v>
                </c:pt>
                <c:pt idx="111">
                  <c:v>44246</c:v>
                </c:pt>
                <c:pt idx="112">
                  <c:v>44253</c:v>
                </c:pt>
                <c:pt idx="113">
                  <c:v>44260</c:v>
                </c:pt>
                <c:pt idx="114">
                  <c:v>44267</c:v>
                </c:pt>
                <c:pt idx="115">
                  <c:v>44274</c:v>
                </c:pt>
                <c:pt idx="116">
                  <c:v>44281</c:v>
                </c:pt>
                <c:pt idx="117">
                  <c:v>44288</c:v>
                </c:pt>
                <c:pt idx="118">
                  <c:v>44295</c:v>
                </c:pt>
                <c:pt idx="119">
                  <c:v>44302</c:v>
                </c:pt>
                <c:pt idx="120">
                  <c:v>44309</c:v>
                </c:pt>
                <c:pt idx="121">
                  <c:v>44316</c:v>
                </c:pt>
                <c:pt idx="122">
                  <c:v>44323</c:v>
                </c:pt>
                <c:pt idx="123">
                  <c:v>44330</c:v>
                </c:pt>
                <c:pt idx="124">
                  <c:v>44337</c:v>
                </c:pt>
                <c:pt idx="125">
                  <c:v>44344</c:v>
                </c:pt>
                <c:pt idx="126">
                  <c:v>44351</c:v>
                </c:pt>
                <c:pt idx="127">
                  <c:v>44358</c:v>
                </c:pt>
                <c:pt idx="128">
                  <c:v>44365</c:v>
                </c:pt>
                <c:pt idx="129">
                  <c:v>44372</c:v>
                </c:pt>
                <c:pt idx="130">
                  <c:v>44379</c:v>
                </c:pt>
                <c:pt idx="131">
                  <c:v>44386</c:v>
                </c:pt>
                <c:pt idx="132">
                  <c:v>44393</c:v>
                </c:pt>
                <c:pt idx="133">
                  <c:v>44400</c:v>
                </c:pt>
                <c:pt idx="134">
                  <c:v>44407</c:v>
                </c:pt>
                <c:pt idx="135">
                  <c:v>44414</c:v>
                </c:pt>
                <c:pt idx="136">
                  <c:v>44421</c:v>
                </c:pt>
                <c:pt idx="137">
                  <c:v>44428</c:v>
                </c:pt>
                <c:pt idx="138">
                  <c:v>44435</c:v>
                </c:pt>
                <c:pt idx="139">
                  <c:v>44442</c:v>
                </c:pt>
                <c:pt idx="140">
                  <c:v>44449</c:v>
                </c:pt>
                <c:pt idx="141">
                  <c:v>44456</c:v>
                </c:pt>
                <c:pt idx="142">
                  <c:v>44463</c:v>
                </c:pt>
                <c:pt idx="143">
                  <c:v>44470</c:v>
                </c:pt>
                <c:pt idx="144">
                  <c:v>44477</c:v>
                </c:pt>
                <c:pt idx="145">
                  <c:v>44484</c:v>
                </c:pt>
                <c:pt idx="146">
                  <c:v>44491</c:v>
                </c:pt>
                <c:pt idx="147">
                  <c:v>44498</c:v>
                </c:pt>
                <c:pt idx="148">
                  <c:v>44505</c:v>
                </c:pt>
                <c:pt idx="149">
                  <c:v>44512</c:v>
                </c:pt>
                <c:pt idx="150">
                  <c:v>44519</c:v>
                </c:pt>
                <c:pt idx="151">
                  <c:v>44526</c:v>
                </c:pt>
                <c:pt idx="152">
                  <c:v>44533</c:v>
                </c:pt>
                <c:pt idx="153">
                  <c:v>44540</c:v>
                </c:pt>
                <c:pt idx="154">
                  <c:v>44547</c:v>
                </c:pt>
                <c:pt idx="155">
                  <c:v>44554</c:v>
                </c:pt>
                <c:pt idx="156">
                  <c:v>44561</c:v>
                </c:pt>
                <c:pt idx="157">
                  <c:v>44568</c:v>
                </c:pt>
                <c:pt idx="158">
                  <c:v>44575</c:v>
                </c:pt>
                <c:pt idx="159">
                  <c:v>44582</c:v>
                </c:pt>
                <c:pt idx="160">
                  <c:v>44589</c:v>
                </c:pt>
                <c:pt idx="161">
                  <c:v>44596</c:v>
                </c:pt>
                <c:pt idx="162">
                  <c:v>44603</c:v>
                </c:pt>
                <c:pt idx="163">
                  <c:v>44610</c:v>
                </c:pt>
                <c:pt idx="164">
                  <c:v>44617</c:v>
                </c:pt>
                <c:pt idx="165">
                  <c:v>44624</c:v>
                </c:pt>
                <c:pt idx="166">
                  <c:v>44631</c:v>
                </c:pt>
                <c:pt idx="167">
                  <c:v>44638</c:v>
                </c:pt>
                <c:pt idx="168">
                  <c:v>44645</c:v>
                </c:pt>
                <c:pt idx="169">
                  <c:v>44652</c:v>
                </c:pt>
              </c:numCache>
            </c:numRef>
          </c:cat>
          <c:val>
            <c:numRef>
              <c:f>'PSR Walmex'!$F$2:$F$171</c:f>
              <c:numCache>
                <c:formatCode>_(* #,##0.00_);_(* \(#,##0.00\);_(* "-"??_);_(@_)</c:formatCode>
                <c:ptCount val="170"/>
                <c:pt idx="0">
                  <c:v>1.4078147527548381</c:v>
                </c:pt>
                <c:pt idx="1">
                  <c:v>1.4078147527548381</c:v>
                </c:pt>
                <c:pt idx="2">
                  <c:v>1.4078147527548381</c:v>
                </c:pt>
                <c:pt idx="3">
                  <c:v>1.4078147527548381</c:v>
                </c:pt>
                <c:pt idx="4">
                  <c:v>1.4078147527548381</c:v>
                </c:pt>
                <c:pt idx="5">
                  <c:v>1.4078147527548381</c:v>
                </c:pt>
                <c:pt idx="6">
                  <c:v>1.4078147527548381</c:v>
                </c:pt>
                <c:pt idx="7">
                  <c:v>1.4078147527548381</c:v>
                </c:pt>
                <c:pt idx="8">
                  <c:v>1.4078147527548381</c:v>
                </c:pt>
                <c:pt idx="9">
                  <c:v>1.4078147527548381</c:v>
                </c:pt>
                <c:pt idx="10">
                  <c:v>1.4078147527548381</c:v>
                </c:pt>
                <c:pt idx="11">
                  <c:v>1.4078147527548381</c:v>
                </c:pt>
                <c:pt idx="12">
                  <c:v>1.4078147527548381</c:v>
                </c:pt>
                <c:pt idx="13">
                  <c:v>1.4078147527548381</c:v>
                </c:pt>
                <c:pt idx="14">
                  <c:v>1.4078147527548381</c:v>
                </c:pt>
                <c:pt idx="15">
                  <c:v>1.4078147527548381</c:v>
                </c:pt>
                <c:pt idx="16">
                  <c:v>1.4078147527548381</c:v>
                </c:pt>
                <c:pt idx="17">
                  <c:v>1.4078147527548381</c:v>
                </c:pt>
                <c:pt idx="18">
                  <c:v>1.4078147527548381</c:v>
                </c:pt>
                <c:pt idx="19">
                  <c:v>1.4078147527548381</c:v>
                </c:pt>
                <c:pt idx="20">
                  <c:v>1.4078147527548381</c:v>
                </c:pt>
                <c:pt idx="21">
                  <c:v>1.4078147527548381</c:v>
                </c:pt>
                <c:pt idx="22">
                  <c:v>1.4078147527548381</c:v>
                </c:pt>
                <c:pt idx="23">
                  <c:v>1.4078147527548381</c:v>
                </c:pt>
                <c:pt idx="24">
                  <c:v>1.4078147527548381</c:v>
                </c:pt>
                <c:pt idx="25">
                  <c:v>1.4078147527548381</c:v>
                </c:pt>
                <c:pt idx="26">
                  <c:v>1.4078147527548381</c:v>
                </c:pt>
                <c:pt idx="27">
                  <c:v>1.4078147527548381</c:v>
                </c:pt>
                <c:pt idx="28">
                  <c:v>1.4078147527548381</c:v>
                </c:pt>
                <c:pt idx="29">
                  <c:v>1.4078147527548381</c:v>
                </c:pt>
                <c:pt idx="30">
                  <c:v>1.4078147527548381</c:v>
                </c:pt>
                <c:pt idx="31">
                  <c:v>1.4078147527548381</c:v>
                </c:pt>
                <c:pt idx="32">
                  <c:v>1.4078147527548381</c:v>
                </c:pt>
                <c:pt idx="33">
                  <c:v>1.4078147527548381</c:v>
                </c:pt>
                <c:pt idx="34">
                  <c:v>1.4078147527548381</c:v>
                </c:pt>
                <c:pt idx="35">
                  <c:v>1.4078147527548381</c:v>
                </c:pt>
                <c:pt idx="36">
                  <c:v>1.4078147527548381</c:v>
                </c:pt>
                <c:pt idx="37">
                  <c:v>1.4078147527548381</c:v>
                </c:pt>
                <c:pt idx="38">
                  <c:v>1.4078147527548381</c:v>
                </c:pt>
                <c:pt idx="39">
                  <c:v>1.4078147527548381</c:v>
                </c:pt>
                <c:pt idx="40">
                  <c:v>1.4078147527548381</c:v>
                </c:pt>
                <c:pt idx="41">
                  <c:v>1.4078147527548381</c:v>
                </c:pt>
                <c:pt idx="42">
                  <c:v>1.4078147527548381</c:v>
                </c:pt>
                <c:pt idx="43">
                  <c:v>1.4078147527548381</c:v>
                </c:pt>
                <c:pt idx="44">
                  <c:v>1.4078147527548381</c:v>
                </c:pt>
                <c:pt idx="45">
                  <c:v>1.4078147527548381</c:v>
                </c:pt>
                <c:pt idx="46">
                  <c:v>1.4078147527548381</c:v>
                </c:pt>
                <c:pt idx="47">
                  <c:v>1.4078147527548381</c:v>
                </c:pt>
                <c:pt idx="48">
                  <c:v>1.4078147527548381</c:v>
                </c:pt>
                <c:pt idx="49">
                  <c:v>1.4078147527548381</c:v>
                </c:pt>
                <c:pt idx="50">
                  <c:v>1.4078147527548381</c:v>
                </c:pt>
                <c:pt idx="51">
                  <c:v>1.4078147527548381</c:v>
                </c:pt>
                <c:pt idx="52">
                  <c:v>1.4078147527548381</c:v>
                </c:pt>
                <c:pt idx="53">
                  <c:v>1.4078147527548381</c:v>
                </c:pt>
                <c:pt idx="54">
                  <c:v>1.4078147527548381</c:v>
                </c:pt>
                <c:pt idx="55">
                  <c:v>1.4078147527548381</c:v>
                </c:pt>
                <c:pt idx="56">
                  <c:v>1.4078147527548381</c:v>
                </c:pt>
                <c:pt idx="57">
                  <c:v>1.4078147527548381</c:v>
                </c:pt>
                <c:pt idx="58">
                  <c:v>1.4078147527548381</c:v>
                </c:pt>
                <c:pt idx="59">
                  <c:v>1.4078147527548381</c:v>
                </c:pt>
                <c:pt idx="60">
                  <c:v>1.4078147527548381</c:v>
                </c:pt>
                <c:pt idx="61">
                  <c:v>1.4078147527548381</c:v>
                </c:pt>
                <c:pt idx="62">
                  <c:v>1.4078147527548381</c:v>
                </c:pt>
                <c:pt idx="63">
                  <c:v>1.4078147527548381</c:v>
                </c:pt>
                <c:pt idx="64">
                  <c:v>1.4078147527548381</c:v>
                </c:pt>
                <c:pt idx="65">
                  <c:v>1.4078147527548381</c:v>
                </c:pt>
                <c:pt idx="66">
                  <c:v>1.4078147527548381</c:v>
                </c:pt>
                <c:pt idx="67">
                  <c:v>1.4078147527548381</c:v>
                </c:pt>
                <c:pt idx="68">
                  <c:v>1.4078147527548381</c:v>
                </c:pt>
                <c:pt idx="69">
                  <c:v>1.4078147527548381</c:v>
                </c:pt>
                <c:pt idx="70">
                  <c:v>1.4078147527548381</c:v>
                </c:pt>
                <c:pt idx="71">
                  <c:v>1.4078147527548381</c:v>
                </c:pt>
                <c:pt idx="72">
                  <c:v>1.4078147527548381</c:v>
                </c:pt>
                <c:pt idx="73">
                  <c:v>1.4078147527548381</c:v>
                </c:pt>
                <c:pt idx="74">
                  <c:v>1.4078147527548381</c:v>
                </c:pt>
                <c:pt idx="75">
                  <c:v>1.4078147527548381</c:v>
                </c:pt>
                <c:pt idx="76">
                  <c:v>1.4078147527548381</c:v>
                </c:pt>
                <c:pt idx="77">
                  <c:v>1.4078147527548381</c:v>
                </c:pt>
                <c:pt idx="78">
                  <c:v>1.4078147527548381</c:v>
                </c:pt>
                <c:pt idx="79">
                  <c:v>1.4078147527548381</c:v>
                </c:pt>
                <c:pt idx="80">
                  <c:v>1.4078147527548381</c:v>
                </c:pt>
                <c:pt idx="81">
                  <c:v>1.4078147527548381</c:v>
                </c:pt>
                <c:pt idx="82">
                  <c:v>1.4078147527548381</c:v>
                </c:pt>
                <c:pt idx="83">
                  <c:v>1.4078147527548381</c:v>
                </c:pt>
                <c:pt idx="84">
                  <c:v>1.4078147527548381</c:v>
                </c:pt>
                <c:pt idx="85">
                  <c:v>1.4078147527548381</c:v>
                </c:pt>
                <c:pt idx="86">
                  <c:v>1.4078147527548381</c:v>
                </c:pt>
                <c:pt idx="87">
                  <c:v>1.4078147527548381</c:v>
                </c:pt>
                <c:pt idx="88">
                  <c:v>1.4078147527548381</c:v>
                </c:pt>
                <c:pt idx="89">
                  <c:v>1.4078147527548381</c:v>
                </c:pt>
                <c:pt idx="90">
                  <c:v>1.4078147527548381</c:v>
                </c:pt>
                <c:pt idx="91">
                  <c:v>1.4078147527548381</c:v>
                </c:pt>
                <c:pt idx="92">
                  <c:v>1.4078147527548381</c:v>
                </c:pt>
                <c:pt idx="93">
                  <c:v>1.4078147527548381</c:v>
                </c:pt>
                <c:pt idx="94">
                  <c:v>1.4078147527548381</c:v>
                </c:pt>
                <c:pt idx="95">
                  <c:v>1.4078147527548381</c:v>
                </c:pt>
                <c:pt idx="96">
                  <c:v>1.4078147527548381</c:v>
                </c:pt>
                <c:pt idx="97">
                  <c:v>1.4078147527548381</c:v>
                </c:pt>
                <c:pt idx="98">
                  <c:v>1.4078147527548381</c:v>
                </c:pt>
                <c:pt idx="99">
                  <c:v>1.4078147527548381</c:v>
                </c:pt>
                <c:pt idx="100">
                  <c:v>1.4078147527548381</c:v>
                </c:pt>
                <c:pt idx="101">
                  <c:v>1.4078147527548381</c:v>
                </c:pt>
                <c:pt idx="102">
                  <c:v>1.4078147527548381</c:v>
                </c:pt>
                <c:pt idx="103">
                  <c:v>1.4078147527548381</c:v>
                </c:pt>
                <c:pt idx="104">
                  <c:v>1.4078147527548381</c:v>
                </c:pt>
                <c:pt idx="105">
                  <c:v>1.4078147527548381</c:v>
                </c:pt>
                <c:pt idx="106">
                  <c:v>1.4078147527548381</c:v>
                </c:pt>
                <c:pt idx="107">
                  <c:v>1.4078147527548381</c:v>
                </c:pt>
                <c:pt idx="108">
                  <c:v>1.4078147527548381</c:v>
                </c:pt>
                <c:pt idx="109">
                  <c:v>1.4078147527548381</c:v>
                </c:pt>
                <c:pt idx="110">
                  <c:v>1.4078147527548381</c:v>
                </c:pt>
                <c:pt idx="111">
                  <c:v>1.4078147527548381</c:v>
                </c:pt>
                <c:pt idx="112">
                  <c:v>1.4078147527548381</c:v>
                </c:pt>
                <c:pt idx="113">
                  <c:v>1.4078147527548381</c:v>
                </c:pt>
                <c:pt idx="114">
                  <c:v>1.4078147527548381</c:v>
                </c:pt>
                <c:pt idx="115">
                  <c:v>1.4078147527548381</c:v>
                </c:pt>
                <c:pt idx="116">
                  <c:v>1.4078147527548381</c:v>
                </c:pt>
                <c:pt idx="117">
                  <c:v>1.4078147527548381</c:v>
                </c:pt>
                <c:pt idx="118">
                  <c:v>1.4078147527548381</c:v>
                </c:pt>
                <c:pt idx="119">
                  <c:v>1.4078147527548381</c:v>
                </c:pt>
                <c:pt idx="120">
                  <c:v>1.4078147527548381</c:v>
                </c:pt>
                <c:pt idx="121">
                  <c:v>1.4078147527548381</c:v>
                </c:pt>
                <c:pt idx="122">
                  <c:v>1.4078147527548381</c:v>
                </c:pt>
                <c:pt idx="123">
                  <c:v>1.4078147527548381</c:v>
                </c:pt>
                <c:pt idx="124">
                  <c:v>1.4078147527548381</c:v>
                </c:pt>
                <c:pt idx="125">
                  <c:v>1.4078147527548381</c:v>
                </c:pt>
                <c:pt idx="126">
                  <c:v>1.4078147527548381</c:v>
                </c:pt>
                <c:pt idx="127">
                  <c:v>1.4078147527548381</c:v>
                </c:pt>
                <c:pt idx="128">
                  <c:v>1.4078147527548381</c:v>
                </c:pt>
                <c:pt idx="129">
                  <c:v>1.4078147527548381</c:v>
                </c:pt>
                <c:pt idx="130">
                  <c:v>1.4078147527548381</c:v>
                </c:pt>
                <c:pt idx="131">
                  <c:v>1.4078147527548381</c:v>
                </c:pt>
                <c:pt idx="132">
                  <c:v>1.4078147527548381</c:v>
                </c:pt>
                <c:pt idx="133">
                  <c:v>1.4078147527548381</c:v>
                </c:pt>
                <c:pt idx="134">
                  <c:v>1.4078147527548381</c:v>
                </c:pt>
                <c:pt idx="135">
                  <c:v>1.4078147527548381</c:v>
                </c:pt>
                <c:pt idx="136">
                  <c:v>1.4078147527548381</c:v>
                </c:pt>
                <c:pt idx="137">
                  <c:v>1.4078147527548381</c:v>
                </c:pt>
                <c:pt idx="138">
                  <c:v>1.4078147527548381</c:v>
                </c:pt>
                <c:pt idx="139">
                  <c:v>1.4078147527548381</c:v>
                </c:pt>
                <c:pt idx="140">
                  <c:v>1.4078147527548381</c:v>
                </c:pt>
                <c:pt idx="141">
                  <c:v>1.4078147527548381</c:v>
                </c:pt>
                <c:pt idx="142">
                  <c:v>1.4078147527548381</c:v>
                </c:pt>
                <c:pt idx="143">
                  <c:v>1.4078147527548381</c:v>
                </c:pt>
                <c:pt idx="144">
                  <c:v>1.4078147527548381</c:v>
                </c:pt>
                <c:pt idx="145">
                  <c:v>1.4078147527548381</c:v>
                </c:pt>
                <c:pt idx="146">
                  <c:v>1.4078147527548381</c:v>
                </c:pt>
                <c:pt idx="147">
                  <c:v>1.4078147527548381</c:v>
                </c:pt>
                <c:pt idx="148">
                  <c:v>1.4078147527548381</c:v>
                </c:pt>
                <c:pt idx="149">
                  <c:v>1.4078147527548381</c:v>
                </c:pt>
                <c:pt idx="150">
                  <c:v>1.4078147527548381</c:v>
                </c:pt>
                <c:pt idx="151">
                  <c:v>1.4078147527548381</c:v>
                </c:pt>
                <c:pt idx="152">
                  <c:v>1.4078147527548381</c:v>
                </c:pt>
                <c:pt idx="153">
                  <c:v>1.4078147527548381</c:v>
                </c:pt>
                <c:pt idx="154">
                  <c:v>1.4078147527548381</c:v>
                </c:pt>
                <c:pt idx="155">
                  <c:v>1.4078147527548381</c:v>
                </c:pt>
                <c:pt idx="156">
                  <c:v>1.4078147527548381</c:v>
                </c:pt>
                <c:pt idx="157">
                  <c:v>1.4078147527548381</c:v>
                </c:pt>
                <c:pt idx="158">
                  <c:v>1.4078147527548381</c:v>
                </c:pt>
                <c:pt idx="159">
                  <c:v>1.4078147527548381</c:v>
                </c:pt>
                <c:pt idx="160">
                  <c:v>1.4078147527548381</c:v>
                </c:pt>
                <c:pt idx="161">
                  <c:v>1.4078147527548381</c:v>
                </c:pt>
                <c:pt idx="162">
                  <c:v>1.4078147527548381</c:v>
                </c:pt>
                <c:pt idx="163">
                  <c:v>1.4078147527548381</c:v>
                </c:pt>
                <c:pt idx="164">
                  <c:v>1.4078147527548381</c:v>
                </c:pt>
                <c:pt idx="165">
                  <c:v>1.4078147527548381</c:v>
                </c:pt>
                <c:pt idx="166">
                  <c:v>1.4078147527548381</c:v>
                </c:pt>
                <c:pt idx="167">
                  <c:v>1.4078147527548381</c:v>
                </c:pt>
                <c:pt idx="168">
                  <c:v>1.4078147527548381</c:v>
                </c:pt>
                <c:pt idx="169">
                  <c:v>1.4078147527548381</c:v>
                </c:pt>
              </c:numCache>
            </c:numRef>
          </c:val>
          <c:smooth val="0"/>
          <c:extLst>
            <c:ext xmlns:c16="http://schemas.microsoft.com/office/drawing/2014/chart" uri="{C3380CC4-5D6E-409C-BE32-E72D297353CC}">
              <c16:uniqueId val="{00000004-F730-4E86-8453-E8F030132411}"/>
            </c:ext>
          </c:extLst>
        </c:ser>
        <c:ser>
          <c:idx val="5"/>
          <c:order val="5"/>
          <c:tx>
            <c:strRef>
              <c:f>'PSR Walmex'!$G$1</c:f>
              <c:strCache>
                <c:ptCount val="1"/>
                <c:pt idx="0">
                  <c:v> + 1 desvest</c:v>
                </c:pt>
              </c:strCache>
            </c:strRef>
          </c:tx>
          <c:spPr>
            <a:ln w="28575" cap="rnd">
              <a:solidFill>
                <a:schemeClr val="tx1"/>
              </a:solidFill>
              <a:prstDash val="dash"/>
              <a:round/>
            </a:ln>
            <a:effectLst/>
          </c:spPr>
          <c:marker>
            <c:symbol val="none"/>
          </c:marker>
          <c:cat>
            <c:numRef>
              <c:f>'PSR Walmex'!$A$2:$A$171</c:f>
              <c:numCache>
                <c:formatCode>m/d/yyyy</c:formatCode>
                <c:ptCount val="170"/>
                <c:pt idx="0">
                  <c:v>43469</c:v>
                </c:pt>
                <c:pt idx="1">
                  <c:v>43476</c:v>
                </c:pt>
                <c:pt idx="2">
                  <c:v>43483</c:v>
                </c:pt>
                <c:pt idx="3">
                  <c:v>43490</c:v>
                </c:pt>
                <c:pt idx="4">
                  <c:v>43497</c:v>
                </c:pt>
                <c:pt idx="5">
                  <c:v>43504</c:v>
                </c:pt>
                <c:pt idx="6">
                  <c:v>43511</c:v>
                </c:pt>
                <c:pt idx="7">
                  <c:v>43518</c:v>
                </c:pt>
                <c:pt idx="8">
                  <c:v>43525</c:v>
                </c:pt>
                <c:pt idx="9">
                  <c:v>43532</c:v>
                </c:pt>
                <c:pt idx="10">
                  <c:v>43539</c:v>
                </c:pt>
                <c:pt idx="11">
                  <c:v>43546</c:v>
                </c:pt>
                <c:pt idx="12">
                  <c:v>43553</c:v>
                </c:pt>
                <c:pt idx="13">
                  <c:v>43560</c:v>
                </c:pt>
                <c:pt idx="14">
                  <c:v>43567</c:v>
                </c:pt>
                <c:pt idx="15">
                  <c:v>43574</c:v>
                </c:pt>
                <c:pt idx="16">
                  <c:v>43581</c:v>
                </c:pt>
                <c:pt idx="17">
                  <c:v>43588</c:v>
                </c:pt>
                <c:pt idx="18">
                  <c:v>43595</c:v>
                </c:pt>
                <c:pt idx="19">
                  <c:v>43602</c:v>
                </c:pt>
                <c:pt idx="20">
                  <c:v>43609</c:v>
                </c:pt>
                <c:pt idx="21">
                  <c:v>43616</c:v>
                </c:pt>
                <c:pt idx="22">
                  <c:v>43623</c:v>
                </c:pt>
                <c:pt idx="23">
                  <c:v>43630</c:v>
                </c:pt>
                <c:pt idx="24">
                  <c:v>43637</c:v>
                </c:pt>
                <c:pt idx="25">
                  <c:v>43644</c:v>
                </c:pt>
                <c:pt idx="26">
                  <c:v>43651</c:v>
                </c:pt>
                <c:pt idx="27">
                  <c:v>43658</c:v>
                </c:pt>
                <c:pt idx="28">
                  <c:v>43665</c:v>
                </c:pt>
                <c:pt idx="29">
                  <c:v>43672</c:v>
                </c:pt>
                <c:pt idx="30">
                  <c:v>43679</c:v>
                </c:pt>
                <c:pt idx="31">
                  <c:v>43686</c:v>
                </c:pt>
                <c:pt idx="32">
                  <c:v>43693</c:v>
                </c:pt>
                <c:pt idx="33">
                  <c:v>43700</c:v>
                </c:pt>
                <c:pt idx="34">
                  <c:v>43707</c:v>
                </c:pt>
                <c:pt idx="35">
                  <c:v>43714</c:v>
                </c:pt>
                <c:pt idx="36">
                  <c:v>43721</c:v>
                </c:pt>
                <c:pt idx="37">
                  <c:v>43728</c:v>
                </c:pt>
                <c:pt idx="38">
                  <c:v>43735</c:v>
                </c:pt>
                <c:pt idx="39">
                  <c:v>43742</c:v>
                </c:pt>
                <c:pt idx="40">
                  <c:v>43749</c:v>
                </c:pt>
                <c:pt idx="41">
                  <c:v>43756</c:v>
                </c:pt>
                <c:pt idx="42">
                  <c:v>43763</c:v>
                </c:pt>
                <c:pt idx="43">
                  <c:v>43770</c:v>
                </c:pt>
                <c:pt idx="44">
                  <c:v>43777</c:v>
                </c:pt>
                <c:pt idx="45">
                  <c:v>43784</c:v>
                </c:pt>
                <c:pt idx="46">
                  <c:v>43791</c:v>
                </c:pt>
                <c:pt idx="47">
                  <c:v>43798</c:v>
                </c:pt>
                <c:pt idx="48">
                  <c:v>43805</c:v>
                </c:pt>
                <c:pt idx="49">
                  <c:v>43812</c:v>
                </c:pt>
                <c:pt idx="50">
                  <c:v>43819</c:v>
                </c:pt>
                <c:pt idx="51">
                  <c:v>43826</c:v>
                </c:pt>
                <c:pt idx="52">
                  <c:v>43833</c:v>
                </c:pt>
                <c:pt idx="53">
                  <c:v>43840</c:v>
                </c:pt>
                <c:pt idx="54">
                  <c:v>43847</c:v>
                </c:pt>
                <c:pt idx="55">
                  <c:v>43854</c:v>
                </c:pt>
                <c:pt idx="56">
                  <c:v>43861</c:v>
                </c:pt>
                <c:pt idx="57">
                  <c:v>43868</c:v>
                </c:pt>
                <c:pt idx="58">
                  <c:v>43875</c:v>
                </c:pt>
                <c:pt idx="59">
                  <c:v>43882</c:v>
                </c:pt>
                <c:pt idx="60">
                  <c:v>43889</c:v>
                </c:pt>
                <c:pt idx="61">
                  <c:v>43896</c:v>
                </c:pt>
                <c:pt idx="62">
                  <c:v>43903</c:v>
                </c:pt>
                <c:pt idx="63">
                  <c:v>43910</c:v>
                </c:pt>
                <c:pt idx="64">
                  <c:v>43917</c:v>
                </c:pt>
                <c:pt idx="65">
                  <c:v>43924</c:v>
                </c:pt>
                <c:pt idx="66">
                  <c:v>43931</c:v>
                </c:pt>
                <c:pt idx="67">
                  <c:v>43938</c:v>
                </c:pt>
                <c:pt idx="68">
                  <c:v>43945</c:v>
                </c:pt>
                <c:pt idx="69">
                  <c:v>43952</c:v>
                </c:pt>
                <c:pt idx="70">
                  <c:v>43959</c:v>
                </c:pt>
                <c:pt idx="71">
                  <c:v>43966</c:v>
                </c:pt>
                <c:pt idx="72">
                  <c:v>43973</c:v>
                </c:pt>
                <c:pt idx="73">
                  <c:v>43980</c:v>
                </c:pt>
                <c:pt idx="74">
                  <c:v>43987</c:v>
                </c:pt>
                <c:pt idx="75">
                  <c:v>43994</c:v>
                </c:pt>
                <c:pt idx="76">
                  <c:v>44001</c:v>
                </c:pt>
                <c:pt idx="77">
                  <c:v>44008</c:v>
                </c:pt>
                <c:pt idx="78">
                  <c:v>44015</c:v>
                </c:pt>
                <c:pt idx="79">
                  <c:v>44022</c:v>
                </c:pt>
                <c:pt idx="80">
                  <c:v>44029</c:v>
                </c:pt>
                <c:pt idx="81">
                  <c:v>44036</c:v>
                </c:pt>
                <c:pt idx="82">
                  <c:v>44043</c:v>
                </c:pt>
                <c:pt idx="83">
                  <c:v>44050</c:v>
                </c:pt>
                <c:pt idx="84">
                  <c:v>44057</c:v>
                </c:pt>
                <c:pt idx="85">
                  <c:v>44064</c:v>
                </c:pt>
                <c:pt idx="86">
                  <c:v>44071</c:v>
                </c:pt>
                <c:pt idx="87">
                  <c:v>44078</c:v>
                </c:pt>
                <c:pt idx="88">
                  <c:v>44085</c:v>
                </c:pt>
                <c:pt idx="89">
                  <c:v>44092</c:v>
                </c:pt>
                <c:pt idx="90">
                  <c:v>44099</c:v>
                </c:pt>
                <c:pt idx="91">
                  <c:v>44106</c:v>
                </c:pt>
                <c:pt idx="92">
                  <c:v>44113</c:v>
                </c:pt>
                <c:pt idx="93">
                  <c:v>44120</c:v>
                </c:pt>
                <c:pt idx="94">
                  <c:v>44127</c:v>
                </c:pt>
                <c:pt idx="95">
                  <c:v>44134</c:v>
                </c:pt>
                <c:pt idx="96">
                  <c:v>44141</c:v>
                </c:pt>
                <c:pt idx="97">
                  <c:v>44148</c:v>
                </c:pt>
                <c:pt idx="98">
                  <c:v>44155</c:v>
                </c:pt>
                <c:pt idx="99">
                  <c:v>44162</c:v>
                </c:pt>
                <c:pt idx="100">
                  <c:v>44169</c:v>
                </c:pt>
                <c:pt idx="101">
                  <c:v>44176</c:v>
                </c:pt>
                <c:pt idx="102">
                  <c:v>44183</c:v>
                </c:pt>
                <c:pt idx="103">
                  <c:v>44190</c:v>
                </c:pt>
                <c:pt idx="104">
                  <c:v>44197</c:v>
                </c:pt>
                <c:pt idx="105">
                  <c:v>44204</c:v>
                </c:pt>
                <c:pt idx="106">
                  <c:v>44211</c:v>
                </c:pt>
                <c:pt idx="107">
                  <c:v>44218</c:v>
                </c:pt>
                <c:pt idx="108">
                  <c:v>44225</c:v>
                </c:pt>
                <c:pt idx="109">
                  <c:v>44232</c:v>
                </c:pt>
                <c:pt idx="110">
                  <c:v>44239</c:v>
                </c:pt>
                <c:pt idx="111">
                  <c:v>44246</c:v>
                </c:pt>
                <c:pt idx="112">
                  <c:v>44253</c:v>
                </c:pt>
                <c:pt idx="113">
                  <c:v>44260</c:v>
                </c:pt>
                <c:pt idx="114">
                  <c:v>44267</c:v>
                </c:pt>
                <c:pt idx="115">
                  <c:v>44274</c:v>
                </c:pt>
                <c:pt idx="116">
                  <c:v>44281</c:v>
                </c:pt>
                <c:pt idx="117">
                  <c:v>44288</c:v>
                </c:pt>
                <c:pt idx="118">
                  <c:v>44295</c:v>
                </c:pt>
                <c:pt idx="119">
                  <c:v>44302</c:v>
                </c:pt>
                <c:pt idx="120">
                  <c:v>44309</c:v>
                </c:pt>
                <c:pt idx="121">
                  <c:v>44316</c:v>
                </c:pt>
                <c:pt idx="122">
                  <c:v>44323</c:v>
                </c:pt>
                <c:pt idx="123">
                  <c:v>44330</c:v>
                </c:pt>
                <c:pt idx="124">
                  <c:v>44337</c:v>
                </c:pt>
                <c:pt idx="125">
                  <c:v>44344</c:v>
                </c:pt>
                <c:pt idx="126">
                  <c:v>44351</c:v>
                </c:pt>
                <c:pt idx="127">
                  <c:v>44358</c:v>
                </c:pt>
                <c:pt idx="128">
                  <c:v>44365</c:v>
                </c:pt>
                <c:pt idx="129">
                  <c:v>44372</c:v>
                </c:pt>
                <c:pt idx="130">
                  <c:v>44379</c:v>
                </c:pt>
                <c:pt idx="131">
                  <c:v>44386</c:v>
                </c:pt>
                <c:pt idx="132">
                  <c:v>44393</c:v>
                </c:pt>
                <c:pt idx="133">
                  <c:v>44400</c:v>
                </c:pt>
                <c:pt idx="134">
                  <c:v>44407</c:v>
                </c:pt>
                <c:pt idx="135">
                  <c:v>44414</c:v>
                </c:pt>
                <c:pt idx="136">
                  <c:v>44421</c:v>
                </c:pt>
                <c:pt idx="137">
                  <c:v>44428</c:v>
                </c:pt>
                <c:pt idx="138">
                  <c:v>44435</c:v>
                </c:pt>
                <c:pt idx="139">
                  <c:v>44442</c:v>
                </c:pt>
                <c:pt idx="140">
                  <c:v>44449</c:v>
                </c:pt>
                <c:pt idx="141">
                  <c:v>44456</c:v>
                </c:pt>
                <c:pt idx="142">
                  <c:v>44463</c:v>
                </c:pt>
                <c:pt idx="143">
                  <c:v>44470</c:v>
                </c:pt>
                <c:pt idx="144">
                  <c:v>44477</c:v>
                </c:pt>
                <c:pt idx="145">
                  <c:v>44484</c:v>
                </c:pt>
                <c:pt idx="146">
                  <c:v>44491</c:v>
                </c:pt>
                <c:pt idx="147">
                  <c:v>44498</c:v>
                </c:pt>
                <c:pt idx="148">
                  <c:v>44505</c:v>
                </c:pt>
                <c:pt idx="149">
                  <c:v>44512</c:v>
                </c:pt>
                <c:pt idx="150">
                  <c:v>44519</c:v>
                </c:pt>
                <c:pt idx="151">
                  <c:v>44526</c:v>
                </c:pt>
                <c:pt idx="152">
                  <c:v>44533</c:v>
                </c:pt>
                <c:pt idx="153">
                  <c:v>44540</c:v>
                </c:pt>
                <c:pt idx="154">
                  <c:v>44547</c:v>
                </c:pt>
                <c:pt idx="155">
                  <c:v>44554</c:v>
                </c:pt>
                <c:pt idx="156">
                  <c:v>44561</c:v>
                </c:pt>
                <c:pt idx="157">
                  <c:v>44568</c:v>
                </c:pt>
                <c:pt idx="158">
                  <c:v>44575</c:v>
                </c:pt>
                <c:pt idx="159">
                  <c:v>44582</c:v>
                </c:pt>
                <c:pt idx="160">
                  <c:v>44589</c:v>
                </c:pt>
                <c:pt idx="161">
                  <c:v>44596</c:v>
                </c:pt>
                <c:pt idx="162">
                  <c:v>44603</c:v>
                </c:pt>
                <c:pt idx="163">
                  <c:v>44610</c:v>
                </c:pt>
                <c:pt idx="164">
                  <c:v>44617</c:v>
                </c:pt>
                <c:pt idx="165">
                  <c:v>44624</c:v>
                </c:pt>
                <c:pt idx="166">
                  <c:v>44631</c:v>
                </c:pt>
                <c:pt idx="167">
                  <c:v>44638</c:v>
                </c:pt>
                <c:pt idx="168">
                  <c:v>44645</c:v>
                </c:pt>
                <c:pt idx="169">
                  <c:v>44652</c:v>
                </c:pt>
              </c:numCache>
            </c:numRef>
          </c:cat>
          <c:val>
            <c:numRef>
              <c:f>'PSR Walmex'!$G$2:$G$171</c:f>
              <c:numCache>
                <c:formatCode>_(* #,##0.00_);_(* \(#,##0.00\);_(* "-"??_);_(@_)</c:formatCode>
                <c:ptCount val="170"/>
                <c:pt idx="0">
                  <c:v>1.6933617178333975</c:v>
                </c:pt>
                <c:pt idx="1">
                  <c:v>1.6933617178333975</c:v>
                </c:pt>
                <c:pt idx="2">
                  <c:v>1.6933617178333975</c:v>
                </c:pt>
                <c:pt idx="3">
                  <c:v>1.6933617178333975</c:v>
                </c:pt>
                <c:pt idx="4">
                  <c:v>1.6933617178333975</c:v>
                </c:pt>
                <c:pt idx="5">
                  <c:v>1.6933617178333975</c:v>
                </c:pt>
                <c:pt idx="6">
                  <c:v>1.6933617178333975</c:v>
                </c:pt>
                <c:pt idx="7">
                  <c:v>1.6933617178333975</c:v>
                </c:pt>
                <c:pt idx="8">
                  <c:v>1.6933617178333975</c:v>
                </c:pt>
                <c:pt idx="9">
                  <c:v>1.6933617178333975</c:v>
                </c:pt>
                <c:pt idx="10">
                  <c:v>1.6933617178333975</c:v>
                </c:pt>
                <c:pt idx="11">
                  <c:v>1.6933617178333975</c:v>
                </c:pt>
                <c:pt idx="12">
                  <c:v>1.6933617178333975</c:v>
                </c:pt>
                <c:pt idx="13">
                  <c:v>1.6933617178333975</c:v>
                </c:pt>
                <c:pt idx="14">
                  <c:v>1.6933617178333975</c:v>
                </c:pt>
                <c:pt idx="15">
                  <c:v>1.6933617178333975</c:v>
                </c:pt>
                <c:pt idx="16">
                  <c:v>1.6933617178333975</c:v>
                </c:pt>
                <c:pt idx="17">
                  <c:v>1.6933617178333975</c:v>
                </c:pt>
                <c:pt idx="18">
                  <c:v>1.6933617178333975</c:v>
                </c:pt>
                <c:pt idx="19">
                  <c:v>1.6933617178333975</c:v>
                </c:pt>
                <c:pt idx="20">
                  <c:v>1.6933617178333975</c:v>
                </c:pt>
                <c:pt idx="21">
                  <c:v>1.6933617178333975</c:v>
                </c:pt>
                <c:pt idx="22">
                  <c:v>1.6933617178333975</c:v>
                </c:pt>
                <c:pt idx="23">
                  <c:v>1.6933617178333975</c:v>
                </c:pt>
                <c:pt idx="24">
                  <c:v>1.6933617178333975</c:v>
                </c:pt>
                <c:pt idx="25">
                  <c:v>1.6933617178333975</c:v>
                </c:pt>
                <c:pt idx="26">
                  <c:v>1.6933617178333975</c:v>
                </c:pt>
                <c:pt idx="27">
                  <c:v>1.6933617178333975</c:v>
                </c:pt>
                <c:pt idx="28">
                  <c:v>1.6933617178333975</c:v>
                </c:pt>
                <c:pt idx="29">
                  <c:v>1.6933617178333975</c:v>
                </c:pt>
                <c:pt idx="30">
                  <c:v>1.6933617178333975</c:v>
                </c:pt>
                <c:pt idx="31">
                  <c:v>1.6933617178333975</c:v>
                </c:pt>
                <c:pt idx="32">
                  <c:v>1.6933617178333975</c:v>
                </c:pt>
                <c:pt idx="33">
                  <c:v>1.6933617178333975</c:v>
                </c:pt>
                <c:pt idx="34">
                  <c:v>1.6933617178333975</c:v>
                </c:pt>
                <c:pt idx="35">
                  <c:v>1.6933617178333975</c:v>
                </c:pt>
                <c:pt idx="36">
                  <c:v>1.6933617178333975</c:v>
                </c:pt>
                <c:pt idx="37">
                  <c:v>1.6933617178333975</c:v>
                </c:pt>
                <c:pt idx="38">
                  <c:v>1.6933617178333975</c:v>
                </c:pt>
                <c:pt idx="39">
                  <c:v>1.6933617178333975</c:v>
                </c:pt>
                <c:pt idx="40">
                  <c:v>1.6933617178333975</c:v>
                </c:pt>
                <c:pt idx="41">
                  <c:v>1.6933617178333975</c:v>
                </c:pt>
                <c:pt idx="42">
                  <c:v>1.6933617178333975</c:v>
                </c:pt>
                <c:pt idx="43">
                  <c:v>1.6933617178333975</c:v>
                </c:pt>
                <c:pt idx="44">
                  <c:v>1.6933617178333975</c:v>
                </c:pt>
                <c:pt idx="45">
                  <c:v>1.6933617178333975</c:v>
                </c:pt>
                <c:pt idx="46">
                  <c:v>1.6933617178333975</c:v>
                </c:pt>
                <c:pt idx="47">
                  <c:v>1.6933617178333975</c:v>
                </c:pt>
                <c:pt idx="48">
                  <c:v>1.6933617178333975</c:v>
                </c:pt>
                <c:pt idx="49">
                  <c:v>1.6933617178333975</c:v>
                </c:pt>
                <c:pt idx="50">
                  <c:v>1.6933617178333975</c:v>
                </c:pt>
                <c:pt idx="51">
                  <c:v>1.6933617178333975</c:v>
                </c:pt>
                <c:pt idx="52">
                  <c:v>1.6933617178333975</c:v>
                </c:pt>
                <c:pt idx="53">
                  <c:v>1.6933617178333975</c:v>
                </c:pt>
                <c:pt idx="54">
                  <c:v>1.6933617178333975</c:v>
                </c:pt>
                <c:pt idx="55">
                  <c:v>1.6933617178333975</c:v>
                </c:pt>
                <c:pt idx="56">
                  <c:v>1.6933617178333975</c:v>
                </c:pt>
                <c:pt idx="57">
                  <c:v>1.6933617178333975</c:v>
                </c:pt>
                <c:pt idx="58">
                  <c:v>1.6933617178333975</c:v>
                </c:pt>
                <c:pt idx="59">
                  <c:v>1.6933617178333975</c:v>
                </c:pt>
                <c:pt idx="60">
                  <c:v>1.6933617178333975</c:v>
                </c:pt>
                <c:pt idx="61">
                  <c:v>1.6933617178333975</c:v>
                </c:pt>
                <c:pt idx="62">
                  <c:v>1.6933617178333975</c:v>
                </c:pt>
                <c:pt idx="63">
                  <c:v>1.6933617178333975</c:v>
                </c:pt>
                <c:pt idx="64">
                  <c:v>1.6933617178333975</c:v>
                </c:pt>
                <c:pt idx="65">
                  <c:v>1.6933617178333975</c:v>
                </c:pt>
                <c:pt idx="66">
                  <c:v>1.6933617178333975</c:v>
                </c:pt>
                <c:pt idx="67">
                  <c:v>1.6933617178333975</c:v>
                </c:pt>
                <c:pt idx="68">
                  <c:v>1.6933617178333975</c:v>
                </c:pt>
                <c:pt idx="69">
                  <c:v>1.6933617178333975</c:v>
                </c:pt>
                <c:pt idx="70">
                  <c:v>1.6933617178333975</c:v>
                </c:pt>
                <c:pt idx="71">
                  <c:v>1.6933617178333975</c:v>
                </c:pt>
                <c:pt idx="72">
                  <c:v>1.6933617178333975</c:v>
                </c:pt>
                <c:pt idx="73">
                  <c:v>1.6933617178333975</c:v>
                </c:pt>
                <c:pt idx="74">
                  <c:v>1.6933617178333975</c:v>
                </c:pt>
                <c:pt idx="75">
                  <c:v>1.6933617178333975</c:v>
                </c:pt>
                <c:pt idx="76">
                  <c:v>1.6933617178333975</c:v>
                </c:pt>
                <c:pt idx="77">
                  <c:v>1.6933617178333975</c:v>
                </c:pt>
                <c:pt idx="78">
                  <c:v>1.6933617178333975</c:v>
                </c:pt>
                <c:pt idx="79">
                  <c:v>1.6933617178333975</c:v>
                </c:pt>
                <c:pt idx="80">
                  <c:v>1.6933617178333975</c:v>
                </c:pt>
                <c:pt idx="81">
                  <c:v>1.6933617178333975</c:v>
                </c:pt>
                <c:pt idx="82">
                  <c:v>1.6933617178333975</c:v>
                </c:pt>
                <c:pt idx="83">
                  <c:v>1.6933617178333975</c:v>
                </c:pt>
                <c:pt idx="84">
                  <c:v>1.6933617178333975</c:v>
                </c:pt>
                <c:pt idx="85">
                  <c:v>1.6933617178333975</c:v>
                </c:pt>
                <c:pt idx="86">
                  <c:v>1.6933617178333975</c:v>
                </c:pt>
                <c:pt idx="87">
                  <c:v>1.6933617178333975</c:v>
                </c:pt>
                <c:pt idx="88">
                  <c:v>1.6933617178333975</c:v>
                </c:pt>
                <c:pt idx="89">
                  <c:v>1.6933617178333975</c:v>
                </c:pt>
                <c:pt idx="90">
                  <c:v>1.6933617178333975</c:v>
                </c:pt>
                <c:pt idx="91">
                  <c:v>1.6933617178333975</c:v>
                </c:pt>
                <c:pt idx="92">
                  <c:v>1.6933617178333975</c:v>
                </c:pt>
                <c:pt idx="93">
                  <c:v>1.6933617178333975</c:v>
                </c:pt>
                <c:pt idx="94">
                  <c:v>1.6933617178333975</c:v>
                </c:pt>
                <c:pt idx="95">
                  <c:v>1.6933617178333975</c:v>
                </c:pt>
                <c:pt idx="96">
                  <c:v>1.6933617178333975</c:v>
                </c:pt>
                <c:pt idx="97">
                  <c:v>1.6933617178333975</c:v>
                </c:pt>
                <c:pt idx="98">
                  <c:v>1.6933617178333975</c:v>
                </c:pt>
                <c:pt idx="99">
                  <c:v>1.6933617178333975</c:v>
                </c:pt>
                <c:pt idx="100">
                  <c:v>1.6933617178333975</c:v>
                </c:pt>
                <c:pt idx="101">
                  <c:v>1.6933617178333975</c:v>
                </c:pt>
                <c:pt idx="102">
                  <c:v>1.6933617178333975</c:v>
                </c:pt>
                <c:pt idx="103">
                  <c:v>1.6933617178333975</c:v>
                </c:pt>
                <c:pt idx="104">
                  <c:v>1.6933617178333975</c:v>
                </c:pt>
                <c:pt idx="105">
                  <c:v>1.6933617178333975</c:v>
                </c:pt>
                <c:pt idx="106">
                  <c:v>1.6933617178333975</c:v>
                </c:pt>
                <c:pt idx="107">
                  <c:v>1.6933617178333975</c:v>
                </c:pt>
                <c:pt idx="108">
                  <c:v>1.6933617178333975</c:v>
                </c:pt>
                <c:pt idx="109">
                  <c:v>1.6933617178333975</c:v>
                </c:pt>
                <c:pt idx="110">
                  <c:v>1.6933617178333975</c:v>
                </c:pt>
                <c:pt idx="111">
                  <c:v>1.6933617178333975</c:v>
                </c:pt>
                <c:pt idx="112">
                  <c:v>1.6933617178333975</c:v>
                </c:pt>
                <c:pt idx="113">
                  <c:v>1.6933617178333975</c:v>
                </c:pt>
                <c:pt idx="114">
                  <c:v>1.6933617178333975</c:v>
                </c:pt>
                <c:pt idx="115">
                  <c:v>1.6933617178333975</c:v>
                </c:pt>
                <c:pt idx="116">
                  <c:v>1.6933617178333975</c:v>
                </c:pt>
                <c:pt idx="117">
                  <c:v>1.6933617178333975</c:v>
                </c:pt>
                <c:pt idx="118">
                  <c:v>1.6933617178333975</c:v>
                </c:pt>
                <c:pt idx="119">
                  <c:v>1.6933617178333975</c:v>
                </c:pt>
                <c:pt idx="120">
                  <c:v>1.6933617178333975</c:v>
                </c:pt>
                <c:pt idx="121">
                  <c:v>1.6933617178333975</c:v>
                </c:pt>
                <c:pt idx="122">
                  <c:v>1.6933617178333975</c:v>
                </c:pt>
                <c:pt idx="123">
                  <c:v>1.6933617178333975</c:v>
                </c:pt>
                <c:pt idx="124">
                  <c:v>1.6933617178333975</c:v>
                </c:pt>
                <c:pt idx="125">
                  <c:v>1.6933617178333975</c:v>
                </c:pt>
                <c:pt idx="126">
                  <c:v>1.6933617178333975</c:v>
                </c:pt>
                <c:pt idx="127">
                  <c:v>1.6933617178333975</c:v>
                </c:pt>
                <c:pt idx="128">
                  <c:v>1.6933617178333975</c:v>
                </c:pt>
                <c:pt idx="129">
                  <c:v>1.6933617178333975</c:v>
                </c:pt>
                <c:pt idx="130">
                  <c:v>1.6933617178333975</c:v>
                </c:pt>
                <c:pt idx="131">
                  <c:v>1.6933617178333975</c:v>
                </c:pt>
                <c:pt idx="132">
                  <c:v>1.6933617178333975</c:v>
                </c:pt>
                <c:pt idx="133">
                  <c:v>1.6933617178333975</c:v>
                </c:pt>
                <c:pt idx="134">
                  <c:v>1.6933617178333975</c:v>
                </c:pt>
                <c:pt idx="135">
                  <c:v>1.6933617178333975</c:v>
                </c:pt>
                <c:pt idx="136">
                  <c:v>1.6933617178333975</c:v>
                </c:pt>
                <c:pt idx="137">
                  <c:v>1.6933617178333975</c:v>
                </c:pt>
                <c:pt idx="138">
                  <c:v>1.6933617178333975</c:v>
                </c:pt>
                <c:pt idx="139">
                  <c:v>1.6933617178333975</c:v>
                </c:pt>
                <c:pt idx="140">
                  <c:v>1.6933617178333975</c:v>
                </c:pt>
                <c:pt idx="141">
                  <c:v>1.6933617178333975</c:v>
                </c:pt>
                <c:pt idx="142">
                  <c:v>1.6933617178333975</c:v>
                </c:pt>
                <c:pt idx="143">
                  <c:v>1.6933617178333975</c:v>
                </c:pt>
                <c:pt idx="144">
                  <c:v>1.6933617178333975</c:v>
                </c:pt>
                <c:pt idx="145">
                  <c:v>1.6933617178333975</c:v>
                </c:pt>
                <c:pt idx="146">
                  <c:v>1.6933617178333975</c:v>
                </c:pt>
                <c:pt idx="147">
                  <c:v>1.6933617178333975</c:v>
                </c:pt>
                <c:pt idx="148">
                  <c:v>1.6933617178333975</c:v>
                </c:pt>
                <c:pt idx="149">
                  <c:v>1.6933617178333975</c:v>
                </c:pt>
                <c:pt idx="150">
                  <c:v>1.6933617178333975</c:v>
                </c:pt>
                <c:pt idx="151">
                  <c:v>1.6933617178333975</c:v>
                </c:pt>
                <c:pt idx="152">
                  <c:v>1.6933617178333975</c:v>
                </c:pt>
                <c:pt idx="153">
                  <c:v>1.6933617178333975</c:v>
                </c:pt>
                <c:pt idx="154">
                  <c:v>1.6933617178333975</c:v>
                </c:pt>
                <c:pt idx="155">
                  <c:v>1.6933617178333975</c:v>
                </c:pt>
                <c:pt idx="156">
                  <c:v>1.6933617178333975</c:v>
                </c:pt>
                <c:pt idx="157">
                  <c:v>1.6933617178333975</c:v>
                </c:pt>
                <c:pt idx="158">
                  <c:v>1.6933617178333975</c:v>
                </c:pt>
                <c:pt idx="159">
                  <c:v>1.6933617178333975</c:v>
                </c:pt>
                <c:pt idx="160">
                  <c:v>1.6933617178333975</c:v>
                </c:pt>
                <c:pt idx="161">
                  <c:v>1.6933617178333975</c:v>
                </c:pt>
                <c:pt idx="162">
                  <c:v>1.6933617178333975</c:v>
                </c:pt>
                <c:pt idx="163">
                  <c:v>1.6933617178333975</c:v>
                </c:pt>
                <c:pt idx="164">
                  <c:v>1.6933617178333975</c:v>
                </c:pt>
                <c:pt idx="165">
                  <c:v>1.6933617178333975</c:v>
                </c:pt>
                <c:pt idx="166">
                  <c:v>1.6933617178333975</c:v>
                </c:pt>
                <c:pt idx="167">
                  <c:v>1.6933617178333975</c:v>
                </c:pt>
                <c:pt idx="168">
                  <c:v>1.6933617178333975</c:v>
                </c:pt>
                <c:pt idx="169">
                  <c:v>1.6933617178333975</c:v>
                </c:pt>
              </c:numCache>
            </c:numRef>
          </c:val>
          <c:smooth val="0"/>
          <c:extLst>
            <c:ext xmlns:c16="http://schemas.microsoft.com/office/drawing/2014/chart" uri="{C3380CC4-5D6E-409C-BE32-E72D297353CC}">
              <c16:uniqueId val="{00000005-F730-4E86-8453-E8F030132411}"/>
            </c:ext>
          </c:extLst>
        </c:ser>
        <c:dLbls>
          <c:showLegendKey val="0"/>
          <c:showVal val="0"/>
          <c:showCatName val="0"/>
          <c:showSerName val="0"/>
          <c:showPercent val="0"/>
          <c:showBubbleSize val="0"/>
        </c:dLbls>
        <c:smooth val="0"/>
        <c:axId val="1804625599"/>
        <c:axId val="1804618527"/>
      </c:lineChart>
      <c:dateAx>
        <c:axId val="1804625599"/>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MX"/>
          </a:p>
        </c:txPr>
        <c:crossAx val="1804618527"/>
        <c:crosses val="autoZero"/>
        <c:auto val="1"/>
        <c:lblOffset val="100"/>
        <c:baseTimeUnit val="days"/>
      </c:dateAx>
      <c:valAx>
        <c:axId val="1804618527"/>
        <c:scaling>
          <c:orientation val="minMax"/>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s-MX"/>
          </a:p>
        </c:txPr>
        <c:crossAx val="1804625599"/>
        <c:crosses val="autoZero"/>
        <c:crossBetween val="between"/>
      </c:valAx>
      <c:spPr>
        <a:noFill/>
        <a:ln>
          <a:noFill/>
        </a:ln>
        <a:effectLst/>
      </c:spPr>
    </c:plotArea>
    <c:legend>
      <c:legendPos val="b"/>
      <c:layout>
        <c:manualLayout>
          <c:xMode val="edge"/>
          <c:yMode val="edge"/>
          <c:x val="1.7092605733217012E-2"/>
          <c:y val="0.86672735902494391"/>
          <c:w val="0.97608051377125682"/>
          <c:h val="0.1191036529213138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s-MX" sz="2000" b="1"/>
              <a:t>Múltiplo P/U Walmex</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'PEBITDA Walmex '!$B$1</c:f>
              <c:strCache>
                <c:ptCount val="1"/>
                <c:pt idx="0">
                  <c:v>Precio / EBITDA x</c:v>
                </c:pt>
              </c:strCache>
            </c:strRef>
          </c:tx>
          <c:spPr>
            <a:ln w="28575" cap="rnd">
              <a:solidFill>
                <a:schemeClr val="accent1"/>
              </a:solidFill>
              <a:round/>
            </a:ln>
            <a:effectLst/>
          </c:spPr>
          <c:marker>
            <c:symbol val="none"/>
          </c:marker>
          <c:cat>
            <c:numRef>
              <c:f>'PEBITDA Walmex '!$A$2:$A$171</c:f>
              <c:numCache>
                <c:formatCode>m/d/yyyy</c:formatCode>
                <c:ptCount val="170"/>
                <c:pt idx="0">
                  <c:v>43469</c:v>
                </c:pt>
                <c:pt idx="1">
                  <c:v>43476</c:v>
                </c:pt>
                <c:pt idx="2">
                  <c:v>43483</c:v>
                </c:pt>
                <c:pt idx="3">
                  <c:v>43490</c:v>
                </c:pt>
                <c:pt idx="4">
                  <c:v>43497</c:v>
                </c:pt>
                <c:pt idx="5">
                  <c:v>43504</c:v>
                </c:pt>
                <c:pt idx="6">
                  <c:v>43511</c:v>
                </c:pt>
                <c:pt idx="7">
                  <c:v>43518</c:v>
                </c:pt>
                <c:pt idx="8">
                  <c:v>43525</c:v>
                </c:pt>
                <c:pt idx="9">
                  <c:v>43532</c:v>
                </c:pt>
                <c:pt idx="10">
                  <c:v>43539</c:v>
                </c:pt>
                <c:pt idx="11">
                  <c:v>43546</c:v>
                </c:pt>
                <c:pt idx="12">
                  <c:v>43553</c:v>
                </c:pt>
                <c:pt idx="13">
                  <c:v>43560</c:v>
                </c:pt>
                <c:pt idx="14">
                  <c:v>43567</c:v>
                </c:pt>
                <c:pt idx="15">
                  <c:v>43574</c:v>
                </c:pt>
                <c:pt idx="16">
                  <c:v>43581</c:v>
                </c:pt>
                <c:pt idx="17">
                  <c:v>43588</c:v>
                </c:pt>
                <c:pt idx="18">
                  <c:v>43595</c:v>
                </c:pt>
                <c:pt idx="19">
                  <c:v>43602</c:v>
                </c:pt>
                <c:pt idx="20">
                  <c:v>43609</c:v>
                </c:pt>
                <c:pt idx="21">
                  <c:v>43616</c:v>
                </c:pt>
                <c:pt idx="22">
                  <c:v>43623</c:v>
                </c:pt>
                <c:pt idx="23">
                  <c:v>43630</c:v>
                </c:pt>
                <c:pt idx="24">
                  <c:v>43637</c:v>
                </c:pt>
                <c:pt idx="25">
                  <c:v>43644</c:v>
                </c:pt>
                <c:pt idx="26">
                  <c:v>43651</c:v>
                </c:pt>
                <c:pt idx="27">
                  <c:v>43658</c:v>
                </c:pt>
                <c:pt idx="28">
                  <c:v>43665</c:v>
                </c:pt>
                <c:pt idx="29">
                  <c:v>43672</c:v>
                </c:pt>
                <c:pt idx="30">
                  <c:v>43679</c:v>
                </c:pt>
                <c:pt idx="31">
                  <c:v>43686</c:v>
                </c:pt>
                <c:pt idx="32">
                  <c:v>43693</c:v>
                </c:pt>
                <c:pt idx="33">
                  <c:v>43700</c:v>
                </c:pt>
                <c:pt idx="34">
                  <c:v>43707</c:v>
                </c:pt>
                <c:pt idx="35">
                  <c:v>43714</c:v>
                </c:pt>
                <c:pt idx="36">
                  <c:v>43721</c:v>
                </c:pt>
                <c:pt idx="37">
                  <c:v>43728</c:v>
                </c:pt>
                <c:pt idx="38">
                  <c:v>43735</c:v>
                </c:pt>
                <c:pt idx="39">
                  <c:v>43742</c:v>
                </c:pt>
                <c:pt idx="40">
                  <c:v>43749</c:v>
                </c:pt>
                <c:pt idx="41">
                  <c:v>43756</c:v>
                </c:pt>
                <c:pt idx="42">
                  <c:v>43763</c:v>
                </c:pt>
                <c:pt idx="43">
                  <c:v>43770</c:v>
                </c:pt>
                <c:pt idx="44">
                  <c:v>43777</c:v>
                </c:pt>
                <c:pt idx="45">
                  <c:v>43784</c:v>
                </c:pt>
                <c:pt idx="46">
                  <c:v>43791</c:v>
                </c:pt>
                <c:pt idx="47">
                  <c:v>43798</c:v>
                </c:pt>
                <c:pt idx="48">
                  <c:v>43805</c:v>
                </c:pt>
                <c:pt idx="49">
                  <c:v>43812</c:v>
                </c:pt>
                <c:pt idx="50">
                  <c:v>43819</c:v>
                </c:pt>
                <c:pt idx="51">
                  <c:v>43826</c:v>
                </c:pt>
                <c:pt idx="52">
                  <c:v>43833</c:v>
                </c:pt>
                <c:pt idx="53">
                  <c:v>43840</c:v>
                </c:pt>
                <c:pt idx="54">
                  <c:v>43847</c:v>
                </c:pt>
                <c:pt idx="55">
                  <c:v>43854</c:v>
                </c:pt>
                <c:pt idx="56">
                  <c:v>43861</c:v>
                </c:pt>
                <c:pt idx="57">
                  <c:v>43868</c:v>
                </c:pt>
                <c:pt idx="58">
                  <c:v>43875</c:v>
                </c:pt>
                <c:pt idx="59">
                  <c:v>43882</c:v>
                </c:pt>
                <c:pt idx="60">
                  <c:v>43889</c:v>
                </c:pt>
                <c:pt idx="61">
                  <c:v>43896</c:v>
                </c:pt>
                <c:pt idx="62">
                  <c:v>43903</c:v>
                </c:pt>
                <c:pt idx="63">
                  <c:v>43910</c:v>
                </c:pt>
                <c:pt idx="64">
                  <c:v>43917</c:v>
                </c:pt>
                <c:pt idx="65">
                  <c:v>43924</c:v>
                </c:pt>
                <c:pt idx="66">
                  <c:v>43931</c:v>
                </c:pt>
                <c:pt idx="67">
                  <c:v>43938</c:v>
                </c:pt>
                <c:pt idx="68">
                  <c:v>43945</c:v>
                </c:pt>
                <c:pt idx="69">
                  <c:v>43952</c:v>
                </c:pt>
                <c:pt idx="70">
                  <c:v>43959</c:v>
                </c:pt>
                <c:pt idx="71">
                  <c:v>43966</c:v>
                </c:pt>
                <c:pt idx="72">
                  <c:v>43973</c:v>
                </c:pt>
                <c:pt idx="73">
                  <c:v>43980</c:v>
                </c:pt>
                <c:pt idx="74">
                  <c:v>43987</c:v>
                </c:pt>
                <c:pt idx="75">
                  <c:v>43994</c:v>
                </c:pt>
                <c:pt idx="76">
                  <c:v>44001</c:v>
                </c:pt>
                <c:pt idx="77">
                  <c:v>44008</c:v>
                </c:pt>
                <c:pt idx="78">
                  <c:v>44015</c:v>
                </c:pt>
                <c:pt idx="79">
                  <c:v>44022</c:v>
                </c:pt>
                <c:pt idx="80">
                  <c:v>44029</c:v>
                </c:pt>
                <c:pt idx="81">
                  <c:v>44036</c:v>
                </c:pt>
                <c:pt idx="82">
                  <c:v>44043</c:v>
                </c:pt>
                <c:pt idx="83">
                  <c:v>44050</c:v>
                </c:pt>
                <c:pt idx="84">
                  <c:v>44057</c:v>
                </c:pt>
                <c:pt idx="85">
                  <c:v>44064</c:v>
                </c:pt>
                <c:pt idx="86">
                  <c:v>44071</c:v>
                </c:pt>
                <c:pt idx="87">
                  <c:v>44078</c:v>
                </c:pt>
                <c:pt idx="88">
                  <c:v>44085</c:v>
                </c:pt>
                <c:pt idx="89">
                  <c:v>44092</c:v>
                </c:pt>
                <c:pt idx="90">
                  <c:v>44099</c:v>
                </c:pt>
                <c:pt idx="91">
                  <c:v>44106</c:v>
                </c:pt>
                <c:pt idx="92">
                  <c:v>44113</c:v>
                </c:pt>
                <c:pt idx="93">
                  <c:v>44120</c:v>
                </c:pt>
                <c:pt idx="94">
                  <c:v>44127</c:v>
                </c:pt>
                <c:pt idx="95">
                  <c:v>44134</c:v>
                </c:pt>
                <c:pt idx="96">
                  <c:v>44141</c:v>
                </c:pt>
                <c:pt idx="97">
                  <c:v>44148</c:v>
                </c:pt>
                <c:pt idx="98">
                  <c:v>44155</c:v>
                </c:pt>
                <c:pt idx="99">
                  <c:v>44162</c:v>
                </c:pt>
                <c:pt idx="100">
                  <c:v>44169</c:v>
                </c:pt>
                <c:pt idx="101">
                  <c:v>44176</c:v>
                </c:pt>
                <c:pt idx="102">
                  <c:v>44183</c:v>
                </c:pt>
                <c:pt idx="103">
                  <c:v>44190</c:v>
                </c:pt>
                <c:pt idx="104">
                  <c:v>44197</c:v>
                </c:pt>
                <c:pt idx="105">
                  <c:v>44204</c:v>
                </c:pt>
                <c:pt idx="106">
                  <c:v>44211</c:v>
                </c:pt>
                <c:pt idx="107">
                  <c:v>44218</c:v>
                </c:pt>
                <c:pt idx="108">
                  <c:v>44225</c:v>
                </c:pt>
                <c:pt idx="109">
                  <c:v>44232</c:v>
                </c:pt>
                <c:pt idx="110">
                  <c:v>44239</c:v>
                </c:pt>
                <c:pt idx="111">
                  <c:v>44246</c:v>
                </c:pt>
                <c:pt idx="112">
                  <c:v>44253</c:v>
                </c:pt>
                <c:pt idx="113">
                  <c:v>44260</c:v>
                </c:pt>
                <c:pt idx="114">
                  <c:v>44267</c:v>
                </c:pt>
                <c:pt idx="115">
                  <c:v>44274</c:v>
                </c:pt>
                <c:pt idx="116">
                  <c:v>44281</c:v>
                </c:pt>
                <c:pt idx="117">
                  <c:v>44288</c:v>
                </c:pt>
                <c:pt idx="118">
                  <c:v>44295</c:v>
                </c:pt>
                <c:pt idx="119">
                  <c:v>44302</c:v>
                </c:pt>
                <c:pt idx="120">
                  <c:v>44309</c:v>
                </c:pt>
                <c:pt idx="121">
                  <c:v>44316</c:v>
                </c:pt>
                <c:pt idx="122">
                  <c:v>44323</c:v>
                </c:pt>
                <c:pt idx="123">
                  <c:v>44330</c:v>
                </c:pt>
                <c:pt idx="124">
                  <c:v>44337</c:v>
                </c:pt>
                <c:pt idx="125">
                  <c:v>44344</c:v>
                </c:pt>
                <c:pt idx="126">
                  <c:v>44351</c:v>
                </c:pt>
                <c:pt idx="127">
                  <c:v>44358</c:v>
                </c:pt>
                <c:pt idx="128">
                  <c:v>44365</c:v>
                </c:pt>
                <c:pt idx="129">
                  <c:v>44372</c:v>
                </c:pt>
                <c:pt idx="130">
                  <c:v>44379</c:v>
                </c:pt>
                <c:pt idx="131">
                  <c:v>44386</c:v>
                </c:pt>
                <c:pt idx="132">
                  <c:v>44393</c:v>
                </c:pt>
                <c:pt idx="133">
                  <c:v>44400</c:v>
                </c:pt>
                <c:pt idx="134">
                  <c:v>44407</c:v>
                </c:pt>
                <c:pt idx="135">
                  <c:v>44414</c:v>
                </c:pt>
                <c:pt idx="136">
                  <c:v>44421</c:v>
                </c:pt>
                <c:pt idx="137">
                  <c:v>44428</c:v>
                </c:pt>
                <c:pt idx="138">
                  <c:v>44435</c:v>
                </c:pt>
                <c:pt idx="139">
                  <c:v>44442</c:v>
                </c:pt>
                <c:pt idx="140">
                  <c:v>44449</c:v>
                </c:pt>
                <c:pt idx="141">
                  <c:v>44456</c:v>
                </c:pt>
                <c:pt idx="142">
                  <c:v>44463</c:v>
                </c:pt>
                <c:pt idx="143">
                  <c:v>44470</c:v>
                </c:pt>
                <c:pt idx="144">
                  <c:v>44477</c:v>
                </c:pt>
                <c:pt idx="145">
                  <c:v>44484</c:v>
                </c:pt>
                <c:pt idx="146">
                  <c:v>44491</c:v>
                </c:pt>
                <c:pt idx="147">
                  <c:v>44498</c:v>
                </c:pt>
                <c:pt idx="148">
                  <c:v>44505</c:v>
                </c:pt>
                <c:pt idx="149">
                  <c:v>44512</c:v>
                </c:pt>
                <c:pt idx="150">
                  <c:v>44519</c:v>
                </c:pt>
                <c:pt idx="151">
                  <c:v>44526</c:v>
                </c:pt>
                <c:pt idx="152">
                  <c:v>44533</c:v>
                </c:pt>
                <c:pt idx="153">
                  <c:v>44540</c:v>
                </c:pt>
                <c:pt idx="154">
                  <c:v>44547</c:v>
                </c:pt>
                <c:pt idx="155">
                  <c:v>44554</c:v>
                </c:pt>
                <c:pt idx="156">
                  <c:v>44561</c:v>
                </c:pt>
                <c:pt idx="157">
                  <c:v>44568</c:v>
                </c:pt>
                <c:pt idx="158">
                  <c:v>44575</c:v>
                </c:pt>
                <c:pt idx="159">
                  <c:v>44582</c:v>
                </c:pt>
                <c:pt idx="160">
                  <c:v>44589</c:v>
                </c:pt>
                <c:pt idx="161">
                  <c:v>44596</c:v>
                </c:pt>
                <c:pt idx="162">
                  <c:v>44603</c:v>
                </c:pt>
                <c:pt idx="163">
                  <c:v>44610</c:v>
                </c:pt>
                <c:pt idx="164">
                  <c:v>44617</c:v>
                </c:pt>
                <c:pt idx="165">
                  <c:v>44624</c:v>
                </c:pt>
                <c:pt idx="166">
                  <c:v>44631</c:v>
                </c:pt>
                <c:pt idx="167">
                  <c:v>44638</c:v>
                </c:pt>
                <c:pt idx="168">
                  <c:v>44645</c:v>
                </c:pt>
                <c:pt idx="169">
                  <c:v>44652</c:v>
                </c:pt>
              </c:numCache>
            </c:numRef>
          </c:cat>
          <c:val>
            <c:numRef>
              <c:f>'PEBITDA Walmex '!$B$2:$B$171</c:f>
              <c:numCache>
                <c:formatCode>General</c:formatCode>
                <c:ptCount val="170"/>
                <c:pt idx="0">
                  <c:v>14</c:v>
                </c:pt>
                <c:pt idx="1">
                  <c:v>13.6</c:v>
                </c:pt>
                <c:pt idx="2">
                  <c:v>14</c:v>
                </c:pt>
                <c:pt idx="3">
                  <c:v>13.5</c:v>
                </c:pt>
                <c:pt idx="4">
                  <c:v>14</c:v>
                </c:pt>
                <c:pt idx="5">
                  <c:v>14</c:v>
                </c:pt>
                <c:pt idx="6">
                  <c:v>14.8</c:v>
                </c:pt>
                <c:pt idx="7">
                  <c:v>15</c:v>
                </c:pt>
                <c:pt idx="8">
                  <c:v>14.1</c:v>
                </c:pt>
                <c:pt idx="9">
                  <c:v>14.3</c:v>
                </c:pt>
                <c:pt idx="10">
                  <c:v>14.4</c:v>
                </c:pt>
                <c:pt idx="11">
                  <c:v>14.3</c:v>
                </c:pt>
                <c:pt idx="12">
                  <c:v>14.7</c:v>
                </c:pt>
                <c:pt idx="13">
                  <c:v>15.1</c:v>
                </c:pt>
                <c:pt idx="14">
                  <c:v>14.8</c:v>
                </c:pt>
                <c:pt idx="15">
                  <c:v>15.2</c:v>
                </c:pt>
                <c:pt idx="16">
                  <c:v>15.3</c:v>
                </c:pt>
                <c:pt idx="17">
                  <c:v>15.2</c:v>
                </c:pt>
                <c:pt idx="18">
                  <c:v>14.8</c:v>
                </c:pt>
                <c:pt idx="19">
                  <c:v>14.7</c:v>
                </c:pt>
                <c:pt idx="20">
                  <c:v>15</c:v>
                </c:pt>
                <c:pt idx="21">
                  <c:v>15.1</c:v>
                </c:pt>
                <c:pt idx="22">
                  <c:v>14.7</c:v>
                </c:pt>
                <c:pt idx="23">
                  <c:v>14.8</c:v>
                </c:pt>
                <c:pt idx="24">
                  <c:v>14.5</c:v>
                </c:pt>
                <c:pt idx="25">
                  <c:v>14.3</c:v>
                </c:pt>
                <c:pt idx="26">
                  <c:v>14.1</c:v>
                </c:pt>
                <c:pt idx="27">
                  <c:v>14.1</c:v>
                </c:pt>
                <c:pt idx="28">
                  <c:v>14.4</c:v>
                </c:pt>
                <c:pt idx="29">
                  <c:v>14.7</c:v>
                </c:pt>
                <c:pt idx="30">
                  <c:v>14.7</c:v>
                </c:pt>
                <c:pt idx="31">
                  <c:v>14.6</c:v>
                </c:pt>
                <c:pt idx="32">
                  <c:v>14.7</c:v>
                </c:pt>
                <c:pt idx="33">
                  <c:v>14.7</c:v>
                </c:pt>
                <c:pt idx="34">
                  <c:v>14.9</c:v>
                </c:pt>
                <c:pt idx="35">
                  <c:v>15.2</c:v>
                </c:pt>
                <c:pt idx="36">
                  <c:v>15.1</c:v>
                </c:pt>
                <c:pt idx="37">
                  <c:v>14.4</c:v>
                </c:pt>
                <c:pt idx="38">
                  <c:v>15.3</c:v>
                </c:pt>
                <c:pt idx="39">
                  <c:v>14.8</c:v>
                </c:pt>
                <c:pt idx="40">
                  <c:v>13.9</c:v>
                </c:pt>
                <c:pt idx="41">
                  <c:v>14.2</c:v>
                </c:pt>
                <c:pt idx="42">
                  <c:v>14.7</c:v>
                </c:pt>
                <c:pt idx="43">
                  <c:v>14.9</c:v>
                </c:pt>
                <c:pt idx="44">
                  <c:v>14.1</c:v>
                </c:pt>
                <c:pt idx="45">
                  <c:v>13.8</c:v>
                </c:pt>
                <c:pt idx="46">
                  <c:v>13.9</c:v>
                </c:pt>
                <c:pt idx="47">
                  <c:v>13.7</c:v>
                </c:pt>
                <c:pt idx="48">
                  <c:v>13.5</c:v>
                </c:pt>
                <c:pt idx="49">
                  <c:v>14</c:v>
                </c:pt>
                <c:pt idx="50">
                  <c:v>14.3</c:v>
                </c:pt>
                <c:pt idx="51">
                  <c:v>14</c:v>
                </c:pt>
                <c:pt idx="52">
                  <c:v>13.4</c:v>
                </c:pt>
                <c:pt idx="53">
                  <c:v>13.8</c:v>
                </c:pt>
                <c:pt idx="54">
                  <c:v>14.3</c:v>
                </c:pt>
                <c:pt idx="55">
                  <c:v>14</c:v>
                </c:pt>
                <c:pt idx="56">
                  <c:v>13.5</c:v>
                </c:pt>
                <c:pt idx="57">
                  <c:v>13.8</c:v>
                </c:pt>
                <c:pt idx="58">
                  <c:v>14.3</c:v>
                </c:pt>
                <c:pt idx="59">
                  <c:v>14.5</c:v>
                </c:pt>
                <c:pt idx="60">
                  <c:v>13.6</c:v>
                </c:pt>
                <c:pt idx="61">
                  <c:v>14.1</c:v>
                </c:pt>
                <c:pt idx="62">
                  <c:v>13.9</c:v>
                </c:pt>
                <c:pt idx="63">
                  <c:v>12.6</c:v>
                </c:pt>
                <c:pt idx="64">
                  <c:v>13.1</c:v>
                </c:pt>
                <c:pt idx="65">
                  <c:v>13</c:v>
                </c:pt>
                <c:pt idx="66">
                  <c:v>13.4</c:v>
                </c:pt>
                <c:pt idx="67">
                  <c:v>13.7</c:v>
                </c:pt>
                <c:pt idx="68">
                  <c:v>13.5</c:v>
                </c:pt>
                <c:pt idx="69">
                  <c:v>13.8</c:v>
                </c:pt>
                <c:pt idx="70">
                  <c:v>13.9</c:v>
                </c:pt>
                <c:pt idx="71">
                  <c:v>13.3</c:v>
                </c:pt>
                <c:pt idx="72">
                  <c:v>13.2</c:v>
                </c:pt>
                <c:pt idx="73">
                  <c:v>13.1</c:v>
                </c:pt>
                <c:pt idx="74">
                  <c:v>13.1</c:v>
                </c:pt>
                <c:pt idx="75">
                  <c:v>12.9</c:v>
                </c:pt>
                <c:pt idx="76">
                  <c:v>13</c:v>
                </c:pt>
                <c:pt idx="77">
                  <c:v>13.1</c:v>
                </c:pt>
                <c:pt idx="78">
                  <c:v>13.5</c:v>
                </c:pt>
                <c:pt idx="79">
                  <c:v>13.1</c:v>
                </c:pt>
                <c:pt idx="80">
                  <c:v>13.5</c:v>
                </c:pt>
                <c:pt idx="81">
                  <c:v>13.5</c:v>
                </c:pt>
                <c:pt idx="82">
                  <c:v>12.5</c:v>
                </c:pt>
                <c:pt idx="83">
                  <c:v>13.3</c:v>
                </c:pt>
                <c:pt idx="84">
                  <c:v>13.7</c:v>
                </c:pt>
                <c:pt idx="85">
                  <c:v>13.6</c:v>
                </c:pt>
                <c:pt idx="86">
                  <c:v>13</c:v>
                </c:pt>
                <c:pt idx="87">
                  <c:v>12.4</c:v>
                </c:pt>
                <c:pt idx="88">
                  <c:v>12.1</c:v>
                </c:pt>
                <c:pt idx="89">
                  <c:v>12.1</c:v>
                </c:pt>
                <c:pt idx="90">
                  <c:v>12.8</c:v>
                </c:pt>
                <c:pt idx="91">
                  <c:v>12.3</c:v>
                </c:pt>
                <c:pt idx="92">
                  <c:v>12.7</c:v>
                </c:pt>
                <c:pt idx="93">
                  <c:v>12.1</c:v>
                </c:pt>
                <c:pt idx="94">
                  <c:v>12.6</c:v>
                </c:pt>
                <c:pt idx="95">
                  <c:v>12.2</c:v>
                </c:pt>
                <c:pt idx="96">
                  <c:v>12.8</c:v>
                </c:pt>
                <c:pt idx="97">
                  <c:v>13.2</c:v>
                </c:pt>
                <c:pt idx="98">
                  <c:v>13.6</c:v>
                </c:pt>
                <c:pt idx="99">
                  <c:v>12.5</c:v>
                </c:pt>
                <c:pt idx="100">
                  <c:v>13</c:v>
                </c:pt>
                <c:pt idx="101">
                  <c:v>13.5</c:v>
                </c:pt>
                <c:pt idx="102">
                  <c:v>13.4</c:v>
                </c:pt>
                <c:pt idx="103">
                  <c:v>13.2</c:v>
                </c:pt>
                <c:pt idx="104">
                  <c:v>13</c:v>
                </c:pt>
                <c:pt idx="105">
                  <c:v>14.1</c:v>
                </c:pt>
                <c:pt idx="106">
                  <c:v>15.3</c:v>
                </c:pt>
                <c:pt idx="107">
                  <c:v>14</c:v>
                </c:pt>
                <c:pt idx="108">
                  <c:v>13.5</c:v>
                </c:pt>
                <c:pt idx="109">
                  <c:v>14</c:v>
                </c:pt>
                <c:pt idx="110">
                  <c:v>14.1</c:v>
                </c:pt>
                <c:pt idx="111">
                  <c:v>14.4</c:v>
                </c:pt>
                <c:pt idx="112">
                  <c:v>13.8</c:v>
                </c:pt>
                <c:pt idx="113">
                  <c:v>14.6</c:v>
                </c:pt>
                <c:pt idx="114">
                  <c:v>15.1</c:v>
                </c:pt>
                <c:pt idx="115">
                  <c:v>14.4</c:v>
                </c:pt>
                <c:pt idx="116">
                  <c:v>16.2</c:v>
                </c:pt>
                <c:pt idx="117">
                  <c:v>14.8</c:v>
                </c:pt>
                <c:pt idx="118">
                  <c:v>14.7</c:v>
                </c:pt>
                <c:pt idx="119">
                  <c:v>14.7</c:v>
                </c:pt>
                <c:pt idx="120">
                  <c:v>15</c:v>
                </c:pt>
                <c:pt idx="121">
                  <c:v>15.3</c:v>
                </c:pt>
                <c:pt idx="122">
                  <c:v>15</c:v>
                </c:pt>
                <c:pt idx="123">
                  <c:v>14.3</c:v>
                </c:pt>
                <c:pt idx="124">
                  <c:v>14.5</c:v>
                </c:pt>
                <c:pt idx="125">
                  <c:v>14.7</c:v>
                </c:pt>
                <c:pt idx="126">
                  <c:v>14.7</c:v>
                </c:pt>
                <c:pt idx="127">
                  <c:v>15</c:v>
                </c:pt>
                <c:pt idx="128">
                  <c:v>14.6</c:v>
                </c:pt>
                <c:pt idx="129">
                  <c:v>14.9</c:v>
                </c:pt>
                <c:pt idx="130">
                  <c:v>14.2</c:v>
                </c:pt>
                <c:pt idx="131">
                  <c:v>14.1</c:v>
                </c:pt>
                <c:pt idx="132">
                  <c:v>14.7</c:v>
                </c:pt>
                <c:pt idx="133">
                  <c:v>14.5</c:v>
                </c:pt>
                <c:pt idx="134">
                  <c:v>14.6</c:v>
                </c:pt>
                <c:pt idx="135">
                  <c:v>14.9</c:v>
                </c:pt>
                <c:pt idx="136">
                  <c:v>15.7</c:v>
                </c:pt>
                <c:pt idx="137">
                  <c:v>15.8</c:v>
                </c:pt>
                <c:pt idx="138">
                  <c:v>15.9</c:v>
                </c:pt>
                <c:pt idx="139">
                  <c:v>15.5</c:v>
                </c:pt>
                <c:pt idx="140">
                  <c:v>15.9</c:v>
                </c:pt>
                <c:pt idx="141">
                  <c:v>16.2</c:v>
                </c:pt>
                <c:pt idx="142">
                  <c:v>16</c:v>
                </c:pt>
                <c:pt idx="143">
                  <c:v>15.3</c:v>
                </c:pt>
                <c:pt idx="144">
                  <c:v>15.4</c:v>
                </c:pt>
                <c:pt idx="145">
                  <c:v>15.5</c:v>
                </c:pt>
                <c:pt idx="146">
                  <c:v>16.100000000000001</c:v>
                </c:pt>
                <c:pt idx="147">
                  <c:v>15.7</c:v>
                </c:pt>
                <c:pt idx="148">
                  <c:v>16.7</c:v>
                </c:pt>
                <c:pt idx="149">
                  <c:v>16.100000000000001</c:v>
                </c:pt>
                <c:pt idx="150">
                  <c:v>15.8</c:v>
                </c:pt>
                <c:pt idx="151">
                  <c:v>15.6</c:v>
                </c:pt>
                <c:pt idx="152">
                  <c:v>15.2</c:v>
                </c:pt>
                <c:pt idx="153">
                  <c:v>16.100000000000001</c:v>
                </c:pt>
                <c:pt idx="154">
                  <c:v>17.2</c:v>
                </c:pt>
                <c:pt idx="155">
                  <c:v>16.899999999999999</c:v>
                </c:pt>
                <c:pt idx="156">
                  <c:v>16.399999999999999</c:v>
                </c:pt>
                <c:pt idx="157">
                  <c:v>15.7</c:v>
                </c:pt>
                <c:pt idx="158">
                  <c:v>15.4</c:v>
                </c:pt>
                <c:pt idx="159">
                  <c:v>15.2</c:v>
                </c:pt>
                <c:pt idx="160">
                  <c:v>15.1</c:v>
                </c:pt>
                <c:pt idx="161">
                  <c:v>15.3</c:v>
                </c:pt>
                <c:pt idx="162">
                  <c:v>16.100000000000001</c:v>
                </c:pt>
                <c:pt idx="163">
                  <c:v>15.6</c:v>
                </c:pt>
                <c:pt idx="164">
                  <c:v>16.2</c:v>
                </c:pt>
                <c:pt idx="165">
                  <c:v>16.3</c:v>
                </c:pt>
                <c:pt idx="166">
                  <c:v>16.399999999999999</c:v>
                </c:pt>
                <c:pt idx="167">
                  <c:v>16.7</c:v>
                </c:pt>
                <c:pt idx="168">
                  <c:v>16.899999999999999</c:v>
                </c:pt>
                <c:pt idx="169">
                  <c:v>17.3</c:v>
                </c:pt>
              </c:numCache>
            </c:numRef>
          </c:val>
          <c:smooth val="0"/>
          <c:extLst>
            <c:ext xmlns:c16="http://schemas.microsoft.com/office/drawing/2014/chart" uri="{C3380CC4-5D6E-409C-BE32-E72D297353CC}">
              <c16:uniqueId val="{00000000-F196-47A3-967B-F54A81C2A157}"/>
            </c:ext>
          </c:extLst>
        </c:ser>
        <c:ser>
          <c:idx val="1"/>
          <c:order val="1"/>
          <c:tx>
            <c:strRef>
              <c:f>'PEBITDA Walmex '!$C$1</c:f>
              <c:strCache>
                <c:ptCount val="1"/>
                <c:pt idx="0">
                  <c:v>Promedio</c:v>
                </c:pt>
              </c:strCache>
            </c:strRef>
          </c:tx>
          <c:spPr>
            <a:ln w="28575" cap="rnd">
              <a:solidFill>
                <a:schemeClr val="accent2"/>
              </a:solidFill>
              <a:round/>
            </a:ln>
            <a:effectLst/>
          </c:spPr>
          <c:marker>
            <c:symbol val="none"/>
          </c:marker>
          <c:cat>
            <c:numRef>
              <c:f>'PEBITDA Walmex '!$A$2:$A$171</c:f>
              <c:numCache>
                <c:formatCode>m/d/yyyy</c:formatCode>
                <c:ptCount val="170"/>
                <c:pt idx="0">
                  <c:v>43469</c:v>
                </c:pt>
                <c:pt idx="1">
                  <c:v>43476</c:v>
                </c:pt>
                <c:pt idx="2">
                  <c:v>43483</c:v>
                </c:pt>
                <c:pt idx="3">
                  <c:v>43490</c:v>
                </c:pt>
                <c:pt idx="4">
                  <c:v>43497</c:v>
                </c:pt>
                <c:pt idx="5">
                  <c:v>43504</c:v>
                </c:pt>
                <c:pt idx="6">
                  <c:v>43511</c:v>
                </c:pt>
                <c:pt idx="7">
                  <c:v>43518</c:v>
                </c:pt>
                <c:pt idx="8">
                  <c:v>43525</c:v>
                </c:pt>
                <c:pt idx="9">
                  <c:v>43532</c:v>
                </c:pt>
                <c:pt idx="10">
                  <c:v>43539</c:v>
                </c:pt>
                <c:pt idx="11">
                  <c:v>43546</c:v>
                </c:pt>
                <c:pt idx="12">
                  <c:v>43553</c:v>
                </c:pt>
                <c:pt idx="13">
                  <c:v>43560</c:v>
                </c:pt>
                <c:pt idx="14">
                  <c:v>43567</c:v>
                </c:pt>
                <c:pt idx="15">
                  <c:v>43574</c:v>
                </c:pt>
                <c:pt idx="16">
                  <c:v>43581</c:v>
                </c:pt>
                <c:pt idx="17">
                  <c:v>43588</c:v>
                </c:pt>
                <c:pt idx="18">
                  <c:v>43595</c:v>
                </c:pt>
                <c:pt idx="19">
                  <c:v>43602</c:v>
                </c:pt>
                <c:pt idx="20">
                  <c:v>43609</c:v>
                </c:pt>
                <c:pt idx="21">
                  <c:v>43616</c:v>
                </c:pt>
                <c:pt idx="22">
                  <c:v>43623</c:v>
                </c:pt>
                <c:pt idx="23">
                  <c:v>43630</c:v>
                </c:pt>
                <c:pt idx="24">
                  <c:v>43637</c:v>
                </c:pt>
                <c:pt idx="25">
                  <c:v>43644</c:v>
                </c:pt>
                <c:pt idx="26">
                  <c:v>43651</c:v>
                </c:pt>
                <c:pt idx="27">
                  <c:v>43658</c:v>
                </c:pt>
                <c:pt idx="28">
                  <c:v>43665</c:v>
                </c:pt>
                <c:pt idx="29">
                  <c:v>43672</c:v>
                </c:pt>
                <c:pt idx="30">
                  <c:v>43679</c:v>
                </c:pt>
                <c:pt idx="31">
                  <c:v>43686</c:v>
                </c:pt>
                <c:pt idx="32">
                  <c:v>43693</c:v>
                </c:pt>
                <c:pt idx="33">
                  <c:v>43700</c:v>
                </c:pt>
                <c:pt idx="34">
                  <c:v>43707</c:v>
                </c:pt>
                <c:pt idx="35">
                  <c:v>43714</c:v>
                </c:pt>
                <c:pt idx="36">
                  <c:v>43721</c:v>
                </c:pt>
                <c:pt idx="37">
                  <c:v>43728</c:v>
                </c:pt>
                <c:pt idx="38">
                  <c:v>43735</c:v>
                </c:pt>
                <c:pt idx="39">
                  <c:v>43742</c:v>
                </c:pt>
                <c:pt idx="40">
                  <c:v>43749</c:v>
                </c:pt>
                <c:pt idx="41">
                  <c:v>43756</c:v>
                </c:pt>
                <c:pt idx="42">
                  <c:v>43763</c:v>
                </c:pt>
                <c:pt idx="43">
                  <c:v>43770</c:v>
                </c:pt>
                <c:pt idx="44">
                  <c:v>43777</c:v>
                </c:pt>
                <c:pt idx="45">
                  <c:v>43784</c:v>
                </c:pt>
                <c:pt idx="46">
                  <c:v>43791</c:v>
                </c:pt>
                <c:pt idx="47">
                  <c:v>43798</c:v>
                </c:pt>
                <c:pt idx="48">
                  <c:v>43805</c:v>
                </c:pt>
                <c:pt idx="49">
                  <c:v>43812</c:v>
                </c:pt>
                <c:pt idx="50">
                  <c:v>43819</c:v>
                </c:pt>
                <c:pt idx="51">
                  <c:v>43826</c:v>
                </c:pt>
                <c:pt idx="52">
                  <c:v>43833</c:v>
                </c:pt>
                <c:pt idx="53">
                  <c:v>43840</c:v>
                </c:pt>
                <c:pt idx="54">
                  <c:v>43847</c:v>
                </c:pt>
                <c:pt idx="55">
                  <c:v>43854</c:v>
                </c:pt>
                <c:pt idx="56">
                  <c:v>43861</c:v>
                </c:pt>
                <c:pt idx="57">
                  <c:v>43868</c:v>
                </c:pt>
                <c:pt idx="58">
                  <c:v>43875</c:v>
                </c:pt>
                <c:pt idx="59">
                  <c:v>43882</c:v>
                </c:pt>
                <c:pt idx="60">
                  <c:v>43889</c:v>
                </c:pt>
                <c:pt idx="61">
                  <c:v>43896</c:v>
                </c:pt>
                <c:pt idx="62">
                  <c:v>43903</c:v>
                </c:pt>
                <c:pt idx="63">
                  <c:v>43910</c:v>
                </c:pt>
                <c:pt idx="64">
                  <c:v>43917</c:v>
                </c:pt>
                <c:pt idx="65">
                  <c:v>43924</c:v>
                </c:pt>
                <c:pt idx="66">
                  <c:v>43931</c:v>
                </c:pt>
                <c:pt idx="67">
                  <c:v>43938</c:v>
                </c:pt>
                <c:pt idx="68">
                  <c:v>43945</c:v>
                </c:pt>
                <c:pt idx="69">
                  <c:v>43952</c:v>
                </c:pt>
                <c:pt idx="70">
                  <c:v>43959</c:v>
                </c:pt>
                <c:pt idx="71">
                  <c:v>43966</c:v>
                </c:pt>
                <c:pt idx="72">
                  <c:v>43973</c:v>
                </c:pt>
                <c:pt idx="73">
                  <c:v>43980</c:v>
                </c:pt>
                <c:pt idx="74">
                  <c:v>43987</c:v>
                </c:pt>
                <c:pt idx="75">
                  <c:v>43994</c:v>
                </c:pt>
                <c:pt idx="76">
                  <c:v>44001</c:v>
                </c:pt>
                <c:pt idx="77">
                  <c:v>44008</c:v>
                </c:pt>
                <c:pt idx="78">
                  <c:v>44015</c:v>
                </c:pt>
                <c:pt idx="79">
                  <c:v>44022</c:v>
                </c:pt>
                <c:pt idx="80">
                  <c:v>44029</c:v>
                </c:pt>
                <c:pt idx="81">
                  <c:v>44036</c:v>
                </c:pt>
                <c:pt idx="82">
                  <c:v>44043</c:v>
                </c:pt>
                <c:pt idx="83">
                  <c:v>44050</c:v>
                </c:pt>
                <c:pt idx="84">
                  <c:v>44057</c:v>
                </c:pt>
                <c:pt idx="85">
                  <c:v>44064</c:v>
                </c:pt>
                <c:pt idx="86">
                  <c:v>44071</c:v>
                </c:pt>
                <c:pt idx="87">
                  <c:v>44078</c:v>
                </c:pt>
                <c:pt idx="88">
                  <c:v>44085</c:v>
                </c:pt>
                <c:pt idx="89">
                  <c:v>44092</c:v>
                </c:pt>
                <c:pt idx="90">
                  <c:v>44099</c:v>
                </c:pt>
                <c:pt idx="91">
                  <c:v>44106</c:v>
                </c:pt>
                <c:pt idx="92">
                  <c:v>44113</c:v>
                </c:pt>
                <c:pt idx="93">
                  <c:v>44120</c:v>
                </c:pt>
                <c:pt idx="94">
                  <c:v>44127</c:v>
                </c:pt>
                <c:pt idx="95">
                  <c:v>44134</c:v>
                </c:pt>
                <c:pt idx="96">
                  <c:v>44141</c:v>
                </c:pt>
                <c:pt idx="97">
                  <c:v>44148</c:v>
                </c:pt>
                <c:pt idx="98">
                  <c:v>44155</c:v>
                </c:pt>
                <c:pt idx="99">
                  <c:v>44162</c:v>
                </c:pt>
                <c:pt idx="100">
                  <c:v>44169</c:v>
                </c:pt>
                <c:pt idx="101">
                  <c:v>44176</c:v>
                </c:pt>
                <c:pt idx="102">
                  <c:v>44183</c:v>
                </c:pt>
                <c:pt idx="103">
                  <c:v>44190</c:v>
                </c:pt>
                <c:pt idx="104">
                  <c:v>44197</c:v>
                </c:pt>
                <c:pt idx="105">
                  <c:v>44204</c:v>
                </c:pt>
                <c:pt idx="106">
                  <c:v>44211</c:v>
                </c:pt>
                <c:pt idx="107">
                  <c:v>44218</c:v>
                </c:pt>
                <c:pt idx="108">
                  <c:v>44225</c:v>
                </c:pt>
                <c:pt idx="109">
                  <c:v>44232</c:v>
                </c:pt>
                <c:pt idx="110">
                  <c:v>44239</c:v>
                </c:pt>
                <c:pt idx="111">
                  <c:v>44246</c:v>
                </c:pt>
                <c:pt idx="112">
                  <c:v>44253</c:v>
                </c:pt>
                <c:pt idx="113">
                  <c:v>44260</c:v>
                </c:pt>
                <c:pt idx="114">
                  <c:v>44267</c:v>
                </c:pt>
                <c:pt idx="115">
                  <c:v>44274</c:v>
                </c:pt>
                <c:pt idx="116">
                  <c:v>44281</c:v>
                </c:pt>
                <c:pt idx="117">
                  <c:v>44288</c:v>
                </c:pt>
                <c:pt idx="118">
                  <c:v>44295</c:v>
                </c:pt>
                <c:pt idx="119">
                  <c:v>44302</c:v>
                </c:pt>
                <c:pt idx="120">
                  <c:v>44309</c:v>
                </c:pt>
                <c:pt idx="121">
                  <c:v>44316</c:v>
                </c:pt>
                <c:pt idx="122">
                  <c:v>44323</c:v>
                </c:pt>
                <c:pt idx="123">
                  <c:v>44330</c:v>
                </c:pt>
                <c:pt idx="124">
                  <c:v>44337</c:v>
                </c:pt>
                <c:pt idx="125">
                  <c:v>44344</c:v>
                </c:pt>
                <c:pt idx="126">
                  <c:v>44351</c:v>
                </c:pt>
                <c:pt idx="127">
                  <c:v>44358</c:v>
                </c:pt>
                <c:pt idx="128">
                  <c:v>44365</c:v>
                </c:pt>
                <c:pt idx="129">
                  <c:v>44372</c:v>
                </c:pt>
                <c:pt idx="130">
                  <c:v>44379</c:v>
                </c:pt>
                <c:pt idx="131">
                  <c:v>44386</c:v>
                </c:pt>
                <c:pt idx="132">
                  <c:v>44393</c:v>
                </c:pt>
                <c:pt idx="133">
                  <c:v>44400</c:v>
                </c:pt>
                <c:pt idx="134">
                  <c:v>44407</c:v>
                </c:pt>
                <c:pt idx="135">
                  <c:v>44414</c:v>
                </c:pt>
                <c:pt idx="136">
                  <c:v>44421</c:v>
                </c:pt>
                <c:pt idx="137">
                  <c:v>44428</c:v>
                </c:pt>
                <c:pt idx="138">
                  <c:v>44435</c:v>
                </c:pt>
                <c:pt idx="139">
                  <c:v>44442</c:v>
                </c:pt>
                <c:pt idx="140">
                  <c:v>44449</c:v>
                </c:pt>
                <c:pt idx="141">
                  <c:v>44456</c:v>
                </c:pt>
                <c:pt idx="142">
                  <c:v>44463</c:v>
                </c:pt>
                <c:pt idx="143">
                  <c:v>44470</c:v>
                </c:pt>
                <c:pt idx="144">
                  <c:v>44477</c:v>
                </c:pt>
                <c:pt idx="145">
                  <c:v>44484</c:v>
                </c:pt>
                <c:pt idx="146">
                  <c:v>44491</c:v>
                </c:pt>
                <c:pt idx="147">
                  <c:v>44498</c:v>
                </c:pt>
                <c:pt idx="148">
                  <c:v>44505</c:v>
                </c:pt>
                <c:pt idx="149">
                  <c:v>44512</c:v>
                </c:pt>
                <c:pt idx="150">
                  <c:v>44519</c:v>
                </c:pt>
                <c:pt idx="151">
                  <c:v>44526</c:v>
                </c:pt>
                <c:pt idx="152">
                  <c:v>44533</c:v>
                </c:pt>
                <c:pt idx="153">
                  <c:v>44540</c:v>
                </c:pt>
                <c:pt idx="154">
                  <c:v>44547</c:v>
                </c:pt>
                <c:pt idx="155">
                  <c:v>44554</c:v>
                </c:pt>
                <c:pt idx="156">
                  <c:v>44561</c:v>
                </c:pt>
                <c:pt idx="157">
                  <c:v>44568</c:v>
                </c:pt>
                <c:pt idx="158">
                  <c:v>44575</c:v>
                </c:pt>
                <c:pt idx="159">
                  <c:v>44582</c:v>
                </c:pt>
                <c:pt idx="160">
                  <c:v>44589</c:v>
                </c:pt>
                <c:pt idx="161">
                  <c:v>44596</c:v>
                </c:pt>
                <c:pt idx="162">
                  <c:v>44603</c:v>
                </c:pt>
                <c:pt idx="163">
                  <c:v>44610</c:v>
                </c:pt>
                <c:pt idx="164">
                  <c:v>44617</c:v>
                </c:pt>
                <c:pt idx="165">
                  <c:v>44624</c:v>
                </c:pt>
                <c:pt idx="166">
                  <c:v>44631</c:v>
                </c:pt>
                <c:pt idx="167">
                  <c:v>44638</c:v>
                </c:pt>
                <c:pt idx="168">
                  <c:v>44645</c:v>
                </c:pt>
                <c:pt idx="169">
                  <c:v>44652</c:v>
                </c:pt>
              </c:numCache>
            </c:numRef>
          </c:cat>
          <c:val>
            <c:numRef>
              <c:f>'PEBITDA Walmex '!$C$2:$C$171</c:f>
              <c:numCache>
                <c:formatCode>_(* #,##0.00_);_(* \(#,##0.00\);_(* "-"??_);_(@_)</c:formatCode>
                <c:ptCount val="170"/>
                <c:pt idx="0">
                  <c:v>14.411176470588225</c:v>
                </c:pt>
                <c:pt idx="1">
                  <c:v>14.411176470588225</c:v>
                </c:pt>
                <c:pt idx="2">
                  <c:v>14.411176470588225</c:v>
                </c:pt>
                <c:pt idx="3">
                  <c:v>14.411176470588225</c:v>
                </c:pt>
                <c:pt idx="4">
                  <c:v>14.411176470588225</c:v>
                </c:pt>
                <c:pt idx="5">
                  <c:v>14.411176470588225</c:v>
                </c:pt>
                <c:pt idx="6">
                  <c:v>14.411176470588225</c:v>
                </c:pt>
                <c:pt idx="7">
                  <c:v>14.411176470588225</c:v>
                </c:pt>
                <c:pt idx="8">
                  <c:v>14.411176470588225</c:v>
                </c:pt>
                <c:pt idx="9">
                  <c:v>14.411176470588225</c:v>
                </c:pt>
                <c:pt idx="10">
                  <c:v>14.411176470588225</c:v>
                </c:pt>
                <c:pt idx="11">
                  <c:v>14.411176470588225</c:v>
                </c:pt>
                <c:pt idx="12">
                  <c:v>14.411176470588225</c:v>
                </c:pt>
                <c:pt idx="13">
                  <c:v>14.411176470588225</c:v>
                </c:pt>
                <c:pt idx="14">
                  <c:v>14.411176470588225</c:v>
                </c:pt>
                <c:pt idx="15">
                  <c:v>14.411176470588225</c:v>
                </c:pt>
                <c:pt idx="16">
                  <c:v>14.411176470588225</c:v>
                </c:pt>
                <c:pt idx="17">
                  <c:v>14.411176470588225</c:v>
                </c:pt>
                <c:pt idx="18">
                  <c:v>14.411176470588225</c:v>
                </c:pt>
                <c:pt idx="19">
                  <c:v>14.411176470588225</c:v>
                </c:pt>
                <c:pt idx="20">
                  <c:v>14.411176470588225</c:v>
                </c:pt>
                <c:pt idx="21">
                  <c:v>14.411176470588225</c:v>
                </c:pt>
                <c:pt idx="22">
                  <c:v>14.411176470588225</c:v>
                </c:pt>
                <c:pt idx="23">
                  <c:v>14.411176470588225</c:v>
                </c:pt>
                <c:pt idx="24">
                  <c:v>14.411176470588225</c:v>
                </c:pt>
                <c:pt idx="25">
                  <c:v>14.411176470588225</c:v>
                </c:pt>
                <c:pt idx="26">
                  <c:v>14.411176470588225</c:v>
                </c:pt>
                <c:pt idx="27">
                  <c:v>14.411176470588225</c:v>
                </c:pt>
                <c:pt idx="28">
                  <c:v>14.411176470588225</c:v>
                </c:pt>
                <c:pt idx="29">
                  <c:v>14.411176470588225</c:v>
                </c:pt>
                <c:pt idx="30">
                  <c:v>14.411176470588225</c:v>
                </c:pt>
                <c:pt idx="31">
                  <c:v>14.411176470588225</c:v>
                </c:pt>
                <c:pt idx="32">
                  <c:v>14.411176470588225</c:v>
                </c:pt>
                <c:pt idx="33">
                  <c:v>14.411176470588225</c:v>
                </c:pt>
                <c:pt idx="34">
                  <c:v>14.411176470588225</c:v>
                </c:pt>
                <c:pt idx="35">
                  <c:v>14.411176470588225</c:v>
                </c:pt>
                <c:pt idx="36">
                  <c:v>14.411176470588225</c:v>
                </c:pt>
                <c:pt idx="37">
                  <c:v>14.411176470588225</c:v>
                </c:pt>
                <c:pt idx="38">
                  <c:v>14.411176470588225</c:v>
                </c:pt>
                <c:pt idx="39">
                  <c:v>14.411176470588225</c:v>
                </c:pt>
                <c:pt idx="40">
                  <c:v>14.411176470588225</c:v>
                </c:pt>
                <c:pt idx="41">
                  <c:v>14.411176470588225</c:v>
                </c:pt>
                <c:pt idx="42">
                  <c:v>14.411176470588225</c:v>
                </c:pt>
                <c:pt idx="43">
                  <c:v>14.411176470588225</c:v>
                </c:pt>
                <c:pt idx="44">
                  <c:v>14.411176470588225</c:v>
                </c:pt>
                <c:pt idx="45">
                  <c:v>14.411176470588225</c:v>
                </c:pt>
                <c:pt idx="46">
                  <c:v>14.411176470588225</c:v>
                </c:pt>
                <c:pt idx="47">
                  <c:v>14.411176470588225</c:v>
                </c:pt>
                <c:pt idx="48">
                  <c:v>14.411176470588225</c:v>
                </c:pt>
                <c:pt idx="49">
                  <c:v>14.411176470588225</c:v>
                </c:pt>
                <c:pt idx="50">
                  <c:v>14.411176470588225</c:v>
                </c:pt>
                <c:pt idx="51">
                  <c:v>14.411176470588225</c:v>
                </c:pt>
                <c:pt idx="52">
                  <c:v>14.411176470588225</c:v>
                </c:pt>
                <c:pt idx="53">
                  <c:v>14.411176470588225</c:v>
                </c:pt>
                <c:pt idx="54">
                  <c:v>14.411176470588225</c:v>
                </c:pt>
                <c:pt idx="55">
                  <c:v>14.411176470588225</c:v>
                </c:pt>
                <c:pt idx="56">
                  <c:v>14.411176470588225</c:v>
                </c:pt>
                <c:pt idx="57">
                  <c:v>14.411176470588225</c:v>
                </c:pt>
                <c:pt idx="58">
                  <c:v>14.411176470588225</c:v>
                </c:pt>
                <c:pt idx="59">
                  <c:v>14.411176470588225</c:v>
                </c:pt>
                <c:pt idx="60">
                  <c:v>14.411176470588225</c:v>
                </c:pt>
                <c:pt idx="61">
                  <c:v>14.411176470588225</c:v>
                </c:pt>
                <c:pt idx="62">
                  <c:v>14.411176470588225</c:v>
                </c:pt>
                <c:pt idx="63">
                  <c:v>14.411176470588225</c:v>
                </c:pt>
                <c:pt idx="64">
                  <c:v>14.411176470588225</c:v>
                </c:pt>
                <c:pt idx="65">
                  <c:v>14.411176470588225</c:v>
                </c:pt>
                <c:pt idx="66">
                  <c:v>14.411176470588225</c:v>
                </c:pt>
                <c:pt idx="67">
                  <c:v>14.411176470588225</c:v>
                </c:pt>
                <c:pt idx="68">
                  <c:v>14.411176470588225</c:v>
                </c:pt>
                <c:pt idx="69">
                  <c:v>14.411176470588225</c:v>
                </c:pt>
                <c:pt idx="70">
                  <c:v>14.411176470588225</c:v>
                </c:pt>
                <c:pt idx="71">
                  <c:v>14.411176470588225</c:v>
                </c:pt>
                <c:pt idx="72">
                  <c:v>14.411176470588225</c:v>
                </c:pt>
                <c:pt idx="73">
                  <c:v>14.411176470588225</c:v>
                </c:pt>
                <c:pt idx="74">
                  <c:v>14.411176470588225</c:v>
                </c:pt>
                <c:pt idx="75">
                  <c:v>14.411176470588225</c:v>
                </c:pt>
                <c:pt idx="76">
                  <c:v>14.411176470588225</c:v>
                </c:pt>
                <c:pt idx="77">
                  <c:v>14.411176470588225</c:v>
                </c:pt>
                <c:pt idx="78">
                  <c:v>14.411176470588225</c:v>
                </c:pt>
                <c:pt idx="79">
                  <c:v>14.411176470588225</c:v>
                </c:pt>
                <c:pt idx="80">
                  <c:v>14.411176470588225</c:v>
                </c:pt>
                <c:pt idx="81">
                  <c:v>14.411176470588225</c:v>
                </c:pt>
                <c:pt idx="82">
                  <c:v>14.411176470588225</c:v>
                </c:pt>
                <c:pt idx="83">
                  <c:v>14.411176470588225</c:v>
                </c:pt>
                <c:pt idx="84">
                  <c:v>14.411176470588225</c:v>
                </c:pt>
                <c:pt idx="85">
                  <c:v>14.411176470588225</c:v>
                </c:pt>
                <c:pt idx="86">
                  <c:v>14.411176470588225</c:v>
                </c:pt>
                <c:pt idx="87">
                  <c:v>14.411176470588225</c:v>
                </c:pt>
                <c:pt idx="88">
                  <c:v>14.411176470588225</c:v>
                </c:pt>
                <c:pt idx="89">
                  <c:v>14.411176470588225</c:v>
                </c:pt>
                <c:pt idx="90">
                  <c:v>14.411176470588225</c:v>
                </c:pt>
                <c:pt idx="91">
                  <c:v>14.411176470588225</c:v>
                </c:pt>
                <c:pt idx="92">
                  <c:v>14.411176470588225</c:v>
                </c:pt>
                <c:pt idx="93">
                  <c:v>14.411176470588225</c:v>
                </c:pt>
                <c:pt idx="94">
                  <c:v>14.411176470588225</c:v>
                </c:pt>
                <c:pt idx="95">
                  <c:v>14.411176470588225</c:v>
                </c:pt>
                <c:pt idx="96">
                  <c:v>14.411176470588225</c:v>
                </c:pt>
                <c:pt idx="97">
                  <c:v>14.411176470588225</c:v>
                </c:pt>
                <c:pt idx="98">
                  <c:v>14.411176470588225</c:v>
                </c:pt>
                <c:pt idx="99">
                  <c:v>14.411176470588225</c:v>
                </c:pt>
                <c:pt idx="100">
                  <c:v>14.411176470588225</c:v>
                </c:pt>
                <c:pt idx="101">
                  <c:v>14.411176470588225</c:v>
                </c:pt>
                <c:pt idx="102">
                  <c:v>14.411176470588225</c:v>
                </c:pt>
                <c:pt idx="103">
                  <c:v>14.411176470588225</c:v>
                </c:pt>
                <c:pt idx="104">
                  <c:v>14.411176470588225</c:v>
                </c:pt>
                <c:pt idx="105">
                  <c:v>14.411176470588225</c:v>
                </c:pt>
                <c:pt idx="106">
                  <c:v>14.411176470588225</c:v>
                </c:pt>
                <c:pt idx="107">
                  <c:v>14.411176470588225</c:v>
                </c:pt>
                <c:pt idx="108">
                  <c:v>14.411176470588225</c:v>
                </c:pt>
                <c:pt idx="109">
                  <c:v>14.411176470588225</c:v>
                </c:pt>
                <c:pt idx="110">
                  <c:v>14.411176470588225</c:v>
                </c:pt>
                <c:pt idx="111">
                  <c:v>14.411176470588225</c:v>
                </c:pt>
                <c:pt idx="112">
                  <c:v>14.411176470588225</c:v>
                </c:pt>
                <c:pt idx="113">
                  <c:v>14.411176470588225</c:v>
                </c:pt>
                <c:pt idx="114">
                  <c:v>14.411176470588225</c:v>
                </c:pt>
                <c:pt idx="115">
                  <c:v>14.411176470588225</c:v>
                </c:pt>
                <c:pt idx="116">
                  <c:v>14.411176470588225</c:v>
                </c:pt>
                <c:pt idx="117">
                  <c:v>14.411176470588225</c:v>
                </c:pt>
                <c:pt idx="118">
                  <c:v>14.411176470588225</c:v>
                </c:pt>
                <c:pt idx="119">
                  <c:v>14.411176470588225</c:v>
                </c:pt>
                <c:pt idx="120">
                  <c:v>14.411176470588225</c:v>
                </c:pt>
                <c:pt idx="121">
                  <c:v>14.411176470588225</c:v>
                </c:pt>
                <c:pt idx="122">
                  <c:v>14.411176470588225</c:v>
                </c:pt>
                <c:pt idx="123">
                  <c:v>14.411176470588225</c:v>
                </c:pt>
                <c:pt idx="124">
                  <c:v>14.411176470588225</c:v>
                </c:pt>
                <c:pt idx="125">
                  <c:v>14.411176470588225</c:v>
                </c:pt>
                <c:pt idx="126">
                  <c:v>14.411176470588225</c:v>
                </c:pt>
                <c:pt idx="127">
                  <c:v>14.411176470588225</c:v>
                </c:pt>
                <c:pt idx="128">
                  <c:v>14.411176470588225</c:v>
                </c:pt>
                <c:pt idx="129">
                  <c:v>14.411176470588225</c:v>
                </c:pt>
                <c:pt idx="130">
                  <c:v>14.411176470588225</c:v>
                </c:pt>
                <c:pt idx="131">
                  <c:v>14.411176470588225</c:v>
                </c:pt>
                <c:pt idx="132">
                  <c:v>14.411176470588225</c:v>
                </c:pt>
                <c:pt idx="133">
                  <c:v>14.411176470588225</c:v>
                </c:pt>
                <c:pt idx="134">
                  <c:v>14.411176470588225</c:v>
                </c:pt>
                <c:pt idx="135">
                  <c:v>14.411176470588225</c:v>
                </c:pt>
                <c:pt idx="136">
                  <c:v>14.411176470588225</c:v>
                </c:pt>
                <c:pt idx="137">
                  <c:v>14.411176470588225</c:v>
                </c:pt>
                <c:pt idx="138">
                  <c:v>14.411176470588225</c:v>
                </c:pt>
                <c:pt idx="139">
                  <c:v>14.411176470588225</c:v>
                </c:pt>
                <c:pt idx="140">
                  <c:v>14.411176470588225</c:v>
                </c:pt>
                <c:pt idx="141">
                  <c:v>14.411176470588225</c:v>
                </c:pt>
                <c:pt idx="142">
                  <c:v>14.411176470588225</c:v>
                </c:pt>
                <c:pt idx="143">
                  <c:v>14.411176470588225</c:v>
                </c:pt>
                <c:pt idx="144">
                  <c:v>14.411176470588225</c:v>
                </c:pt>
                <c:pt idx="145">
                  <c:v>14.411176470588225</c:v>
                </c:pt>
                <c:pt idx="146">
                  <c:v>14.411176470588225</c:v>
                </c:pt>
                <c:pt idx="147">
                  <c:v>14.411176470588225</c:v>
                </c:pt>
                <c:pt idx="148">
                  <c:v>14.411176470588225</c:v>
                </c:pt>
                <c:pt idx="149">
                  <c:v>14.411176470588225</c:v>
                </c:pt>
                <c:pt idx="150">
                  <c:v>14.411176470588225</c:v>
                </c:pt>
                <c:pt idx="151">
                  <c:v>14.411176470588225</c:v>
                </c:pt>
                <c:pt idx="152">
                  <c:v>14.411176470588225</c:v>
                </c:pt>
                <c:pt idx="153">
                  <c:v>14.411176470588225</c:v>
                </c:pt>
                <c:pt idx="154">
                  <c:v>14.411176470588225</c:v>
                </c:pt>
                <c:pt idx="155">
                  <c:v>14.411176470588225</c:v>
                </c:pt>
                <c:pt idx="156">
                  <c:v>14.411176470588225</c:v>
                </c:pt>
                <c:pt idx="157">
                  <c:v>14.411176470588225</c:v>
                </c:pt>
                <c:pt idx="158">
                  <c:v>14.411176470588225</c:v>
                </c:pt>
                <c:pt idx="159">
                  <c:v>14.411176470588225</c:v>
                </c:pt>
                <c:pt idx="160">
                  <c:v>14.411176470588225</c:v>
                </c:pt>
                <c:pt idx="161">
                  <c:v>14.411176470588225</c:v>
                </c:pt>
                <c:pt idx="162">
                  <c:v>14.411176470588225</c:v>
                </c:pt>
                <c:pt idx="163">
                  <c:v>14.411176470588225</c:v>
                </c:pt>
                <c:pt idx="164">
                  <c:v>14.411176470588225</c:v>
                </c:pt>
                <c:pt idx="165">
                  <c:v>14.411176470588225</c:v>
                </c:pt>
                <c:pt idx="166">
                  <c:v>14.411176470588225</c:v>
                </c:pt>
                <c:pt idx="167">
                  <c:v>14.411176470588225</c:v>
                </c:pt>
                <c:pt idx="168">
                  <c:v>14.411176470588225</c:v>
                </c:pt>
                <c:pt idx="169">
                  <c:v>14.411176470588225</c:v>
                </c:pt>
              </c:numCache>
            </c:numRef>
          </c:val>
          <c:smooth val="0"/>
          <c:extLst>
            <c:ext xmlns:c16="http://schemas.microsoft.com/office/drawing/2014/chart" uri="{C3380CC4-5D6E-409C-BE32-E72D297353CC}">
              <c16:uniqueId val="{00000001-F196-47A3-967B-F54A81C2A157}"/>
            </c:ext>
          </c:extLst>
        </c:ser>
        <c:ser>
          <c:idx val="2"/>
          <c:order val="2"/>
          <c:tx>
            <c:strRef>
              <c:f>'PEBITDA Walmex '!$D$1</c:f>
              <c:strCache>
                <c:ptCount val="1"/>
                <c:pt idx="0">
                  <c:v>Max</c:v>
                </c:pt>
              </c:strCache>
            </c:strRef>
          </c:tx>
          <c:spPr>
            <a:ln w="28575" cap="rnd">
              <a:solidFill>
                <a:srgbClr val="FF0000"/>
              </a:solidFill>
              <a:round/>
            </a:ln>
            <a:effectLst/>
          </c:spPr>
          <c:marker>
            <c:symbol val="none"/>
          </c:marker>
          <c:cat>
            <c:numRef>
              <c:f>'PEBITDA Walmex '!$A$2:$A$171</c:f>
              <c:numCache>
                <c:formatCode>m/d/yyyy</c:formatCode>
                <c:ptCount val="170"/>
                <c:pt idx="0">
                  <c:v>43469</c:v>
                </c:pt>
                <c:pt idx="1">
                  <c:v>43476</c:v>
                </c:pt>
                <c:pt idx="2">
                  <c:v>43483</c:v>
                </c:pt>
                <c:pt idx="3">
                  <c:v>43490</c:v>
                </c:pt>
                <c:pt idx="4">
                  <c:v>43497</c:v>
                </c:pt>
                <c:pt idx="5">
                  <c:v>43504</c:v>
                </c:pt>
                <c:pt idx="6">
                  <c:v>43511</c:v>
                </c:pt>
                <c:pt idx="7">
                  <c:v>43518</c:v>
                </c:pt>
                <c:pt idx="8">
                  <c:v>43525</c:v>
                </c:pt>
                <c:pt idx="9">
                  <c:v>43532</c:v>
                </c:pt>
                <c:pt idx="10">
                  <c:v>43539</c:v>
                </c:pt>
                <c:pt idx="11">
                  <c:v>43546</c:v>
                </c:pt>
                <c:pt idx="12">
                  <c:v>43553</c:v>
                </c:pt>
                <c:pt idx="13">
                  <c:v>43560</c:v>
                </c:pt>
                <c:pt idx="14">
                  <c:v>43567</c:v>
                </c:pt>
                <c:pt idx="15">
                  <c:v>43574</c:v>
                </c:pt>
                <c:pt idx="16">
                  <c:v>43581</c:v>
                </c:pt>
                <c:pt idx="17">
                  <c:v>43588</c:v>
                </c:pt>
                <c:pt idx="18">
                  <c:v>43595</c:v>
                </c:pt>
                <c:pt idx="19">
                  <c:v>43602</c:v>
                </c:pt>
                <c:pt idx="20">
                  <c:v>43609</c:v>
                </c:pt>
                <c:pt idx="21">
                  <c:v>43616</c:v>
                </c:pt>
                <c:pt idx="22">
                  <c:v>43623</c:v>
                </c:pt>
                <c:pt idx="23">
                  <c:v>43630</c:v>
                </c:pt>
                <c:pt idx="24">
                  <c:v>43637</c:v>
                </c:pt>
                <c:pt idx="25">
                  <c:v>43644</c:v>
                </c:pt>
                <c:pt idx="26">
                  <c:v>43651</c:v>
                </c:pt>
                <c:pt idx="27">
                  <c:v>43658</c:v>
                </c:pt>
                <c:pt idx="28">
                  <c:v>43665</c:v>
                </c:pt>
                <c:pt idx="29">
                  <c:v>43672</c:v>
                </c:pt>
                <c:pt idx="30">
                  <c:v>43679</c:v>
                </c:pt>
                <c:pt idx="31">
                  <c:v>43686</c:v>
                </c:pt>
                <c:pt idx="32">
                  <c:v>43693</c:v>
                </c:pt>
                <c:pt idx="33">
                  <c:v>43700</c:v>
                </c:pt>
                <c:pt idx="34">
                  <c:v>43707</c:v>
                </c:pt>
                <c:pt idx="35">
                  <c:v>43714</c:v>
                </c:pt>
                <c:pt idx="36">
                  <c:v>43721</c:v>
                </c:pt>
                <c:pt idx="37">
                  <c:v>43728</c:v>
                </c:pt>
                <c:pt idx="38">
                  <c:v>43735</c:v>
                </c:pt>
                <c:pt idx="39">
                  <c:v>43742</c:v>
                </c:pt>
                <c:pt idx="40">
                  <c:v>43749</c:v>
                </c:pt>
                <c:pt idx="41">
                  <c:v>43756</c:v>
                </c:pt>
                <c:pt idx="42">
                  <c:v>43763</c:v>
                </c:pt>
                <c:pt idx="43">
                  <c:v>43770</c:v>
                </c:pt>
                <c:pt idx="44">
                  <c:v>43777</c:v>
                </c:pt>
                <c:pt idx="45">
                  <c:v>43784</c:v>
                </c:pt>
                <c:pt idx="46">
                  <c:v>43791</c:v>
                </c:pt>
                <c:pt idx="47">
                  <c:v>43798</c:v>
                </c:pt>
                <c:pt idx="48">
                  <c:v>43805</c:v>
                </c:pt>
                <c:pt idx="49">
                  <c:v>43812</c:v>
                </c:pt>
                <c:pt idx="50">
                  <c:v>43819</c:v>
                </c:pt>
                <c:pt idx="51">
                  <c:v>43826</c:v>
                </c:pt>
                <c:pt idx="52">
                  <c:v>43833</c:v>
                </c:pt>
                <c:pt idx="53">
                  <c:v>43840</c:v>
                </c:pt>
                <c:pt idx="54">
                  <c:v>43847</c:v>
                </c:pt>
                <c:pt idx="55">
                  <c:v>43854</c:v>
                </c:pt>
                <c:pt idx="56">
                  <c:v>43861</c:v>
                </c:pt>
                <c:pt idx="57">
                  <c:v>43868</c:v>
                </c:pt>
                <c:pt idx="58">
                  <c:v>43875</c:v>
                </c:pt>
                <c:pt idx="59">
                  <c:v>43882</c:v>
                </c:pt>
                <c:pt idx="60">
                  <c:v>43889</c:v>
                </c:pt>
                <c:pt idx="61">
                  <c:v>43896</c:v>
                </c:pt>
                <c:pt idx="62">
                  <c:v>43903</c:v>
                </c:pt>
                <c:pt idx="63">
                  <c:v>43910</c:v>
                </c:pt>
                <c:pt idx="64">
                  <c:v>43917</c:v>
                </c:pt>
                <c:pt idx="65">
                  <c:v>43924</c:v>
                </c:pt>
                <c:pt idx="66">
                  <c:v>43931</c:v>
                </c:pt>
                <c:pt idx="67">
                  <c:v>43938</c:v>
                </c:pt>
                <c:pt idx="68">
                  <c:v>43945</c:v>
                </c:pt>
                <c:pt idx="69">
                  <c:v>43952</c:v>
                </c:pt>
                <c:pt idx="70">
                  <c:v>43959</c:v>
                </c:pt>
                <c:pt idx="71">
                  <c:v>43966</c:v>
                </c:pt>
                <c:pt idx="72">
                  <c:v>43973</c:v>
                </c:pt>
                <c:pt idx="73">
                  <c:v>43980</c:v>
                </c:pt>
                <c:pt idx="74">
                  <c:v>43987</c:v>
                </c:pt>
                <c:pt idx="75">
                  <c:v>43994</c:v>
                </c:pt>
                <c:pt idx="76">
                  <c:v>44001</c:v>
                </c:pt>
                <c:pt idx="77">
                  <c:v>44008</c:v>
                </c:pt>
                <c:pt idx="78">
                  <c:v>44015</c:v>
                </c:pt>
                <c:pt idx="79">
                  <c:v>44022</c:v>
                </c:pt>
                <c:pt idx="80">
                  <c:v>44029</c:v>
                </c:pt>
                <c:pt idx="81">
                  <c:v>44036</c:v>
                </c:pt>
                <c:pt idx="82">
                  <c:v>44043</c:v>
                </c:pt>
                <c:pt idx="83">
                  <c:v>44050</c:v>
                </c:pt>
                <c:pt idx="84">
                  <c:v>44057</c:v>
                </c:pt>
                <c:pt idx="85">
                  <c:v>44064</c:v>
                </c:pt>
                <c:pt idx="86">
                  <c:v>44071</c:v>
                </c:pt>
                <c:pt idx="87">
                  <c:v>44078</c:v>
                </c:pt>
                <c:pt idx="88">
                  <c:v>44085</c:v>
                </c:pt>
                <c:pt idx="89">
                  <c:v>44092</c:v>
                </c:pt>
                <c:pt idx="90">
                  <c:v>44099</c:v>
                </c:pt>
                <c:pt idx="91">
                  <c:v>44106</c:v>
                </c:pt>
                <c:pt idx="92">
                  <c:v>44113</c:v>
                </c:pt>
                <c:pt idx="93">
                  <c:v>44120</c:v>
                </c:pt>
                <c:pt idx="94">
                  <c:v>44127</c:v>
                </c:pt>
                <c:pt idx="95">
                  <c:v>44134</c:v>
                </c:pt>
                <c:pt idx="96">
                  <c:v>44141</c:v>
                </c:pt>
                <c:pt idx="97">
                  <c:v>44148</c:v>
                </c:pt>
                <c:pt idx="98">
                  <c:v>44155</c:v>
                </c:pt>
                <c:pt idx="99">
                  <c:v>44162</c:v>
                </c:pt>
                <c:pt idx="100">
                  <c:v>44169</c:v>
                </c:pt>
                <c:pt idx="101">
                  <c:v>44176</c:v>
                </c:pt>
                <c:pt idx="102">
                  <c:v>44183</c:v>
                </c:pt>
                <c:pt idx="103">
                  <c:v>44190</c:v>
                </c:pt>
                <c:pt idx="104">
                  <c:v>44197</c:v>
                </c:pt>
                <c:pt idx="105">
                  <c:v>44204</c:v>
                </c:pt>
                <c:pt idx="106">
                  <c:v>44211</c:v>
                </c:pt>
                <c:pt idx="107">
                  <c:v>44218</c:v>
                </c:pt>
                <c:pt idx="108">
                  <c:v>44225</c:v>
                </c:pt>
                <c:pt idx="109">
                  <c:v>44232</c:v>
                </c:pt>
                <c:pt idx="110">
                  <c:v>44239</c:v>
                </c:pt>
                <c:pt idx="111">
                  <c:v>44246</c:v>
                </c:pt>
                <c:pt idx="112">
                  <c:v>44253</c:v>
                </c:pt>
                <c:pt idx="113">
                  <c:v>44260</c:v>
                </c:pt>
                <c:pt idx="114">
                  <c:v>44267</c:v>
                </c:pt>
                <c:pt idx="115">
                  <c:v>44274</c:v>
                </c:pt>
                <c:pt idx="116">
                  <c:v>44281</c:v>
                </c:pt>
                <c:pt idx="117">
                  <c:v>44288</c:v>
                </c:pt>
                <c:pt idx="118">
                  <c:v>44295</c:v>
                </c:pt>
                <c:pt idx="119">
                  <c:v>44302</c:v>
                </c:pt>
                <c:pt idx="120">
                  <c:v>44309</c:v>
                </c:pt>
                <c:pt idx="121">
                  <c:v>44316</c:v>
                </c:pt>
                <c:pt idx="122">
                  <c:v>44323</c:v>
                </c:pt>
                <c:pt idx="123">
                  <c:v>44330</c:v>
                </c:pt>
                <c:pt idx="124">
                  <c:v>44337</c:v>
                </c:pt>
                <c:pt idx="125">
                  <c:v>44344</c:v>
                </c:pt>
                <c:pt idx="126">
                  <c:v>44351</c:v>
                </c:pt>
                <c:pt idx="127">
                  <c:v>44358</c:v>
                </c:pt>
                <c:pt idx="128">
                  <c:v>44365</c:v>
                </c:pt>
                <c:pt idx="129">
                  <c:v>44372</c:v>
                </c:pt>
                <c:pt idx="130">
                  <c:v>44379</c:v>
                </c:pt>
                <c:pt idx="131">
                  <c:v>44386</c:v>
                </c:pt>
                <c:pt idx="132">
                  <c:v>44393</c:v>
                </c:pt>
                <c:pt idx="133">
                  <c:v>44400</c:v>
                </c:pt>
                <c:pt idx="134">
                  <c:v>44407</c:v>
                </c:pt>
                <c:pt idx="135">
                  <c:v>44414</c:v>
                </c:pt>
                <c:pt idx="136">
                  <c:v>44421</c:v>
                </c:pt>
                <c:pt idx="137">
                  <c:v>44428</c:v>
                </c:pt>
                <c:pt idx="138">
                  <c:v>44435</c:v>
                </c:pt>
                <c:pt idx="139">
                  <c:v>44442</c:v>
                </c:pt>
                <c:pt idx="140">
                  <c:v>44449</c:v>
                </c:pt>
                <c:pt idx="141">
                  <c:v>44456</c:v>
                </c:pt>
                <c:pt idx="142">
                  <c:v>44463</c:v>
                </c:pt>
                <c:pt idx="143">
                  <c:v>44470</c:v>
                </c:pt>
                <c:pt idx="144">
                  <c:v>44477</c:v>
                </c:pt>
                <c:pt idx="145">
                  <c:v>44484</c:v>
                </c:pt>
                <c:pt idx="146">
                  <c:v>44491</c:v>
                </c:pt>
                <c:pt idx="147">
                  <c:v>44498</c:v>
                </c:pt>
                <c:pt idx="148">
                  <c:v>44505</c:v>
                </c:pt>
                <c:pt idx="149">
                  <c:v>44512</c:v>
                </c:pt>
                <c:pt idx="150">
                  <c:v>44519</c:v>
                </c:pt>
                <c:pt idx="151">
                  <c:v>44526</c:v>
                </c:pt>
                <c:pt idx="152">
                  <c:v>44533</c:v>
                </c:pt>
                <c:pt idx="153">
                  <c:v>44540</c:v>
                </c:pt>
                <c:pt idx="154">
                  <c:v>44547</c:v>
                </c:pt>
                <c:pt idx="155">
                  <c:v>44554</c:v>
                </c:pt>
                <c:pt idx="156">
                  <c:v>44561</c:v>
                </c:pt>
                <c:pt idx="157">
                  <c:v>44568</c:v>
                </c:pt>
                <c:pt idx="158">
                  <c:v>44575</c:v>
                </c:pt>
                <c:pt idx="159">
                  <c:v>44582</c:v>
                </c:pt>
                <c:pt idx="160">
                  <c:v>44589</c:v>
                </c:pt>
                <c:pt idx="161">
                  <c:v>44596</c:v>
                </c:pt>
                <c:pt idx="162">
                  <c:v>44603</c:v>
                </c:pt>
                <c:pt idx="163">
                  <c:v>44610</c:v>
                </c:pt>
                <c:pt idx="164">
                  <c:v>44617</c:v>
                </c:pt>
                <c:pt idx="165">
                  <c:v>44624</c:v>
                </c:pt>
                <c:pt idx="166">
                  <c:v>44631</c:v>
                </c:pt>
                <c:pt idx="167">
                  <c:v>44638</c:v>
                </c:pt>
                <c:pt idx="168">
                  <c:v>44645</c:v>
                </c:pt>
                <c:pt idx="169">
                  <c:v>44652</c:v>
                </c:pt>
              </c:numCache>
            </c:numRef>
          </c:cat>
          <c:val>
            <c:numRef>
              <c:f>'PEBITDA Walmex '!$D$2:$D$171</c:f>
              <c:numCache>
                <c:formatCode>General</c:formatCode>
                <c:ptCount val="170"/>
                <c:pt idx="0">
                  <c:v>17.3</c:v>
                </c:pt>
                <c:pt idx="1">
                  <c:v>17.3</c:v>
                </c:pt>
                <c:pt idx="2">
                  <c:v>17.3</c:v>
                </c:pt>
                <c:pt idx="3">
                  <c:v>17.3</c:v>
                </c:pt>
                <c:pt idx="4">
                  <c:v>17.3</c:v>
                </c:pt>
                <c:pt idx="5">
                  <c:v>17.3</c:v>
                </c:pt>
                <c:pt idx="6">
                  <c:v>17.3</c:v>
                </c:pt>
                <c:pt idx="7">
                  <c:v>17.3</c:v>
                </c:pt>
                <c:pt idx="8">
                  <c:v>17.3</c:v>
                </c:pt>
                <c:pt idx="9">
                  <c:v>17.3</c:v>
                </c:pt>
                <c:pt idx="10">
                  <c:v>17.3</c:v>
                </c:pt>
                <c:pt idx="11">
                  <c:v>17.3</c:v>
                </c:pt>
                <c:pt idx="12">
                  <c:v>17.3</c:v>
                </c:pt>
                <c:pt idx="13">
                  <c:v>17.3</c:v>
                </c:pt>
                <c:pt idx="14">
                  <c:v>17.3</c:v>
                </c:pt>
                <c:pt idx="15">
                  <c:v>17.3</c:v>
                </c:pt>
                <c:pt idx="16">
                  <c:v>17.3</c:v>
                </c:pt>
                <c:pt idx="17">
                  <c:v>17.3</c:v>
                </c:pt>
                <c:pt idx="18">
                  <c:v>17.3</c:v>
                </c:pt>
                <c:pt idx="19">
                  <c:v>17.3</c:v>
                </c:pt>
                <c:pt idx="20">
                  <c:v>17.3</c:v>
                </c:pt>
                <c:pt idx="21">
                  <c:v>17.3</c:v>
                </c:pt>
                <c:pt idx="22">
                  <c:v>17.3</c:v>
                </c:pt>
                <c:pt idx="23">
                  <c:v>17.3</c:v>
                </c:pt>
                <c:pt idx="24">
                  <c:v>17.3</c:v>
                </c:pt>
                <c:pt idx="25">
                  <c:v>17.3</c:v>
                </c:pt>
                <c:pt idx="26">
                  <c:v>17.3</c:v>
                </c:pt>
                <c:pt idx="27">
                  <c:v>17.3</c:v>
                </c:pt>
                <c:pt idx="28">
                  <c:v>17.3</c:v>
                </c:pt>
                <c:pt idx="29">
                  <c:v>17.3</c:v>
                </c:pt>
                <c:pt idx="30">
                  <c:v>17.3</c:v>
                </c:pt>
                <c:pt idx="31">
                  <c:v>17.3</c:v>
                </c:pt>
                <c:pt idx="32">
                  <c:v>17.3</c:v>
                </c:pt>
                <c:pt idx="33">
                  <c:v>17.3</c:v>
                </c:pt>
                <c:pt idx="34">
                  <c:v>17.3</c:v>
                </c:pt>
                <c:pt idx="35">
                  <c:v>17.3</c:v>
                </c:pt>
                <c:pt idx="36">
                  <c:v>17.3</c:v>
                </c:pt>
                <c:pt idx="37">
                  <c:v>17.3</c:v>
                </c:pt>
                <c:pt idx="38">
                  <c:v>17.3</c:v>
                </c:pt>
                <c:pt idx="39">
                  <c:v>17.3</c:v>
                </c:pt>
                <c:pt idx="40">
                  <c:v>17.3</c:v>
                </c:pt>
                <c:pt idx="41">
                  <c:v>17.3</c:v>
                </c:pt>
                <c:pt idx="42">
                  <c:v>17.3</c:v>
                </c:pt>
                <c:pt idx="43">
                  <c:v>17.3</c:v>
                </c:pt>
                <c:pt idx="44">
                  <c:v>17.3</c:v>
                </c:pt>
                <c:pt idx="45">
                  <c:v>17.3</c:v>
                </c:pt>
                <c:pt idx="46">
                  <c:v>17.3</c:v>
                </c:pt>
                <c:pt idx="47">
                  <c:v>17.3</c:v>
                </c:pt>
                <c:pt idx="48">
                  <c:v>17.3</c:v>
                </c:pt>
                <c:pt idx="49">
                  <c:v>17.3</c:v>
                </c:pt>
                <c:pt idx="50">
                  <c:v>17.3</c:v>
                </c:pt>
                <c:pt idx="51">
                  <c:v>17.3</c:v>
                </c:pt>
                <c:pt idx="52">
                  <c:v>17.3</c:v>
                </c:pt>
                <c:pt idx="53">
                  <c:v>17.3</c:v>
                </c:pt>
                <c:pt idx="54">
                  <c:v>17.3</c:v>
                </c:pt>
                <c:pt idx="55">
                  <c:v>17.3</c:v>
                </c:pt>
                <c:pt idx="56">
                  <c:v>17.3</c:v>
                </c:pt>
                <c:pt idx="57">
                  <c:v>17.3</c:v>
                </c:pt>
                <c:pt idx="58">
                  <c:v>17.3</c:v>
                </c:pt>
                <c:pt idx="59">
                  <c:v>17.3</c:v>
                </c:pt>
                <c:pt idx="60">
                  <c:v>17.3</c:v>
                </c:pt>
                <c:pt idx="61">
                  <c:v>17.3</c:v>
                </c:pt>
                <c:pt idx="62">
                  <c:v>17.3</c:v>
                </c:pt>
                <c:pt idx="63">
                  <c:v>17.3</c:v>
                </c:pt>
                <c:pt idx="64">
                  <c:v>17.3</c:v>
                </c:pt>
                <c:pt idx="65">
                  <c:v>17.3</c:v>
                </c:pt>
                <c:pt idx="66">
                  <c:v>17.3</c:v>
                </c:pt>
                <c:pt idx="67">
                  <c:v>17.3</c:v>
                </c:pt>
                <c:pt idx="68">
                  <c:v>17.3</c:v>
                </c:pt>
                <c:pt idx="69">
                  <c:v>17.3</c:v>
                </c:pt>
                <c:pt idx="70">
                  <c:v>17.3</c:v>
                </c:pt>
                <c:pt idx="71">
                  <c:v>17.3</c:v>
                </c:pt>
                <c:pt idx="72">
                  <c:v>17.3</c:v>
                </c:pt>
                <c:pt idx="73">
                  <c:v>17.3</c:v>
                </c:pt>
                <c:pt idx="74">
                  <c:v>17.3</c:v>
                </c:pt>
                <c:pt idx="75">
                  <c:v>17.3</c:v>
                </c:pt>
                <c:pt idx="76">
                  <c:v>17.3</c:v>
                </c:pt>
                <c:pt idx="77">
                  <c:v>17.3</c:v>
                </c:pt>
                <c:pt idx="78">
                  <c:v>17.3</c:v>
                </c:pt>
                <c:pt idx="79">
                  <c:v>17.3</c:v>
                </c:pt>
                <c:pt idx="80">
                  <c:v>17.3</c:v>
                </c:pt>
                <c:pt idx="81">
                  <c:v>17.3</c:v>
                </c:pt>
                <c:pt idx="82">
                  <c:v>17.3</c:v>
                </c:pt>
                <c:pt idx="83">
                  <c:v>17.3</c:v>
                </c:pt>
                <c:pt idx="84">
                  <c:v>17.3</c:v>
                </c:pt>
                <c:pt idx="85">
                  <c:v>17.3</c:v>
                </c:pt>
                <c:pt idx="86">
                  <c:v>17.3</c:v>
                </c:pt>
                <c:pt idx="87">
                  <c:v>17.3</c:v>
                </c:pt>
                <c:pt idx="88">
                  <c:v>17.3</c:v>
                </c:pt>
                <c:pt idx="89">
                  <c:v>17.3</c:v>
                </c:pt>
                <c:pt idx="90">
                  <c:v>17.3</c:v>
                </c:pt>
                <c:pt idx="91">
                  <c:v>17.3</c:v>
                </c:pt>
                <c:pt idx="92">
                  <c:v>17.3</c:v>
                </c:pt>
                <c:pt idx="93">
                  <c:v>17.3</c:v>
                </c:pt>
                <c:pt idx="94">
                  <c:v>17.3</c:v>
                </c:pt>
                <c:pt idx="95">
                  <c:v>17.3</c:v>
                </c:pt>
                <c:pt idx="96">
                  <c:v>17.3</c:v>
                </c:pt>
                <c:pt idx="97">
                  <c:v>17.3</c:v>
                </c:pt>
                <c:pt idx="98">
                  <c:v>17.3</c:v>
                </c:pt>
                <c:pt idx="99">
                  <c:v>17.3</c:v>
                </c:pt>
                <c:pt idx="100">
                  <c:v>17.3</c:v>
                </c:pt>
                <c:pt idx="101">
                  <c:v>17.3</c:v>
                </c:pt>
                <c:pt idx="102">
                  <c:v>17.3</c:v>
                </c:pt>
                <c:pt idx="103">
                  <c:v>17.3</c:v>
                </c:pt>
                <c:pt idx="104">
                  <c:v>17.3</c:v>
                </c:pt>
                <c:pt idx="105">
                  <c:v>17.3</c:v>
                </c:pt>
                <c:pt idx="106">
                  <c:v>17.3</c:v>
                </c:pt>
                <c:pt idx="107">
                  <c:v>17.3</c:v>
                </c:pt>
                <c:pt idx="108">
                  <c:v>17.3</c:v>
                </c:pt>
                <c:pt idx="109">
                  <c:v>17.3</c:v>
                </c:pt>
                <c:pt idx="110">
                  <c:v>17.3</c:v>
                </c:pt>
                <c:pt idx="111">
                  <c:v>17.3</c:v>
                </c:pt>
                <c:pt idx="112">
                  <c:v>17.3</c:v>
                </c:pt>
                <c:pt idx="113">
                  <c:v>17.3</c:v>
                </c:pt>
                <c:pt idx="114">
                  <c:v>17.3</c:v>
                </c:pt>
                <c:pt idx="115">
                  <c:v>17.3</c:v>
                </c:pt>
                <c:pt idx="116">
                  <c:v>17.3</c:v>
                </c:pt>
                <c:pt idx="117">
                  <c:v>17.3</c:v>
                </c:pt>
                <c:pt idx="118">
                  <c:v>17.3</c:v>
                </c:pt>
                <c:pt idx="119">
                  <c:v>17.3</c:v>
                </c:pt>
                <c:pt idx="120">
                  <c:v>17.3</c:v>
                </c:pt>
                <c:pt idx="121">
                  <c:v>17.3</c:v>
                </c:pt>
                <c:pt idx="122">
                  <c:v>17.3</c:v>
                </c:pt>
                <c:pt idx="123">
                  <c:v>17.3</c:v>
                </c:pt>
                <c:pt idx="124">
                  <c:v>17.3</c:v>
                </c:pt>
                <c:pt idx="125">
                  <c:v>17.3</c:v>
                </c:pt>
                <c:pt idx="126">
                  <c:v>17.3</c:v>
                </c:pt>
                <c:pt idx="127">
                  <c:v>17.3</c:v>
                </c:pt>
                <c:pt idx="128">
                  <c:v>17.3</c:v>
                </c:pt>
                <c:pt idx="129">
                  <c:v>17.3</c:v>
                </c:pt>
                <c:pt idx="130">
                  <c:v>17.3</c:v>
                </c:pt>
                <c:pt idx="131">
                  <c:v>17.3</c:v>
                </c:pt>
                <c:pt idx="132">
                  <c:v>17.3</c:v>
                </c:pt>
                <c:pt idx="133">
                  <c:v>17.3</c:v>
                </c:pt>
                <c:pt idx="134">
                  <c:v>17.3</c:v>
                </c:pt>
                <c:pt idx="135">
                  <c:v>17.3</c:v>
                </c:pt>
                <c:pt idx="136">
                  <c:v>17.3</c:v>
                </c:pt>
                <c:pt idx="137">
                  <c:v>17.3</c:v>
                </c:pt>
                <c:pt idx="138">
                  <c:v>17.3</c:v>
                </c:pt>
                <c:pt idx="139">
                  <c:v>17.3</c:v>
                </c:pt>
                <c:pt idx="140">
                  <c:v>17.3</c:v>
                </c:pt>
                <c:pt idx="141">
                  <c:v>17.3</c:v>
                </c:pt>
                <c:pt idx="142">
                  <c:v>17.3</c:v>
                </c:pt>
                <c:pt idx="143">
                  <c:v>17.3</c:v>
                </c:pt>
                <c:pt idx="144">
                  <c:v>17.3</c:v>
                </c:pt>
                <c:pt idx="145">
                  <c:v>17.3</c:v>
                </c:pt>
                <c:pt idx="146">
                  <c:v>17.3</c:v>
                </c:pt>
                <c:pt idx="147">
                  <c:v>17.3</c:v>
                </c:pt>
                <c:pt idx="148">
                  <c:v>17.3</c:v>
                </c:pt>
                <c:pt idx="149">
                  <c:v>17.3</c:v>
                </c:pt>
                <c:pt idx="150">
                  <c:v>17.3</c:v>
                </c:pt>
                <c:pt idx="151">
                  <c:v>17.3</c:v>
                </c:pt>
                <c:pt idx="152">
                  <c:v>17.3</c:v>
                </c:pt>
                <c:pt idx="153">
                  <c:v>17.3</c:v>
                </c:pt>
                <c:pt idx="154">
                  <c:v>17.3</c:v>
                </c:pt>
                <c:pt idx="155">
                  <c:v>17.3</c:v>
                </c:pt>
                <c:pt idx="156">
                  <c:v>17.3</c:v>
                </c:pt>
                <c:pt idx="157">
                  <c:v>17.3</c:v>
                </c:pt>
                <c:pt idx="158">
                  <c:v>17.3</c:v>
                </c:pt>
                <c:pt idx="159">
                  <c:v>17.3</c:v>
                </c:pt>
                <c:pt idx="160">
                  <c:v>17.3</c:v>
                </c:pt>
                <c:pt idx="161">
                  <c:v>17.3</c:v>
                </c:pt>
                <c:pt idx="162">
                  <c:v>17.3</c:v>
                </c:pt>
                <c:pt idx="163">
                  <c:v>17.3</c:v>
                </c:pt>
                <c:pt idx="164">
                  <c:v>17.3</c:v>
                </c:pt>
                <c:pt idx="165">
                  <c:v>17.3</c:v>
                </c:pt>
                <c:pt idx="166">
                  <c:v>17.3</c:v>
                </c:pt>
                <c:pt idx="167">
                  <c:v>17.3</c:v>
                </c:pt>
                <c:pt idx="168">
                  <c:v>17.3</c:v>
                </c:pt>
                <c:pt idx="169">
                  <c:v>17.3</c:v>
                </c:pt>
              </c:numCache>
            </c:numRef>
          </c:val>
          <c:smooth val="0"/>
          <c:extLst>
            <c:ext xmlns:c16="http://schemas.microsoft.com/office/drawing/2014/chart" uri="{C3380CC4-5D6E-409C-BE32-E72D297353CC}">
              <c16:uniqueId val="{00000002-F196-47A3-967B-F54A81C2A157}"/>
            </c:ext>
          </c:extLst>
        </c:ser>
        <c:ser>
          <c:idx val="3"/>
          <c:order val="3"/>
          <c:tx>
            <c:strRef>
              <c:f>'PEBITDA Walmex '!$E$1</c:f>
              <c:strCache>
                <c:ptCount val="1"/>
                <c:pt idx="0">
                  <c:v>Min</c:v>
                </c:pt>
              </c:strCache>
            </c:strRef>
          </c:tx>
          <c:spPr>
            <a:ln w="28575" cap="rnd">
              <a:solidFill>
                <a:srgbClr val="FF0000"/>
              </a:solidFill>
              <a:round/>
            </a:ln>
            <a:effectLst/>
          </c:spPr>
          <c:marker>
            <c:symbol val="none"/>
          </c:marker>
          <c:cat>
            <c:numRef>
              <c:f>'PEBITDA Walmex '!$A$2:$A$171</c:f>
              <c:numCache>
                <c:formatCode>m/d/yyyy</c:formatCode>
                <c:ptCount val="170"/>
                <c:pt idx="0">
                  <c:v>43469</c:v>
                </c:pt>
                <c:pt idx="1">
                  <c:v>43476</c:v>
                </c:pt>
                <c:pt idx="2">
                  <c:v>43483</c:v>
                </c:pt>
                <c:pt idx="3">
                  <c:v>43490</c:v>
                </c:pt>
                <c:pt idx="4">
                  <c:v>43497</c:v>
                </c:pt>
                <c:pt idx="5">
                  <c:v>43504</c:v>
                </c:pt>
                <c:pt idx="6">
                  <c:v>43511</c:v>
                </c:pt>
                <c:pt idx="7">
                  <c:v>43518</c:v>
                </c:pt>
                <c:pt idx="8">
                  <c:v>43525</c:v>
                </c:pt>
                <c:pt idx="9">
                  <c:v>43532</c:v>
                </c:pt>
                <c:pt idx="10">
                  <c:v>43539</c:v>
                </c:pt>
                <c:pt idx="11">
                  <c:v>43546</c:v>
                </c:pt>
                <c:pt idx="12">
                  <c:v>43553</c:v>
                </c:pt>
                <c:pt idx="13">
                  <c:v>43560</c:v>
                </c:pt>
                <c:pt idx="14">
                  <c:v>43567</c:v>
                </c:pt>
                <c:pt idx="15">
                  <c:v>43574</c:v>
                </c:pt>
                <c:pt idx="16">
                  <c:v>43581</c:v>
                </c:pt>
                <c:pt idx="17">
                  <c:v>43588</c:v>
                </c:pt>
                <c:pt idx="18">
                  <c:v>43595</c:v>
                </c:pt>
                <c:pt idx="19">
                  <c:v>43602</c:v>
                </c:pt>
                <c:pt idx="20">
                  <c:v>43609</c:v>
                </c:pt>
                <c:pt idx="21">
                  <c:v>43616</c:v>
                </c:pt>
                <c:pt idx="22">
                  <c:v>43623</c:v>
                </c:pt>
                <c:pt idx="23">
                  <c:v>43630</c:v>
                </c:pt>
                <c:pt idx="24">
                  <c:v>43637</c:v>
                </c:pt>
                <c:pt idx="25">
                  <c:v>43644</c:v>
                </c:pt>
                <c:pt idx="26">
                  <c:v>43651</c:v>
                </c:pt>
                <c:pt idx="27">
                  <c:v>43658</c:v>
                </c:pt>
                <c:pt idx="28">
                  <c:v>43665</c:v>
                </c:pt>
                <c:pt idx="29">
                  <c:v>43672</c:v>
                </c:pt>
                <c:pt idx="30">
                  <c:v>43679</c:v>
                </c:pt>
                <c:pt idx="31">
                  <c:v>43686</c:v>
                </c:pt>
                <c:pt idx="32">
                  <c:v>43693</c:v>
                </c:pt>
                <c:pt idx="33">
                  <c:v>43700</c:v>
                </c:pt>
                <c:pt idx="34">
                  <c:v>43707</c:v>
                </c:pt>
                <c:pt idx="35">
                  <c:v>43714</c:v>
                </c:pt>
                <c:pt idx="36">
                  <c:v>43721</c:v>
                </c:pt>
                <c:pt idx="37">
                  <c:v>43728</c:v>
                </c:pt>
                <c:pt idx="38">
                  <c:v>43735</c:v>
                </c:pt>
                <c:pt idx="39">
                  <c:v>43742</c:v>
                </c:pt>
                <c:pt idx="40">
                  <c:v>43749</c:v>
                </c:pt>
                <c:pt idx="41">
                  <c:v>43756</c:v>
                </c:pt>
                <c:pt idx="42">
                  <c:v>43763</c:v>
                </c:pt>
                <c:pt idx="43">
                  <c:v>43770</c:v>
                </c:pt>
                <c:pt idx="44">
                  <c:v>43777</c:v>
                </c:pt>
                <c:pt idx="45">
                  <c:v>43784</c:v>
                </c:pt>
                <c:pt idx="46">
                  <c:v>43791</c:v>
                </c:pt>
                <c:pt idx="47">
                  <c:v>43798</c:v>
                </c:pt>
                <c:pt idx="48">
                  <c:v>43805</c:v>
                </c:pt>
                <c:pt idx="49">
                  <c:v>43812</c:v>
                </c:pt>
                <c:pt idx="50">
                  <c:v>43819</c:v>
                </c:pt>
                <c:pt idx="51">
                  <c:v>43826</c:v>
                </c:pt>
                <c:pt idx="52">
                  <c:v>43833</c:v>
                </c:pt>
                <c:pt idx="53">
                  <c:v>43840</c:v>
                </c:pt>
                <c:pt idx="54">
                  <c:v>43847</c:v>
                </c:pt>
                <c:pt idx="55">
                  <c:v>43854</c:v>
                </c:pt>
                <c:pt idx="56">
                  <c:v>43861</c:v>
                </c:pt>
                <c:pt idx="57">
                  <c:v>43868</c:v>
                </c:pt>
                <c:pt idx="58">
                  <c:v>43875</c:v>
                </c:pt>
                <c:pt idx="59">
                  <c:v>43882</c:v>
                </c:pt>
                <c:pt idx="60">
                  <c:v>43889</c:v>
                </c:pt>
                <c:pt idx="61">
                  <c:v>43896</c:v>
                </c:pt>
                <c:pt idx="62">
                  <c:v>43903</c:v>
                </c:pt>
                <c:pt idx="63">
                  <c:v>43910</c:v>
                </c:pt>
                <c:pt idx="64">
                  <c:v>43917</c:v>
                </c:pt>
                <c:pt idx="65">
                  <c:v>43924</c:v>
                </c:pt>
                <c:pt idx="66">
                  <c:v>43931</c:v>
                </c:pt>
                <c:pt idx="67">
                  <c:v>43938</c:v>
                </c:pt>
                <c:pt idx="68">
                  <c:v>43945</c:v>
                </c:pt>
                <c:pt idx="69">
                  <c:v>43952</c:v>
                </c:pt>
                <c:pt idx="70">
                  <c:v>43959</c:v>
                </c:pt>
                <c:pt idx="71">
                  <c:v>43966</c:v>
                </c:pt>
                <c:pt idx="72">
                  <c:v>43973</c:v>
                </c:pt>
                <c:pt idx="73">
                  <c:v>43980</c:v>
                </c:pt>
                <c:pt idx="74">
                  <c:v>43987</c:v>
                </c:pt>
                <c:pt idx="75">
                  <c:v>43994</c:v>
                </c:pt>
                <c:pt idx="76">
                  <c:v>44001</c:v>
                </c:pt>
                <c:pt idx="77">
                  <c:v>44008</c:v>
                </c:pt>
                <c:pt idx="78">
                  <c:v>44015</c:v>
                </c:pt>
                <c:pt idx="79">
                  <c:v>44022</c:v>
                </c:pt>
                <c:pt idx="80">
                  <c:v>44029</c:v>
                </c:pt>
                <c:pt idx="81">
                  <c:v>44036</c:v>
                </c:pt>
                <c:pt idx="82">
                  <c:v>44043</c:v>
                </c:pt>
                <c:pt idx="83">
                  <c:v>44050</c:v>
                </c:pt>
                <c:pt idx="84">
                  <c:v>44057</c:v>
                </c:pt>
                <c:pt idx="85">
                  <c:v>44064</c:v>
                </c:pt>
                <c:pt idx="86">
                  <c:v>44071</c:v>
                </c:pt>
                <c:pt idx="87">
                  <c:v>44078</c:v>
                </c:pt>
                <c:pt idx="88">
                  <c:v>44085</c:v>
                </c:pt>
                <c:pt idx="89">
                  <c:v>44092</c:v>
                </c:pt>
                <c:pt idx="90">
                  <c:v>44099</c:v>
                </c:pt>
                <c:pt idx="91">
                  <c:v>44106</c:v>
                </c:pt>
                <c:pt idx="92">
                  <c:v>44113</c:v>
                </c:pt>
                <c:pt idx="93">
                  <c:v>44120</c:v>
                </c:pt>
                <c:pt idx="94">
                  <c:v>44127</c:v>
                </c:pt>
                <c:pt idx="95">
                  <c:v>44134</c:v>
                </c:pt>
                <c:pt idx="96">
                  <c:v>44141</c:v>
                </c:pt>
                <c:pt idx="97">
                  <c:v>44148</c:v>
                </c:pt>
                <c:pt idx="98">
                  <c:v>44155</c:v>
                </c:pt>
                <c:pt idx="99">
                  <c:v>44162</c:v>
                </c:pt>
                <c:pt idx="100">
                  <c:v>44169</c:v>
                </c:pt>
                <c:pt idx="101">
                  <c:v>44176</c:v>
                </c:pt>
                <c:pt idx="102">
                  <c:v>44183</c:v>
                </c:pt>
                <c:pt idx="103">
                  <c:v>44190</c:v>
                </c:pt>
                <c:pt idx="104">
                  <c:v>44197</c:v>
                </c:pt>
                <c:pt idx="105">
                  <c:v>44204</c:v>
                </c:pt>
                <c:pt idx="106">
                  <c:v>44211</c:v>
                </c:pt>
                <c:pt idx="107">
                  <c:v>44218</c:v>
                </c:pt>
                <c:pt idx="108">
                  <c:v>44225</c:v>
                </c:pt>
                <c:pt idx="109">
                  <c:v>44232</c:v>
                </c:pt>
                <c:pt idx="110">
                  <c:v>44239</c:v>
                </c:pt>
                <c:pt idx="111">
                  <c:v>44246</c:v>
                </c:pt>
                <c:pt idx="112">
                  <c:v>44253</c:v>
                </c:pt>
                <c:pt idx="113">
                  <c:v>44260</c:v>
                </c:pt>
                <c:pt idx="114">
                  <c:v>44267</c:v>
                </c:pt>
                <c:pt idx="115">
                  <c:v>44274</c:v>
                </c:pt>
                <c:pt idx="116">
                  <c:v>44281</c:v>
                </c:pt>
                <c:pt idx="117">
                  <c:v>44288</c:v>
                </c:pt>
                <c:pt idx="118">
                  <c:v>44295</c:v>
                </c:pt>
                <c:pt idx="119">
                  <c:v>44302</c:v>
                </c:pt>
                <c:pt idx="120">
                  <c:v>44309</c:v>
                </c:pt>
                <c:pt idx="121">
                  <c:v>44316</c:v>
                </c:pt>
                <c:pt idx="122">
                  <c:v>44323</c:v>
                </c:pt>
                <c:pt idx="123">
                  <c:v>44330</c:v>
                </c:pt>
                <c:pt idx="124">
                  <c:v>44337</c:v>
                </c:pt>
                <c:pt idx="125">
                  <c:v>44344</c:v>
                </c:pt>
                <c:pt idx="126">
                  <c:v>44351</c:v>
                </c:pt>
                <c:pt idx="127">
                  <c:v>44358</c:v>
                </c:pt>
                <c:pt idx="128">
                  <c:v>44365</c:v>
                </c:pt>
                <c:pt idx="129">
                  <c:v>44372</c:v>
                </c:pt>
                <c:pt idx="130">
                  <c:v>44379</c:v>
                </c:pt>
                <c:pt idx="131">
                  <c:v>44386</c:v>
                </c:pt>
                <c:pt idx="132">
                  <c:v>44393</c:v>
                </c:pt>
                <c:pt idx="133">
                  <c:v>44400</c:v>
                </c:pt>
                <c:pt idx="134">
                  <c:v>44407</c:v>
                </c:pt>
                <c:pt idx="135">
                  <c:v>44414</c:v>
                </c:pt>
                <c:pt idx="136">
                  <c:v>44421</c:v>
                </c:pt>
                <c:pt idx="137">
                  <c:v>44428</c:v>
                </c:pt>
                <c:pt idx="138">
                  <c:v>44435</c:v>
                </c:pt>
                <c:pt idx="139">
                  <c:v>44442</c:v>
                </c:pt>
                <c:pt idx="140">
                  <c:v>44449</c:v>
                </c:pt>
                <c:pt idx="141">
                  <c:v>44456</c:v>
                </c:pt>
                <c:pt idx="142">
                  <c:v>44463</c:v>
                </c:pt>
                <c:pt idx="143">
                  <c:v>44470</c:v>
                </c:pt>
                <c:pt idx="144">
                  <c:v>44477</c:v>
                </c:pt>
                <c:pt idx="145">
                  <c:v>44484</c:v>
                </c:pt>
                <c:pt idx="146">
                  <c:v>44491</c:v>
                </c:pt>
                <c:pt idx="147">
                  <c:v>44498</c:v>
                </c:pt>
                <c:pt idx="148">
                  <c:v>44505</c:v>
                </c:pt>
                <c:pt idx="149">
                  <c:v>44512</c:v>
                </c:pt>
                <c:pt idx="150">
                  <c:v>44519</c:v>
                </c:pt>
                <c:pt idx="151">
                  <c:v>44526</c:v>
                </c:pt>
                <c:pt idx="152">
                  <c:v>44533</c:v>
                </c:pt>
                <c:pt idx="153">
                  <c:v>44540</c:v>
                </c:pt>
                <c:pt idx="154">
                  <c:v>44547</c:v>
                </c:pt>
                <c:pt idx="155">
                  <c:v>44554</c:v>
                </c:pt>
                <c:pt idx="156">
                  <c:v>44561</c:v>
                </c:pt>
                <c:pt idx="157">
                  <c:v>44568</c:v>
                </c:pt>
                <c:pt idx="158">
                  <c:v>44575</c:v>
                </c:pt>
                <c:pt idx="159">
                  <c:v>44582</c:v>
                </c:pt>
                <c:pt idx="160">
                  <c:v>44589</c:v>
                </c:pt>
                <c:pt idx="161">
                  <c:v>44596</c:v>
                </c:pt>
                <c:pt idx="162">
                  <c:v>44603</c:v>
                </c:pt>
                <c:pt idx="163">
                  <c:v>44610</c:v>
                </c:pt>
                <c:pt idx="164">
                  <c:v>44617</c:v>
                </c:pt>
                <c:pt idx="165">
                  <c:v>44624</c:v>
                </c:pt>
                <c:pt idx="166">
                  <c:v>44631</c:v>
                </c:pt>
                <c:pt idx="167">
                  <c:v>44638</c:v>
                </c:pt>
                <c:pt idx="168">
                  <c:v>44645</c:v>
                </c:pt>
                <c:pt idx="169">
                  <c:v>44652</c:v>
                </c:pt>
              </c:numCache>
            </c:numRef>
          </c:cat>
          <c:val>
            <c:numRef>
              <c:f>'PEBITDA Walmex '!$E$2:$E$171</c:f>
              <c:numCache>
                <c:formatCode>General</c:formatCode>
                <c:ptCount val="170"/>
                <c:pt idx="0">
                  <c:v>12.1</c:v>
                </c:pt>
                <c:pt idx="1">
                  <c:v>12.1</c:v>
                </c:pt>
                <c:pt idx="2">
                  <c:v>12.1</c:v>
                </c:pt>
                <c:pt idx="3">
                  <c:v>12.1</c:v>
                </c:pt>
                <c:pt idx="4">
                  <c:v>12.1</c:v>
                </c:pt>
                <c:pt idx="5">
                  <c:v>12.1</c:v>
                </c:pt>
                <c:pt idx="6">
                  <c:v>12.1</c:v>
                </c:pt>
                <c:pt idx="7">
                  <c:v>12.1</c:v>
                </c:pt>
                <c:pt idx="8">
                  <c:v>12.1</c:v>
                </c:pt>
                <c:pt idx="9">
                  <c:v>12.1</c:v>
                </c:pt>
                <c:pt idx="10">
                  <c:v>12.1</c:v>
                </c:pt>
                <c:pt idx="11">
                  <c:v>12.1</c:v>
                </c:pt>
                <c:pt idx="12">
                  <c:v>12.1</c:v>
                </c:pt>
                <c:pt idx="13">
                  <c:v>12.1</c:v>
                </c:pt>
                <c:pt idx="14">
                  <c:v>12.1</c:v>
                </c:pt>
                <c:pt idx="15">
                  <c:v>12.1</c:v>
                </c:pt>
                <c:pt idx="16">
                  <c:v>12.1</c:v>
                </c:pt>
                <c:pt idx="17">
                  <c:v>12.1</c:v>
                </c:pt>
                <c:pt idx="18">
                  <c:v>12.1</c:v>
                </c:pt>
                <c:pt idx="19">
                  <c:v>12.1</c:v>
                </c:pt>
                <c:pt idx="20">
                  <c:v>12.1</c:v>
                </c:pt>
                <c:pt idx="21">
                  <c:v>12.1</c:v>
                </c:pt>
                <c:pt idx="22">
                  <c:v>12.1</c:v>
                </c:pt>
                <c:pt idx="23">
                  <c:v>12.1</c:v>
                </c:pt>
                <c:pt idx="24">
                  <c:v>12.1</c:v>
                </c:pt>
                <c:pt idx="25">
                  <c:v>12.1</c:v>
                </c:pt>
                <c:pt idx="26">
                  <c:v>12.1</c:v>
                </c:pt>
                <c:pt idx="27">
                  <c:v>12.1</c:v>
                </c:pt>
                <c:pt idx="28">
                  <c:v>12.1</c:v>
                </c:pt>
                <c:pt idx="29">
                  <c:v>12.1</c:v>
                </c:pt>
                <c:pt idx="30">
                  <c:v>12.1</c:v>
                </c:pt>
                <c:pt idx="31">
                  <c:v>12.1</c:v>
                </c:pt>
                <c:pt idx="32">
                  <c:v>12.1</c:v>
                </c:pt>
                <c:pt idx="33">
                  <c:v>12.1</c:v>
                </c:pt>
                <c:pt idx="34">
                  <c:v>12.1</c:v>
                </c:pt>
                <c:pt idx="35">
                  <c:v>12.1</c:v>
                </c:pt>
                <c:pt idx="36">
                  <c:v>12.1</c:v>
                </c:pt>
                <c:pt idx="37">
                  <c:v>12.1</c:v>
                </c:pt>
                <c:pt idx="38">
                  <c:v>12.1</c:v>
                </c:pt>
                <c:pt idx="39">
                  <c:v>12.1</c:v>
                </c:pt>
                <c:pt idx="40">
                  <c:v>12.1</c:v>
                </c:pt>
                <c:pt idx="41">
                  <c:v>12.1</c:v>
                </c:pt>
                <c:pt idx="42">
                  <c:v>12.1</c:v>
                </c:pt>
                <c:pt idx="43">
                  <c:v>12.1</c:v>
                </c:pt>
                <c:pt idx="44">
                  <c:v>12.1</c:v>
                </c:pt>
                <c:pt idx="45">
                  <c:v>12.1</c:v>
                </c:pt>
                <c:pt idx="46">
                  <c:v>12.1</c:v>
                </c:pt>
                <c:pt idx="47">
                  <c:v>12.1</c:v>
                </c:pt>
                <c:pt idx="48">
                  <c:v>12.1</c:v>
                </c:pt>
                <c:pt idx="49">
                  <c:v>12.1</c:v>
                </c:pt>
                <c:pt idx="50">
                  <c:v>12.1</c:v>
                </c:pt>
                <c:pt idx="51">
                  <c:v>12.1</c:v>
                </c:pt>
                <c:pt idx="52">
                  <c:v>12.1</c:v>
                </c:pt>
                <c:pt idx="53">
                  <c:v>12.1</c:v>
                </c:pt>
                <c:pt idx="54">
                  <c:v>12.1</c:v>
                </c:pt>
                <c:pt idx="55">
                  <c:v>12.1</c:v>
                </c:pt>
                <c:pt idx="56">
                  <c:v>12.1</c:v>
                </c:pt>
                <c:pt idx="57">
                  <c:v>12.1</c:v>
                </c:pt>
                <c:pt idx="58">
                  <c:v>12.1</c:v>
                </c:pt>
                <c:pt idx="59">
                  <c:v>12.1</c:v>
                </c:pt>
                <c:pt idx="60">
                  <c:v>12.1</c:v>
                </c:pt>
                <c:pt idx="61">
                  <c:v>12.1</c:v>
                </c:pt>
                <c:pt idx="62">
                  <c:v>12.1</c:v>
                </c:pt>
                <c:pt idx="63">
                  <c:v>12.1</c:v>
                </c:pt>
                <c:pt idx="64">
                  <c:v>12.1</c:v>
                </c:pt>
                <c:pt idx="65">
                  <c:v>12.1</c:v>
                </c:pt>
                <c:pt idx="66">
                  <c:v>12.1</c:v>
                </c:pt>
                <c:pt idx="67">
                  <c:v>12.1</c:v>
                </c:pt>
                <c:pt idx="68">
                  <c:v>12.1</c:v>
                </c:pt>
                <c:pt idx="69">
                  <c:v>12.1</c:v>
                </c:pt>
                <c:pt idx="70">
                  <c:v>12.1</c:v>
                </c:pt>
                <c:pt idx="71">
                  <c:v>12.1</c:v>
                </c:pt>
                <c:pt idx="72">
                  <c:v>12.1</c:v>
                </c:pt>
                <c:pt idx="73">
                  <c:v>12.1</c:v>
                </c:pt>
                <c:pt idx="74">
                  <c:v>12.1</c:v>
                </c:pt>
                <c:pt idx="75">
                  <c:v>12.1</c:v>
                </c:pt>
                <c:pt idx="76">
                  <c:v>12.1</c:v>
                </c:pt>
                <c:pt idx="77">
                  <c:v>12.1</c:v>
                </c:pt>
                <c:pt idx="78">
                  <c:v>12.1</c:v>
                </c:pt>
                <c:pt idx="79">
                  <c:v>12.1</c:v>
                </c:pt>
                <c:pt idx="80">
                  <c:v>12.1</c:v>
                </c:pt>
                <c:pt idx="81">
                  <c:v>12.1</c:v>
                </c:pt>
                <c:pt idx="82">
                  <c:v>12.1</c:v>
                </c:pt>
                <c:pt idx="83">
                  <c:v>12.1</c:v>
                </c:pt>
                <c:pt idx="84">
                  <c:v>12.1</c:v>
                </c:pt>
                <c:pt idx="85">
                  <c:v>12.1</c:v>
                </c:pt>
                <c:pt idx="86">
                  <c:v>12.1</c:v>
                </c:pt>
                <c:pt idx="87">
                  <c:v>12.1</c:v>
                </c:pt>
                <c:pt idx="88">
                  <c:v>12.1</c:v>
                </c:pt>
                <c:pt idx="89">
                  <c:v>12.1</c:v>
                </c:pt>
                <c:pt idx="90">
                  <c:v>12.1</c:v>
                </c:pt>
                <c:pt idx="91">
                  <c:v>12.1</c:v>
                </c:pt>
                <c:pt idx="92">
                  <c:v>12.1</c:v>
                </c:pt>
                <c:pt idx="93">
                  <c:v>12.1</c:v>
                </c:pt>
                <c:pt idx="94">
                  <c:v>12.1</c:v>
                </c:pt>
                <c:pt idx="95">
                  <c:v>12.1</c:v>
                </c:pt>
                <c:pt idx="96">
                  <c:v>12.1</c:v>
                </c:pt>
                <c:pt idx="97">
                  <c:v>12.1</c:v>
                </c:pt>
                <c:pt idx="98">
                  <c:v>12.1</c:v>
                </c:pt>
                <c:pt idx="99">
                  <c:v>12.1</c:v>
                </c:pt>
                <c:pt idx="100">
                  <c:v>12.1</c:v>
                </c:pt>
                <c:pt idx="101">
                  <c:v>12.1</c:v>
                </c:pt>
                <c:pt idx="102">
                  <c:v>12.1</c:v>
                </c:pt>
                <c:pt idx="103">
                  <c:v>12.1</c:v>
                </c:pt>
                <c:pt idx="104">
                  <c:v>12.1</c:v>
                </c:pt>
                <c:pt idx="105">
                  <c:v>12.1</c:v>
                </c:pt>
                <c:pt idx="106">
                  <c:v>12.1</c:v>
                </c:pt>
                <c:pt idx="107">
                  <c:v>12.1</c:v>
                </c:pt>
                <c:pt idx="108">
                  <c:v>12.1</c:v>
                </c:pt>
                <c:pt idx="109">
                  <c:v>12.1</c:v>
                </c:pt>
                <c:pt idx="110">
                  <c:v>12.1</c:v>
                </c:pt>
                <c:pt idx="111">
                  <c:v>12.1</c:v>
                </c:pt>
                <c:pt idx="112">
                  <c:v>12.1</c:v>
                </c:pt>
                <c:pt idx="113">
                  <c:v>12.1</c:v>
                </c:pt>
                <c:pt idx="114">
                  <c:v>12.1</c:v>
                </c:pt>
                <c:pt idx="115">
                  <c:v>12.1</c:v>
                </c:pt>
                <c:pt idx="116">
                  <c:v>12.1</c:v>
                </c:pt>
                <c:pt idx="117">
                  <c:v>12.1</c:v>
                </c:pt>
                <c:pt idx="118">
                  <c:v>12.1</c:v>
                </c:pt>
                <c:pt idx="119">
                  <c:v>12.1</c:v>
                </c:pt>
                <c:pt idx="120">
                  <c:v>12.1</c:v>
                </c:pt>
                <c:pt idx="121">
                  <c:v>12.1</c:v>
                </c:pt>
                <c:pt idx="122">
                  <c:v>12.1</c:v>
                </c:pt>
                <c:pt idx="123">
                  <c:v>12.1</c:v>
                </c:pt>
                <c:pt idx="124">
                  <c:v>12.1</c:v>
                </c:pt>
                <c:pt idx="125">
                  <c:v>12.1</c:v>
                </c:pt>
                <c:pt idx="126">
                  <c:v>12.1</c:v>
                </c:pt>
                <c:pt idx="127">
                  <c:v>12.1</c:v>
                </c:pt>
                <c:pt idx="128">
                  <c:v>12.1</c:v>
                </c:pt>
                <c:pt idx="129">
                  <c:v>12.1</c:v>
                </c:pt>
                <c:pt idx="130">
                  <c:v>12.1</c:v>
                </c:pt>
                <c:pt idx="131">
                  <c:v>12.1</c:v>
                </c:pt>
                <c:pt idx="132">
                  <c:v>12.1</c:v>
                </c:pt>
                <c:pt idx="133">
                  <c:v>12.1</c:v>
                </c:pt>
                <c:pt idx="134">
                  <c:v>12.1</c:v>
                </c:pt>
                <c:pt idx="135">
                  <c:v>12.1</c:v>
                </c:pt>
                <c:pt idx="136">
                  <c:v>12.1</c:v>
                </c:pt>
                <c:pt idx="137">
                  <c:v>12.1</c:v>
                </c:pt>
                <c:pt idx="138">
                  <c:v>12.1</c:v>
                </c:pt>
                <c:pt idx="139">
                  <c:v>12.1</c:v>
                </c:pt>
                <c:pt idx="140">
                  <c:v>12.1</c:v>
                </c:pt>
                <c:pt idx="141">
                  <c:v>12.1</c:v>
                </c:pt>
                <c:pt idx="142">
                  <c:v>12.1</c:v>
                </c:pt>
                <c:pt idx="143">
                  <c:v>12.1</c:v>
                </c:pt>
                <c:pt idx="144">
                  <c:v>12.1</c:v>
                </c:pt>
                <c:pt idx="145">
                  <c:v>12.1</c:v>
                </c:pt>
                <c:pt idx="146">
                  <c:v>12.1</c:v>
                </c:pt>
                <c:pt idx="147">
                  <c:v>12.1</c:v>
                </c:pt>
                <c:pt idx="148">
                  <c:v>12.1</c:v>
                </c:pt>
                <c:pt idx="149">
                  <c:v>12.1</c:v>
                </c:pt>
                <c:pt idx="150">
                  <c:v>12.1</c:v>
                </c:pt>
                <c:pt idx="151">
                  <c:v>12.1</c:v>
                </c:pt>
                <c:pt idx="152">
                  <c:v>12.1</c:v>
                </c:pt>
                <c:pt idx="153">
                  <c:v>12.1</c:v>
                </c:pt>
                <c:pt idx="154">
                  <c:v>12.1</c:v>
                </c:pt>
                <c:pt idx="155">
                  <c:v>12.1</c:v>
                </c:pt>
                <c:pt idx="156">
                  <c:v>12.1</c:v>
                </c:pt>
                <c:pt idx="157">
                  <c:v>12.1</c:v>
                </c:pt>
                <c:pt idx="158">
                  <c:v>12.1</c:v>
                </c:pt>
                <c:pt idx="159">
                  <c:v>12.1</c:v>
                </c:pt>
                <c:pt idx="160">
                  <c:v>12.1</c:v>
                </c:pt>
                <c:pt idx="161">
                  <c:v>12.1</c:v>
                </c:pt>
                <c:pt idx="162">
                  <c:v>12.1</c:v>
                </c:pt>
                <c:pt idx="163">
                  <c:v>12.1</c:v>
                </c:pt>
                <c:pt idx="164">
                  <c:v>12.1</c:v>
                </c:pt>
                <c:pt idx="165">
                  <c:v>12.1</c:v>
                </c:pt>
                <c:pt idx="166">
                  <c:v>12.1</c:v>
                </c:pt>
                <c:pt idx="167">
                  <c:v>12.1</c:v>
                </c:pt>
                <c:pt idx="168">
                  <c:v>12.1</c:v>
                </c:pt>
                <c:pt idx="169">
                  <c:v>12.1</c:v>
                </c:pt>
              </c:numCache>
            </c:numRef>
          </c:val>
          <c:smooth val="0"/>
          <c:extLst>
            <c:ext xmlns:c16="http://schemas.microsoft.com/office/drawing/2014/chart" uri="{C3380CC4-5D6E-409C-BE32-E72D297353CC}">
              <c16:uniqueId val="{00000003-F196-47A3-967B-F54A81C2A157}"/>
            </c:ext>
          </c:extLst>
        </c:ser>
        <c:ser>
          <c:idx val="4"/>
          <c:order val="4"/>
          <c:tx>
            <c:strRef>
              <c:f>'PEBITDA Walmex '!$F$1</c:f>
              <c:strCache>
                <c:ptCount val="1"/>
                <c:pt idx="0">
                  <c:v> - 1 desvest</c:v>
                </c:pt>
              </c:strCache>
            </c:strRef>
          </c:tx>
          <c:spPr>
            <a:ln w="28575" cap="rnd">
              <a:solidFill>
                <a:schemeClr val="tx1"/>
              </a:solidFill>
              <a:prstDash val="dash"/>
              <a:round/>
            </a:ln>
            <a:effectLst/>
          </c:spPr>
          <c:marker>
            <c:symbol val="none"/>
          </c:marker>
          <c:cat>
            <c:numRef>
              <c:f>'PEBITDA Walmex '!$A$2:$A$171</c:f>
              <c:numCache>
                <c:formatCode>m/d/yyyy</c:formatCode>
                <c:ptCount val="170"/>
                <c:pt idx="0">
                  <c:v>43469</c:v>
                </c:pt>
                <c:pt idx="1">
                  <c:v>43476</c:v>
                </c:pt>
                <c:pt idx="2">
                  <c:v>43483</c:v>
                </c:pt>
                <c:pt idx="3">
                  <c:v>43490</c:v>
                </c:pt>
                <c:pt idx="4">
                  <c:v>43497</c:v>
                </c:pt>
                <c:pt idx="5">
                  <c:v>43504</c:v>
                </c:pt>
                <c:pt idx="6">
                  <c:v>43511</c:v>
                </c:pt>
                <c:pt idx="7">
                  <c:v>43518</c:v>
                </c:pt>
                <c:pt idx="8">
                  <c:v>43525</c:v>
                </c:pt>
                <c:pt idx="9">
                  <c:v>43532</c:v>
                </c:pt>
                <c:pt idx="10">
                  <c:v>43539</c:v>
                </c:pt>
                <c:pt idx="11">
                  <c:v>43546</c:v>
                </c:pt>
                <c:pt idx="12">
                  <c:v>43553</c:v>
                </c:pt>
                <c:pt idx="13">
                  <c:v>43560</c:v>
                </c:pt>
                <c:pt idx="14">
                  <c:v>43567</c:v>
                </c:pt>
                <c:pt idx="15">
                  <c:v>43574</c:v>
                </c:pt>
                <c:pt idx="16">
                  <c:v>43581</c:v>
                </c:pt>
                <c:pt idx="17">
                  <c:v>43588</c:v>
                </c:pt>
                <c:pt idx="18">
                  <c:v>43595</c:v>
                </c:pt>
                <c:pt idx="19">
                  <c:v>43602</c:v>
                </c:pt>
                <c:pt idx="20">
                  <c:v>43609</c:v>
                </c:pt>
                <c:pt idx="21">
                  <c:v>43616</c:v>
                </c:pt>
                <c:pt idx="22">
                  <c:v>43623</c:v>
                </c:pt>
                <c:pt idx="23">
                  <c:v>43630</c:v>
                </c:pt>
                <c:pt idx="24">
                  <c:v>43637</c:v>
                </c:pt>
                <c:pt idx="25">
                  <c:v>43644</c:v>
                </c:pt>
                <c:pt idx="26">
                  <c:v>43651</c:v>
                </c:pt>
                <c:pt idx="27">
                  <c:v>43658</c:v>
                </c:pt>
                <c:pt idx="28">
                  <c:v>43665</c:v>
                </c:pt>
                <c:pt idx="29">
                  <c:v>43672</c:v>
                </c:pt>
                <c:pt idx="30">
                  <c:v>43679</c:v>
                </c:pt>
                <c:pt idx="31">
                  <c:v>43686</c:v>
                </c:pt>
                <c:pt idx="32">
                  <c:v>43693</c:v>
                </c:pt>
                <c:pt idx="33">
                  <c:v>43700</c:v>
                </c:pt>
                <c:pt idx="34">
                  <c:v>43707</c:v>
                </c:pt>
                <c:pt idx="35">
                  <c:v>43714</c:v>
                </c:pt>
                <c:pt idx="36">
                  <c:v>43721</c:v>
                </c:pt>
                <c:pt idx="37">
                  <c:v>43728</c:v>
                </c:pt>
                <c:pt idx="38">
                  <c:v>43735</c:v>
                </c:pt>
                <c:pt idx="39">
                  <c:v>43742</c:v>
                </c:pt>
                <c:pt idx="40">
                  <c:v>43749</c:v>
                </c:pt>
                <c:pt idx="41">
                  <c:v>43756</c:v>
                </c:pt>
                <c:pt idx="42">
                  <c:v>43763</c:v>
                </c:pt>
                <c:pt idx="43">
                  <c:v>43770</c:v>
                </c:pt>
                <c:pt idx="44">
                  <c:v>43777</c:v>
                </c:pt>
                <c:pt idx="45">
                  <c:v>43784</c:v>
                </c:pt>
                <c:pt idx="46">
                  <c:v>43791</c:v>
                </c:pt>
                <c:pt idx="47">
                  <c:v>43798</c:v>
                </c:pt>
                <c:pt idx="48">
                  <c:v>43805</c:v>
                </c:pt>
                <c:pt idx="49">
                  <c:v>43812</c:v>
                </c:pt>
                <c:pt idx="50">
                  <c:v>43819</c:v>
                </c:pt>
                <c:pt idx="51">
                  <c:v>43826</c:v>
                </c:pt>
                <c:pt idx="52">
                  <c:v>43833</c:v>
                </c:pt>
                <c:pt idx="53">
                  <c:v>43840</c:v>
                </c:pt>
                <c:pt idx="54">
                  <c:v>43847</c:v>
                </c:pt>
                <c:pt idx="55">
                  <c:v>43854</c:v>
                </c:pt>
                <c:pt idx="56">
                  <c:v>43861</c:v>
                </c:pt>
                <c:pt idx="57">
                  <c:v>43868</c:v>
                </c:pt>
                <c:pt idx="58">
                  <c:v>43875</c:v>
                </c:pt>
                <c:pt idx="59">
                  <c:v>43882</c:v>
                </c:pt>
                <c:pt idx="60">
                  <c:v>43889</c:v>
                </c:pt>
                <c:pt idx="61">
                  <c:v>43896</c:v>
                </c:pt>
                <c:pt idx="62">
                  <c:v>43903</c:v>
                </c:pt>
                <c:pt idx="63">
                  <c:v>43910</c:v>
                </c:pt>
                <c:pt idx="64">
                  <c:v>43917</c:v>
                </c:pt>
                <c:pt idx="65">
                  <c:v>43924</c:v>
                </c:pt>
                <c:pt idx="66">
                  <c:v>43931</c:v>
                </c:pt>
                <c:pt idx="67">
                  <c:v>43938</c:v>
                </c:pt>
                <c:pt idx="68">
                  <c:v>43945</c:v>
                </c:pt>
                <c:pt idx="69">
                  <c:v>43952</c:v>
                </c:pt>
                <c:pt idx="70">
                  <c:v>43959</c:v>
                </c:pt>
                <c:pt idx="71">
                  <c:v>43966</c:v>
                </c:pt>
                <c:pt idx="72">
                  <c:v>43973</c:v>
                </c:pt>
                <c:pt idx="73">
                  <c:v>43980</c:v>
                </c:pt>
                <c:pt idx="74">
                  <c:v>43987</c:v>
                </c:pt>
                <c:pt idx="75">
                  <c:v>43994</c:v>
                </c:pt>
                <c:pt idx="76">
                  <c:v>44001</c:v>
                </c:pt>
                <c:pt idx="77">
                  <c:v>44008</c:v>
                </c:pt>
                <c:pt idx="78">
                  <c:v>44015</c:v>
                </c:pt>
                <c:pt idx="79">
                  <c:v>44022</c:v>
                </c:pt>
                <c:pt idx="80">
                  <c:v>44029</c:v>
                </c:pt>
                <c:pt idx="81">
                  <c:v>44036</c:v>
                </c:pt>
                <c:pt idx="82">
                  <c:v>44043</c:v>
                </c:pt>
                <c:pt idx="83">
                  <c:v>44050</c:v>
                </c:pt>
                <c:pt idx="84">
                  <c:v>44057</c:v>
                </c:pt>
                <c:pt idx="85">
                  <c:v>44064</c:v>
                </c:pt>
                <c:pt idx="86">
                  <c:v>44071</c:v>
                </c:pt>
                <c:pt idx="87">
                  <c:v>44078</c:v>
                </c:pt>
                <c:pt idx="88">
                  <c:v>44085</c:v>
                </c:pt>
                <c:pt idx="89">
                  <c:v>44092</c:v>
                </c:pt>
                <c:pt idx="90">
                  <c:v>44099</c:v>
                </c:pt>
                <c:pt idx="91">
                  <c:v>44106</c:v>
                </c:pt>
                <c:pt idx="92">
                  <c:v>44113</c:v>
                </c:pt>
                <c:pt idx="93">
                  <c:v>44120</c:v>
                </c:pt>
                <c:pt idx="94">
                  <c:v>44127</c:v>
                </c:pt>
                <c:pt idx="95">
                  <c:v>44134</c:v>
                </c:pt>
                <c:pt idx="96">
                  <c:v>44141</c:v>
                </c:pt>
                <c:pt idx="97">
                  <c:v>44148</c:v>
                </c:pt>
                <c:pt idx="98">
                  <c:v>44155</c:v>
                </c:pt>
                <c:pt idx="99">
                  <c:v>44162</c:v>
                </c:pt>
                <c:pt idx="100">
                  <c:v>44169</c:v>
                </c:pt>
                <c:pt idx="101">
                  <c:v>44176</c:v>
                </c:pt>
                <c:pt idx="102">
                  <c:v>44183</c:v>
                </c:pt>
                <c:pt idx="103">
                  <c:v>44190</c:v>
                </c:pt>
                <c:pt idx="104">
                  <c:v>44197</c:v>
                </c:pt>
                <c:pt idx="105">
                  <c:v>44204</c:v>
                </c:pt>
                <c:pt idx="106">
                  <c:v>44211</c:v>
                </c:pt>
                <c:pt idx="107">
                  <c:v>44218</c:v>
                </c:pt>
                <c:pt idx="108">
                  <c:v>44225</c:v>
                </c:pt>
                <c:pt idx="109">
                  <c:v>44232</c:v>
                </c:pt>
                <c:pt idx="110">
                  <c:v>44239</c:v>
                </c:pt>
                <c:pt idx="111">
                  <c:v>44246</c:v>
                </c:pt>
                <c:pt idx="112">
                  <c:v>44253</c:v>
                </c:pt>
                <c:pt idx="113">
                  <c:v>44260</c:v>
                </c:pt>
                <c:pt idx="114">
                  <c:v>44267</c:v>
                </c:pt>
                <c:pt idx="115">
                  <c:v>44274</c:v>
                </c:pt>
                <c:pt idx="116">
                  <c:v>44281</c:v>
                </c:pt>
                <c:pt idx="117">
                  <c:v>44288</c:v>
                </c:pt>
                <c:pt idx="118">
                  <c:v>44295</c:v>
                </c:pt>
                <c:pt idx="119">
                  <c:v>44302</c:v>
                </c:pt>
                <c:pt idx="120">
                  <c:v>44309</c:v>
                </c:pt>
                <c:pt idx="121">
                  <c:v>44316</c:v>
                </c:pt>
                <c:pt idx="122">
                  <c:v>44323</c:v>
                </c:pt>
                <c:pt idx="123">
                  <c:v>44330</c:v>
                </c:pt>
                <c:pt idx="124">
                  <c:v>44337</c:v>
                </c:pt>
                <c:pt idx="125">
                  <c:v>44344</c:v>
                </c:pt>
                <c:pt idx="126">
                  <c:v>44351</c:v>
                </c:pt>
                <c:pt idx="127">
                  <c:v>44358</c:v>
                </c:pt>
                <c:pt idx="128">
                  <c:v>44365</c:v>
                </c:pt>
                <c:pt idx="129">
                  <c:v>44372</c:v>
                </c:pt>
                <c:pt idx="130">
                  <c:v>44379</c:v>
                </c:pt>
                <c:pt idx="131">
                  <c:v>44386</c:v>
                </c:pt>
                <c:pt idx="132">
                  <c:v>44393</c:v>
                </c:pt>
                <c:pt idx="133">
                  <c:v>44400</c:v>
                </c:pt>
                <c:pt idx="134">
                  <c:v>44407</c:v>
                </c:pt>
                <c:pt idx="135">
                  <c:v>44414</c:v>
                </c:pt>
                <c:pt idx="136">
                  <c:v>44421</c:v>
                </c:pt>
                <c:pt idx="137">
                  <c:v>44428</c:v>
                </c:pt>
                <c:pt idx="138">
                  <c:v>44435</c:v>
                </c:pt>
                <c:pt idx="139">
                  <c:v>44442</c:v>
                </c:pt>
                <c:pt idx="140">
                  <c:v>44449</c:v>
                </c:pt>
                <c:pt idx="141">
                  <c:v>44456</c:v>
                </c:pt>
                <c:pt idx="142">
                  <c:v>44463</c:v>
                </c:pt>
                <c:pt idx="143">
                  <c:v>44470</c:v>
                </c:pt>
                <c:pt idx="144">
                  <c:v>44477</c:v>
                </c:pt>
                <c:pt idx="145">
                  <c:v>44484</c:v>
                </c:pt>
                <c:pt idx="146">
                  <c:v>44491</c:v>
                </c:pt>
                <c:pt idx="147">
                  <c:v>44498</c:v>
                </c:pt>
                <c:pt idx="148">
                  <c:v>44505</c:v>
                </c:pt>
                <c:pt idx="149">
                  <c:v>44512</c:v>
                </c:pt>
                <c:pt idx="150">
                  <c:v>44519</c:v>
                </c:pt>
                <c:pt idx="151">
                  <c:v>44526</c:v>
                </c:pt>
                <c:pt idx="152">
                  <c:v>44533</c:v>
                </c:pt>
                <c:pt idx="153">
                  <c:v>44540</c:v>
                </c:pt>
                <c:pt idx="154">
                  <c:v>44547</c:v>
                </c:pt>
                <c:pt idx="155">
                  <c:v>44554</c:v>
                </c:pt>
                <c:pt idx="156">
                  <c:v>44561</c:v>
                </c:pt>
                <c:pt idx="157">
                  <c:v>44568</c:v>
                </c:pt>
                <c:pt idx="158">
                  <c:v>44575</c:v>
                </c:pt>
                <c:pt idx="159">
                  <c:v>44582</c:v>
                </c:pt>
                <c:pt idx="160">
                  <c:v>44589</c:v>
                </c:pt>
                <c:pt idx="161">
                  <c:v>44596</c:v>
                </c:pt>
                <c:pt idx="162">
                  <c:v>44603</c:v>
                </c:pt>
                <c:pt idx="163">
                  <c:v>44610</c:v>
                </c:pt>
                <c:pt idx="164">
                  <c:v>44617</c:v>
                </c:pt>
                <c:pt idx="165">
                  <c:v>44624</c:v>
                </c:pt>
                <c:pt idx="166">
                  <c:v>44631</c:v>
                </c:pt>
                <c:pt idx="167">
                  <c:v>44638</c:v>
                </c:pt>
                <c:pt idx="168">
                  <c:v>44645</c:v>
                </c:pt>
                <c:pt idx="169">
                  <c:v>44652</c:v>
                </c:pt>
              </c:numCache>
            </c:numRef>
          </c:cat>
          <c:val>
            <c:numRef>
              <c:f>'PEBITDA Walmex '!$F$2:$F$171</c:f>
              <c:numCache>
                <c:formatCode>_(* #,##0.00_);_(* \(#,##0.00\);_(* "-"??_);_(@_)</c:formatCode>
                <c:ptCount val="170"/>
                <c:pt idx="0">
                  <c:v>13.299940779308796</c:v>
                </c:pt>
                <c:pt idx="1">
                  <c:v>13.299940779308796</c:v>
                </c:pt>
                <c:pt idx="2">
                  <c:v>13.299940779308796</c:v>
                </c:pt>
                <c:pt idx="3">
                  <c:v>13.299940779308796</c:v>
                </c:pt>
                <c:pt idx="4">
                  <c:v>13.299940779308796</c:v>
                </c:pt>
                <c:pt idx="5">
                  <c:v>13.299940779308796</c:v>
                </c:pt>
                <c:pt idx="6">
                  <c:v>13.299940779308796</c:v>
                </c:pt>
                <c:pt idx="7">
                  <c:v>13.299940779308796</c:v>
                </c:pt>
                <c:pt idx="8">
                  <c:v>13.299940779308796</c:v>
                </c:pt>
                <c:pt idx="9">
                  <c:v>13.299940779308796</c:v>
                </c:pt>
                <c:pt idx="10">
                  <c:v>13.299940779308796</c:v>
                </c:pt>
                <c:pt idx="11">
                  <c:v>13.299940779308796</c:v>
                </c:pt>
                <c:pt idx="12">
                  <c:v>13.299940779308796</c:v>
                </c:pt>
                <c:pt idx="13">
                  <c:v>13.299940779308796</c:v>
                </c:pt>
                <c:pt idx="14">
                  <c:v>13.299940779308796</c:v>
                </c:pt>
                <c:pt idx="15">
                  <c:v>13.299940779308796</c:v>
                </c:pt>
                <c:pt idx="16">
                  <c:v>13.299940779308796</c:v>
                </c:pt>
                <c:pt idx="17">
                  <c:v>13.299940779308796</c:v>
                </c:pt>
                <c:pt idx="18">
                  <c:v>13.299940779308796</c:v>
                </c:pt>
                <c:pt idx="19">
                  <c:v>13.299940779308796</c:v>
                </c:pt>
                <c:pt idx="20">
                  <c:v>13.299940779308796</c:v>
                </c:pt>
                <c:pt idx="21">
                  <c:v>13.299940779308796</c:v>
                </c:pt>
                <c:pt idx="22">
                  <c:v>13.299940779308796</c:v>
                </c:pt>
                <c:pt idx="23">
                  <c:v>13.299940779308796</c:v>
                </c:pt>
                <c:pt idx="24">
                  <c:v>13.299940779308796</c:v>
                </c:pt>
                <c:pt idx="25">
                  <c:v>13.299940779308796</c:v>
                </c:pt>
                <c:pt idx="26">
                  <c:v>13.299940779308796</c:v>
                </c:pt>
                <c:pt idx="27">
                  <c:v>13.299940779308796</c:v>
                </c:pt>
                <c:pt idx="28">
                  <c:v>13.299940779308796</c:v>
                </c:pt>
                <c:pt idx="29">
                  <c:v>13.299940779308796</c:v>
                </c:pt>
                <c:pt idx="30">
                  <c:v>13.299940779308796</c:v>
                </c:pt>
                <c:pt idx="31">
                  <c:v>13.299940779308796</c:v>
                </c:pt>
                <c:pt idx="32">
                  <c:v>13.299940779308796</c:v>
                </c:pt>
                <c:pt idx="33">
                  <c:v>13.299940779308796</c:v>
                </c:pt>
                <c:pt idx="34">
                  <c:v>13.299940779308796</c:v>
                </c:pt>
                <c:pt idx="35">
                  <c:v>13.299940779308796</c:v>
                </c:pt>
                <c:pt idx="36">
                  <c:v>13.299940779308796</c:v>
                </c:pt>
                <c:pt idx="37">
                  <c:v>13.299940779308796</c:v>
                </c:pt>
                <c:pt idx="38">
                  <c:v>13.299940779308796</c:v>
                </c:pt>
                <c:pt idx="39">
                  <c:v>13.299940779308796</c:v>
                </c:pt>
                <c:pt idx="40">
                  <c:v>13.299940779308796</c:v>
                </c:pt>
                <c:pt idx="41">
                  <c:v>13.299940779308796</c:v>
                </c:pt>
                <c:pt idx="42">
                  <c:v>13.299940779308796</c:v>
                </c:pt>
                <c:pt idx="43">
                  <c:v>13.299940779308796</c:v>
                </c:pt>
                <c:pt idx="44">
                  <c:v>13.299940779308796</c:v>
                </c:pt>
                <c:pt idx="45">
                  <c:v>13.299940779308796</c:v>
                </c:pt>
                <c:pt idx="46">
                  <c:v>13.299940779308796</c:v>
                </c:pt>
                <c:pt idx="47">
                  <c:v>13.299940779308796</c:v>
                </c:pt>
                <c:pt idx="48">
                  <c:v>13.299940779308796</c:v>
                </c:pt>
                <c:pt idx="49">
                  <c:v>13.299940779308796</c:v>
                </c:pt>
                <c:pt idx="50">
                  <c:v>13.299940779308796</c:v>
                </c:pt>
                <c:pt idx="51">
                  <c:v>13.299940779308796</c:v>
                </c:pt>
                <c:pt idx="52">
                  <c:v>13.299940779308796</c:v>
                </c:pt>
                <c:pt idx="53">
                  <c:v>13.299940779308796</c:v>
                </c:pt>
                <c:pt idx="54">
                  <c:v>13.299940779308796</c:v>
                </c:pt>
                <c:pt idx="55">
                  <c:v>13.299940779308796</c:v>
                </c:pt>
                <c:pt idx="56">
                  <c:v>13.299940779308796</c:v>
                </c:pt>
                <c:pt idx="57">
                  <c:v>13.299940779308796</c:v>
                </c:pt>
                <c:pt idx="58">
                  <c:v>13.299940779308796</c:v>
                </c:pt>
                <c:pt idx="59">
                  <c:v>13.299940779308796</c:v>
                </c:pt>
                <c:pt idx="60">
                  <c:v>13.299940779308796</c:v>
                </c:pt>
                <c:pt idx="61">
                  <c:v>13.299940779308796</c:v>
                </c:pt>
                <c:pt idx="62">
                  <c:v>13.299940779308796</c:v>
                </c:pt>
                <c:pt idx="63">
                  <c:v>13.299940779308796</c:v>
                </c:pt>
                <c:pt idx="64">
                  <c:v>13.299940779308796</c:v>
                </c:pt>
                <c:pt idx="65">
                  <c:v>13.299940779308796</c:v>
                </c:pt>
                <c:pt idx="66">
                  <c:v>13.299940779308796</c:v>
                </c:pt>
                <c:pt idx="67">
                  <c:v>13.299940779308796</c:v>
                </c:pt>
                <c:pt idx="68">
                  <c:v>13.299940779308796</c:v>
                </c:pt>
                <c:pt idx="69">
                  <c:v>13.299940779308796</c:v>
                </c:pt>
                <c:pt idx="70">
                  <c:v>13.299940779308796</c:v>
                </c:pt>
                <c:pt idx="71">
                  <c:v>13.299940779308796</c:v>
                </c:pt>
                <c:pt idx="72">
                  <c:v>13.299940779308796</c:v>
                </c:pt>
                <c:pt idx="73">
                  <c:v>13.299940779308796</c:v>
                </c:pt>
                <c:pt idx="74">
                  <c:v>13.299940779308796</c:v>
                </c:pt>
                <c:pt idx="75">
                  <c:v>13.299940779308796</c:v>
                </c:pt>
                <c:pt idx="76">
                  <c:v>13.299940779308796</c:v>
                </c:pt>
                <c:pt idx="77">
                  <c:v>13.299940779308796</c:v>
                </c:pt>
                <c:pt idx="78">
                  <c:v>13.299940779308796</c:v>
                </c:pt>
                <c:pt idx="79">
                  <c:v>13.299940779308796</c:v>
                </c:pt>
                <c:pt idx="80">
                  <c:v>13.299940779308796</c:v>
                </c:pt>
                <c:pt idx="81">
                  <c:v>13.299940779308796</c:v>
                </c:pt>
                <c:pt idx="82">
                  <c:v>13.299940779308796</c:v>
                </c:pt>
                <c:pt idx="83">
                  <c:v>13.299940779308796</c:v>
                </c:pt>
                <c:pt idx="84">
                  <c:v>13.299940779308796</c:v>
                </c:pt>
                <c:pt idx="85">
                  <c:v>13.299940779308796</c:v>
                </c:pt>
                <c:pt idx="86">
                  <c:v>13.299940779308796</c:v>
                </c:pt>
                <c:pt idx="87">
                  <c:v>13.299940779308796</c:v>
                </c:pt>
                <c:pt idx="88">
                  <c:v>13.299940779308796</c:v>
                </c:pt>
                <c:pt idx="89">
                  <c:v>13.299940779308796</c:v>
                </c:pt>
                <c:pt idx="90">
                  <c:v>13.299940779308796</c:v>
                </c:pt>
                <c:pt idx="91">
                  <c:v>13.299940779308796</c:v>
                </c:pt>
                <c:pt idx="92">
                  <c:v>13.299940779308796</c:v>
                </c:pt>
                <c:pt idx="93">
                  <c:v>13.299940779308796</c:v>
                </c:pt>
                <c:pt idx="94">
                  <c:v>13.299940779308796</c:v>
                </c:pt>
                <c:pt idx="95">
                  <c:v>13.299940779308796</c:v>
                </c:pt>
                <c:pt idx="96">
                  <c:v>13.299940779308796</c:v>
                </c:pt>
                <c:pt idx="97">
                  <c:v>13.299940779308796</c:v>
                </c:pt>
                <c:pt idx="98">
                  <c:v>13.299940779308796</c:v>
                </c:pt>
                <c:pt idx="99">
                  <c:v>13.299940779308796</c:v>
                </c:pt>
                <c:pt idx="100">
                  <c:v>13.299940779308796</c:v>
                </c:pt>
                <c:pt idx="101">
                  <c:v>13.299940779308796</c:v>
                </c:pt>
                <c:pt idx="102">
                  <c:v>13.299940779308796</c:v>
                </c:pt>
                <c:pt idx="103">
                  <c:v>13.299940779308796</c:v>
                </c:pt>
                <c:pt idx="104">
                  <c:v>13.299940779308796</c:v>
                </c:pt>
                <c:pt idx="105">
                  <c:v>13.299940779308796</c:v>
                </c:pt>
                <c:pt idx="106">
                  <c:v>13.299940779308796</c:v>
                </c:pt>
                <c:pt idx="107">
                  <c:v>13.299940779308796</c:v>
                </c:pt>
                <c:pt idx="108">
                  <c:v>13.299940779308796</c:v>
                </c:pt>
                <c:pt idx="109">
                  <c:v>13.299940779308796</c:v>
                </c:pt>
                <c:pt idx="110">
                  <c:v>13.299940779308796</c:v>
                </c:pt>
                <c:pt idx="111">
                  <c:v>13.299940779308796</c:v>
                </c:pt>
                <c:pt idx="112">
                  <c:v>13.299940779308796</c:v>
                </c:pt>
                <c:pt idx="113">
                  <c:v>13.299940779308796</c:v>
                </c:pt>
                <c:pt idx="114">
                  <c:v>13.299940779308796</c:v>
                </c:pt>
                <c:pt idx="115">
                  <c:v>13.299940779308796</c:v>
                </c:pt>
                <c:pt idx="116">
                  <c:v>13.299940779308796</c:v>
                </c:pt>
                <c:pt idx="117">
                  <c:v>13.299940779308796</c:v>
                </c:pt>
                <c:pt idx="118">
                  <c:v>13.299940779308796</c:v>
                </c:pt>
                <c:pt idx="119">
                  <c:v>13.299940779308796</c:v>
                </c:pt>
                <c:pt idx="120">
                  <c:v>13.299940779308796</c:v>
                </c:pt>
                <c:pt idx="121">
                  <c:v>13.299940779308796</c:v>
                </c:pt>
                <c:pt idx="122">
                  <c:v>13.299940779308796</c:v>
                </c:pt>
                <c:pt idx="123">
                  <c:v>13.299940779308796</c:v>
                </c:pt>
                <c:pt idx="124">
                  <c:v>13.299940779308796</c:v>
                </c:pt>
                <c:pt idx="125">
                  <c:v>13.299940779308796</c:v>
                </c:pt>
                <c:pt idx="126">
                  <c:v>13.299940779308796</c:v>
                </c:pt>
                <c:pt idx="127">
                  <c:v>13.299940779308796</c:v>
                </c:pt>
                <c:pt idx="128">
                  <c:v>13.299940779308796</c:v>
                </c:pt>
                <c:pt idx="129">
                  <c:v>13.299940779308796</c:v>
                </c:pt>
                <c:pt idx="130">
                  <c:v>13.299940779308796</c:v>
                </c:pt>
                <c:pt idx="131">
                  <c:v>13.299940779308796</c:v>
                </c:pt>
                <c:pt idx="132">
                  <c:v>13.299940779308796</c:v>
                </c:pt>
                <c:pt idx="133">
                  <c:v>13.299940779308796</c:v>
                </c:pt>
                <c:pt idx="134">
                  <c:v>13.299940779308796</c:v>
                </c:pt>
                <c:pt idx="135">
                  <c:v>13.299940779308796</c:v>
                </c:pt>
                <c:pt idx="136">
                  <c:v>13.299940779308796</c:v>
                </c:pt>
                <c:pt idx="137">
                  <c:v>13.299940779308796</c:v>
                </c:pt>
                <c:pt idx="138">
                  <c:v>13.299940779308796</c:v>
                </c:pt>
                <c:pt idx="139">
                  <c:v>13.299940779308796</c:v>
                </c:pt>
                <c:pt idx="140">
                  <c:v>13.299940779308796</c:v>
                </c:pt>
                <c:pt idx="141">
                  <c:v>13.299940779308796</c:v>
                </c:pt>
                <c:pt idx="142">
                  <c:v>13.299940779308796</c:v>
                </c:pt>
                <c:pt idx="143">
                  <c:v>13.299940779308796</c:v>
                </c:pt>
                <c:pt idx="144">
                  <c:v>13.299940779308796</c:v>
                </c:pt>
                <c:pt idx="145">
                  <c:v>13.299940779308796</c:v>
                </c:pt>
                <c:pt idx="146">
                  <c:v>13.299940779308796</c:v>
                </c:pt>
                <c:pt idx="147">
                  <c:v>13.299940779308796</c:v>
                </c:pt>
                <c:pt idx="148">
                  <c:v>13.299940779308796</c:v>
                </c:pt>
                <c:pt idx="149">
                  <c:v>13.299940779308796</c:v>
                </c:pt>
                <c:pt idx="150">
                  <c:v>13.299940779308796</c:v>
                </c:pt>
                <c:pt idx="151">
                  <c:v>13.299940779308796</c:v>
                </c:pt>
                <c:pt idx="152">
                  <c:v>13.299940779308796</c:v>
                </c:pt>
                <c:pt idx="153">
                  <c:v>13.299940779308796</c:v>
                </c:pt>
                <c:pt idx="154">
                  <c:v>13.299940779308796</c:v>
                </c:pt>
                <c:pt idx="155">
                  <c:v>13.299940779308796</c:v>
                </c:pt>
                <c:pt idx="156">
                  <c:v>13.299940779308796</c:v>
                </c:pt>
                <c:pt idx="157">
                  <c:v>13.299940779308796</c:v>
                </c:pt>
                <c:pt idx="158">
                  <c:v>13.299940779308796</c:v>
                </c:pt>
                <c:pt idx="159">
                  <c:v>13.299940779308796</c:v>
                </c:pt>
                <c:pt idx="160">
                  <c:v>13.299940779308796</c:v>
                </c:pt>
                <c:pt idx="161">
                  <c:v>13.299940779308796</c:v>
                </c:pt>
                <c:pt idx="162">
                  <c:v>13.299940779308796</c:v>
                </c:pt>
                <c:pt idx="163">
                  <c:v>13.299940779308796</c:v>
                </c:pt>
                <c:pt idx="164">
                  <c:v>13.299940779308796</c:v>
                </c:pt>
                <c:pt idx="165">
                  <c:v>13.299940779308796</c:v>
                </c:pt>
                <c:pt idx="166">
                  <c:v>13.299940779308796</c:v>
                </c:pt>
                <c:pt idx="167">
                  <c:v>13.299940779308796</c:v>
                </c:pt>
                <c:pt idx="168">
                  <c:v>13.299940779308796</c:v>
                </c:pt>
                <c:pt idx="169">
                  <c:v>13.299940779308796</c:v>
                </c:pt>
              </c:numCache>
            </c:numRef>
          </c:val>
          <c:smooth val="0"/>
          <c:extLst>
            <c:ext xmlns:c16="http://schemas.microsoft.com/office/drawing/2014/chart" uri="{C3380CC4-5D6E-409C-BE32-E72D297353CC}">
              <c16:uniqueId val="{00000004-F196-47A3-967B-F54A81C2A157}"/>
            </c:ext>
          </c:extLst>
        </c:ser>
        <c:ser>
          <c:idx val="5"/>
          <c:order val="5"/>
          <c:tx>
            <c:strRef>
              <c:f>'PEBITDA Walmex '!$G$1</c:f>
              <c:strCache>
                <c:ptCount val="1"/>
                <c:pt idx="0">
                  <c:v> + 1 desvest</c:v>
                </c:pt>
              </c:strCache>
            </c:strRef>
          </c:tx>
          <c:spPr>
            <a:ln w="28575" cap="rnd">
              <a:solidFill>
                <a:schemeClr val="tx1"/>
              </a:solidFill>
              <a:prstDash val="dash"/>
              <a:round/>
            </a:ln>
            <a:effectLst/>
          </c:spPr>
          <c:marker>
            <c:symbol val="none"/>
          </c:marker>
          <c:cat>
            <c:numRef>
              <c:f>'PEBITDA Walmex '!$A$2:$A$171</c:f>
              <c:numCache>
                <c:formatCode>m/d/yyyy</c:formatCode>
                <c:ptCount val="170"/>
                <c:pt idx="0">
                  <c:v>43469</c:v>
                </c:pt>
                <c:pt idx="1">
                  <c:v>43476</c:v>
                </c:pt>
                <c:pt idx="2">
                  <c:v>43483</c:v>
                </c:pt>
                <c:pt idx="3">
                  <c:v>43490</c:v>
                </c:pt>
                <c:pt idx="4">
                  <c:v>43497</c:v>
                </c:pt>
                <c:pt idx="5">
                  <c:v>43504</c:v>
                </c:pt>
                <c:pt idx="6">
                  <c:v>43511</c:v>
                </c:pt>
                <c:pt idx="7">
                  <c:v>43518</c:v>
                </c:pt>
                <c:pt idx="8">
                  <c:v>43525</c:v>
                </c:pt>
                <c:pt idx="9">
                  <c:v>43532</c:v>
                </c:pt>
                <c:pt idx="10">
                  <c:v>43539</c:v>
                </c:pt>
                <c:pt idx="11">
                  <c:v>43546</c:v>
                </c:pt>
                <c:pt idx="12">
                  <c:v>43553</c:v>
                </c:pt>
                <c:pt idx="13">
                  <c:v>43560</c:v>
                </c:pt>
                <c:pt idx="14">
                  <c:v>43567</c:v>
                </c:pt>
                <c:pt idx="15">
                  <c:v>43574</c:v>
                </c:pt>
                <c:pt idx="16">
                  <c:v>43581</c:v>
                </c:pt>
                <c:pt idx="17">
                  <c:v>43588</c:v>
                </c:pt>
                <c:pt idx="18">
                  <c:v>43595</c:v>
                </c:pt>
                <c:pt idx="19">
                  <c:v>43602</c:v>
                </c:pt>
                <c:pt idx="20">
                  <c:v>43609</c:v>
                </c:pt>
                <c:pt idx="21">
                  <c:v>43616</c:v>
                </c:pt>
                <c:pt idx="22">
                  <c:v>43623</c:v>
                </c:pt>
                <c:pt idx="23">
                  <c:v>43630</c:v>
                </c:pt>
                <c:pt idx="24">
                  <c:v>43637</c:v>
                </c:pt>
                <c:pt idx="25">
                  <c:v>43644</c:v>
                </c:pt>
                <c:pt idx="26">
                  <c:v>43651</c:v>
                </c:pt>
                <c:pt idx="27">
                  <c:v>43658</c:v>
                </c:pt>
                <c:pt idx="28">
                  <c:v>43665</c:v>
                </c:pt>
                <c:pt idx="29">
                  <c:v>43672</c:v>
                </c:pt>
                <c:pt idx="30">
                  <c:v>43679</c:v>
                </c:pt>
                <c:pt idx="31">
                  <c:v>43686</c:v>
                </c:pt>
                <c:pt idx="32">
                  <c:v>43693</c:v>
                </c:pt>
                <c:pt idx="33">
                  <c:v>43700</c:v>
                </c:pt>
                <c:pt idx="34">
                  <c:v>43707</c:v>
                </c:pt>
                <c:pt idx="35">
                  <c:v>43714</c:v>
                </c:pt>
                <c:pt idx="36">
                  <c:v>43721</c:v>
                </c:pt>
                <c:pt idx="37">
                  <c:v>43728</c:v>
                </c:pt>
                <c:pt idx="38">
                  <c:v>43735</c:v>
                </c:pt>
                <c:pt idx="39">
                  <c:v>43742</c:v>
                </c:pt>
                <c:pt idx="40">
                  <c:v>43749</c:v>
                </c:pt>
                <c:pt idx="41">
                  <c:v>43756</c:v>
                </c:pt>
                <c:pt idx="42">
                  <c:v>43763</c:v>
                </c:pt>
                <c:pt idx="43">
                  <c:v>43770</c:v>
                </c:pt>
                <c:pt idx="44">
                  <c:v>43777</c:v>
                </c:pt>
                <c:pt idx="45">
                  <c:v>43784</c:v>
                </c:pt>
                <c:pt idx="46">
                  <c:v>43791</c:v>
                </c:pt>
                <c:pt idx="47">
                  <c:v>43798</c:v>
                </c:pt>
                <c:pt idx="48">
                  <c:v>43805</c:v>
                </c:pt>
                <c:pt idx="49">
                  <c:v>43812</c:v>
                </c:pt>
                <c:pt idx="50">
                  <c:v>43819</c:v>
                </c:pt>
                <c:pt idx="51">
                  <c:v>43826</c:v>
                </c:pt>
                <c:pt idx="52">
                  <c:v>43833</c:v>
                </c:pt>
                <c:pt idx="53">
                  <c:v>43840</c:v>
                </c:pt>
                <c:pt idx="54">
                  <c:v>43847</c:v>
                </c:pt>
                <c:pt idx="55">
                  <c:v>43854</c:v>
                </c:pt>
                <c:pt idx="56">
                  <c:v>43861</c:v>
                </c:pt>
                <c:pt idx="57">
                  <c:v>43868</c:v>
                </c:pt>
                <c:pt idx="58">
                  <c:v>43875</c:v>
                </c:pt>
                <c:pt idx="59">
                  <c:v>43882</c:v>
                </c:pt>
                <c:pt idx="60">
                  <c:v>43889</c:v>
                </c:pt>
                <c:pt idx="61">
                  <c:v>43896</c:v>
                </c:pt>
                <c:pt idx="62">
                  <c:v>43903</c:v>
                </c:pt>
                <c:pt idx="63">
                  <c:v>43910</c:v>
                </c:pt>
                <c:pt idx="64">
                  <c:v>43917</c:v>
                </c:pt>
                <c:pt idx="65">
                  <c:v>43924</c:v>
                </c:pt>
                <c:pt idx="66">
                  <c:v>43931</c:v>
                </c:pt>
                <c:pt idx="67">
                  <c:v>43938</c:v>
                </c:pt>
                <c:pt idx="68">
                  <c:v>43945</c:v>
                </c:pt>
                <c:pt idx="69">
                  <c:v>43952</c:v>
                </c:pt>
                <c:pt idx="70">
                  <c:v>43959</c:v>
                </c:pt>
                <c:pt idx="71">
                  <c:v>43966</c:v>
                </c:pt>
                <c:pt idx="72">
                  <c:v>43973</c:v>
                </c:pt>
                <c:pt idx="73">
                  <c:v>43980</c:v>
                </c:pt>
                <c:pt idx="74">
                  <c:v>43987</c:v>
                </c:pt>
                <c:pt idx="75">
                  <c:v>43994</c:v>
                </c:pt>
                <c:pt idx="76">
                  <c:v>44001</c:v>
                </c:pt>
                <c:pt idx="77">
                  <c:v>44008</c:v>
                </c:pt>
                <c:pt idx="78">
                  <c:v>44015</c:v>
                </c:pt>
                <c:pt idx="79">
                  <c:v>44022</c:v>
                </c:pt>
                <c:pt idx="80">
                  <c:v>44029</c:v>
                </c:pt>
                <c:pt idx="81">
                  <c:v>44036</c:v>
                </c:pt>
                <c:pt idx="82">
                  <c:v>44043</c:v>
                </c:pt>
                <c:pt idx="83">
                  <c:v>44050</c:v>
                </c:pt>
                <c:pt idx="84">
                  <c:v>44057</c:v>
                </c:pt>
                <c:pt idx="85">
                  <c:v>44064</c:v>
                </c:pt>
                <c:pt idx="86">
                  <c:v>44071</c:v>
                </c:pt>
                <c:pt idx="87">
                  <c:v>44078</c:v>
                </c:pt>
                <c:pt idx="88">
                  <c:v>44085</c:v>
                </c:pt>
                <c:pt idx="89">
                  <c:v>44092</c:v>
                </c:pt>
                <c:pt idx="90">
                  <c:v>44099</c:v>
                </c:pt>
                <c:pt idx="91">
                  <c:v>44106</c:v>
                </c:pt>
                <c:pt idx="92">
                  <c:v>44113</c:v>
                </c:pt>
                <c:pt idx="93">
                  <c:v>44120</c:v>
                </c:pt>
                <c:pt idx="94">
                  <c:v>44127</c:v>
                </c:pt>
                <c:pt idx="95">
                  <c:v>44134</c:v>
                </c:pt>
                <c:pt idx="96">
                  <c:v>44141</c:v>
                </c:pt>
                <c:pt idx="97">
                  <c:v>44148</c:v>
                </c:pt>
                <c:pt idx="98">
                  <c:v>44155</c:v>
                </c:pt>
                <c:pt idx="99">
                  <c:v>44162</c:v>
                </c:pt>
                <c:pt idx="100">
                  <c:v>44169</c:v>
                </c:pt>
                <c:pt idx="101">
                  <c:v>44176</c:v>
                </c:pt>
                <c:pt idx="102">
                  <c:v>44183</c:v>
                </c:pt>
                <c:pt idx="103">
                  <c:v>44190</c:v>
                </c:pt>
                <c:pt idx="104">
                  <c:v>44197</c:v>
                </c:pt>
                <c:pt idx="105">
                  <c:v>44204</c:v>
                </c:pt>
                <c:pt idx="106">
                  <c:v>44211</c:v>
                </c:pt>
                <c:pt idx="107">
                  <c:v>44218</c:v>
                </c:pt>
                <c:pt idx="108">
                  <c:v>44225</c:v>
                </c:pt>
                <c:pt idx="109">
                  <c:v>44232</c:v>
                </c:pt>
                <c:pt idx="110">
                  <c:v>44239</c:v>
                </c:pt>
                <c:pt idx="111">
                  <c:v>44246</c:v>
                </c:pt>
                <c:pt idx="112">
                  <c:v>44253</c:v>
                </c:pt>
                <c:pt idx="113">
                  <c:v>44260</c:v>
                </c:pt>
                <c:pt idx="114">
                  <c:v>44267</c:v>
                </c:pt>
                <c:pt idx="115">
                  <c:v>44274</c:v>
                </c:pt>
                <c:pt idx="116">
                  <c:v>44281</c:v>
                </c:pt>
                <c:pt idx="117">
                  <c:v>44288</c:v>
                </c:pt>
                <c:pt idx="118">
                  <c:v>44295</c:v>
                </c:pt>
                <c:pt idx="119">
                  <c:v>44302</c:v>
                </c:pt>
                <c:pt idx="120">
                  <c:v>44309</c:v>
                </c:pt>
                <c:pt idx="121">
                  <c:v>44316</c:v>
                </c:pt>
                <c:pt idx="122">
                  <c:v>44323</c:v>
                </c:pt>
                <c:pt idx="123">
                  <c:v>44330</c:v>
                </c:pt>
                <c:pt idx="124">
                  <c:v>44337</c:v>
                </c:pt>
                <c:pt idx="125">
                  <c:v>44344</c:v>
                </c:pt>
                <c:pt idx="126">
                  <c:v>44351</c:v>
                </c:pt>
                <c:pt idx="127">
                  <c:v>44358</c:v>
                </c:pt>
                <c:pt idx="128">
                  <c:v>44365</c:v>
                </c:pt>
                <c:pt idx="129">
                  <c:v>44372</c:v>
                </c:pt>
                <c:pt idx="130">
                  <c:v>44379</c:v>
                </c:pt>
                <c:pt idx="131">
                  <c:v>44386</c:v>
                </c:pt>
                <c:pt idx="132">
                  <c:v>44393</c:v>
                </c:pt>
                <c:pt idx="133">
                  <c:v>44400</c:v>
                </c:pt>
                <c:pt idx="134">
                  <c:v>44407</c:v>
                </c:pt>
                <c:pt idx="135">
                  <c:v>44414</c:v>
                </c:pt>
                <c:pt idx="136">
                  <c:v>44421</c:v>
                </c:pt>
                <c:pt idx="137">
                  <c:v>44428</c:v>
                </c:pt>
                <c:pt idx="138">
                  <c:v>44435</c:v>
                </c:pt>
                <c:pt idx="139">
                  <c:v>44442</c:v>
                </c:pt>
                <c:pt idx="140">
                  <c:v>44449</c:v>
                </c:pt>
                <c:pt idx="141">
                  <c:v>44456</c:v>
                </c:pt>
                <c:pt idx="142">
                  <c:v>44463</c:v>
                </c:pt>
                <c:pt idx="143">
                  <c:v>44470</c:v>
                </c:pt>
                <c:pt idx="144">
                  <c:v>44477</c:v>
                </c:pt>
                <c:pt idx="145">
                  <c:v>44484</c:v>
                </c:pt>
                <c:pt idx="146">
                  <c:v>44491</c:v>
                </c:pt>
                <c:pt idx="147">
                  <c:v>44498</c:v>
                </c:pt>
                <c:pt idx="148">
                  <c:v>44505</c:v>
                </c:pt>
                <c:pt idx="149">
                  <c:v>44512</c:v>
                </c:pt>
                <c:pt idx="150">
                  <c:v>44519</c:v>
                </c:pt>
                <c:pt idx="151">
                  <c:v>44526</c:v>
                </c:pt>
                <c:pt idx="152">
                  <c:v>44533</c:v>
                </c:pt>
                <c:pt idx="153">
                  <c:v>44540</c:v>
                </c:pt>
                <c:pt idx="154">
                  <c:v>44547</c:v>
                </c:pt>
                <c:pt idx="155">
                  <c:v>44554</c:v>
                </c:pt>
                <c:pt idx="156">
                  <c:v>44561</c:v>
                </c:pt>
                <c:pt idx="157">
                  <c:v>44568</c:v>
                </c:pt>
                <c:pt idx="158">
                  <c:v>44575</c:v>
                </c:pt>
                <c:pt idx="159">
                  <c:v>44582</c:v>
                </c:pt>
                <c:pt idx="160">
                  <c:v>44589</c:v>
                </c:pt>
                <c:pt idx="161">
                  <c:v>44596</c:v>
                </c:pt>
                <c:pt idx="162">
                  <c:v>44603</c:v>
                </c:pt>
                <c:pt idx="163">
                  <c:v>44610</c:v>
                </c:pt>
                <c:pt idx="164">
                  <c:v>44617</c:v>
                </c:pt>
                <c:pt idx="165">
                  <c:v>44624</c:v>
                </c:pt>
                <c:pt idx="166">
                  <c:v>44631</c:v>
                </c:pt>
                <c:pt idx="167">
                  <c:v>44638</c:v>
                </c:pt>
                <c:pt idx="168">
                  <c:v>44645</c:v>
                </c:pt>
                <c:pt idx="169">
                  <c:v>44652</c:v>
                </c:pt>
              </c:numCache>
            </c:numRef>
          </c:cat>
          <c:val>
            <c:numRef>
              <c:f>'PEBITDA Walmex '!$G$2:$G$171</c:f>
              <c:numCache>
                <c:formatCode>_(* #,##0.00_);_(* \(#,##0.00\);_(* "-"??_);_(@_)</c:formatCode>
                <c:ptCount val="170"/>
                <c:pt idx="0">
                  <c:v>15.522412161867654</c:v>
                </c:pt>
                <c:pt idx="1">
                  <c:v>15.522412161867654</c:v>
                </c:pt>
                <c:pt idx="2">
                  <c:v>15.522412161867654</c:v>
                </c:pt>
                <c:pt idx="3">
                  <c:v>15.522412161867654</c:v>
                </c:pt>
                <c:pt idx="4">
                  <c:v>15.522412161867654</c:v>
                </c:pt>
                <c:pt idx="5">
                  <c:v>15.522412161867654</c:v>
                </c:pt>
                <c:pt idx="6">
                  <c:v>15.522412161867654</c:v>
                </c:pt>
                <c:pt idx="7">
                  <c:v>15.522412161867654</c:v>
                </c:pt>
                <c:pt idx="8">
                  <c:v>15.522412161867654</c:v>
                </c:pt>
                <c:pt idx="9">
                  <c:v>15.522412161867654</c:v>
                </c:pt>
                <c:pt idx="10">
                  <c:v>15.522412161867654</c:v>
                </c:pt>
                <c:pt idx="11">
                  <c:v>15.522412161867654</c:v>
                </c:pt>
                <c:pt idx="12">
                  <c:v>15.522412161867654</c:v>
                </c:pt>
                <c:pt idx="13">
                  <c:v>15.522412161867654</c:v>
                </c:pt>
                <c:pt idx="14">
                  <c:v>15.522412161867654</c:v>
                </c:pt>
                <c:pt idx="15">
                  <c:v>15.522412161867654</c:v>
                </c:pt>
                <c:pt idx="16">
                  <c:v>15.522412161867654</c:v>
                </c:pt>
                <c:pt idx="17">
                  <c:v>15.522412161867654</c:v>
                </c:pt>
                <c:pt idx="18">
                  <c:v>15.522412161867654</c:v>
                </c:pt>
                <c:pt idx="19">
                  <c:v>15.522412161867654</c:v>
                </c:pt>
                <c:pt idx="20">
                  <c:v>15.522412161867654</c:v>
                </c:pt>
                <c:pt idx="21">
                  <c:v>15.522412161867654</c:v>
                </c:pt>
                <c:pt idx="22">
                  <c:v>15.522412161867654</c:v>
                </c:pt>
                <c:pt idx="23">
                  <c:v>15.522412161867654</c:v>
                </c:pt>
                <c:pt idx="24">
                  <c:v>15.522412161867654</c:v>
                </c:pt>
                <c:pt idx="25">
                  <c:v>15.522412161867654</c:v>
                </c:pt>
                <c:pt idx="26">
                  <c:v>15.522412161867654</c:v>
                </c:pt>
                <c:pt idx="27">
                  <c:v>15.522412161867654</c:v>
                </c:pt>
                <c:pt idx="28">
                  <c:v>15.522412161867654</c:v>
                </c:pt>
                <c:pt idx="29">
                  <c:v>15.522412161867654</c:v>
                </c:pt>
                <c:pt idx="30">
                  <c:v>15.522412161867654</c:v>
                </c:pt>
                <c:pt idx="31">
                  <c:v>15.522412161867654</c:v>
                </c:pt>
                <c:pt idx="32">
                  <c:v>15.522412161867654</c:v>
                </c:pt>
                <c:pt idx="33">
                  <c:v>15.522412161867654</c:v>
                </c:pt>
                <c:pt idx="34">
                  <c:v>15.522412161867654</c:v>
                </c:pt>
                <c:pt idx="35">
                  <c:v>15.522412161867654</c:v>
                </c:pt>
                <c:pt idx="36">
                  <c:v>15.522412161867654</c:v>
                </c:pt>
                <c:pt idx="37">
                  <c:v>15.522412161867654</c:v>
                </c:pt>
                <c:pt idx="38">
                  <c:v>15.522412161867654</c:v>
                </c:pt>
                <c:pt idx="39">
                  <c:v>15.522412161867654</c:v>
                </c:pt>
                <c:pt idx="40">
                  <c:v>15.522412161867654</c:v>
                </c:pt>
                <c:pt idx="41">
                  <c:v>15.522412161867654</c:v>
                </c:pt>
                <c:pt idx="42">
                  <c:v>15.522412161867654</c:v>
                </c:pt>
                <c:pt idx="43">
                  <c:v>15.522412161867654</c:v>
                </c:pt>
                <c:pt idx="44">
                  <c:v>15.522412161867654</c:v>
                </c:pt>
                <c:pt idx="45">
                  <c:v>15.522412161867654</c:v>
                </c:pt>
                <c:pt idx="46">
                  <c:v>15.522412161867654</c:v>
                </c:pt>
                <c:pt idx="47">
                  <c:v>15.522412161867654</c:v>
                </c:pt>
                <c:pt idx="48">
                  <c:v>15.522412161867654</c:v>
                </c:pt>
                <c:pt idx="49">
                  <c:v>15.522412161867654</c:v>
                </c:pt>
                <c:pt idx="50">
                  <c:v>15.522412161867654</c:v>
                </c:pt>
                <c:pt idx="51">
                  <c:v>15.522412161867654</c:v>
                </c:pt>
                <c:pt idx="52">
                  <c:v>15.522412161867654</c:v>
                </c:pt>
                <c:pt idx="53">
                  <c:v>15.522412161867654</c:v>
                </c:pt>
                <c:pt idx="54">
                  <c:v>15.522412161867654</c:v>
                </c:pt>
                <c:pt idx="55">
                  <c:v>15.522412161867654</c:v>
                </c:pt>
                <c:pt idx="56">
                  <c:v>15.522412161867654</c:v>
                </c:pt>
                <c:pt idx="57">
                  <c:v>15.522412161867654</c:v>
                </c:pt>
                <c:pt idx="58">
                  <c:v>15.522412161867654</c:v>
                </c:pt>
                <c:pt idx="59">
                  <c:v>15.522412161867654</c:v>
                </c:pt>
                <c:pt idx="60">
                  <c:v>15.522412161867654</c:v>
                </c:pt>
                <c:pt idx="61">
                  <c:v>15.522412161867654</c:v>
                </c:pt>
                <c:pt idx="62">
                  <c:v>15.522412161867654</c:v>
                </c:pt>
                <c:pt idx="63">
                  <c:v>15.522412161867654</c:v>
                </c:pt>
                <c:pt idx="64">
                  <c:v>15.522412161867654</c:v>
                </c:pt>
                <c:pt idx="65">
                  <c:v>15.522412161867654</c:v>
                </c:pt>
                <c:pt idx="66">
                  <c:v>15.522412161867654</c:v>
                </c:pt>
                <c:pt idx="67">
                  <c:v>15.522412161867654</c:v>
                </c:pt>
                <c:pt idx="68">
                  <c:v>15.522412161867654</c:v>
                </c:pt>
                <c:pt idx="69">
                  <c:v>15.522412161867654</c:v>
                </c:pt>
                <c:pt idx="70">
                  <c:v>15.522412161867654</c:v>
                </c:pt>
                <c:pt idx="71">
                  <c:v>15.522412161867654</c:v>
                </c:pt>
                <c:pt idx="72">
                  <c:v>15.522412161867654</c:v>
                </c:pt>
                <c:pt idx="73">
                  <c:v>15.522412161867654</c:v>
                </c:pt>
                <c:pt idx="74">
                  <c:v>15.522412161867654</c:v>
                </c:pt>
                <c:pt idx="75">
                  <c:v>15.522412161867654</c:v>
                </c:pt>
                <c:pt idx="76">
                  <c:v>15.522412161867654</c:v>
                </c:pt>
                <c:pt idx="77">
                  <c:v>15.522412161867654</c:v>
                </c:pt>
                <c:pt idx="78">
                  <c:v>15.522412161867654</c:v>
                </c:pt>
                <c:pt idx="79">
                  <c:v>15.522412161867654</c:v>
                </c:pt>
                <c:pt idx="80">
                  <c:v>15.522412161867654</c:v>
                </c:pt>
                <c:pt idx="81">
                  <c:v>15.522412161867654</c:v>
                </c:pt>
                <c:pt idx="82">
                  <c:v>15.522412161867654</c:v>
                </c:pt>
                <c:pt idx="83">
                  <c:v>15.522412161867654</c:v>
                </c:pt>
                <c:pt idx="84">
                  <c:v>15.522412161867654</c:v>
                </c:pt>
                <c:pt idx="85">
                  <c:v>15.522412161867654</c:v>
                </c:pt>
                <c:pt idx="86">
                  <c:v>15.522412161867654</c:v>
                </c:pt>
                <c:pt idx="87">
                  <c:v>15.522412161867654</c:v>
                </c:pt>
                <c:pt idx="88">
                  <c:v>15.522412161867654</c:v>
                </c:pt>
                <c:pt idx="89">
                  <c:v>15.522412161867654</c:v>
                </c:pt>
                <c:pt idx="90">
                  <c:v>15.522412161867654</c:v>
                </c:pt>
                <c:pt idx="91">
                  <c:v>15.522412161867654</c:v>
                </c:pt>
                <c:pt idx="92">
                  <c:v>15.522412161867654</c:v>
                </c:pt>
                <c:pt idx="93">
                  <c:v>15.522412161867654</c:v>
                </c:pt>
                <c:pt idx="94">
                  <c:v>15.522412161867654</c:v>
                </c:pt>
                <c:pt idx="95">
                  <c:v>15.522412161867654</c:v>
                </c:pt>
                <c:pt idx="96">
                  <c:v>15.522412161867654</c:v>
                </c:pt>
                <c:pt idx="97">
                  <c:v>15.522412161867654</c:v>
                </c:pt>
                <c:pt idx="98">
                  <c:v>15.522412161867654</c:v>
                </c:pt>
                <c:pt idx="99">
                  <c:v>15.522412161867654</c:v>
                </c:pt>
                <c:pt idx="100">
                  <c:v>15.522412161867654</c:v>
                </c:pt>
                <c:pt idx="101">
                  <c:v>15.522412161867654</c:v>
                </c:pt>
                <c:pt idx="102">
                  <c:v>15.522412161867654</c:v>
                </c:pt>
                <c:pt idx="103">
                  <c:v>15.522412161867654</c:v>
                </c:pt>
                <c:pt idx="104">
                  <c:v>15.522412161867654</c:v>
                </c:pt>
                <c:pt idx="105">
                  <c:v>15.522412161867654</c:v>
                </c:pt>
                <c:pt idx="106">
                  <c:v>15.522412161867654</c:v>
                </c:pt>
                <c:pt idx="107">
                  <c:v>15.522412161867654</c:v>
                </c:pt>
                <c:pt idx="108">
                  <c:v>15.522412161867654</c:v>
                </c:pt>
                <c:pt idx="109">
                  <c:v>15.522412161867654</c:v>
                </c:pt>
                <c:pt idx="110">
                  <c:v>15.522412161867654</c:v>
                </c:pt>
                <c:pt idx="111">
                  <c:v>15.522412161867654</c:v>
                </c:pt>
                <c:pt idx="112">
                  <c:v>15.522412161867654</c:v>
                </c:pt>
                <c:pt idx="113">
                  <c:v>15.522412161867654</c:v>
                </c:pt>
                <c:pt idx="114">
                  <c:v>15.522412161867654</c:v>
                </c:pt>
                <c:pt idx="115">
                  <c:v>15.522412161867654</c:v>
                </c:pt>
                <c:pt idx="116">
                  <c:v>15.522412161867654</c:v>
                </c:pt>
                <c:pt idx="117">
                  <c:v>15.522412161867654</c:v>
                </c:pt>
                <c:pt idx="118">
                  <c:v>15.522412161867654</c:v>
                </c:pt>
                <c:pt idx="119">
                  <c:v>15.522412161867654</c:v>
                </c:pt>
                <c:pt idx="120">
                  <c:v>15.522412161867654</c:v>
                </c:pt>
                <c:pt idx="121">
                  <c:v>15.522412161867654</c:v>
                </c:pt>
                <c:pt idx="122">
                  <c:v>15.522412161867654</c:v>
                </c:pt>
                <c:pt idx="123">
                  <c:v>15.522412161867654</c:v>
                </c:pt>
                <c:pt idx="124">
                  <c:v>15.522412161867654</c:v>
                </c:pt>
                <c:pt idx="125">
                  <c:v>15.522412161867654</c:v>
                </c:pt>
                <c:pt idx="126">
                  <c:v>15.522412161867654</c:v>
                </c:pt>
                <c:pt idx="127">
                  <c:v>15.522412161867654</c:v>
                </c:pt>
                <c:pt idx="128">
                  <c:v>15.522412161867654</c:v>
                </c:pt>
                <c:pt idx="129">
                  <c:v>15.522412161867654</c:v>
                </c:pt>
                <c:pt idx="130">
                  <c:v>15.522412161867654</c:v>
                </c:pt>
                <c:pt idx="131">
                  <c:v>15.522412161867654</c:v>
                </c:pt>
                <c:pt idx="132">
                  <c:v>15.522412161867654</c:v>
                </c:pt>
                <c:pt idx="133">
                  <c:v>15.522412161867654</c:v>
                </c:pt>
                <c:pt idx="134">
                  <c:v>15.522412161867654</c:v>
                </c:pt>
                <c:pt idx="135">
                  <c:v>15.522412161867654</c:v>
                </c:pt>
                <c:pt idx="136">
                  <c:v>15.522412161867654</c:v>
                </c:pt>
                <c:pt idx="137">
                  <c:v>15.522412161867654</c:v>
                </c:pt>
                <c:pt idx="138">
                  <c:v>15.522412161867654</c:v>
                </c:pt>
                <c:pt idx="139">
                  <c:v>15.522412161867654</c:v>
                </c:pt>
                <c:pt idx="140">
                  <c:v>15.522412161867654</c:v>
                </c:pt>
                <c:pt idx="141">
                  <c:v>15.522412161867654</c:v>
                </c:pt>
                <c:pt idx="142">
                  <c:v>15.522412161867654</c:v>
                </c:pt>
                <c:pt idx="143">
                  <c:v>15.522412161867654</c:v>
                </c:pt>
                <c:pt idx="144">
                  <c:v>15.522412161867654</c:v>
                </c:pt>
                <c:pt idx="145">
                  <c:v>15.522412161867654</c:v>
                </c:pt>
                <c:pt idx="146">
                  <c:v>15.522412161867654</c:v>
                </c:pt>
                <c:pt idx="147">
                  <c:v>15.522412161867654</c:v>
                </c:pt>
                <c:pt idx="148">
                  <c:v>15.522412161867654</c:v>
                </c:pt>
                <c:pt idx="149">
                  <c:v>15.522412161867654</c:v>
                </c:pt>
                <c:pt idx="150">
                  <c:v>15.522412161867654</c:v>
                </c:pt>
                <c:pt idx="151">
                  <c:v>15.522412161867654</c:v>
                </c:pt>
                <c:pt idx="152">
                  <c:v>15.522412161867654</c:v>
                </c:pt>
                <c:pt idx="153">
                  <c:v>15.522412161867654</c:v>
                </c:pt>
                <c:pt idx="154">
                  <c:v>15.522412161867654</c:v>
                </c:pt>
                <c:pt idx="155">
                  <c:v>15.522412161867654</c:v>
                </c:pt>
                <c:pt idx="156">
                  <c:v>15.522412161867654</c:v>
                </c:pt>
                <c:pt idx="157">
                  <c:v>15.522412161867654</c:v>
                </c:pt>
                <c:pt idx="158">
                  <c:v>15.522412161867654</c:v>
                </c:pt>
                <c:pt idx="159">
                  <c:v>15.522412161867654</c:v>
                </c:pt>
                <c:pt idx="160">
                  <c:v>15.522412161867654</c:v>
                </c:pt>
                <c:pt idx="161">
                  <c:v>15.522412161867654</c:v>
                </c:pt>
                <c:pt idx="162">
                  <c:v>15.522412161867654</c:v>
                </c:pt>
                <c:pt idx="163">
                  <c:v>15.522412161867654</c:v>
                </c:pt>
                <c:pt idx="164">
                  <c:v>15.522412161867654</c:v>
                </c:pt>
                <c:pt idx="165">
                  <c:v>15.522412161867654</c:v>
                </c:pt>
                <c:pt idx="166">
                  <c:v>15.522412161867654</c:v>
                </c:pt>
                <c:pt idx="167">
                  <c:v>15.522412161867654</c:v>
                </c:pt>
                <c:pt idx="168">
                  <c:v>15.522412161867654</c:v>
                </c:pt>
                <c:pt idx="169">
                  <c:v>15.522412161867654</c:v>
                </c:pt>
              </c:numCache>
            </c:numRef>
          </c:val>
          <c:smooth val="0"/>
          <c:extLst>
            <c:ext xmlns:c16="http://schemas.microsoft.com/office/drawing/2014/chart" uri="{C3380CC4-5D6E-409C-BE32-E72D297353CC}">
              <c16:uniqueId val="{00000005-F196-47A3-967B-F54A81C2A157}"/>
            </c:ext>
          </c:extLst>
        </c:ser>
        <c:dLbls>
          <c:showLegendKey val="0"/>
          <c:showVal val="0"/>
          <c:showCatName val="0"/>
          <c:showSerName val="0"/>
          <c:showPercent val="0"/>
          <c:showBubbleSize val="0"/>
        </c:dLbls>
        <c:smooth val="0"/>
        <c:axId val="1804625599"/>
        <c:axId val="1804618527"/>
      </c:lineChart>
      <c:dateAx>
        <c:axId val="1804625599"/>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MX"/>
          </a:p>
        </c:txPr>
        <c:crossAx val="1804618527"/>
        <c:crosses val="autoZero"/>
        <c:auto val="1"/>
        <c:lblOffset val="100"/>
        <c:baseTimeUnit val="days"/>
      </c:dateAx>
      <c:valAx>
        <c:axId val="1804618527"/>
        <c:scaling>
          <c:orientation val="minMax"/>
          <c:min val="1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s-MX"/>
          </a:p>
        </c:txPr>
        <c:crossAx val="1804625599"/>
        <c:crosses val="autoZero"/>
        <c:crossBetween val="between"/>
      </c:valAx>
      <c:spPr>
        <a:noFill/>
        <a:ln>
          <a:noFill/>
        </a:ln>
        <a:effectLst/>
      </c:spPr>
    </c:plotArea>
    <c:legend>
      <c:legendPos val="b"/>
      <c:layout>
        <c:manualLayout>
          <c:xMode val="edge"/>
          <c:yMode val="edge"/>
          <c:x val="1.7092605733217012E-2"/>
          <c:y val="0.86672735902494391"/>
          <c:w val="0.97608051377125682"/>
          <c:h val="0.1191036529213138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300-000000000000}">
  <sheetPr/>
  <sheetViews>
    <sheetView zoomScale="80"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sheetViews>
    <sheetView zoomScale="70"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700-000000000000}">
  <sheetPr/>
  <sheetViews>
    <sheetView zoomScale="109"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667750" cy="6298406"/>
    <xdr:graphicFrame macro="">
      <xdr:nvGraphicFramePr>
        <xdr:cNvPr id="2" name="Gráfico 1">
          <a:extLst>
            <a:ext uri="{FF2B5EF4-FFF2-40B4-BE49-F238E27FC236}">
              <a16:creationId xmlns:a16="http://schemas.microsoft.com/office/drawing/2014/main" id="{9BF5F4F8-C730-4847-B712-4B401ACC13A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0.02624</cdr:x>
      <cdr:y>0.00139</cdr:y>
    </cdr:from>
    <cdr:to>
      <cdr:x>0.22639</cdr:x>
      <cdr:y>0.21542</cdr:y>
    </cdr:to>
    <cdr:pic>
      <cdr:nvPicPr>
        <cdr:cNvPr id="2" name="chart">
          <a:extLst xmlns:a="http://schemas.openxmlformats.org/drawingml/2006/main">
            <a:ext uri="{FF2B5EF4-FFF2-40B4-BE49-F238E27FC236}">
              <a16:creationId xmlns:a16="http://schemas.microsoft.com/office/drawing/2014/main" id="{09708176-EF6F-401A-BDC4-B94002A1FB3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227202" y="8739"/>
          <a:ext cx="1733333" cy="1342857"/>
        </a:xfrm>
        <a:prstGeom xmlns:a="http://schemas.openxmlformats.org/drawingml/2006/main" prst="rect">
          <a:avLst/>
        </a:prstGeom>
      </cdr:spPr>
    </cdr:pic>
  </cdr:relSizeAnchor>
</c:userShapes>
</file>

<file path=xl/drawings/drawing3.xml><?xml version="1.0" encoding="utf-8"?>
<xdr:wsDr xmlns:xdr="http://schemas.openxmlformats.org/drawingml/2006/spreadsheetDrawing" xmlns:a="http://schemas.openxmlformats.org/drawingml/2006/main">
  <xdr:absoluteAnchor>
    <xdr:pos x="0" y="0"/>
    <xdr:ext cx="8654143" cy="6272893"/>
    <xdr:graphicFrame macro="">
      <xdr:nvGraphicFramePr>
        <xdr:cNvPr id="2" name="Gráfico 1">
          <a:extLst>
            <a:ext uri="{FF2B5EF4-FFF2-40B4-BE49-F238E27FC236}">
              <a16:creationId xmlns:a16="http://schemas.microsoft.com/office/drawing/2014/main" id="{D5D8D03E-BE97-4593-9AC7-0771BB592AC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0.04137</cdr:x>
      <cdr:y>0.00418</cdr:y>
    </cdr:from>
    <cdr:to>
      <cdr:x>0.26242</cdr:x>
      <cdr:y>0.2182</cdr:y>
    </cdr:to>
    <cdr:pic>
      <cdr:nvPicPr>
        <cdr:cNvPr id="3" name="chart">
          <a:extLst xmlns:a="http://schemas.openxmlformats.org/drawingml/2006/main">
            <a:ext uri="{FF2B5EF4-FFF2-40B4-BE49-F238E27FC236}">
              <a16:creationId xmlns:a16="http://schemas.microsoft.com/office/drawing/2014/main" id="{F08D00A3-EE86-475B-BB2A-9174AA81306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358280" y="26216"/>
          <a:ext cx="1914286" cy="1342857"/>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absoluteAnchor>
    <xdr:pos x="0" y="0"/>
    <xdr:ext cx="8659885" cy="6274266"/>
    <xdr:graphicFrame macro="">
      <xdr:nvGraphicFramePr>
        <xdr:cNvPr id="2" name="Gráfico 1">
          <a:extLst>
            <a:ext uri="{FF2B5EF4-FFF2-40B4-BE49-F238E27FC236}">
              <a16:creationId xmlns:a16="http://schemas.microsoft.com/office/drawing/2014/main" id="{17D6779D-52C7-4D0A-9AC3-35B4062C119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ropbox\Mis%20documentos\CURSOS%201S%202022\UNAM\POS%20UNAM\Valuaci&#243;n_-_CCPM\Semana%202\Info%20fin%202022%20Walmart_cl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dos Fin"/>
      <sheetName val="Ind Fin"/>
      <sheetName val="Ind Mkdo"/>
      <sheetName val="Cotiz"/>
      <sheetName val="Resumen Edos Fin "/>
      <sheetName val="Normalización Edos Fin "/>
      <sheetName val="Supuestos"/>
      <sheetName val="Forecast Edos Fin"/>
      <sheetName val="DCF"/>
      <sheetName val="MÚLTIPLOS"/>
      <sheetName val="PPA"/>
    </sheetNames>
    <sheetDataSet>
      <sheetData sheetId="0" refreshError="1"/>
      <sheetData sheetId="1" refreshError="1"/>
      <sheetData sheetId="2" refreshError="1"/>
      <sheetData sheetId="3" refreshError="1"/>
      <sheetData sheetId="4" refreshError="1"/>
      <sheetData sheetId="5"/>
      <sheetData sheetId="6" refreshError="1"/>
      <sheetData sheetId="7">
        <row r="64">
          <cell r="E64">
            <v>790841.54773753986</v>
          </cell>
        </row>
        <row r="78">
          <cell r="E78">
            <v>46527.091202953408</v>
          </cell>
        </row>
        <row r="89">
          <cell r="E89">
            <v>85230.642265047427</v>
          </cell>
        </row>
      </sheetData>
      <sheetData sheetId="8" refreshError="1"/>
      <sheetData sheetId="9" refreshError="1"/>
      <sheetData sheetId="1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71"/>
  <sheetViews>
    <sheetView zoomScale="160" zoomScaleNormal="160" workbookViewId="0">
      <pane ySplit="2370" topLeftCell="A168" activePane="bottomLeft"/>
      <selection activeCell="A2" sqref="A2"/>
      <selection pane="bottomLeft" activeCell="D174" sqref="D174"/>
    </sheetView>
  </sheetViews>
  <sheetFormatPr baseColWidth="10" defaultRowHeight="15" x14ac:dyDescent="0.25"/>
  <cols>
    <col min="2" max="2" width="15.85546875" customWidth="1"/>
    <col min="3" max="3" width="19.5703125" customWidth="1"/>
    <col min="4" max="4" width="16.140625" customWidth="1"/>
    <col min="5" max="5" width="14.28515625" customWidth="1"/>
    <col min="6" max="6" width="19.28515625" customWidth="1"/>
    <col min="7" max="7" width="21.5703125" customWidth="1"/>
  </cols>
  <sheetData>
    <row r="1" spans="1:7" x14ac:dyDescent="0.25">
      <c r="A1" t="s">
        <v>0</v>
      </c>
      <c r="B1" t="s">
        <v>1</v>
      </c>
      <c r="C1" t="s">
        <v>2</v>
      </c>
      <c r="D1" t="s">
        <v>3</v>
      </c>
      <c r="E1" t="s">
        <v>4</v>
      </c>
      <c r="F1" t="s">
        <v>5</v>
      </c>
      <c r="G1" t="s">
        <v>6</v>
      </c>
    </row>
    <row r="2" spans="1:7" x14ac:dyDescent="0.25">
      <c r="A2" s="1">
        <v>43469</v>
      </c>
      <c r="B2">
        <v>23.6</v>
      </c>
      <c r="C2">
        <v>5.3</v>
      </c>
      <c r="D2">
        <v>1.4</v>
      </c>
      <c r="E2">
        <v>14</v>
      </c>
      <c r="F2">
        <v>13.6</v>
      </c>
      <c r="G2">
        <v>1.4</v>
      </c>
    </row>
    <row r="3" spans="1:7" x14ac:dyDescent="0.25">
      <c r="A3" s="1">
        <v>43476</v>
      </c>
      <c r="B3">
        <v>22.9</v>
      </c>
      <c r="C3">
        <v>5.0999999999999996</v>
      </c>
      <c r="D3">
        <v>1.4</v>
      </c>
      <c r="E3">
        <v>13.6</v>
      </c>
      <c r="F3">
        <v>13.2</v>
      </c>
      <c r="G3">
        <v>1.3</v>
      </c>
    </row>
    <row r="4" spans="1:7" x14ac:dyDescent="0.25">
      <c r="A4" s="1">
        <v>43483</v>
      </c>
      <c r="B4">
        <v>23.5</v>
      </c>
      <c r="C4">
        <v>5.2</v>
      </c>
      <c r="D4">
        <v>1.4</v>
      </c>
      <c r="E4">
        <v>14</v>
      </c>
      <c r="F4">
        <v>13.6</v>
      </c>
      <c r="G4">
        <v>1.4</v>
      </c>
    </row>
    <row r="5" spans="1:7" x14ac:dyDescent="0.25">
      <c r="A5" s="1">
        <v>43490</v>
      </c>
      <c r="B5">
        <v>22.7</v>
      </c>
      <c r="C5">
        <v>5.0999999999999996</v>
      </c>
      <c r="D5">
        <v>1.4</v>
      </c>
      <c r="E5">
        <v>13.5</v>
      </c>
      <c r="F5">
        <v>13.1</v>
      </c>
      <c r="G5">
        <v>1.3</v>
      </c>
    </row>
    <row r="6" spans="1:7" x14ac:dyDescent="0.25">
      <c r="A6" s="1">
        <v>43497</v>
      </c>
      <c r="B6">
        <v>23.6</v>
      </c>
      <c r="C6">
        <v>5.3</v>
      </c>
      <c r="D6">
        <v>1.4</v>
      </c>
      <c r="E6">
        <v>14</v>
      </c>
      <c r="F6">
        <v>13.6</v>
      </c>
      <c r="G6">
        <v>1.4</v>
      </c>
    </row>
    <row r="7" spans="1:7" x14ac:dyDescent="0.25">
      <c r="A7" s="1">
        <v>43504</v>
      </c>
      <c r="B7">
        <v>23.5</v>
      </c>
      <c r="C7">
        <v>5.2</v>
      </c>
      <c r="D7">
        <v>1.4</v>
      </c>
      <c r="E7">
        <v>14</v>
      </c>
      <c r="F7">
        <v>13.6</v>
      </c>
      <c r="G7">
        <v>1.4</v>
      </c>
    </row>
    <row r="8" spans="1:7" x14ac:dyDescent="0.25">
      <c r="A8" s="1">
        <v>43511</v>
      </c>
      <c r="B8">
        <v>24.9</v>
      </c>
      <c r="C8">
        <v>5.6</v>
      </c>
      <c r="D8">
        <v>1.5</v>
      </c>
      <c r="E8">
        <v>14.8</v>
      </c>
      <c r="F8">
        <v>14.4</v>
      </c>
      <c r="G8">
        <v>1.4</v>
      </c>
    </row>
    <row r="9" spans="1:7" x14ac:dyDescent="0.25">
      <c r="A9" s="1">
        <v>43518</v>
      </c>
      <c r="B9">
        <v>25.2</v>
      </c>
      <c r="C9">
        <v>5.6</v>
      </c>
      <c r="D9">
        <v>1.5</v>
      </c>
      <c r="E9">
        <v>15</v>
      </c>
      <c r="F9">
        <v>14.6</v>
      </c>
      <c r="G9">
        <v>1.5</v>
      </c>
    </row>
    <row r="10" spans="1:7" x14ac:dyDescent="0.25">
      <c r="A10" s="1">
        <v>43525</v>
      </c>
      <c r="B10">
        <v>23.6</v>
      </c>
      <c r="C10">
        <v>5.3</v>
      </c>
      <c r="D10">
        <v>1.4</v>
      </c>
      <c r="E10">
        <v>14.1</v>
      </c>
      <c r="F10">
        <v>13.7</v>
      </c>
      <c r="G10">
        <v>1.4</v>
      </c>
    </row>
    <row r="11" spans="1:7" x14ac:dyDescent="0.25">
      <c r="A11" s="1">
        <v>43532</v>
      </c>
      <c r="B11">
        <v>24.1</v>
      </c>
      <c r="C11">
        <v>5.4</v>
      </c>
      <c r="D11">
        <v>1.4</v>
      </c>
      <c r="E11">
        <v>14.3</v>
      </c>
      <c r="F11">
        <v>13.9</v>
      </c>
      <c r="G11">
        <v>1.4</v>
      </c>
    </row>
    <row r="12" spans="1:7" x14ac:dyDescent="0.25">
      <c r="A12" s="1">
        <v>43539</v>
      </c>
      <c r="B12">
        <v>24.3</v>
      </c>
      <c r="C12">
        <v>5.4</v>
      </c>
      <c r="D12">
        <v>1.4</v>
      </c>
      <c r="E12">
        <v>14.4</v>
      </c>
      <c r="F12">
        <v>14</v>
      </c>
      <c r="G12">
        <v>1.4</v>
      </c>
    </row>
    <row r="13" spans="1:7" x14ac:dyDescent="0.25">
      <c r="A13" s="1">
        <v>43546</v>
      </c>
      <c r="B13">
        <v>24.1</v>
      </c>
      <c r="C13">
        <v>5.4</v>
      </c>
      <c r="D13">
        <v>1.4</v>
      </c>
      <c r="E13">
        <v>14.3</v>
      </c>
      <c r="F13">
        <v>13.9</v>
      </c>
      <c r="G13">
        <v>1.4</v>
      </c>
    </row>
    <row r="14" spans="1:7" x14ac:dyDescent="0.25">
      <c r="A14" s="1">
        <v>43553</v>
      </c>
      <c r="B14">
        <v>24.7</v>
      </c>
      <c r="C14">
        <v>5.5</v>
      </c>
      <c r="D14">
        <v>1.5</v>
      </c>
      <c r="E14">
        <v>14.7</v>
      </c>
      <c r="F14">
        <v>14.3</v>
      </c>
      <c r="G14">
        <v>1.4</v>
      </c>
    </row>
    <row r="15" spans="1:7" x14ac:dyDescent="0.25">
      <c r="A15" s="1">
        <v>43560</v>
      </c>
      <c r="B15">
        <v>26</v>
      </c>
      <c r="C15">
        <v>6.9</v>
      </c>
      <c r="D15">
        <v>1.5</v>
      </c>
      <c r="E15">
        <v>15.1</v>
      </c>
      <c r="F15">
        <v>14.6</v>
      </c>
      <c r="G15">
        <v>1.5</v>
      </c>
    </row>
    <row r="16" spans="1:7" x14ac:dyDescent="0.25">
      <c r="A16" s="1">
        <v>43567</v>
      </c>
      <c r="B16">
        <v>25.6</v>
      </c>
      <c r="C16">
        <v>6.8</v>
      </c>
      <c r="D16">
        <v>1.5</v>
      </c>
      <c r="E16">
        <v>14.8</v>
      </c>
      <c r="F16">
        <v>14.4</v>
      </c>
      <c r="G16">
        <v>1.5</v>
      </c>
    </row>
    <row r="17" spans="1:7" x14ac:dyDescent="0.25">
      <c r="A17" s="1">
        <v>43574</v>
      </c>
      <c r="B17">
        <v>26.1</v>
      </c>
      <c r="C17">
        <v>7</v>
      </c>
      <c r="D17">
        <v>1.6</v>
      </c>
      <c r="E17">
        <v>15.2</v>
      </c>
      <c r="F17">
        <v>14.7</v>
      </c>
      <c r="G17">
        <v>1.5</v>
      </c>
    </row>
    <row r="18" spans="1:7" x14ac:dyDescent="0.25">
      <c r="A18" s="1">
        <v>43581</v>
      </c>
      <c r="B18">
        <v>26.3</v>
      </c>
      <c r="C18">
        <v>7</v>
      </c>
      <c r="D18">
        <v>1.6</v>
      </c>
      <c r="E18">
        <v>15.3</v>
      </c>
      <c r="F18">
        <v>14.8</v>
      </c>
      <c r="G18">
        <v>1.5</v>
      </c>
    </row>
    <row r="19" spans="1:7" x14ac:dyDescent="0.25">
      <c r="A19" s="1">
        <v>43588</v>
      </c>
      <c r="B19">
        <v>26.1</v>
      </c>
      <c r="C19">
        <v>7</v>
      </c>
      <c r="D19">
        <v>1.6</v>
      </c>
      <c r="E19">
        <v>15.2</v>
      </c>
      <c r="F19">
        <v>14.7</v>
      </c>
      <c r="G19">
        <v>1.5</v>
      </c>
    </row>
    <row r="20" spans="1:7" x14ac:dyDescent="0.25">
      <c r="A20" s="1">
        <v>43595</v>
      </c>
      <c r="B20">
        <v>25.5</v>
      </c>
      <c r="C20">
        <v>6.8</v>
      </c>
      <c r="D20">
        <v>1.5</v>
      </c>
      <c r="E20">
        <v>14.8</v>
      </c>
      <c r="F20">
        <v>14.4</v>
      </c>
      <c r="G20">
        <v>1.5</v>
      </c>
    </row>
    <row r="21" spans="1:7" x14ac:dyDescent="0.25">
      <c r="A21" s="1">
        <v>43602</v>
      </c>
      <c r="B21">
        <v>25.2</v>
      </c>
      <c r="C21">
        <v>6.7</v>
      </c>
      <c r="D21">
        <v>1.5</v>
      </c>
      <c r="E21">
        <v>14.7</v>
      </c>
      <c r="F21">
        <v>14.2</v>
      </c>
      <c r="G21">
        <v>1.5</v>
      </c>
    </row>
    <row r="22" spans="1:7" x14ac:dyDescent="0.25">
      <c r="A22" s="1">
        <v>43609</v>
      </c>
      <c r="B22">
        <v>25.8</v>
      </c>
      <c r="C22">
        <v>6.9</v>
      </c>
      <c r="D22">
        <v>1.5</v>
      </c>
      <c r="E22">
        <v>15</v>
      </c>
      <c r="F22">
        <v>14.5</v>
      </c>
      <c r="G22">
        <v>1.5</v>
      </c>
    </row>
    <row r="23" spans="1:7" x14ac:dyDescent="0.25">
      <c r="A23" s="1">
        <v>43616</v>
      </c>
      <c r="B23">
        <v>26.1</v>
      </c>
      <c r="C23">
        <v>6.9</v>
      </c>
      <c r="D23">
        <v>1.5</v>
      </c>
      <c r="E23">
        <v>15.1</v>
      </c>
      <c r="F23">
        <v>14.7</v>
      </c>
      <c r="G23">
        <v>1.5</v>
      </c>
    </row>
    <row r="24" spans="1:7" x14ac:dyDescent="0.25">
      <c r="A24" s="1">
        <v>43623</v>
      </c>
      <c r="B24">
        <v>25.4</v>
      </c>
      <c r="C24">
        <v>6.8</v>
      </c>
      <c r="D24">
        <v>1.5</v>
      </c>
      <c r="E24">
        <v>14.7</v>
      </c>
      <c r="F24">
        <v>14.3</v>
      </c>
      <c r="G24">
        <v>1.5</v>
      </c>
    </row>
    <row r="25" spans="1:7" x14ac:dyDescent="0.25">
      <c r="A25" s="1">
        <v>43630</v>
      </c>
      <c r="B25">
        <v>25.5</v>
      </c>
      <c r="C25">
        <v>6.8</v>
      </c>
      <c r="D25">
        <v>1.5</v>
      </c>
      <c r="E25">
        <v>14.8</v>
      </c>
      <c r="F25">
        <v>14.4</v>
      </c>
      <c r="G25">
        <v>1.5</v>
      </c>
    </row>
    <row r="26" spans="1:7" x14ac:dyDescent="0.25">
      <c r="A26" s="1">
        <v>43637</v>
      </c>
      <c r="B26">
        <v>24.9</v>
      </c>
      <c r="C26">
        <v>6.6</v>
      </c>
      <c r="D26">
        <v>1.5</v>
      </c>
      <c r="E26">
        <v>14.5</v>
      </c>
      <c r="F26">
        <v>14</v>
      </c>
      <c r="G26">
        <v>1.4</v>
      </c>
    </row>
    <row r="27" spans="1:7" x14ac:dyDescent="0.25">
      <c r="A27" s="1">
        <v>43644</v>
      </c>
      <c r="B27">
        <v>24.7</v>
      </c>
      <c r="C27">
        <v>6.6</v>
      </c>
      <c r="D27">
        <v>1.5</v>
      </c>
      <c r="E27">
        <v>14.3</v>
      </c>
      <c r="F27">
        <v>13.9</v>
      </c>
      <c r="G27">
        <v>1.4</v>
      </c>
    </row>
    <row r="28" spans="1:7" x14ac:dyDescent="0.25">
      <c r="A28" s="1">
        <v>43651</v>
      </c>
      <c r="B28">
        <v>24.9</v>
      </c>
      <c r="C28">
        <v>6.3</v>
      </c>
      <c r="D28">
        <v>1.5</v>
      </c>
      <c r="E28">
        <v>14.1</v>
      </c>
      <c r="F28">
        <v>13.7</v>
      </c>
      <c r="G28">
        <v>1.4</v>
      </c>
    </row>
    <row r="29" spans="1:7" x14ac:dyDescent="0.25">
      <c r="A29" s="1">
        <v>43658</v>
      </c>
      <c r="B29">
        <v>24.7</v>
      </c>
      <c r="C29">
        <v>6.3</v>
      </c>
      <c r="D29">
        <v>1.5</v>
      </c>
      <c r="E29">
        <v>14.1</v>
      </c>
      <c r="F29">
        <v>13.7</v>
      </c>
      <c r="G29">
        <v>1.4</v>
      </c>
    </row>
    <row r="30" spans="1:7" x14ac:dyDescent="0.25">
      <c r="A30" s="1">
        <v>43665</v>
      </c>
      <c r="B30">
        <v>25.2</v>
      </c>
      <c r="C30">
        <v>6.4</v>
      </c>
      <c r="D30">
        <v>1.5</v>
      </c>
      <c r="E30">
        <v>14.4</v>
      </c>
      <c r="F30">
        <v>14</v>
      </c>
      <c r="G30">
        <v>1.5</v>
      </c>
    </row>
    <row r="31" spans="1:7" x14ac:dyDescent="0.25">
      <c r="A31" s="1">
        <v>43672</v>
      </c>
      <c r="B31">
        <v>25.9</v>
      </c>
      <c r="C31">
        <v>6.6</v>
      </c>
      <c r="D31">
        <v>1.6</v>
      </c>
      <c r="E31">
        <v>14.7</v>
      </c>
      <c r="F31">
        <v>14.3</v>
      </c>
      <c r="G31">
        <v>1.5</v>
      </c>
    </row>
    <row r="32" spans="1:7" x14ac:dyDescent="0.25">
      <c r="A32" s="1">
        <v>43679</v>
      </c>
      <c r="B32">
        <v>25.8</v>
      </c>
      <c r="C32">
        <v>6.6</v>
      </c>
      <c r="D32">
        <v>1.5</v>
      </c>
      <c r="E32">
        <v>14.7</v>
      </c>
      <c r="F32">
        <v>14.3</v>
      </c>
      <c r="G32">
        <v>1.5</v>
      </c>
    </row>
    <row r="33" spans="1:7" x14ac:dyDescent="0.25">
      <c r="A33" s="1">
        <v>43686</v>
      </c>
      <c r="B33">
        <v>25.8</v>
      </c>
      <c r="C33">
        <v>6.6</v>
      </c>
      <c r="D33">
        <v>1.5</v>
      </c>
      <c r="E33">
        <v>14.6</v>
      </c>
      <c r="F33">
        <v>14.3</v>
      </c>
      <c r="G33">
        <v>1.5</v>
      </c>
    </row>
    <row r="34" spans="1:7" x14ac:dyDescent="0.25">
      <c r="A34" s="1">
        <v>43693</v>
      </c>
      <c r="B34">
        <v>25.9</v>
      </c>
      <c r="C34">
        <v>6.6</v>
      </c>
      <c r="D34">
        <v>1.6</v>
      </c>
      <c r="E34">
        <v>14.7</v>
      </c>
      <c r="F34">
        <v>14.3</v>
      </c>
      <c r="G34">
        <v>1.5</v>
      </c>
    </row>
    <row r="35" spans="1:7" x14ac:dyDescent="0.25">
      <c r="A35" s="1">
        <v>43700</v>
      </c>
      <c r="B35">
        <v>25.9</v>
      </c>
      <c r="C35">
        <v>6.6</v>
      </c>
      <c r="D35">
        <v>1.6</v>
      </c>
      <c r="E35">
        <v>14.7</v>
      </c>
      <c r="F35">
        <v>14.3</v>
      </c>
      <c r="G35">
        <v>1.5</v>
      </c>
    </row>
    <row r="36" spans="1:7" x14ac:dyDescent="0.25">
      <c r="A36" s="1">
        <v>43707</v>
      </c>
      <c r="B36">
        <v>26.2</v>
      </c>
      <c r="C36">
        <v>6.7</v>
      </c>
      <c r="D36">
        <v>1.6</v>
      </c>
      <c r="E36">
        <v>14.9</v>
      </c>
      <c r="F36">
        <v>14.5</v>
      </c>
      <c r="G36">
        <v>1.5</v>
      </c>
    </row>
    <row r="37" spans="1:7" x14ac:dyDescent="0.25">
      <c r="A37" s="1">
        <v>43714</v>
      </c>
      <c r="B37">
        <v>26.8</v>
      </c>
      <c r="C37">
        <v>6.8</v>
      </c>
      <c r="D37">
        <v>1.6</v>
      </c>
      <c r="E37">
        <v>15.2</v>
      </c>
      <c r="F37">
        <v>14.8</v>
      </c>
      <c r="G37">
        <v>1.6</v>
      </c>
    </row>
    <row r="38" spans="1:7" x14ac:dyDescent="0.25">
      <c r="A38" s="1">
        <v>43721</v>
      </c>
      <c r="B38">
        <v>26.6</v>
      </c>
      <c r="C38">
        <v>6.8</v>
      </c>
      <c r="D38">
        <v>1.6</v>
      </c>
      <c r="E38">
        <v>15.1</v>
      </c>
      <c r="F38">
        <v>14.7</v>
      </c>
      <c r="G38">
        <v>1.6</v>
      </c>
    </row>
    <row r="39" spans="1:7" x14ac:dyDescent="0.25">
      <c r="A39" s="1">
        <v>43728</v>
      </c>
      <c r="B39">
        <v>25.4</v>
      </c>
      <c r="C39">
        <v>6.5</v>
      </c>
      <c r="D39">
        <v>1.5</v>
      </c>
      <c r="E39">
        <v>14.4</v>
      </c>
      <c r="F39">
        <v>14</v>
      </c>
      <c r="G39">
        <v>1.5</v>
      </c>
    </row>
    <row r="40" spans="1:7" x14ac:dyDescent="0.25">
      <c r="A40" s="1">
        <v>43735</v>
      </c>
      <c r="B40">
        <v>26.9</v>
      </c>
      <c r="C40">
        <v>6.8</v>
      </c>
      <c r="D40">
        <v>1.6</v>
      </c>
      <c r="E40">
        <v>15.3</v>
      </c>
      <c r="F40">
        <v>14.9</v>
      </c>
      <c r="G40">
        <v>1.6</v>
      </c>
    </row>
    <row r="41" spans="1:7" x14ac:dyDescent="0.25">
      <c r="A41" s="1">
        <v>43742</v>
      </c>
      <c r="B41">
        <v>26.8</v>
      </c>
      <c r="C41">
        <v>6.4</v>
      </c>
      <c r="D41">
        <v>1.6</v>
      </c>
      <c r="E41">
        <v>14.8</v>
      </c>
      <c r="F41">
        <v>14.5</v>
      </c>
      <c r="G41">
        <v>1.6</v>
      </c>
    </row>
    <row r="42" spans="1:7" x14ac:dyDescent="0.25">
      <c r="A42" s="1">
        <v>43749</v>
      </c>
      <c r="B42">
        <v>25.1</v>
      </c>
      <c r="C42">
        <v>6</v>
      </c>
      <c r="D42">
        <v>1.5</v>
      </c>
      <c r="E42">
        <v>13.9</v>
      </c>
      <c r="F42">
        <v>13.6</v>
      </c>
      <c r="G42">
        <v>1.5</v>
      </c>
    </row>
    <row r="43" spans="1:7" x14ac:dyDescent="0.25">
      <c r="A43" s="1">
        <v>43756</v>
      </c>
      <c r="B43">
        <v>25.7</v>
      </c>
      <c r="C43">
        <v>6.2</v>
      </c>
      <c r="D43">
        <v>1.5</v>
      </c>
      <c r="E43">
        <v>14.2</v>
      </c>
      <c r="F43">
        <v>13.9</v>
      </c>
      <c r="G43">
        <v>1.5</v>
      </c>
    </row>
    <row r="44" spans="1:7" x14ac:dyDescent="0.25">
      <c r="A44" s="1">
        <v>43763</v>
      </c>
      <c r="B44">
        <v>26.5</v>
      </c>
      <c r="C44">
        <v>6.4</v>
      </c>
      <c r="D44">
        <v>1.6</v>
      </c>
      <c r="E44">
        <v>14.7</v>
      </c>
      <c r="F44">
        <v>14.4</v>
      </c>
      <c r="G44">
        <v>1.6</v>
      </c>
    </row>
    <row r="45" spans="1:7" x14ac:dyDescent="0.25">
      <c r="A45" s="1">
        <v>43770</v>
      </c>
      <c r="B45">
        <v>26.8</v>
      </c>
      <c r="C45">
        <v>6.4</v>
      </c>
      <c r="D45">
        <v>1.6</v>
      </c>
      <c r="E45">
        <v>14.9</v>
      </c>
      <c r="F45">
        <v>14.6</v>
      </c>
      <c r="G45">
        <v>1.6</v>
      </c>
    </row>
    <row r="46" spans="1:7" x14ac:dyDescent="0.25">
      <c r="A46" s="1">
        <v>43777</v>
      </c>
      <c r="B46">
        <v>25.5</v>
      </c>
      <c r="C46">
        <v>6.1</v>
      </c>
      <c r="D46">
        <v>1.5</v>
      </c>
      <c r="E46">
        <v>14.1</v>
      </c>
      <c r="F46">
        <v>13.8</v>
      </c>
      <c r="G46">
        <v>1.5</v>
      </c>
    </row>
    <row r="47" spans="1:7" x14ac:dyDescent="0.25">
      <c r="A47" s="1">
        <v>43784</v>
      </c>
      <c r="B47">
        <v>24.8</v>
      </c>
      <c r="C47">
        <v>6</v>
      </c>
      <c r="D47">
        <v>1.5</v>
      </c>
      <c r="E47">
        <v>13.8</v>
      </c>
      <c r="F47">
        <v>13.5</v>
      </c>
      <c r="G47">
        <v>1.5</v>
      </c>
    </row>
    <row r="48" spans="1:7" x14ac:dyDescent="0.25">
      <c r="A48" s="1">
        <v>43791</v>
      </c>
      <c r="B48">
        <v>25</v>
      </c>
      <c r="C48">
        <v>6</v>
      </c>
      <c r="D48">
        <v>1.5</v>
      </c>
      <c r="E48">
        <v>13.9</v>
      </c>
      <c r="F48">
        <v>13.6</v>
      </c>
      <c r="G48">
        <v>1.5</v>
      </c>
    </row>
    <row r="49" spans="1:7" x14ac:dyDescent="0.25">
      <c r="A49" s="1">
        <v>43798</v>
      </c>
      <c r="B49">
        <v>24.8</v>
      </c>
      <c r="C49">
        <v>5.9</v>
      </c>
      <c r="D49">
        <v>1.5</v>
      </c>
      <c r="E49">
        <v>13.7</v>
      </c>
      <c r="F49">
        <v>13.4</v>
      </c>
      <c r="G49">
        <v>1.5</v>
      </c>
    </row>
    <row r="50" spans="1:7" x14ac:dyDescent="0.25">
      <c r="A50" s="1">
        <v>43805</v>
      </c>
      <c r="B50">
        <v>24.3</v>
      </c>
      <c r="C50">
        <v>5.8</v>
      </c>
      <c r="D50">
        <v>1.5</v>
      </c>
      <c r="E50">
        <v>13.5</v>
      </c>
      <c r="F50">
        <v>13.2</v>
      </c>
      <c r="G50">
        <v>1.4</v>
      </c>
    </row>
    <row r="51" spans="1:7" x14ac:dyDescent="0.25">
      <c r="A51" s="1">
        <v>43812</v>
      </c>
      <c r="B51">
        <v>25.3</v>
      </c>
      <c r="C51">
        <v>6.1</v>
      </c>
      <c r="D51">
        <v>1.5</v>
      </c>
      <c r="E51">
        <v>14</v>
      </c>
      <c r="F51">
        <v>13.7</v>
      </c>
      <c r="G51">
        <v>1.5</v>
      </c>
    </row>
    <row r="52" spans="1:7" x14ac:dyDescent="0.25">
      <c r="A52" s="1">
        <v>43819</v>
      </c>
      <c r="B52">
        <v>25.9</v>
      </c>
      <c r="C52">
        <v>6.2</v>
      </c>
      <c r="D52">
        <v>1.6</v>
      </c>
      <c r="E52">
        <v>14.3</v>
      </c>
      <c r="F52">
        <v>14</v>
      </c>
      <c r="G52">
        <v>1.5</v>
      </c>
    </row>
    <row r="53" spans="1:7" x14ac:dyDescent="0.25">
      <c r="A53" s="1">
        <v>43826</v>
      </c>
      <c r="B53">
        <v>25.3</v>
      </c>
      <c r="C53">
        <v>6.1</v>
      </c>
      <c r="D53">
        <v>1.5</v>
      </c>
      <c r="E53">
        <v>14</v>
      </c>
      <c r="F53">
        <v>13.7</v>
      </c>
      <c r="G53">
        <v>1.5</v>
      </c>
    </row>
    <row r="54" spans="1:7" x14ac:dyDescent="0.25">
      <c r="A54" s="1">
        <v>43833</v>
      </c>
      <c r="B54">
        <v>25.2</v>
      </c>
      <c r="C54">
        <v>5.7</v>
      </c>
      <c r="D54">
        <v>1.5</v>
      </c>
      <c r="E54">
        <v>13.4</v>
      </c>
      <c r="F54">
        <v>13</v>
      </c>
      <c r="G54">
        <v>1.4</v>
      </c>
    </row>
    <row r="55" spans="1:7" x14ac:dyDescent="0.25">
      <c r="A55" s="1">
        <v>43840</v>
      </c>
      <c r="B55">
        <v>25.9</v>
      </c>
      <c r="C55">
        <v>5.8</v>
      </c>
      <c r="D55">
        <v>1.5</v>
      </c>
      <c r="E55">
        <v>13.8</v>
      </c>
      <c r="F55">
        <v>13.4</v>
      </c>
      <c r="G55">
        <v>1.5</v>
      </c>
    </row>
    <row r="56" spans="1:7" x14ac:dyDescent="0.25">
      <c r="A56" s="1">
        <v>43847</v>
      </c>
      <c r="B56">
        <v>26.8</v>
      </c>
      <c r="C56">
        <v>6</v>
      </c>
      <c r="D56">
        <v>1.6</v>
      </c>
      <c r="E56">
        <v>14.3</v>
      </c>
      <c r="F56">
        <v>13.9</v>
      </c>
      <c r="G56">
        <v>1.5</v>
      </c>
    </row>
    <row r="57" spans="1:7" x14ac:dyDescent="0.25">
      <c r="A57" s="1">
        <v>43854</v>
      </c>
      <c r="B57">
        <v>26.2</v>
      </c>
      <c r="C57">
        <v>5.9</v>
      </c>
      <c r="D57">
        <v>1.5</v>
      </c>
      <c r="E57">
        <v>14</v>
      </c>
      <c r="F57">
        <v>13.5</v>
      </c>
      <c r="G57">
        <v>1.5</v>
      </c>
    </row>
    <row r="58" spans="1:7" x14ac:dyDescent="0.25">
      <c r="A58" s="1">
        <v>43861</v>
      </c>
      <c r="B58">
        <v>25.3</v>
      </c>
      <c r="C58">
        <v>5.7</v>
      </c>
      <c r="D58">
        <v>1.5</v>
      </c>
      <c r="E58">
        <v>13.5</v>
      </c>
      <c r="F58">
        <v>13.1</v>
      </c>
      <c r="G58">
        <v>1.4</v>
      </c>
    </row>
    <row r="59" spans="1:7" x14ac:dyDescent="0.25">
      <c r="A59" s="1">
        <v>43868</v>
      </c>
      <c r="B59">
        <v>25.8</v>
      </c>
      <c r="C59">
        <v>5.8</v>
      </c>
      <c r="D59">
        <v>1.5</v>
      </c>
      <c r="E59">
        <v>13.8</v>
      </c>
      <c r="F59">
        <v>13.3</v>
      </c>
      <c r="G59">
        <v>1.5</v>
      </c>
    </row>
    <row r="60" spans="1:7" x14ac:dyDescent="0.25">
      <c r="A60" s="1">
        <v>43875</v>
      </c>
      <c r="B60">
        <v>26.8</v>
      </c>
      <c r="C60">
        <v>6</v>
      </c>
      <c r="D60">
        <v>1.6</v>
      </c>
      <c r="E60">
        <v>14.3</v>
      </c>
      <c r="F60">
        <v>13.9</v>
      </c>
      <c r="G60">
        <v>1.5</v>
      </c>
    </row>
    <row r="61" spans="1:7" x14ac:dyDescent="0.25">
      <c r="A61" s="1">
        <v>43882</v>
      </c>
      <c r="B61">
        <v>27.1</v>
      </c>
      <c r="C61">
        <v>6.1</v>
      </c>
      <c r="D61">
        <v>1.6</v>
      </c>
      <c r="E61">
        <v>14.5</v>
      </c>
      <c r="F61">
        <v>14</v>
      </c>
      <c r="G61">
        <v>1.5</v>
      </c>
    </row>
    <row r="62" spans="1:7" x14ac:dyDescent="0.25">
      <c r="A62" s="1">
        <v>43889</v>
      </c>
      <c r="B62">
        <v>25.4</v>
      </c>
      <c r="C62">
        <v>5.7</v>
      </c>
      <c r="D62">
        <v>1.5</v>
      </c>
      <c r="E62">
        <v>13.6</v>
      </c>
      <c r="F62">
        <v>13.1</v>
      </c>
      <c r="G62">
        <v>1.4</v>
      </c>
    </row>
    <row r="63" spans="1:7" x14ac:dyDescent="0.25">
      <c r="A63" s="1">
        <v>43896</v>
      </c>
      <c r="B63">
        <v>26.5</v>
      </c>
      <c r="C63">
        <v>6</v>
      </c>
      <c r="D63">
        <v>1.6</v>
      </c>
      <c r="E63">
        <v>14.1</v>
      </c>
      <c r="F63">
        <v>13.7</v>
      </c>
      <c r="G63">
        <v>1.5</v>
      </c>
    </row>
    <row r="64" spans="1:7" x14ac:dyDescent="0.25">
      <c r="A64" s="1">
        <v>43903</v>
      </c>
      <c r="B64">
        <v>26</v>
      </c>
      <c r="C64">
        <v>5.9</v>
      </c>
      <c r="D64">
        <v>1.5</v>
      </c>
      <c r="E64">
        <v>13.9</v>
      </c>
      <c r="F64">
        <v>13.4</v>
      </c>
      <c r="G64">
        <v>1.5</v>
      </c>
    </row>
    <row r="65" spans="1:7" x14ac:dyDescent="0.25">
      <c r="A65" s="1">
        <v>43910</v>
      </c>
      <c r="B65">
        <v>23.7</v>
      </c>
      <c r="C65">
        <v>5.3</v>
      </c>
      <c r="D65">
        <v>1.4</v>
      </c>
      <c r="E65">
        <v>12.6</v>
      </c>
      <c r="F65">
        <v>12.2</v>
      </c>
      <c r="G65">
        <v>1.3</v>
      </c>
    </row>
    <row r="66" spans="1:7" x14ac:dyDescent="0.25">
      <c r="A66" s="1">
        <v>43917</v>
      </c>
      <c r="B66">
        <v>24.6</v>
      </c>
      <c r="C66">
        <v>5.5</v>
      </c>
      <c r="D66">
        <v>1.4</v>
      </c>
      <c r="E66">
        <v>13.1</v>
      </c>
      <c r="F66">
        <v>12.7</v>
      </c>
      <c r="G66">
        <v>1.4</v>
      </c>
    </row>
    <row r="67" spans="1:7" x14ac:dyDescent="0.25">
      <c r="A67" s="1">
        <v>43924</v>
      </c>
      <c r="B67">
        <v>24.4</v>
      </c>
      <c r="C67">
        <v>5.9</v>
      </c>
      <c r="D67">
        <v>1.4</v>
      </c>
      <c r="E67">
        <v>13</v>
      </c>
      <c r="F67">
        <v>12.5</v>
      </c>
      <c r="G67">
        <v>1.4</v>
      </c>
    </row>
    <row r="68" spans="1:7" x14ac:dyDescent="0.25">
      <c r="A68" s="1">
        <v>43931</v>
      </c>
      <c r="B68">
        <v>25.1</v>
      </c>
      <c r="C68">
        <v>6.1</v>
      </c>
      <c r="D68">
        <v>1.5</v>
      </c>
      <c r="E68">
        <v>13.4</v>
      </c>
      <c r="F68">
        <v>12.9</v>
      </c>
      <c r="G68">
        <v>1.4</v>
      </c>
    </row>
    <row r="69" spans="1:7" x14ac:dyDescent="0.25">
      <c r="A69" s="1">
        <v>43938</v>
      </c>
      <c r="B69">
        <v>25.8</v>
      </c>
      <c r="C69">
        <v>6.2</v>
      </c>
      <c r="D69">
        <v>1.5</v>
      </c>
      <c r="E69">
        <v>13.7</v>
      </c>
      <c r="F69">
        <v>13.2</v>
      </c>
      <c r="G69">
        <v>1.5</v>
      </c>
    </row>
    <row r="70" spans="1:7" x14ac:dyDescent="0.25">
      <c r="A70" s="1">
        <v>43945</v>
      </c>
      <c r="B70">
        <v>25.4</v>
      </c>
      <c r="C70">
        <v>6.1</v>
      </c>
      <c r="D70">
        <v>1.5</v>
      </c>
      <c r="E70">
        <v>13.5</v>
      </c>
      <c r="F70">
        <v>13</v>
      </c>
      <c r="G70">
        <v>1.4</v>
      </c>
    </row>
    <row r="71" spans="1:7" x14ac:dyDescent="0.25">
      <c r="A71" s="1">
        <v>43952</v>
      </c>
      <c r="B71">
        <v>25.8</v>
      </c>
      <c r="C71">
        <v>6.2</v>
      </c>
      <c r="D71">
        <v>1.5</v>
      </c>
      <c r="E71">
        <v>13.8</v>
      </c>
      <c r="F71">
        <v>13.2</v>
      </c>
      <c r="G71">
        <v>1.5</v>
      </c>
    </row>
    <row r="72" spans="1:7" x14ac:dyDescent="0.25">
      <c r="A72" s="1">
        <v>43959</v>
      </c>
      <c r="B72">
        <v>26.1</v>
      </c>
      <c r="C72">
        <v>6.3</v>
      </c>
      <c r="D72">
        <v>1.5</v>
      </c>
      <c r="E72">
        <v>13.9</v>
      </c>
      <c r="F72">
        <v>13.4</v>
      </c>
      <c r="G72">
        <v>1.5</v>
      </c>
    </row>
    <row r="73" spans="1:7" x14ac:dyDescent="0.25">
      <c r="A73" s="1">
        <v>43966</v>
      </c>
      <c r="B73">
        <v>24.9</v>
      </c>
      <c r="C73">
        <v>6</v>
      </c>
      <c r="D73">
        <v>1.5</v>
      </c>
      <c r="E73">
        <v>13.3</v>
      </c>
      <c r="F73">
        <v>12.8</v>
      </c>
      <c r="G73">
        <v>1.4</v>
      </c>
    </row>
    <row r="74" spans="1:7" x14ac:dyDescent="0.25">
      <c r="A74" s="1">
        <v>43973</v>
      </c>
      <c r="B74">
        <v>24.8</v>
      </c>
      <c r="C74">
        <v>6</v>
      </c>
      <c r="D74">
        <v>1.5</v>
      </c>
      <c r="E74">
        <v>13.2</v>
      </c>
      <c r="F74">
        <v>12.7</v>
      </c>
      <c r="G74">
        <v>1.4</v>
      </c>
    </row>
    <row r="75" spans="1:7" x14ac:dyDescent="0.25">
      <c r="A75" s="1">
        <v>43980</v>
      </c>
      <c r="B75">
        <v>24.6</v>
      </c>
      <c r="C75">
        <v>5.9</v>
      </c>
      <c r="D75">
        <v>1.5</v>
      </c>
      <c r="E75">
        <v>13.1</v>
      </c>
      <c r="F75">
        <v>12.6</v>
      </c>
      <c r="G75">
        <v>1.4</v>
      </c>
    </row>
    <row r="76" spans="1:7" x14ac:dyDescent="0.25">
      <c r="A76" s="1">
        <v>43987</v>
      </c>
      <c r="B76">
        <v>24.6</v>
      </c>
      <c r="C76">
        <v>5.9</v>
      </c>
      <c r="D76">
        <v>1.5</v>
      </c>
      <c r="E76">
        <v>13.1</v>
      </c>
      <c r="F76">
        <v>12.6</v>
      </c>
      <c r="G76">
        <v>1.4</v>
      </c>
    </row>
    <row r="77" spans="1:7" x14ac:dyDescent="0.25">
      <c r="A77" s="1">
        <v>43994</v>
      </c>
      <c r="B77">
        <v>24.2</v>
      </c>
      <c r="C77">
        <v>5.8</v>
      </c>
      <c r="D77">
        <v>1.4</v>
      </c>
      <c r="E77">
        <v>12.9</v>
      </c>
      <c r="F77">
        <v>12.4</v>
      </c>
      <c r="G77">
        <v>1.4</v>
      </c>
    </row>
    <row r="78" spans="1:7" x14ac:dyDescent="0.25">
      <c r="A78" s="1">
        <v>44001</v>
      </c>
      <c r="B78">
        <v>24.5</v>
      </c>
      <c r="C78">
        <v>5.9</v>
      </c>
      <c r="D78">
        <v>1.4</v>
      </c>
      <c r="E78">
        <v>13</v>
      </c>
      <c r="F78">
        <v>12.5</v>
      </c>
      <c r="G78">
        <v>1.4</v>
      </c>
    </row>
    <row r="79" spans="1:7" x14ac:dyDescent="0.25">
      <c r="A79" s="1">
        <v>44008</v>
      </c>
      <c r="B79">
        <v>24.5</v>
      </c>
      <c r="C79">
        <v>5.9</v>
      </c>
      <c r="D79">
        <v>1.4</v>
      </c>
      <c r="E79">
        <v>13.1</v>
      </c>
      <c r="F79">
        <v>12.5</v>
      </c>
      <c r="G79">
        <v>1.4</v>
      </c>
    </row>
    <row r="80" spans="1:7" x14ac:dyDescent="0.25">
      <c r="A80" s="1">
        <v>44015</v>
      </c>
      <c r="B80">
        <v>30.7</v>
      </c>
      <c r="C80">
        <v>6.1</v>
      </c>
      <c r="D80">
        <v>1.4</v>
      </c>
      <c r="E80">
        <v>13.5</v>
      </c>
      <c r="F80">
        <v>13.1</v>
      </c>
      <c r="G80">
        <v>1.4</v>
      </c>
    </row>
    <row r="81" spans="1:7" x14ac:dyDescent="0.25">
      <c r="A81" s="1">
        <v>44022</v>
      </c>
      <c r="B81">
        <v>29.8</v>
      </c>
      <c r="C81">
        <v>5.9</v>
      </c>
      <c r="D81">
        <v>1.4</v>
      </c>
      <c r="E81">
        <v>13.1</v>
      </c>
      <c r="F81">
        <v>12.7</v>
      </c>
      <c r="G81">
        <v>1.4</v>
      </c>
    </row>
    <row r="82" spans="1:7" x14ac:dyDescent="0.25">
      <c r="A82" s="1">
        <v>44029</v>
      </c>
      <c r="B82">
        <v>30.7</v>
      </c>
      <c r="C82">
        <v>6.1</v>
      </c>
      <c r="D82">
        <v>1.4</v>
      </c>
      <c r="E82">
        <v>13.5</v>
      </c>
      <c r="F82">
        <v>13.1</v>
      </c>
      <c r="G82">
        <v>1.4</v>
      </c>
    </row>
    <row r="83" spans="1:7" x14ac:dyDescent="0.25">
      <c r="A83" s="1">
        <v>44036</v>
      </c>
      <c r="B83">
        <v>30.7</v>
      </c>
      <c r="C83">
        <v>6.1</v>
      </c>
      <c r="D83">
        <v>1.4</v>
      </c>
      <c r="E83">
        <v>13.5</v>
      </c>
      <c r="F83">
        <v>13.1</v>
      </c>
      <c r="G83">
        <v>1.4</v>
      </c>
    </row>
    <row r="84" spans="1:7" x14ac:dyDescent="0.25">
      <c r="A84" s="1">
        <v>44043</v>
      </c>
      <c r="B84">
        <v>28.4</v>
      </c>
      <c r="C84">
        <v>5.6</v>
      </c>
      <c r="D84">
        <v>1.3</v>
      </c>
      <c r="E84">
        <v>12.5</v>
      </c>
      <c r="F84">
        <v>12.1</v>
      </c>
      <c r="G84">
        <v>1.3</v>
      </c>
    </row>
    <row r="85" spans="1:7" x14ac:dyDescent="0.25">
      <c r="A85" s="1">
        <v>44050</v>
      </c>
      <c r="B85">
        <v>30.2</v>
      </c>
      <c r="C85">
        <v>6</v>
      </c>
      <c r="D85">
        <v>1.4</v>
      </c>
      <c r="E85">
        <v>13.3</v>
      </c>
      <c r="F85">
        <v>12.9</v>
      </c>
      <c r="G85">
        <v>1.4</v>
      </c>
    </row>
    <row r="86" spans="1:7" x14ac:dyDescent="0.25">
      <c r="A86" s="1">
        <v>44057</v>
      </c>
      <c r="B86">
        <v>31</v>
      </c>
      <c r="C86">
        <v>6.1</v>
      </c>
      <c r="D86">
        <v>1.5</v>
      </c>
      <c r="E86">
        <v>13.7</v>
      </c>
      <c r="F86">
        <v>13.2</v>
      </c>
      <c r="G86">
        <v>1.4</v>
      </c>
    </row>
    <row r="87" spans="1:7" x14ac:dyDescent="0.25">
      <c r="A87" s="1">
        <v>44064</v>
      </c>
      <c r="B87">
        <v>30.8</v>
      </c>
      <c r="C87">
        <v>6.1</v>
      </c>
      <c r="D87">
        <v>1.5</v>
      </c>
      <c r="E87">
        <v>13.6</v>
      </c>
      <c r="F87">
        <v>13.1</v>
      </c>
      <c r="G87">
        <v>1.4</v>
      </c>
    </row>
    <row r="88" spans="1:7" x14ac:dyDescent="0.25">
      <c r="A88" s="1">
        <v>44071</v>
      </c>
      <c r="B88">
        <v>29.5</v>
      </c>
      <c r="C88">
        <v>5.8</v>
      </c>
      <c r="D88">
        <v>1.4</v>
      </c>
      <c r="E88">
        <v>13</v>
      </c>
      <c r="F88">
        <v>12.6</v>
      </c>
      <c r="G88">
        <v>1.3</v>
      </c>
    </row>
    <row r="89" spans="1:7" x14ac:dyDescent="0.25">
      <c r="A89" s="1">
        <v>44078</v>
      </c>
      <c r="B89">
        <v>28.2</v>
      </c>
      <c r="C89">
        <v>5.6</v>
      </c>
      <c r="D89">
        <v>1.3</v>
      </c>
      <c r="E89">
        <v>12.4</v>
      </c>
      <c r="F89">
        <v>12</v>
      </c>
      <c r="G89">
        <v>1.3</v>
      </c>
    </row>
    <row r="90" spans="1:7" x14ac:dyDescent="0.25">
      <c r="A90" s="1">
        <v>44085</v>
      </c>
      <c r="B90">
        <v>27.5</v>
      </c>
      <c r="C90">
        <v>5.4</v>
      </c>
      <c r="D90">
        <v>1.3</v>
      </c>
      <c r="E90">
        <v>12.1</v>
      </c>
      <c r="F90">
        <v>11.7</v>
      </c>
      <c r="G90">
        <v>1.3</v>
      </c>
    </row>
    <row r="91" spans="1:7" x14ac:dyDescent="0.25">
      <c r="A91" s="1">
        <v>44092</v>
      </c>
      <c r="B91">
        <v>27.6</v>
      </c>
      <c r="C91">
        <v>5.5</v>
      </c>
      <c r="D91">
        <v>1.3</v>
      </c>
      <c r="E91">
        <v>12.1</v>
      </c>
      <c r="F91">
        <v>11.7</v>
      </c>
      <c r="G91">
        <v>1.3</v>
      </c>
    </row>
    <row r="92" spans="1:7" x14ac:dyDescent="0.25">
      <c r="A92" s="1">
        <v>44099</v>
      </c>
      <c r="B92">
        <v>29</v>
      </c>
      <c r="C92">
        <v>5.7</v>
      </c>
      <c r="D92">
        <v>1.4</v>
      </c>
      <c r="E92">
        <v>12.8</v>
      </c>
      <c r="F92">
        <v>12.4</v>
      </c>
      <c r="G92">
        <v>1.3</v>
      </c>
    </row>
    <row r="93" spans="1:7" x14ac:dyDescent="0.25">
      <c r="A93" s="1">
        <v>44106</v>
      </c>
      <c r="B93">
        <v>28.3</v>
      </c>
      <c r="C93">
        <v>5.4</v>
      </c>
      <c r="D93">
        <v>1.3</v>
      </c>
      <c r="E93">
        <v>12.3</v>
      </c>
      <c r="F93">
        <v>11.8</v>
      </c>
      <c r="G93">
        <v>1.3</v>
      </c>
    </row>
    <row r="94" spans="1:7" x14ac:dyDescent="0.25">
      <c r="A94" s="1">
        <v>44113</v>
      </c>
      <c r="B94">
        <v>29.3</v>
      </c>
      <c r="C94">
        <v>5.6</v>
      </c>
      <c r="D94">
        <v>1.4</v>
      </c>
      <c r="E94">
        <v>12.7</v>
      </c>
      <c r="F94">
        <v>12.2</v>
      </c>
      <c r="G94">
        <v>1.3</v>
      </c>
    </row>
    <row r="95" spans="1:7" x14ac:dyDescent="0.25">
      <c r="A95" s="1">
        <v>44120</v>
      </c>
      <c r="B95">
        <v>27.7</v>
      </c>
      <c r="C95">
        <v>5.3</v>
      </c>
      <c r="D95">
        <v>1.3</v>
      </c>
      <c r="E95">
        <v>12.1</v>
      </c>
      <c r="F95">
        <v>11.6</v>
      </c>
      <c r="G95">
        <v>1.2</v>
      </c>
    </row>
    <row r="96" spans="1:7" x14ac:dyDescent="0.25">
      <c r="A96" s="1">
        <v>44127</v>
      </c>
      <c r="B96">
        <v>28.8</v>
      </c>
      <c r="C96">
        <v>5.5</v>
      </c>
      <c r="D96">
        <v>1.3</v>
      </c>
      <c r="E96">
        <v>12.6</v>
      </c>
      <c r="F96">
        <v>12</v>
      </c>
      <c r="G96">
        <v>1.3</v>
      </c>
    </row>
    <row r="97" spans="1:7" x14ac:dyDescent="0.25">
      <c r="A97" s="1">
        <v>44134</v>
      </c>
      <c r="B97">
        <v>27.9</v>
      </c>
      <c r="C97">
        <v>5.4</v>
      </c>
      <c r="D97">
        <v>1.3</v>
      </c>
      <c r="E97">
        <v>12.2</v>
      </c>
      <c r="F97">
        <v>11.6</v>
      </c>
      <c r="G97">
        <v>1.2</v>
      </c>
    </row>
    <row r="98" spans="1:7" x14ac:dyDescent="0.25">
      <c r="A98" s="1">
        <v>44141</v>
      </c>
      <c r="B98">
        <v>29.5</v>
      </c>
      <c r="C98">
        <v>5.6</v>
      </c>
      <c r="D98">
        <v>1.4</v>
      </c>
      <c r="E98">
        <v>12.8</v>
      </c>
      <c r="F98">
        <v>12.3</v>
      </c>
      <c r="G98">
        <v>1.3</v>
      </c>
    </row>
    <row r="99" spans="1:7" x14ac:dyDescent="0.25">
      <c r="A99" s="1">
        <v>44148</v>
      </c>
      <c r="B99">
        <v>30.3</v>
      </c>
      <c r="C99">
        <v>5.8</v>
      </c>
      <c r="D99">
        <v>1.4</v>
      </c>
      <c r="E99">
        <v>13.2</v>
      </c>
      <c r="F99">
        <v>12.7</v>
      </c>
      <c r="G99">
        <v>1.4</v>
      </c>
    </row>
    <row r="100" spans="1:7" x14ac:dyDescent="0.25">
      <c r="A100" s="1">
        <v>44155</v>
      </c>
      <c r="B100">
        <v>31.2</v>
      </c>
      <c r="C100">
        <v>6</v>
      </c>
      <c r="D100">
        <v>1.4</v>
      </c>
      <c r="E100">
        <v>13.6</v>
      </c>
      <c r="F100">
        <v>13.1</v>
      </c>
      <c r="G100">
        <v>1.4</v>
      </c>
    </row>
    <row r="101" spans="1:7" x14ac:dyDescent="0.25">
      <c r="A101" s="1">
        <v>44162</v>
      </c>
      <c r="B101">
        <v>28.8</v>
      </c>
      <c r="C101">
        <v>5.5</v>
      </c>
      <c r="D101">
        <v>1.3</v>
      </c>
      <c r="E101">
        <v>12.5</v>
      </c>
      <c r="F101">
        <v>12</v>
      </c>
      <c r="G101">
        <v>1.3</v>
      </c>
    </row>
    <row r="102" spans="1:7" x14ac:dyDescent="0.25">
      <c r="A102" s="1">
        <v>44169</v>
      </c>
      <c r="B102">
        <v>29.8</v>
      </c>
      <c r="C102">
        <v>5.7</v>
      </c>
      <c r="D102">
        <v>1.4</v>
      </c>
      <c r="E102">
        <v>13</v>
      </c>
      <c r="F102">
        <v>12.4</v>
      </c>
      <c r="G102">
        <v>1.3</v>
      </c>
    </row>
    <row r="103" spans="1:7" x14ac:dyDescent="0.25">
      <c r="A103" s="1">
        <v>44176</v>
      </c>
      <c r="B103">
        <v>31</v>
      </c>
      <c r="C103">
        <v>6</v>
      </c>
      <c r="D103">
        <v>1.4</v>
      </c>
      <c r="E103">
        <v>13.5</v>
      </c>
      <c r="F103">
        <v>13</v>
      </c>
      <c r="G103">
        <v>1.4</v>
      </c>
    </row>
    <row r="104" spans="1:7" x14ac:dyDescent="0.25">
      <c r="A104" s="1">
        <v>44183</v>
      </c>
      <c r="B104">
        <v>30.8</v>
      </c>
      <c r="C104">
        <v>5.9</v>
      </c>
      <c r="D104">
        <v>1.4</v>
      </c>
      <c r="E104">
        <v>13.4</v>
      </c>
      <c r="F104">
        <v>12.9</v>
      </c>
      <c r="G104">
        <v>1.4</v>
      </c>
    </row>
    <row r="105" spans="1:7" x14ac:dyDescent="0.25">
      <c r="A105" s="1">
        <v>44190</v>
      </c>
      <c r="B105">
        <v>30.4</v>
      </c>
      <c r="C105">
        <v>5.8</v>
      </c>
      <c r="D105">
        <v>1.4</v>
      </c>
      <c r="E105">
        <v>13.2</v>
      </c>
      <c r="F105">
        <v>12.7</v>
      </c>
      <c r="G105">
        <v>1.4</v>
      </c>
    </row>
    <row r="106" spans="1:7" x14ac:dyDescent="0.25">
      <c r="A106" s="1">
        <v>44197</v>
      </c>
      <c r="B106">
        <v>29.2</v>
      </c>
      <c r="C106">
        <v>5.8</v>
      </c>
      <c r="D106">
        <v>1.4</v>
      </c>
      <c r="E106">
        <v>13</v>
      </c>
      <c r="F106">
        <v>12.5</v>
      </c>
      <c r="G106">
        <v>1.3</v>
      </c>
    </row>
    <row r="107" spans="1:7" x14ac:dyDescent="0.25">
      <c r="A107" s="1">
        <v>44204</v>
      </c>
      <c r="B107">
        <v>31.7</v>
      </c>
      <c r="C107">
        <v>6.3</v>
      </c>
      <c r="D107">
        <v>1.5</v>
      </c>
      <c r="E107">
        <v>14.1</v>
      </c>
      <c r="F107">
        <v>13.6</v>
      </c>
      <c r="G107">
        <v>1.5</v>
      </c>
    </row>
    <row r="108" spans="1:7" x14ac:dyDescent="0.25">
      <c r="A108" s="1">
        <v>44211</v>
      </c>
      <c r="B108">
        <v>34.4</v>
      </c>
      <c r="C108">
        <v>6.8</v>
      </c>
      <c r="D108">
        <v>1.6</v>
      </c>
      <c r="E108">
        <v>15.3</v>
      </c>
      <c r="F108">
        <v>14.8</v>
      </c>
      <c r="G108">
        <v>1.6</v>
      </c>
    </row>
    <row r="109" spans="1:7" x14ac:dyDescent="0.25">
      <c r="A109" s="1">
        <v>44218</v>
      </c>
      <c r="B109">
        <v>31.5</v>
      </c>
      <c r="C109">
        <v>6.2</v>
      </c>
      <c r="D109">
        <v>1.5</v>
      </c>
      <c r="E109">
        <v>14</v>
      </c>
      <c r="F109">
        <v>13.5</v>
      </c>
      <c r="G109">
        <v>1.4</v>
      </c>
    </row>
    <row r="110" spans="1:7" x14ac:dyDescent="0.25">
      <c r="A110" s="1">
        <v>44225</v>
      </c>
      <c r="B110">
        <v>30.5</v>
      </c>
      <c r="C110">
        <v>6</v>
      </c>
      <c r="D110">
        <v>1.5</v>
      </c>
      <c r="E110">
        <v>13.5</v>
      </c>
      <c r="F110">
        <v>13</v>
      </c>
      <c r="G110">
        <v>1.4</v>
      </c>
    </row>
    <row r="111" spans="1:7" x14ac:dyDescent="0.25">
      <c r="A111" s="1">
        <v>44232</v>
      </c>
      <c r="B111">
        <v>31.6</v>
      </c>
      <c r="C111">
        <v>6.2</v>
      </c>
      <c r="D111">
        <v>1.5</v>
      </c>
      <c r="E111">
        <v>14</v>
      </c>
      <c r="F111">
        <v>13.5</v>
      </c>
      <c r="G111">
        <v>1.5</v>
      </c>
    </row>
    <row r="112" spans="1:7" x14ac:dyDescent="0.25">
      <c r="A112" s="1">
        <v>44239</v>
      </c>
      <c r="B112">
        <v>31.8</v>
      </c>
      <c r="C112">
        <v>6.3</v>
      </c>
      <c r="D112">
        <v>1.5</v>
      </c>
      <c r="E112">
        <v>14.1</v>
      </c>
      <c r="F112">
        <v>13.6</v>
      </c>
      <c r="G112">
        <v>1.5</v>
      </c>
    </row>
    <row r="113" spans="1:7" x14ac:dyDescent="0.25">
      <c r="A113" s="1">
        <v>44246</v>
      </c>
      <c r="B113">
        <v>32.5</v>
      </c>
      <c r="C113">
        <v>6.4</v>
      </c>
      <c r="D113">
        <v>1.5</v>
      </c>
      <c r="E113">
        <v>14.4</v>
      </c>
      <c r="F113">
        <v>13.9</v>
      </c>
      <c r="G113">
        <v>1.5</v>
      </c>
    </row>
    <row r="114" spans="1:7" x14ac:dyDescent="0.25">
      <c r="A114" s="1">
        <v>44253</v>
      </c>
      <c r="B114">
        <v>31.2</v>
      </c>
      <c r="C114">
        <v>6.2</v>
      </c>
      <c r="D114">
        <v>1.5</v>
      </c>
      <c r="E114">
        <v>13.8</v>
      </c>
      <c r="F114">
        <v>13.4</v>
      </c>
      <c r="G114">
        <v>1.4</v>
      </c>
    </row>
    <row r="115" spans="1:7" x14ac:dyDescent="0.25">
      <c r="A115" s="1">
        <v>44260</v>
      </c>
      <c r="B115">
        <v>33</v>
      </c>
      <c r="C115">
        <v>6.5</v>
      </c>
      <c r="D115">
        <v>1.6</v>
      </c>
      <c r="E115">
        <v>14.6</v>
      </c>
      <c r="F115">
        <v>14.2</v>
      </c>
      <c r="G115">
        <v>1.5</v>
      </c>
    </row>
    <row r="116" spans="1:7" x14ac:dyDescent="0.25">
      <c r="A116" s="1">
        <v>44267</v>
      </c>
      <c r="B116">
        <v>34</v>
      </c>
      <c r="C116">
        <v>6.7</v>
      </c>
      <c r="D116">
        <v>1.6</v>
      </c>
      <c r="E116">
        <v>15.1</v>
      </c>
      <c r="F116">
        <v>14.6</v>
      </c>
      <c r="G116">
        <v>1.6</v>
      </c>
    </row>
    <row r="117" spans="1:7" x14ac:dyDescent="0.25">
      <c r="A117" s="1">
        <v>44274</v>
      </c>
      <c r="B117">
        <v>32.4</v>
      </c>
      <c r="C117">
        <v>6.4</v>
      </c>
      <c r="D117">
        <v>1.5</v>
      </c>
      <c r="E117">
        <v>14.4</v>
      </c>
      <c r="F117">
        <v>13.9</v>
      </c>
      <c r="G117">
        <v>1.5</v>
      </c>
    </row>
    <row r="118" spans="1:7" x14ac:dyDescent="0.25">
      <c r="A118" s="1">
        <v>44281</v>
      </c>
      <c r="B118">
        <v>36.5</v>
      </c>
      <c r="C118">
        <v>7.2</v>
      </c>
      <c r="D118">
        <v>1.7</v>
      </c>
      <c r="E118">
        <v>16.2</v>
      </c>
      <c r="F118">
        <v>15.7</v>
      </c>
      <c r="G118">
        <v>1.7</v>
      </c>
    </row>
    <row r="119" spans="1:7" x14ac:dyDescent="0.25">
      <c r="A119" s="1">
        <v>44288</v>
      </c>
      <c r="B119">
        <v>33.6</v>
      </c>
      <c r="C119">
        <v>7.3</v>
      </c>
      <c r="D119">
        <v>1.6</v>
      </c>
      <c r="E119">
        <v>14.8</v>
      </c>
      <c r="F119">
        <v>14.5</v>
      </c>
      <c r="G119">
        <v>1.6</v>
      </c>
    </row>
    <row r="120" spans="1:7" x14ac:dyDescent="0.25">
      <c r="A120" s="1">
        <v>44295</v>
      </c>
      <c r="B120">
        <v>33.299999999999997</v>
      </c>
      <c r="C120">
        <v>7.3</v>
      </c>
      <c r="D120">
        <v>1.6</v>
      </c>
      <c r="E120">
        <v>14.7</v>
      </c>
      <c r="F120">
        <v>14.3</v>
      </c>
      <c r="G120">
        <v>1.5</v>
      </c>
    </row>
    <row r="121" spans="1:7" x14ac:dyDescent="0.25">
      <c r="A121" s="1">
        <v>44302</v>
      </c>
      <c r="B121">
        <v>33.200000000000003</v>
      </c>
      <c r="C121">
        <v>7.2</v>
      </c>
      <c r="D121">
        <v>1.6</v>
      </c>
      <c r="E121">
        <v>14.7</v>
      </c>
      <c r="F121">
        <v>14.3</v>
      </c>
      <c r="G121">
        <v>1.5</v>
      </c>
    </row>
    <row r="122" spans="1:7" x14ac:dyDescent="0.25">
      <c r="A122" s="1">
        <v>44309</v>
      </c>
      <c r="B122">
        <v>33.9</v>
      </c>
      <c r="C122">
        <v>7.4</v>
      </c>
      <c r="D122">
        <v>1.6</v>
      </c>
      <c r="E122">
        <v>15</v>
      </c>
      <c r="F122">
        <v>14.6</v>
      </c>
      <c r="G122">
        <v>1.6</v>
      </c>
    </row>
    <row r="123" spans="1:7" x14ac:dyDescent="0.25">
      <c r="A123" s="1">
        <v>44316</v>
      </c>
      <c r="B123">
        <v>34.6</v>
      </c>
      <c r="C123">
        <v>7.5</v>
      </c>
      <c r="D123">
        <v>1.7</v>
      </c>
      <c r="E123">
        <v>15.3</v>
      </c>
      <c r="F123">
        <v>14.9</v>
      </c>
      <c r="G123">
        <v>1.6</v>
      </c>
    </row>
    <row r="124" spans="1:7" x14ac:dyDescent="0.25">
      <c r="A124" s="1">
        <v>44323</v>
      </c>
      <c r="B124">
        <v>33.9</v>
      </c>
      <c r="C124">
        <v>7.4</v>
      </c>
      <c r="D124">
        <v>1.6</v>
      </c>
      <c r="E124">
        <v>15</v>
      </c>
      <c r="F124">
        <v>14.6</v>
      </c>
      <c r="G124">
        <v>1.6</v>
      </c>
    </row>
    <row r="125" spans="1:7" x14ac:dyDescent="0.25">
      <c r="A125" s="1">
        <v>44330</v>
      </c>
      <c r="B125">
        <v>32.4</v>
      </c>
      <c r="C125">
        <v>7.1</v>
      </c>
      <c r="D125">
        <v>1.5</v>
      </c>
      <c r="E125">
        <v>14.3</v>
      </c>
      <c r="F125">
        <v>13.9</v>
      </c>
      <c r="G125">
        <v>1.5</v>
      </c>
    </row>
    <row r="126" spans="1:7" x14ac:dyDescent="0.25">
      <c r="A126" s="1">
        <v>44337</v>
      </c>
      <c r="B126">
        <v>32.799999999999997</v>
      </c>
      <c r="C126">
        <v>7.1</v>
      </c>
      <c r="D126">
        <v>1.6</v>
      </c>
      <c r="E126">
        <v>14.5</v>
      </c>
      <c r="F126">
        <v>14.1</v>
      </c>
      <c r="G126">
        <v>1.5</v>
      </c>
    </row>
    <row r="127" spans="1:7" x14ac:dyDescent="0.25">
      <c r="A127" s="1">
        <v>44344</v>
      </c>
      <c r="B127">
        <v>33.200000000000003</v>
      </c>
      <c r="C127">
        <v>7.2</v>
      </c>
      <c r="D127">
        <v>1.6</v>
      </c>
      <c r="E127">
        <v>14.7</v>
      </c>
      <c r="F127">
        <v>14.3</v>
      </c>
      <c r="G127">
        <v>1.5</v>
      </c>
    </row>
    <row r="128" spans="1:7" x14ac:dyDescent="0.25">
      <c r="A128" s="1">
        <v>44351</v>
      </c>
      <c r="B128">
        <v>33.299999999999997</v>
      </c>
      <c r="C128">
        <v>7.3</v>
      </c>
      <c r="D128">
        <v>1.6</v>
      </c>
      <c r="E128">
        <v>14.7</v>
      </c>
      <c r="F128">
        <v>14.3</v>
      </c>
      <c r="G128">
        <v>1.5</v>
      </c>
    </row>
    <row r="129" spans="1:7" x14ac:dyDescent="0.25">
      <c r="A129" s="1">
        <v>44358</v>
      </c>
      <c r="B129">
        <v>33.9</v>
      </c>
      <c r="C129">
        <v>7.4</v>
      </c>
      <c r="D129">
        <v>1.6</v>
      </c>
      <c r="E129">
        <v>15</v>
      </c>
      <c r="F129">
        <v>14.6</v>
      </c>
      <c r="G129">
        <v>1.6</v>
      </c>
    </row>
    <row r="130" spans="1:7" x14ac:dyDescent="0.25">
      <c r="A130" s="1">
        <v>44365</v>
      </c>
      <c r="B130">
        <v>33.1</v>
      </c>
      <c r="C130">
        <v>7.2</v>
      </c>
      <c r="D130">
        <v>1.6</v>
      </c>
      <c r="E130">
        <v>14.6</v>
      </c>
      <c r="F130">
        <v>14.2</v>
      </c>
      <c r="G130">
        <v>1.5</v>
      </c>
    </row>
    <row r="131" spans="1:7" x14ac:dyDescent="0.25">
      <c r="A131" s="1">
        <v>44372</v>
      </c>
      <c r="B131">
        <v>33.799999999999997</v>
      </c>
      <c r="C131">
        <v>7.4</v>
      </c>
      <c r="D131">
        <v>1.6</v>
      </c>
      <c r="E131">
        <v>14.9</v>
      </c>
      <c r="F131">
        <v>14.5</v>
      </c>
      <c r="G131">
        <v>1.6</v>
      </c>
    </row>
    <row r="132" spans="1:7" x14ac:dyDescent="0.25">
      <c r="A132" s="1">
        <v>44379</v>
      </c>
      <c r="B132">
        <v>26.8</v>
      </c>
      <c r="C132">
        <v>7</v>
      </c>
      <c r="D132">
        <v>1.6</v>
      </c>
      <c r="E132">
        <v>14.2</v>
      </c>
      <c r="F132">
        <v>13.7</v>
      </c>
      <c r="G132">
        <v>1.5</v>
      </c>
    </row>
    <row r="133" spans="1:7" x14ac:dyDescent="0.25">
      <c r="A133" s="1">
        <v>44386</v>
      </c>
      <c r="B133">
        <v>26.5</v>
      </c>
      <c r="C133">
        <v>6.9</v>
      </c>
      <c r="D133">
        <v>1.6</v>
      </c>
      <c r="E133">
        <v>14.1</v>
      </c>
      <c r="F133">
        <v>13.6</v>
      </c>
      <c r="G133">
        <v>1.5</v>
      </c>
    </row>
    <row r="134" spans="1:7" x14ac:dyDescent="0.25">
      <c r="A134" s="1">
        <v>44393</v>
      </c>
      <c r="B134">
        <v>27.6</v>
      </c>
      <c r="C134">
        <v>7.2</v>
      </c>
      <c r="D134">
        <v>1.6</v>
      </c>
      <c r="E134">
        <v>14.7</v>
      </c>
      <c r="F134">
        <v>14.2</v>
      </c>
      <c r="G134">
        <v>1.6</v>
      </c>
    </row>
    <row r="135" spans="1:7" x14ac:dyDescent="0.25">
      <c r="A135" s="1">
        <v>44400</v>
      </c>
      <c r="B135">
        <v>27.2</v>
      </c>
      <c r="C135">
        <v>7.1</v>
      </c>
      <c r="D135">
        <v>1.6</v>
      </c>
      <c r="E135">
        <v>14.5</v>
      </c>
      <c r="F135">
        <v>13.9</v>
      </c>
      <c r="G135">
        <v>1.5</v>
      </c>
    </row>
    <row r="136" spans="1:7" x14ac:dyDescent="0.25">
      <c r="A136" s="1">
        <v>44407</v>
      </c>
      <c r="B136">
        <v>27.5</v>
      </c>
      <c r="C136">
        <v>7.2</v>
      </c>
      <c r="D136">
        <v>1.6</v>
      </c>
      <c r="E136">
        <v>14.6</v>
      </c>
      <c r="F136">
        <v>14.1</v>
      </c>
      <c r="G136">
        <v>1.6</v>
      </c>
    </row>
    <row r="137" spans="1:7" x14ac:dyDescent="0.25">
      <c r="A137" s="1">
        <v>44414</v>
      </c>
      <c r="B137">
        <v>28.1</v>
      </c>
      <c r="C137">
        <v>7.3</v>
      </c>
      <c r="D137">
        <v>1.7</v>
      </c>
      <c r="E137">
        <v>14.9</v>
      </c>
      <c r="F137">
        <v>14.4</v>
      </c>
      <c r="G137">
        <v>1.6</v>
      </c>
    </row>
    <row r="138" spans="1:7" x14ac:dyDescent="0.25">
      <c r="A138" s="1">
        <v>44421</v>
      </c>
      <c r="B138">
        <v>29.5</v>
      </c>
      <c r="C138">
        <v>7.7</v>
      </c>
      <c r="D138">
        <v>1.7</v>
      </c>
      <c r="E138">
        <v>15.7</v>
      </c>
      <c r="F138">
        <v>15.1</v>
      </c>
      <c r="G138">
        <v>1.7</v>
      </c>
    </row>
    <row r="139" spans="1:7" x14ac:dyDescent="0.25">
      <c r="A139" s="1">
        <v>44428</v>
      </c>
      <c r="B139">
        <v>29.8</v>
      </c>
      <c r="C139">
        <v>7.7</v>
      </c>
      <c r="D139">
        <v>1.8</v>
      </c>
      <c r="E139">
        <v>15.8</v>
      </c>
      <c r="F139">
        <v>15.3</v>
      </c>
      <c r="G139">
        <v>1.7</v>
      </c>
    </row>
    <row r="140" spans="1:7" x14ac:dyDescent="0.25">
      <c r="A140" s="1">
        <v>44435</v>
      </c>
      <c r="B140">
        <v>29.9</v>
      </c>
      <c r="C140">
        <v>7.8</v>
      </c>
      <c r="D140">
        <v>1.8</v>
      </c>
      <c r="E140">
        <v>15.9</v>
      </c>
      <c r="F140">
        <v>15.4</v>
      </c>
      <c r="G140">
        <v>1.7</v>
      </c>
    </row>
    <row r="141" spans="1:7" x14ac:dyDescent="0.25">
      <c r="A141" s="1">
        <v>44442</v>
      </c>
      <c r="B141">
        <v>29.2</v>
      </c>
      <c r="C141">
        <v>7.6</v>
      </c>
      <c r="D141">
        <v>1.7</v>
      </c>
      <c r="E141">
        <v>15.5</v>
      </c>
      <c r="F141">
        <v>15</v>
      </c>
      <c r="G141">
        <v>1.7</v>
      </c>
    </row>
    <row r="142" spans="1:7" x14ac:dyDescent="0.25">
      <c r="A142" s="1">
        <v>44449</v>
      </c>
      <c r="B142">
        <v>29.8</v>
      </c>
      <c r="C142">
        <v>7.7</v>
      </c>
      <c r="D142">
        <v>1.8</v>
      </c>
      <c r="E142">
        <v>15.9</v>
      </c>
      <c r="F142">
        <v>15.3</v>
      </c>
      <c r="G142">
        <v>1.7</v>
      </c>
    </row>
    <row r="143" spans="1:7" x14ac:dyDescent="0.25">
      <c r="A143" s="1">
        <v>44456</v>
      </c>
      <c r="B143">
        <v>30.4</v>
      </c>
      <c r="C143">
        <v>7.9</v>
      </c>
      <c r="D143">
        <v>1.8</v>
      </c>
      <c r="E143">
        <v>16.2</v>
      </c>
      <c r="F143">
        <v>15.7</v>
      </c>
      <c r="G143">
        <v>1.7</v>
      </c>
    </row>
    <row r="144" spans="1:7" x14ac:dyDescent="0.25">
      <c r="A144" s="1">
        <v>44463</v>
      </c>
      <c r="B144">
        <v>30</v>
      </c>
      <c r="C144">
        <v>7.8</v>
      </c>
      <c r="D144">
        <v>1.8</v>
      </c>
      <c r="E144">
        <v>16</v>
      </c>
      <c r="F144">
        <v>15.4</v>
      </c>
      <c r="G144">
        <v>1.7</v>
      </c>
    </row>
    <row r="145" spans="1:7" x14ac:dyDescent="0.25">
      <c r="A145" s="1">
        <v>44470</v>
      </c>
      <c r="B145">
        <v>28.2</v>
      </c>
      <c r="C145">
        <v>7.1</v>
      </c>
      <c r="D145">
        <v>1.7</v>
      </c>
      <c r="E145">
        <v>15.3</v>
      </c>
      <c r="F145">
        <v>14.7</v>
      </c>
      <c r="G145">
        <v>1.6</v>
      </c>
    </row>
    <row r="146" spans="1:7" x14ac:dyDescent="0.25">
      <c r="A146" s="1">
        <v>44477</v>
      </c>
      <c r="B146">
        <v>28.3</v>
      </c>
      <c r="C146">
        <v>7.1</v>
      </c>
      <c r="D146">
        <v>1.7</v>
      </c>
      <c r="E146">
        <v>15.4</v>
      </c>
      <c r="F146">
        <v>14.8</v>
      </c>
      <c r="G146">
        <v>1.6</v>
      </c>
    </row>
    <row r="147" spans="1:7" x14ac:dyDescent="0.25">
      <c r="A147" s="1">
        <v>44484</v>
      </c>
      <c r="B147">
        <v>28.5</v>
      </c>
      <c r="C147">
        <v>7.2</v>
      </c>
      <c r="D147">
        <v>1.7</v>
      </c>
      <c r="E147">
        <v>15.5</v>
      </c>
      <c r="F147">
        <v>14.9</v>
      </c>
      <c r="G147">
        <v>1.7</v>
      </c>
    </row>
    <row r="148" spans="1:7" x14ac:dyDescent="0.25">
      <c r="A148" s="1">
        <v>44491</v>
      </c>
      <c r="B148">
        <v>29.5</v>
      </c>
      <c r="C148">
        <v>7.4</v>
      </c>
      <c r="D148">
        <v>1.8</v>
      </c>
      <c r="E148">
        <v>16.100000000000001</v>
      </c>
      <c r="F148">
        <v>15.5</v>
      </c>
      <c r="G148">
        <v>1.7</v>
      </c>
    </row>
    <row r="149" spans="1:7" x14ac:dyDescent="0.25">
      <c r="A149" s="1">
        <v>44498</v>
      </c>
      <c r="B149">
        <v>28.8</v>
      </c>
      <c r="C149">
        <v>7.2</v>
      </c>
      <c r="D149">
        <v>1.7</v>
      </c>
      <c r="E149">
        <v>15.7</v>
      </c>
      <c r="F149">
        <v>15.1</v>
      </c>
      <c r="G149">
        <v>1.7</v>
      </c>
    </row>
    <row r="150" spans="1:7" x14ac:dyDescent="0.25">
      <c r="A150" s="1">
        <v>44505</v>
      </c>
      <c r="B150">
        <v>30.6</v>
      </c>
      <c r="C150">
        <v>7.7</v>
      </c>
      <c r="D150">
        <v>1.9</v>
      </c>
      <c r="E150">
        <v>16.7</v>
      </c>
      <c r="F150">
        <v>16</v>
      </c>
      <c r="G150">
        <v>1.8</v>
      </c>
    </row>
    <row r="151" spans="1:7" x14ac:dyDescent="0.25">
      <c r="A151" s="1">
        <v>44512</v>
      </c>
      <c r="B151">
        <v>29.5</v>
      </c>
      <c r="C151">
        <v>7.4</v>
      </c>
      <c r="D151">
        <v>1.8</v>
      </c>
      <c r="E151">
        <v>16.100000000000001</v>
      </c>
      <c r="F151">
        <v>15.4</v>
      </c>
      <c r="G151">
        <v>1.7</v>
      </c>
    </row>
    <row r="152" spans="1:7" x14ac:dyDescent="0.25">
      <c r="A152" s="1">
        <v>44519</v>
      </c>
      <c r="B152">
        <v>29.1</v>
      </c>
      <c r="C152">
        <v>7.3</v>
      </c>
      <c r="D152">
        <v>1.8</v>
      </c>
      <c r="E152">
        <v>15.8</v>
      </c>
      <c r="F152">
        <v>15.2</v>
      </c>
      <c r="G152">
        <v>1.7</v>
      </c>
    </row>
    <row r="153" spans="1:7" x14ac:dyDescent="0.25">
      <c r="A153" s="1">
        <v>44526</v>
      </c>
      <c r="B153">
        <v>28.7</v>
      </c>
      <c r="C153">
        <v>7.2</v>
      </c>
      <c r="D153">
        <v>1.7</v>
      </c>
      <c r="E153">
        <v>15.6</v>
      </c>
      <c r="F153">
        <v>15</v>
      </c>
      <c r="G153">
        <v>1.7</v>
      </c>
    </row>
    <row r="154" spans="1:7" x14ac:dyDescent="0.25">
      <c r="A154" s="1">
        <v>44533</v>
      </c>
      <c r="B154">
        <v>28.1</v>
      </c>
      <c r="C154">
        <v>7</v>
      </c>
      <c r="D154">
        <v>1.7</v>
      </c>
      <c r="E154">
        <v>15.2</v>
      </c>
      <c r="F154">
        <v>14.6</v>
      </c>
      <c r="G154">
        <v>1.6</v>
      </c>
    </row>
    <row r="155" spans="1:7" x14ac:dyDescent="0.25">
      <c r="A155" s="1">
        <v>44540</v>
      </c>
      <c r="B155">
        <v>29.6</v>
      </c>
      <c r="C155">
        <v>7.4</v>
      </c>
      <c r="D155">
        <v>1.8</v>
      </c>
      <c r="E155">
        <v>16.100000000000001</v>
      </c>
      <c r="F155">
        <v>15.5</v>
      </c>
      <c r="G155">
        <v>1.7</v>
      </c>
    </row>
    <row r="156" spans="1:7" x14ac:dyDescent="0.25">
      <c r="A156" s="1">
        <v>44547</v>
      </c>
      <c r="B156">
        <v>31.6</v>
      </c>
      <c r="C156">
        <v>7.9</v>
      </c>
      <c r="D156">
        <v>1.9</v>
      </c>
      <c r="E156">
        <v>17.2</v>
      </c>
      <c r="F156">
        <v>16.600000000000001</v>
      </c>
      <c r="G156">
        <v>1.9</v>
      </c>
    </row>
    <row r="157" spans="1:7" x14ac:dyDescent="0.25">
      <c r="A157" s="1">
        <v>44554</v>
      </c>
      <c r="B157">
        <v>31.1</v>
      </c>
      <c r="C157">
        <v>7.8</v>
      </c>
      <c r="D157">
        <v>1.9</v>
      </c>
      <c r="E157">
        <v>16.899999999999999</v>
      </c>
      <c r="F157">
        <v>16.3</v>
      </c>
      <c r="G157">
        <v>1.8</v>
      </c>
    </row>
    <row r="158" spans="1:7" x14ac:dyDescent="0.25">
      <c r="A158" s="1">
        <v>44561</v>
      </c>
      <c r="B158">
        <v>30.1</v>
      </c>
      <c r="C158">
        <v>7.1</v>
      </c>
      <c r="D158">
        <v>1.8</v>
      </c>
      <c r="E158">
        <v>16.399999999999999</v>
      </c>
      <c r="F158">
        <v>15.8</v>
      </c>
      <c r="G158">
        <v>1.7</v>
      </c>
    </row>
    <row r="159" spans="1:7" x14ac:dyDescent="0.25">
      <c r="A159" s="1">
        <v>44568</v>
      </c>
      <c r="B159">
        <v>28.9</v>
      </c>
      <c r="C159">
        <v>6.9</v>
      </c>
      <c r="D159">
        <v>1.7</v>
      </c>
      <c r="E159">
        <v>15.7</v>
      </c>
      <c r="F159">
        <v>15.2</v>
      </c>
      <c r="G159">
        <v>1.7</v>
      </c>
    </row>
    <row r="160" spans="1:7" x14ac:dyDescent="0.25">
      <c r="A160" s="1">
        <v>44575</v>
      </c>
      <c r="B160">
        <v>28.3</v>
      </c>
      <c r="C160">
        <v>6.7</v>
      </c>
      <c r="D160">
        <v>1.7</v>
      </c>
      <c r="E160">
        <v>15.4</v>
      </c>
      <c r="F160">
        <v>14.8</v>
      </c>
      <c r="G160">
        <v>1.6</v>
      </c>
    </row>
    <row r="161" spans="1:7" x14ac:dyDescent="0.25">
      <c r="A161" s="1">
        <v>44582</v>
      </c>
      <c r="B161">
        <v>27.9</v>
      </c>
      <c r="C161">
        <v>6.6</v>
      </c>
      <c r="D161">
        <v>1.7</v>
      </c>
      <c r="E161">
        <v>15.2</v>
      </c>
      <c r="F161">
        <v>14.6</v>
      </c>
      <c r="G161">
        <v>1.6</v>
      </c>
    </row>
    <row r="162" spans="1:7" x14ac:dyDescent="0.25">
      <c r="A162" s="1">
        <v>44589</v>
      </c>
      <c r="B162">
        <v>27.8</v>
      </c>
      <c r="C162">
        <v>6.6</v>
      </c>
      <c r="D162">
        <v>1.7</v>
      </c>
      <c r="E162">
        <v>15.1</v>
      </c>
      <c r="F162">
        <v>14.6</v>
      </c>
      <c r="G162">
        <v>1.6</v>
      </c>
    </row>
    <row r="163" spans="1:7" x14ac:dyDescent="0.25">
      <c r="A163" s="1">
        <v>44596</v>
      </c>
      <c r="B163">
        <v>28.2</v>
      </c>
      <c r="C163">
        <v>6.7</v>
      </c>
      <c r="D163">
        <v>1.7</v>
      </c>
      <c r="E163">
        <v>15.3</v>
      </c>
      <c r="F163">
        <v>14.8</v>
      </c>
      <c r="G163">
        <v>1.6</v>
      </c>
    </row>
    <row r="164" spans="1:7" x14ac:dyDescent="0.25">
      <c r="A164" s="1">
        <v>44603</v>
      </c>
      <c r="B164">
        <v>29.6</v>
      </c>
      <c r="C164">
        <v>7</v>
      </c>
      <c r="D164">
        <v>1.8</v>
      </c>
      <c r="E164">
        <v>16.100000000000001</v>
      </c>
      <c r="F164">
        <v>15.6</v>
      </c>
      <c r="G164">
        <v>1.7</v>
      </c>
    </row>
    <row r="165" spans="1:7" x14ac:dyDescent="0.25">
      <c r="A165" s="1">
        <v>44610</v>
      </c>
      <c r="B165">
        <v>28.7</v>
      </c>
      <c r="C165">
        <v>6.8</v>
      </c>
      <c r="D165">
        <v>1.7</v>
      </c>
      <c r="E165">
        <v>15.6</v>
      </c>
      <c r="F165">
        <v>15.1</v>
      </c>
      <c r="G165">
        <v>1.7</v>
      </c>
    </row>
    <row r="166" spans="1:7" x14ac:dyDescent="0.25">
      <c r="A166" s="1">
        <v>44617</v>
      </c>
      <c r="B166">
        <v>29.9</v>
      </c>
      <c r="C166">
        <v>7.1</v>
      </c>
      <c r="D166">
        <v>1.8</v>
      </c>
      <c r="E166">
        <v>16.2</v>
      </c>
      <c r="F166">
        <v>15.7</v>
      </c>
      <c r="G166">
        <v>1.7</v>
      </c>
    </row>
    <row r="167" spans="1:7" x14ac:dyDescent="0.25">
      <c r="A167" s="1">
        <v>44624</v>
      </c>
      <c r="B167">
        <v>30</v>
      </c>
      <c r="C167">
        <v>7.1</v>
      </c>
      <c r="D167">
        <v>1.8</v>
      </c>
      <c r="E167">
        <v>16.3</v>
      </c>
      <c r="F167">
        <v>15.8</v>
      </c>
      <c r="G167">
        <v>1.7</v>
      </c>
    </row>
    <row r="168" spans="1:7" x14ac:dyDescent="0.25">
      <c r="A168" s="1">
        <v>44631</v>
      </c>
      <c r="B168">
        <v>30.1</v>
      </c>
      <c r="C168">
        <v>7.1</v>
      </c>
      <c r="D168">
        <v>1.8</v>
      </c>
      <c r="E168">
        <v>16.399999999999999</v>
      </c>
      <c r="F168">
        <v>15.8</v>
      </c>
      <c r="G168">
        <v>1.7</v>
      </c>
    </row>
    <row r="169" spans="1:7" x14ac:dyDescent="0.25">
      <c r="A169" s="1">
        <v>44638</v>
      </c>
      <c r="B169">
        <v>30.7</v>
      </c>
      <c r="C169">
        <v>7.3</v>
      </c>
      <c r="D169">
        <v>1.8</v>
      </c>
      <c r="E169">
        <v>16.7</v>
      </c>
      <c r="F169">
        <v>16.2</v>
      </c>
      <c r="G169">
        <v>1.8</v>
      </c>
    </row>
    <row r="170" spans="1:7" x14ac:dyDescent="0.25">
      <c r="A170" s="1">
        <v>44645</v>
      </c>
      <c r="B170">
        <v>31.1</v>
      </c>
      <c r="C170">
        <v>7.4</v>
      </c>
      <c r="D170">
        <v>1.9</v>
      </c>
      <c r="E170">
        <v>16.899999999999999</v>
      </c>
      <c r="F170">
        <v>16.399999999999999</v>
      </c>
      <c r="G170">
        <v>1.8</v>
      </c>
    </row>
    <row r="171" spans="1:7" x14ac:dyDescent="0.25">
      <c r="A171" s="1">
        <v>44652</v>
      </c>
      <c r="B171">
        <v>31.9</v>
      </c>
      <c r="C171">
        <v>7.6</v>
      </c>
      <c r="D171">
        <v>1.9</v>
      </c>
      <c r="E171">
        <v>17.3</v>
      </c>
      <c r="F171">
        <v>16.8</v>
      </c>
      <c r="G171">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3"/>
  <sheetViews>
    <sheetView zoomScale="120" zoomScaleNormal="120" workbookViewId="0">
      <selection activeCell="K13" sqref="K13"/>
    </sheetView>
  </sheetViews>
  <sheetFormatPr baseColWidth="10" defaultRowHeight="15" x14ac:dyDescent="0.25"/>
  <cols>
    <col min="1" max="1" width="5" customWidth="1"/>
    <col min="2" max="2" width="22.7109375" customWidth="1"/>
    <col min="3" max="3" width="5.7109375" bestFit="1" customWidth="1"/>
    <col min="4" max="4" width="9.42578125" bestFit="1" customWidth="1"/>
    <col min="8" max="8" width="39.7109375" customWidth="1"/>
    <col min="10" max="10" width="13.140625" bestFit="1" customWidth="1"/>
  </cols>
  <sheetData>
    <row r="1" spans="1:16" x14ac:dyDescent="0.25">
      <c r="B1" t="s">
        <v>7</v>
      </c>
      <c r="C1" t="s">
        <v>8</v>
      </c>
      <c r="D1" t="s">
        <v>9</v>
      </c>
      <c r="E1" t="s">
        <v>10</v>
      </c>
      <c r="F1" t="s">
        <v>11</v>
      </c>
      <c r="G1" t="s">
        <v>12</v>
      </c>
      <c r="H1" t="s">
        <v>13</v>
      </c>
      <c r="I1" t="s">
        <v>14</v>
      </c>
      <c r="J1" t="s">
        <v>15</v>
      </c>
      <c r="K1" t="s">
        <v>16</v>
      </c>
      <c r="L1" t="s">
        <v>17</v>
      </c>
      <c r="M1" t="s">
        <v>18</v>
      </c>
      <c r="N1" t="s">
        <v>19</v>
      </c>
      <c r="O1" t="s">
        <v>20</v>
      </c>
      <c r="P1" t="s">
        <v>21</v>
      </c>
    </row>
    <row r="2" spans="1:16" x14ac:dyDescent="0.25">
      <c r="A2">
        <v>1</v>
      </c>
      <c r="B2" t="s">
        <v>22</v>
      </c>
      <c r="C2" t="s">
        <v>23</v>
      </c>
      <c r="D2" t="s">
        <v>24</v>
      </c>
      <c r="E2" t="s">
        <v>25</v>
      </c>
      <c r="F2" t="s">
        <v>26</v>
      </c>
      <c r="G2" t="s">
        <v>27</v>
      </c>
      <c r="H2" t="s">
        <v>28</v>
      </c>
      <c r="I2" t="s">
        <v>29</v>
      </c>
      <c r="J2" s="2">
        <v>48475</v>
      </c>
      <c r="K2">
        <v>14.2</v>
      </c>
      <c r="L2">
        <v>1.5</v>
      </c>
      <c r="M2">
        <v>0.3</v>
      </c>
      <c r="N2">
        <v>3.4</v>
      </c>
      <c r="O2">
        <v>4.2</v>
      </c>
      <c r="P2">
        <v>0.3</v>
      </c>
    </row>
    <row r="3" spans="1:16" x14ac:dyDescent="0.25">
      <c r="A3">
        <v>2</v>
      </c>
      <c r="B3" t="s">
        <v>30</v>
      </c>
      <c r="C3" t="s">
        <v>31</v>
      </c>
      <c r="D3" t="s">
        <v>24</v>
      </c>
      <c r="E3" t="s">
        <v>25</v>
      </c>
      <c r="F3" t="s">
        <v>26</v>
      </c>
      <c r="G3" t="s">
        <v>27</v>
      </c>
      <c r="H3" t="s">
        <v>32</v>
      </c>
      <c r="I3">
        <v>2.2200000000000002</v>
      </c>
      <c r="J3" s="2">
        <v>293060</v>
      </c>
      <c r="K3">
        <v>22.8</v>
      </c>
      <c r="L3">
        <v>2.8</v>
      </c>
      <c r="M3">
        <v>2</v>
      </c>
      <c r="N3">
        <v>13.3</v>
      </c>
      <c r="O3">
        <v>23</v>
      </c>
      <c r="P3">
        <v>3.5</v>
      </c>
    </row>
    <row r="4" spans="1:16" x14ac:dyDescent="0.25">
      <c r="A4">
        <v>3</v>
      </c>
      <c r="B4" t="s">
        <v>33</v>
      </c>
      <c r="C4" t="s">
        <v>23</v>
      </c>
      <c r="D4" t="s">
        <v>24</v>
      </c>
      <c r="E4" t="s">
        <v>25</v>
      </c>
      <c r="F4" t="s">
        <v>26</v>
      </c>
      <c r="G4" t="s">
        <v>27</v>
      </c>
      <c r="H4" t="s">
        <v>34</v>
      </c>
      <c r="I4" t="s">
        <v>29</v>
      </c>
      <c r="J4" s="2">
        <v>32141</v>
      </c>
      <c r="K4">
        <v>12.3</v>
      </c>
      <c r="L4">
        <v>1.9</v>
      </c>
      <c r="M4">
        <v>0.4</v>
      </c>
      <c r="N4">
        <v>5.0999999999999996</v>
      </c>
      <c r="O4">
        <v>5.0999999999999996</v>
      </c>
      <c r="P4">
        <v>0.4</v>
      </c>
    </row>
    <row r="5" spans="1:16" x14ac:dyDescent="0.25">
      <c r="A5">
        <v>4</v>
      </c>
      <c r="B5" t="s">
        <v>35</v>
      </c>
      <c r="C5" t="s">
        <v>36</v>
      </c>
      <c r="D5" t="s">
        <v>24</v>
      </c>
      <c r="E5" t="s">
        <v>25</v>
      </c>
      <c r="F5" t="s">
        <v>26</v>
      </c>
      <c r="G5" t="s">
        <v>27</v>
      </c>
      <c r="H5" t="s">
        <v>32</v>
      </c>
      <c r="I5" t="s">
        <v>29</v>
      </c>
      <c r="J5" s="2">
        <v>1002</v>
      </c>
      <c r="K5">
        <v>-1.3</v>
      </c>
      <c r="L5">
        <v>-0.1</v>
      </c>
      <c r="M5">
        <v>1.1000000000000001</v>
      </c>
      <c r="N5">
        <v>3.7</v>
      </c>
      <c r="O5">
        <v>37.9</v>
      </c>
      <c r="P5">
        <v>10.9</v>
      </c>
    </row>
    <row r="6" spans="1:16" x14ac:dyDescent="0.25">
      <c r="A6">
        <v>5</v>
      </c>
      <c r="B6" t="s">
        <v>37</v>
      </c>
      <c r="C6" t="s">
        <v>31</v>
      </c>
      <c r="D6" t="s">
        <v>24</v>
      </c>
      <c r="E6" t="s">
        <v>25</v>
      </c>
      <c r="F6" t="s">
        <v>26</v>
      </c>
      <c r="G6" t="s">
        <v>27</v>
      </c>
      <c r="H6" t="s">
        <v>28</v>
      </c>
      <c r="I6" t="s">
        <v>29</v>
      </c>
      <c r="J6" s="2">
        <v>28335</v>
      </c>
      <c r="K6">
        <v>15.9</v>
      </c>
      <c r="L6">
        <v>1.3</v>
      </c>
      <c r="M6">
        <v>1</v>
      </c>
      <c r="N6">
        <v>5.7</v>
      </c>
      <c r="O6">
        <v>7.5</v>
      </c>
      <c r="P6">
        <v>1.3</v>
      </c>
    </row>
    <row r="7" spans="1:16" x14ac:dyDescent="0.25">
      <c r="A7">
        <v>6</v>
      </c>
      <c r="B7" t="s">
        <v>38</v>
      </c>
      <c r="C7" t="s">
        <v>39</v>
      </c>
      <c r="D7" t="s">
        <v>24</v>
      </c>
      <c r="E7" t="s">
        <v>25</v>
      </c>
      <c r="F7" t="s">
        <v>26</v>
      </c>
      <c r="G7" t="s">
        <v>27</v>
      </c>
      <c r="H7" t="s">
        <v>40</v>
      </c>
      <c r="I7" t="s">
        <v>29</v>
      </c>
      <c r="J7" s="2">
        <v>50551</v>
      </c>
      <c r="K7">
        <v>27.9</v>
      </c>
      <c r="L7">
        <v>1.5</v>
      </c>
      <c r="M7">
        <v>1</v>
      </c>
      <c r="N7">
        <v>11.1</v>
      </c>
      <c r="O7">
        <v>9.6999999999999993</v>
      </c>
      <c r="P7">
        <v>0.8</v>
      </c>
    </row>
    <row r="8" spans="1:16" x14ac:dyDescent="0.25">
      <c r="A8">
        <v>7</v>
      </c>
      <c r="B8" t="s">
        <v>41</v>
      </c>
      <c r="C8" t="s">
        <v>36</v>
      </c>
      <c r="D8" t="s">
        <v>24</v>
      </c>
      <c r="E8" t="s">
        <v>25</v>
      </c>
      <c r="F8" t="s">
        <v>26</v>
      </c>
      <c r="G8" t="s">
        <v>27</v>
      </c>
      <c r="H8" t="s">
        <v>34</v>
      </c>
      <c r="I8">
        <v>1.18</v>
      </c>
      <c r="J8" s="2">
        <v>87611</v>
      </c>
      <c r="K8">
        <v>19.5</v>
      </c>
      <c r="L8">
        <v>15.3</v>
      </c>
      <c r="M8">
        <v>1.9</v>
      </c>
      <c r="N8">
        <v>8.5</v>
      </c>
      <c r="O8">
        <v>10.1</v>
      </c>
      <c r="P8">
        <v>2.2000000000000002</v>
      </c>
    </row>
    <row r="9" spans="1:16" x14ac:dyDescent="0.25">
      <c r="A9">
        <v>8</v>
      </c>
      <c r="B9" t="s">
        <v>42</v>
      </c>
      <c r="C9" t="s">
        <v>43</v>
      </c>
      <c r="D9" t="s">
        <v>24</v>
      </c>
      <c r="E9" t="s">
        <v>25</v>
      </c>
      <c r="F9" t="s">
        <v>26</v>
      </c>
      <c r="G9" t="s">
        <v>27</v>
      </c>
      <c r="H9" t="s">
        <v>28</v>
      </c>
      <c r="I9" t="s">
        <v>29</v>
      </c>
      <c r="J9" s="2">
        <v>10496</v>
      </c>
      <c r="K9">
        <v>6.8</v>
      </c>
      <c r="L9">
        <v>0.4</v>
      </c>
      <c r="M9">
        <v>0.4</v>
      </c>
      <c r="N9">
        <v>3.6</v>
      </c>
      <c r="O9">
        <v>2.7</v>
      </c>
      <c r="P9">
        <v>0.3</v>
      </c>
    </row>
    <row r="10" spans="1:16" x14ac:dyDescent="0.25">
      <c r="A10">
        <v>9</v>
      </c>
      <c r="B10" t="s">
        <v>44</v>
      </c>
      <c r="C10" t="s">
        <v>45</v>
      </c>
      <c r="D10" t="s">
        <v>24</v>
      </c>
      <c r="E10" t="s">
        <v>25</v>
      </c>
      <c r="F10" t="s">
        <v>26</v>
      </c>
      <c r="G10" t="s">
        <v>27</v>
      </c>
      <c r="H10" t="s">
        <v>28</v>
      </c>
      <c r="I10">
        <v>0.59</v>
      </c>
      <c r="J10" s="2">
        <v>138801</v>
      </c>
      <c r="K10">
        <v>10.4</v>
      </c>
      <c r="L10">
        <v>1.1000000000000001</v>
      </c>
      <c r="M10">
        <v>0.9</v>
      </c>
      <c r="N10">
        <v>5.6</v>
      </c>
      <c r="O10">
        <v>5.8</v>
      </c>
      <c r="P10">
        <v>0.9</v>
      </c>
    </row>
    <row r="11" spans="1:16" x14ac:dyDescent="0.25">
      <c r="A11">
        <v>10</v>
      </c>
      <c r="B11" t="s">
        <v>46</v>
      </c>
      <c r="C11" t="s">
        <v>23</v>
      </c>
      <c r="D11" t="s">
        <v>24</v>
      </c>
      <c r="E11" t="s">
        <v>25</v>
      </c>
      <c r="F11" t="s">
        <v>26</v>
      </c>
      <c r="G11" t="s">
        <v>27</v>
      </c>
      <c r="H11" t="s">
        <v>28</v>
      </c>
      <c r="I11" t="s">
        <v>29</v>
      </c>
      <c r="J11" s="2">
        <v>40158</v>
      </c>
      <c r="K11">
        <v>9.3000000000000007</v>
      </c>
      <c r="L11">
        <v>0.6</v>
      </c>
      <c r="M11">
        <v>0.3</v>
      </c>
      <c r="N11">
        <v>3.3</v>
      </c>
      <c r="O11">
        <v>3.8</v>
      </c>
      <c r="P11">
        <v>0.3</v>
      </c>
    </row>
    <row r="12" spans="1:16" x14ac:dyDescent="0.25">
      <c r="A12">
        <v>11</v>
      </c>
      <c r="B12" t="s">
        <v>47</v>
      </c>
      <c r="C12" t="s">
        <v>31</v>
      </c>
      <c r="D12" t="s">
        <v>24</v>
      </c>
      <c r="E12" t="s">
        <v>25</v>
      </c>
      <c r="F12" t="s">
        <v>26</v>
      </c>
      <c r="G12" t="s">
        <v>27</v>
      </c>
      <c r="H12" t="s">
        <v>28</v>
      </c>
      <c r="I12">
        <v>12.15</v>
      </c>
      <c r="J12" s="2">
        <v>1405818</v>
      </c>
      <c r="K12">
        <v>31.9</v>
      </c>
      <c r="L12">
        <v>7.6</v>
      </c>
      <c r="M12">
        <v>1.9</v>
      </c>
      <c r="N12">
        <v>17.3</v>
      </c>
      <c r="O12">
        <v>16.8</v>
      </c>
      <c r="P12">
        <v>1.9</v>
      </c>
    </row>
    <row r="13" spans="1:16" x14ac:dyDescent="0.25">
      <c r="J13" s="10" t="s">
        <v>88</v>
      </c>
      <c r="K13" s="13">
        <f>MEDIAN(K2:K11)</f>
        <v>13.25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31"/>
  <sheetViews>
    <sheetView zoomScale="110" zoomScaleNormal="110" workbookViewId="0">
      <selection activeCell="K31" sqref="K31"/>
    </sheetView>
  </sheetViews>
  <sheetFormatPr baseColWidth="10" defaultRowHeight="15" x14ac:dyDescent="0.25"/>
  <cols>
    <col min="1" max="1" width="3" bestFit="1" customWidth="1"/>
    <col min="2" max="2" width="25.7109375" bestFit="1" customWidth="1"/>
    <col min="7" max="7" width="18.85546875" customWidth="1"/>
    <col min="8" max="8" width="24" customWidth="1"/>
    <col min="10" max="10" width="13.140625" bestFit="1" customWidth="1"/>
  </cols>
  <sheetData>
    <row r="1" spans="1:16" x14ac:dyDescent="0.25">
      <c r="B1" t="s">
        <v>7</v>
      </c>
      <c r="C1" t="s">
        <v>8</v>
      </c>
      <c r="D1" t="s">
        <v>9</v>
      </c>
      <c r="E1" t="s">
        <v>10</v>
      </c>
      <c r="F1" t="s">
        <v>11</v>
      </c>
      <c r="G1" t="s">
        <v>12</v>
      </c>
      <c r="H1" t="s">
        <v>13</v>
      </c>
      <c r="I1" t="s">
        <v>14</v>
      </c>
      <c r="J1" t="s">
        <v>15</v>
      </c>
      <c r="K1" t="s">
        <v>16</v>
      </c>
      <c r="L1" t="s">
        <v>17</v>
      </c>
      <c r="M1" t="s">
        <v>18</v>
      </c>
      <c r="N1" t="s">
        <v>19</v>
      </c>
      <c r="O1" t="s">
        <v>20</v>
      </c>
      <c r="P1" t="s">
        <v>21</v>
      </c>
    </row>
    <row r="2" spans="1:16" x14ac:dyDescent="0.25">
      <c r="A2" s="3">
        <v>1</v>
      </c>
      <c r="B2" s="3" t="s">
        <v>73</v>
      </c>
      <c r="C2" s="3" t="s">
        <v>49</v>
      </c>
      <c r="D2" s="3" t="s">
        <v>50</v>
      </c>
      <c r="E2" s="3" t="s">
        <v>25</v>
      </c>
      <c r="F2" s="3" t="s">
        <v>26</v>
      </c>
      <c r="G2" s="3" t="s">
        <v>27</v>
      </c>
      <c r="H2" s="3" t="s">
        <v>28</v>
      </c>
      <c r="I2" s="3" t="s">
        <v>29</v>
      </c>
      <c r="J2" s="11">
        <v>48992</v>
      </c>
      <c r="K2" s="3">
        <v>81.599999999999994</v>
      </c>
      <c r="L2">
        <v>4.4000000000000004</v>
      </c>
      <c r="M2">
        <v>1.4</v>
      </c>
      <c r="N2">
        <v>37.4</v>
      </c>
      <c r="O2">
        <v>40.1</v>
      </c>
      <c r="P2">
        <v>1.4</v>
      </c>
    </row>
    <row r="3" spans="1:16" x14ac:dyDescent="0.25">
      <c r="A3" s="3">
        <v>2</v>
      </c>
      <c r="B3" s="3" t="s">
        <v>68</v>
      </c>
      <c r="C3" s="3" t="s">
        <v>69</v>
      </c>
      <c r="D3" s="3" t="s">
        <v>70</v>
      </c>
      <c r="E3" s="3" t="s">
        <v>25</v>
      </c>
      <c r="F3" s="3" t="s">
        <v>26</v>
      </c>
      <c r="G3" s="3" t="s">
        <v>27</v>
      </c>
      <c r="H3" s="3" t="s">
        <v>28</v>
      </c>
      <c r="I3" s="3" t="s">
        <v>29</v>
      </c>
      <c r="J3" s="11">
        <v>3700</v>
      </c>
      <c r="K3" s="3">
        <v>42.4</v>
      </c>
      <c r="L3">
        <v>3.4</v>
      </c>
      <c r="M3">
        <v>0.8</v>
      </c>
      <c r="N3" t="s">
        <v>29</v>
      </c>
      <c r="O3" t="s">
        <v>29</v>
      </c>
      <c r="P3">
        <v>1.2</v>
      </c>
    </row>
    <row r="4" spans="1:16" x14ac:dyDescent="0.25">
      <c r="A4" s="3">
        <v>3</v>
      </c>
      <c r="B4" s="3" t="s">
        <v>75</v>
      </c>
      <c r="C4" s="3" t="s">
        <v>56</v>
      </c>
      <c r="D4" s="3" t="s">
        <v>57</v>
      </c>
      <c r="E4" s="3" t="s">
        <v>25</v>
      </c>
      <c r="F4" s="3" t="s">
        <v>26</v>
      </c>
      <c r="G4" s="3" t="s">
        <v>27</v>
      </c>
      <c r="H4" s="3" t="s">
        <v>28</v>
      </c>
      <c r="I4" s="3" t="s">
        <v>29</v>
      </c>
      <c r="J4" s="11">
        <v>1646400</v>
      </c>
      <c r="K4" s="3">
        <v>35.4</v>
      </c>
      <c r="L4">
        <v>0.9</v>
      </c>
      <c r="M4">
        <v>6</v>
      </c>
      <c r="N4">
        <v>8.4</v>
      </c>
      <c r="O4">
        <v>13.8</v>
      </c>
      <c r="P4">
        <v>9.8000000000000007</v>
      </c>
    </row>
    <row r="5" spans="1:16" x14ac:dyDescent="0.25">
      <c r="A5" s="3">
        <v>4</v>
      </c>
      <c r="B5" s="3" t="s">
        <v>47</v>
      </c>
      <c r="C5" s="3" t="s">
        <v>31</v>
      </c>
      <c r="D5" s="3" t="s">
        <v>24</v>
      </c>
      <c r="E5" s="3" t="s">
        <v>25</v>
      </c>
      <c r="F5" s="3" t="s">
        <v>26</v>
      </c>
      <c r="G5" s="3" t="s">
        <v>27</v>
      </c>
      <c r="H5" s="3" t="s">
        <v>28</v>
      </c>
      <c r="I5" s="3">
        <v>12.15</v>
      </c>
      <c r="J5" s="11">
        <v>1405818</v>
      </c>
      <c r="K5" s="3">
        <v>31.9</v>
      </c>
      <c r="L5">
        <v>7.6</v>
      </c>
      <c r="M5">
        <v>1.9</v>
      </c>
      <c r="N5">
        <v>17.3</v>
      </c>
      <c r="O5">
        <v>16.8</v>
      </c>
      <c r="P5">
        <v>1.9</v>
      </c>
    </row>
    <row r="6" spans="1:16" x14ac:dyDescent="0.25">
      <c r="A6" s="3">
        <v>5</v>
      </c>
      <c r="B6" s="3" t="s">
        <v>51</v>
      </c>
      <c r="C6" s="3" t="s">
        <v>52</v>
      </c>
      <c r="D6" s="3" t="s">
        <v>53</v>
      </c>
      <c r="E6" s="3" t="s">
        <v>25</v>
      </c>
      <c r="F6" s="3" t="s">
        <v>26</v>
      </c>
      <c r="G6" s="3" t="s">
        <v>27</v>
      </c>
      <c r="H6" s="3" t="s">
        <v>28</v>
      </c>
      <c r="I6" s="3" t="s">
        <v>29</v>
      </c>
      <c r="J6" s="11">
        <v>12098</v>
      </c>
      <c r="K6" s="3">
        <v>30.3</v>
      </c>
      <c r="L6">
        <v>16</v>
      </c>
      <c r="M6">
        <v>1.3</v>
      </c>
      <c r="N6">
        <v>12</v>
      </c>
      <c r="O6">
        <v>15.3</v>
      </c>
      <c r="P6">
        <v>1.7</v>
      </c>
    </row>
    <row r="7" spans="1:16" x14ac:dyDescent="0.25">
      <c r="A7" s="3">
        <v>6</v>
      </c>
      <c r="B7" s="3" t="s">
        <v>67</v>
      </c>
      <c r="C7" s="3" t="s">
        <v>49</v>
      </c>
      <c r="D7" s="3" t="s">
        <v>50</v>
      </c>
      <c r="E7" s="3" t="s">
        <v>25</v>
      </c>
      <c r="F7" s="3" t="s">
        <v>26</v>
      </c>
      <c r="G7" s="3" t="s">
        <v>27</v>
      </c>
      <c r="H7" s="3" t="s">
        <v>28</v>
      </c>
      <c r="I7" s="3" t="s">
        <v>29</v>
      </c>
      <c r="J7" s="11">
        <v>12328</v>
      </c>
      <c r="K7" s="3">
        <v>16.2</v>
      </c>
      <c r="L7">
        <v>1.9</v>
      </c>
      <c r="M7">
        <v>0.8</v>
      </c>
      <c r="N7">
        <v>10.4</v>
      </c>
      <c r="O7">
        <v>11.4</v>
      </c>
      <c r="P7">
        <v>0.9</v>
      </c>
    </row>
    <row r="8" spans="1:16" x14ac:dyDescent="0.25">
      <c r="A8" s="3">
        <v>7</v>
      </c>
      <c r="B8" s="3" t="s">
        <v>63</v>
      </c>
      <c r="C8" s="3" t="s">
        <v>56</v>
      </c>
      <c r="D8" s="3" t="s">
        <v>64</v>
      </c>
      <c r="E8" s="3" t="s">
        <v>25</v>
      </c>
      <c r="F8" s="3" t="s">
        <v>26</v>
      </c>
      <c r="G8" s="3" t="s">
        <v>27</v>
      </c>
      <c r="H8" s="3" t="s">
        <v>28</v>
      </c>
      <c r="I8" s="3" t="s">
        <v>29</v>
      </c>
      <c r="J8" s="11">
        <v>7586893</v>
      </c>
      <c r="K8" s="3">
        <v>16</v>
      </c>
      <c r="L8">
        <v>1.1000000000000001</v>
      </c>
      <c r="M8">
        <v>0.4</v>
      </c>
      <c r="N8">
        <v>5.2</v>
      </c>
      <c r="O8">
        <v>5.3</v>
      </c>
      <c r="P8">
        <v>0.5</v>
      </c>
    </row>
    <row r="9" spans="1:16" x14ac:dyDescent="0.25">
      <c r="A9" s="3">
        <v>8</v>
      </c>
      <c r="B9" s="3" t="s">
        <v>37</v>
      </c>
      <c r="C9" s="3" t="s">
        <v>31</v>
      </c>
      <c r="D9" s="3" t="s">
        <v>24</v>
      </c>
      <c r="E9" s="3" t="s">
        <v>25</v>
      </c>
      <c r="F9" s="3" t="s">
        <v>26</v>
      </c>
      <c r="G9" s="3" t="s">
        <v>27</v>
      </c>
      <c r="H9" s="3" t="s">
        <v>28</v>
      </c>
      <c r="I9" s="3" t="s">
        <v>29</v>
      </c>
      <c r="J9" s="11">
        <v>28335</v>
      </c>
      <c r="K9" s="3">
        <v>15.9</v>
      </c>
      <c r="L9">
        <v>1.3</v>
      </c>
      <c r="M9">
        <v>1</v>
      </c>
      <c r="N9">
        <v>5.7</v>
      </c>
      <c r="O9">
        <v>7.5</v>
      </c>
      <c r="P9">
        <v>1.3</v>
      </c>
    </row>
    <row r="10" spans="1:16" x14ac:dyDescent="0.25">
      <c r="A10" s="3">
        <v>9</v>
      </c>
      <c r="B10" s="3" t="s">
        <v>54</v>
      </c>
      <c r="C10" s="3" t="s">
        <v>49</v>
      </c>
      <c r="D10" s="3" t="s">
        <v>50</v>
      </c>
      <c r="E10" s="3" t="s">
        <v>25</v>
      </c>
      <c r="F10" s="3" t="s">
        <v>26</v>
      </c>
      <c r="G10" s="3" t="s">
        <v>27</v>
      </c>
      <c r="H10" s="3" t="s">
        <v>28</v>
      </c>
      <c r="I10" s="3" t="s">
        <v>29</v>
      </c>
      <c r="J10" s="11">
        <v>44730</v>
      </c>
      <c r="K10" s="3">
        <v>14.2</v>
      </c>
      <c r="L10">
        <v>2.6</v>
      </c>
      <c r="M10">
        <v>0.6</v>
      </c>
      <c r="N10">
        <v>7.1</v>
      </c>
      <c r="O10">
        <v>7.6</v>
      </c>
      <c r="P10">
        <v>0.6</v>
      </c>
    </row>
    <row r="11" spans="1:16" x14ac:dyDescent="0.25">
      <c r="A11" s="3">
        <v>10</v>
      </c>
      <c r="B11" s="3" t="s">
        <v>22</v>
      </c>
      <c r="C11" s="3" t="s">
        <v>23</v>
      </c>
      <c r="D11" s="3" t="s">
        <v>24</v>
      </c>
      <c r="E11" s="3" t="s">
        <v>25</v>
      </c>
      <c r="F11" s="3" t="s">
        <v>26</v>
      </c>
      <c r="G11" s="3" t="s">
        <v>27</v>
      </c>
      <c r="H11" s="3" t="s">
        <v>28</v>
      </c>
      <c r="I11" s="3" t="s">
        <v>29</v>
      </c>
      <c r="J11" s="11">
        <v>48475</v>
      </c>
      <c r="K11" s="3">
        <v>14.2</v>
      </c>
      <c r="L11">
        <v>1.5</v>
      </c>
      <c r="M11">
        <v>0.3</v>
      </c>
      <c r="N11">
        <v>3.4</v>
      </c>
      <c r="O11">
        <v>4.2</v>
      </c>
      <c r="P11">
        <v>0.3</v>
      </c>
    </row>
    <row r="12" spans="1:16" x14ac:dyDescent="0.25">
      <c r="A12" s="3">
        <v>11</v>
      </c>
      <c r="B12" s="3" t="s">
        <v>48</v>
      </c>
      <c r="C12" s="3" t="s">
        <v>49</v>
      </c>
      <c r="D12" s="3" t="s">
        <v>50</v>
      </c>
      <c r="E12" s="3" t="s">
        <v>25</v>
      </c>
      <c r="F12" s="3" t="s">
        <v>26</v>
      </c>
      <c r="G12" s="3" t="s">
        <v>27</v>
      </c>
      <c r="H12" s="3" t="s">
        <v>28</v>
      </c>
      <c r="I12" s="3" t="s">
        <v>29</v>
      </c>
      <c r="J12" s="11">
        <v>22193</v>
      </c>
      <c r="K12" s="3">
        <v>12.5</v>
      </c>
      <c r="L12">
        <v>9.1999999999999993</v>
      </c>
      <c r="M12">
        <v>0.9</v>
      </c>
      <c r="N12">
        <v>7</v>
      </c>
      <c r="O12">
        <v>8.6999999999999993</v>
      </c>
      <c r="P12">
        <v>1.1000000000000001</v>
      </c>
    </row>
    <row r="13" spans="1:16" x14ac:dyDescent="0.25">
      <c r="A13" s="3">
        <v>12</v>
      </c>
      <c r="B13" s="3" t="s">
        <v>44</v>
      </c>
      <c r="C13" s="3" t="s">
        <v>45</v>
      </c>
      <c r="D13" s="3" t="s">
        <v>24</v>
      </c>
      <c r="E13" s="3" t="s">
        <v>25</v>
      </c>
      <c r="F13" s="3" t="s">
        <v>26</v>
      </c>
      <c r="G13" s="3" t="s">
        <v>27</v>
      </c>
      <c r="H13" s="3" t="s">
        <v>28</v>
      </c>
      <c r="I13" s="3">
        <v>0.59</v>
      </c>
      <c r="J13" s="11">
        <v>138801</v>
      </c>
      <c r="K13" s="3">
        <v>10.4</v>
      </c>
      <c r="L13">
        <v>1.1000000000000001</v>
      </c>
      <c r="M13">
        <v>0.9</v>
      </c>
      <c r="N13">
        <v>5.6</v>
      </c>
      <c r="O13">
        <v>5.8</v>
      </c>
      <c r="P13">
        <v>0.9</v>
      </c>
    </row>
    <row r="14" spans="1:16" x14ac:dyDescent="0.25">
      <c r="A14" s="3">
        <v>13</v>
      </c>
      <c r="B14" s="3" t="s">
        <v>65</v>
      </c>
      <c r="C14" s="3" t="s">
        <v>56</v>
      </c>
      <c r="D14" s="3" t="s">
        <v>57</v>
      </c>
      <c r="E14" s="3" t="s">
        <v>25</v>
      </c>
      <c r="F14" s="3" t="s">
        <v>26</v>
      </c>
      <c r="G14" s="3" t="s">
        <v>27</v>
      </c>
      <c r="H14" s="3" t="s">
        <v>28</v>
      </c>
      <c r="I14" s="3" t="s">
        <v>29</v>
      </c>
      <c r="J14" s="11">
        <v>6394794</v>
      </c>
      <c r="K14" s="3">
        <v>9.8000000000000007</v>
      </c>
      <c r="L14">
        <v>1.1000000000000001</v>
      </c>
      <c r="M14">
        <v>0.6</v>
      </c>
      <c r="N14">
        <v>5.3</v>
      </c>
      <c r="O14">
        <v>8.6999999999999993</v>
      </c>
      <c r="P14">
        <v>1</v>
      </c>
    </row>
    <row r="15" spans="1:16" x14ac:dyDescent="0.25">
      <c r="A15" s="3">
        <v>14</v>
      </c>
      <c r="B15" s="3" t="s">
        <v>71</v>
      </c>
      <c r="C15" s="3" t="s">
        <v>52</v>
      </c>
      <c r="D15" s="3" t="s">
        <v>53</v>
      </c>
      <c r="E15" s="3" t="s">
        <v>25</v>
      </c>
      <c r="F15" s="3" t="s">
        <v>26</v>
      </c>
      <c r="G15" s="3" t="s">
        <v>27</v>
      </c>
      <c r="H15" s="3" t="s">
        <v>28</v>
      </c>
      <c r="I15" s="3" t="s">
        <v>29</v>
      </c>
      <c r="J15" s="11">
        <v>7759</v>
      </c>
      <c r="K15" s="3">
        <v>9.5</v>
      </c>
      <c r="L15">
        <v>1.8</v>
      </c>
      <c r="M15">
        <v>0.5</v>
      </c>
      <c r="N15">
        <v>3.6</v>
      </c>
      <c r="O15">
        <v>5.0999999999999996</v>
      </c>
      <c r="P15">
        <v>0.8</v>
      </c>
    </row>
    <row r="16" spans="1:16" x14ac:dyDescent="0.25">
      <c r="A16" s="3">
        <v>15</v>
      </c>
      <c r="B16" s="3" t="s">
        <v>55</v>
      </c>
      <c r="C16" s="3" t="s">
        <v>56</v>
      </c>
      <c r="D16" s="3" t="s">
        <v>57</v>
      </c>
      <c r="E16" s="3" t="s">
        <v>25</v>
      </c>
      <c r="F16" s="3" t="s">
        <v>26</v>
      </c>
      <c r="G16" s="3" t="s">
        <v>27</v>
      </c>
      <c r="H16" s="3" t="s">
        <v>28</v>
      </c>
      <c r="I16" s="3" t="s">
        <v>29</v>
      </c>
      <c r="J16" s="11">
        <v>4409792</v>
      </c>
      <c r="K16" s="3">
        <v>9.3000000000000007</v>
      </c>
      <c r="L16">
        <v>1.1000000000000001</v>
      </c>
      <c r="M16">
        <v>0.4</v>
      </c>
      <c r="N16">
        <v>3.4</v>
      </c>
      <c r="O16">
        <v>4.9000000000000004</v>
      </c>
      <c r="P16">
        <v>0.5</v>
      </c>
    </row>
    <row r="17" spans="1:16" x14ac:dyDescent="0.25">
      <c r="A17">
        <v>16</v>
      </c>
      <c r="B17" t="s">
        <v>46</v>
      </c>
      <c r="C17" t="s">
        <v>23</v>
      </c>
      <c r="D17" t="s">
        <v>24</v>
      </c>
      <c r="E17" t="s">
        <v>25</v>
      </c>
      <c r="F17" t="s">
        <v>26</v>
      </c>
      <c r="G17" t="s">
        <v>27</v>
      </c>
      <c r="H17" t="s">
        <v>28</v>
      </c>
      <c r="I17" t="s">
        <v>29</v>
      </c>
      <c r="J17" s="2">
        <v>40158</v>
      </c>
      <c r="K17">
        <v>9.3000000000000007</v>
      </c>
      <c r="L17">
        <v>0.6</v>
      </c>
      <c r="M17">
        <v>0.3</v>
      </c>
      <c r="N17">
        <v>3.3</v>
      </c>
      <c r="O17">
        <v>3.8</v>
      </c>
      <c r="P17">
        <v>0.3</v>
      </c>
    </row>
    <row r="18" spans="1:16" x14ac:dyDescent="0.25">
      <c r="A18">
        <v>17</v>
      </c>
      <c r="B18" t="s">
        <v>74</v>
      </c>
      <c r="C18" t="s">
        <v>49</v>
      </c>
      <c r="D18" t="s">
        <v>50</v>
      </c>
      <c r="E18" t="s">
        <v>25</v>
      </c>
      <c r="F18" t="s">
        <v>26</v>
      </c>
      <c r="G18" t="s">
        <v>27</v>
      </c>
      <c r="H18" t="s">
        <v>28</v>
      </c>
      <c r="I18" t="s">
        <v>29</v>
      </c>
      <c r="J18" s="2">
        <v>6763</v>
      </c>
      <c r="K18">
        <v>8.4</v>
      </c>
      <c r="L18">
        <v>0.5</v>
      </c>
      <c r="M18">
        <v>0.1</v>
      </c>
      <c r="N18">
        <v>1.8</v>
      </c>
      <c r="O18">
        <v>2.7</v>
      </c>
      <c r="P18">
        <v>0.2</v>
      </c>
    </row>
    <row r="19" spans="1:16" x14ac:dyDescent="0.25">
      <c r="A19">
        <v>18</v>
      </c>
      <c r="B19" t="s">
        <v>66</v>
      </c>
      <c r="C19" t="s">
        <v>56</v>
      </c>
      <c r="D19" t="s">
        <v>57</v>
      </c>
      <c r="E19" t="s">
        <v>25</v>
      </c>
      <c r="F19" t="s">
        <v>26</v>
      </c>
      <c r="G19" t="s">
        <v>27</v>
      </c>
      <c r="H19" t="s">
        <v>28</v>
      </c>
      <c r="I19" t="s">
        <v>29</v>
      </c>
      <c r="J19" s="2">
        <v>286125</v>
      </c>
      <c r="K19">
        <v>7.3</v>
      </c>
      <c r="L19">
        <v>1.5</v>
      </c>
      <c r="M19">
        <v>1</v>
      </c>
      <c r="N19">
        <v>4.0999999999999996</v>
      </c>
      <c r="O19">
        <v>3</v>
      </c>
      <c r="P19">
        <v>0.7</v>
      </c>
    </row>
    <row r="20" spans="1:16" x14ac:dyDescent="0.25">
      <c r="A20">
        <v>19</v>
      </c>
      <c r="B20" t="s">
        <v>42</v>
      </c>
      <c r="C20" t="s">
        <v>43</v>
      </c>
      <c r="D20" t="s">
        <v>24</v>
      </c>
      <c r="E20" t="s">
        <v>25</v>
      </c>
      <c r="F20" t="s">
        <v>26</v>
      </c>
      <c r="G20" t="s">
        <v>27</v>
      </c>
      <c r="H20" t="s">
        <v>28</v>
      </c>
      <c r="I20" t="s">
        <v>29</v>
      </c>
      <c r="J20" s="2">
        <v>10496</v>
      </c>
      <c r="K20">
        <v>6.8</v>
      </c>
      <c r="L20">
        <v>0.4</v>
      </c>
      <c r="M20">
        <v>0.4</v>
      </c>
      <c r="N20">
        <v>3.6</v>
      </c>
      <c r="O20">
        <v>2.7</v>
      </c>
      <c r="P20">
        <v>0.3</v>
      </c>
    </row>
    <row r="21" spans="1:16" x14ac:dyDescent="0.25">
      <c r="A21">
        <v>20</v>
      </c>
      <c r="B21" t="s">
        <v>77</v>
      </c>
      <c r="C21" t="s">
        <v>56</v>
      </c>
      <c r="D21" t="s">
        <v>57</v>
      </c>
      <c r="E21" t="s">
        <v>25</v>
      </c>
      <c r="F21" t="s">
        <v>26</v>
      </c>
      <c r="G21" t="s">
        <v>27</v>
      </c>
      <c r="H21" t="s">
        <v>28</v>
      </c>
      <c r="I21" t="s">
        <v>29</v>
      </c>
      <c r="J21" s="2">
        <v>507987</v>
      </c>
      <c r="K21">
        <v>6.7</v>
      </c>
      <c r="L21">
        <v>0.7</v>
      </c>
      <c r="M21">
        <v>0.2</v>
      </c>
      <c r="N21">
        <v>2.4</v>
      </c>
      <c r="O21">
        <v>4.2</v>
      </c>
      <c r="P21">
        <v>0.4</v>
      </c>
    </row>
    <row r="22" spans="1:16" x14ac:dyDescent="0.25">
      <c r="A22">
        <v>21</v>
      </c>
      <c r="B22" t="s">
        <v>58</v>
      </c>
      <c r="C22" t="s">
        <v>59</v>
      </c>
      <c r="D22" t="s">
        <v>53</v>
      </c>
      <c r="E22" t="s">
        <v>25</v>
      </c>
      <c r="F22" t="s">
        <v>26</v>
      </c>
      <c r="G22" t="s">
        <v>27</v>
      </c>
      <c r="H22" t="s">
        <v>28</v>
      </c>
      <c r="I22" t="s">
        <v>29</v>
      </c>
      <c r="J22" s="2">
        <v>4989</v>
      </c>
      <c r="K22">
        <v>6.5</v>
      </c>
      <c r="L22">
        <v>3.6</v>
      </c>
      <c r="M22">
        <v>0.9</v>
      </c>
      <c r="N22">
        <v>4.2</v>
      </c>
      <c r="O22">
        <v>3.6</v>
      </c>
      <c r="P22">
        <v>0.8</v>
      </c>
    </row>
    <row r="23" spans="1:16" x14ac:dyDescent="0.25">
      <c r="A23">
        <v>22</v>
      </c>
      <c r="B23" t="s">
        <v>72</v>
      </c>
      <c r="C23" t="s">
        <v>52</v>
      </c>
      <c r="D23" t="s">
        <v>53</v>
      </c>
      <c r="E23" t="s">
        <v>25</v>
      </c>
      <c r="F23" t="s">
        <v>26</v>
      </c>
      <c r="G23" t="s">
        <v>27</v>
      </c>
      <c r="H23" t="s">
        <v>28</v>
      </c>
      <c r="I23" t="s">
        <v>29</v>
      </c>
      <c r="J23" s="2">
        <v>7088</v>
      </c>
      <c r="K23">
        <v>5.3</v>
      </c>
      <c r="L23">
        <v>2</v>
      </c>
      <c r="M23">
        <v>0.3</v>
      </c>
      <c r="N23">
        <v>2.2999999999999998</v>
      </c>
      <c r="O23">
        <v>2.6</v>
      </c>
      <c r="P23">
        <v>0.4</v>
      </c>
    </row>
    <row r="24" spans="1:16" x14ac:dyDescent="0.25">
      <c r="A24">
        <v>23</v>
      </c>
      <c r="B24" t="s">
        <v>62</v>
      </c>
      <c r="C24" t="s">
        <v>56</v>
      </c>
      <c r="D24" t="s">
        <v>57</v>
      </c>
      <c r="E24" t="s">
        <v>25</v>
      </c>
      <c r="F24" t="s">
        <v>26</v>
      </c>
      <c r="G24" t="s">
        <v>27</v>
      </c>
      <c r="H24" t="s">
        <v>28</v>
      </c>
      <c r="I24" t="s">
        <v>29</v>
      </c>
      <c r="J24" s="2">
        <v>124291</v>
      </c>
      <c r="K24">
        <v>5.2</v>
      </c>
      <c r="L24">
        <v>1</v>
      </c>
      <c r="M24">
        <v>0.7</v>
      </c>
      <c r="N24">
        <v>2.8</v>
      </c>
      <c r="O24">
        <v>2.4</v>
      </c>
      <c r="P24">
        <v>0.6</v>
      </c>
    </row>
    <row r="25" spans="1:16" x14ac:dyDescent="0.25">
      <c r="A25">
        <v>24</v>
      </c>
      <c r="B25" t="s">
        <v>79</v>
      </c>
      <c r="C25" t="s">
        <v>56</v>
      </c>
      <c r="D25" t="s">
        <v>57</v>
      </c>
      <c r="E25" t="s">
        <v>25</v>
      </c>
      <c r="F25" t="s">
        <v>26</v>
      </c>
      <c r="G25" t="s">
        <v>27</v>
      </c>
      <c r="H25" t="s">
        <v>28</v>
      </c>
      <c r="I25" t="s">
        <v>29</v>
      </c>
      <c r="J25" s="2">
        <v>82846</v>
      </c>
      <c r="K25">
        <v>5.2</v>
      </c>
      <c r="L25">
        <v>1.5</v>
      </c>
      <c r="M25">
        <v>2.1</v>
      </c>
      <c r="N25">
        <v>4.0999999999999996</v>
      </c>
      <c r="O25">
        <v>2.4</v>
      </c>
      <c r="P25">
        <v>1.2</v>
      </c>
    </row>
    <row r="26" spans="1:16" x14ac:dyDescent="0.25">
      <c r="A26">
        <v>25</v>
      </c>
      <c r="B26" t="s">
        <v>76</v>
      </c>
      <c r="C26" t="s">
        <v>56</v>
      </c>
      <c r="D26" t="s">
        <v>57</v>
      </c>
      <c r="E26" t="s">
        <v>25</v>
      </c>
      <c r="F26" t="s">
        <v>26</v>
      </c>
      <c r="G26" t="s">
        <v>27</v>
      </c>
      <c r="H26" t="s">
        <v>28</v>
      </c>
      <c r="I26" t="s">
        <v>29</v>
      </c>
      <c r="J26" s="2">
        <v>271783</v>
      </c>
      <c r="K26">
        <v>3.5</v>
      </c>
      <c r="L26">
        <v>0.3</v>
      </c>
      <c r="M26">
        <v>0.1</v>
      </c>
      <c r="N26">
        <v>1.3</v>
      </c>
      <c r="O26">
        <v>5.4</v>
      </c>
      <c r="P26">
        <v>0.5</v>
      </c>
    </row>
    <row r="27" spans="1:16" x14ac:dyDescent="0.25">
      <c r="A27">
        <v>26</v>
      </c>
      <c r="B27" t="s">
        <v>61</v>
      </c>
      <c r="C27" t="s">
        <v>56</v>
      </c>
      <c r="D27" t="s">
        <v>57</v>
      </c>
      <c r="E27" t="s">
        <v>25</v>
      </c>
      <c r="F27" t="s">
        <v>26</v>
      </c>
      <c r="G27" t="s">
        <v>27</v>
      </c>
      <c r="H27" t="s">
        <v>28</v>
      </c>
      <c r="I27" t="s">
        <v>29</v>
      </c>
      <c r="J27" s="2">
        <v>50793</v>
      </c>
      <c r="K27">
        <v>1.8</v>
      </c>
      <c r="L27">
        <v>0.4</v>
      </c>
      <c r="M27">
        <v>0.1</v>
      </c>
      <c r="N27">
        <v>0.6</v>
      </c>
      <c r="O27">
        <v>2.1</v>
      </c>
      <c r="P27">
        <v>0.3</v>
      </c>
    </row>
    <row r="28" spans="1:16" x14ac:dyDescent="0.25">
      <c r="A28">
        <v>27</v>
      </c>
      <c r="B28" t="s">
        <v>60</v>
      </c>
      <c r="C28" t="s">
        <v>56</v>
      </c>
      <c r="D28" t="s">
        <v>57</v>
      </c>
      <c r="E28" t="s">
        <v>25</v>
      </c>
      <c r="F28" t="s">
        <v>26</v>
      </c>
      <c r="G28" t="s">
        <v>27</v>
      </c>
      <c r="H28" t="s">
        <v>28</v>
      </c>
      <c r="I28" t="s">
        <v>29</v>
      </c>
      <c r="J28" s="2">
        <v>54691</v>
      </c>
      <c r="K28">
        <v>1.3</v>
      </c>
      <c r="L28">
        <v>0.4</v>
      </c>
      <c r="M28">
        <v>0.1</v>
      </c>
      <c r="N28">
        <v>0.5</v>
      </c>
      <c r="O28">
        <v>1.2</v>
      </c>
      <c r="P28">
        <v>0.3</v>
      </c>
    </row>
    <row r="29" spans="1:16" x14ac:dyDescent="0.25">
      <c r="A29">
        <v>28</v>
      </c>
      <c r="B29" t="s">
        <v>78</v>
      </c>
      <c r="C29" t="s">
        <v>49</v>
      </c>
      <c r="D29" t="s">
        <v>50</v>
      </c>
      <c r="E29" t="s">
        <v>25</v>
      </c>
      <c r="F29" t="s">
        <v>26</v>
      </c>
      <c r="G29" t="s">
        <v>27</v>
      </c>
      <c r="H29" t="s">
        <v>28</v>
      </c>
      <c r="I29" t="s">
        <v>29</v>
      </c>
      <c r="J29" s="2">
        <v>6911</v>
      </c>
      <c r="K29">
        <v>-23.3</v>
      </c>
      <c r="L29">
        <v>1.2</v>
      </c>
      <c r="M29">
        <v>0.2</v>
      </c>
      <c r="N29">
        <v>10.6</v>
      </c>
      <c r="O29">
        <v>22.4</v>
      </c>
      <c r="P29">
        <v>0.5</v>
      </c>
    </row>
    <row r="31" spans="1:16" x14ac:dyDescent="0.25">
      <c r="J31" s="12" t="s">
        <v>81</v>
      </c>
      <c r="K31" s="12">
        <f>MEDIAN(K2:K4,K6:K16)</f>
        <v>15.05</v>
      </c>
    </row>
  </sheetData>
  <sortState xmlns:xlrd2="http://schemas.microsoft.com/office/spreadsheetml/2017/richdata2" ref="B2:P29">
    <sortCondition descending="1" ref="K2:K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7014E-C3D8-4696-9A08-7D5A8E154B3E}">
  <dimension ref="A1:P31"/>
  <sheetViews>
    <sheetView workbookViewId="0"/>
  </sheetViews>
  <sheetFormatPr baseColWidth="10" defaultRowHeight="15" x14ac:dyDescent="0.25"/>
  <cols>
    <col min="1" max="2" width="36.7109375" customWidth="1"/>
  </cols>
  <sheetData>
    <row r="1" spans="1:16" x14ac:dyDescent="0.25">
      <c r="A1" s="4" t="s">
        <v>107</v>
      </c>
    </row>
    <row r="2" spans="1:16" x14ac:dyDescent="0.25">
      <c r="P2">
        <f ca="1">_xll.CB.RecalcCounterFN()</f>
        <v>10001</v>
      </c>
    </row>
    <row r="3" spans="1:16" x14ac:dyDescent="0.25">
      <c r="A3" t="s">
        <v>108</v>
      </c>
      <c r="B3" t="s">
        <v>109</v>
      </c>
      <c r="C3">
        <v>0</v>
      </c>
    </row>
    <row r="4" spans="1:16" x14ac:dyDescent="0.25">
      <c r="A4" t="s">
        <v>110</v>
      </c>
    </row>
    <row r="5" spans="1:16" x14ac:dyDescent="0.25">
      <c r="A5" t="s">
        <v>111</v>
      </c>
    </row>
    <row r="7" spans="1:16" x14ac:dyDescent="0.25">
      <c r="A7" s="4" t="s">
        <v>112</v>
      </c>
      <c r="B7" t="s">
        <v>113</v>
      </c>
    </row>
    <row r="8" spans="1:16" x14ac:dyDescent="0.25">
      <c r="B8">
        <v>2</v>
      </c>
    </row>
    <row r="10" spans="1:16" x14ac:dyDescent="0.25">
      <c r="A10" t="s">
        <v>114</v>
      </c>
    </row>
    <row r="11" spans="1:16" x14ac:dyDescent="0.25">
      <c r="A11" t="e">
        <f>CB_DATA_!#REF!</f>
        <v>#REF!</v>
      </c>
      <c r="B11" t="e">
        <f>'PU Walmex'!#REF!</f>
        <v>#REF!</v>
      </c>
    </row>
    <row r="13" spans="1:16" x14ac:dyDescent="0.25">
      <c r="A13" t="s">
        <v>115</v>
      </c>
    </row>
    <row r="14" spans="1:16" x14ac:dyDescent="0.25">
      <c r="A14" t="s">
        <v>119</v>
      </c>
      <c r="B14" t="s">
        <v>123</v>
      </c>
    </row>
    <row r="16" spans="1:16" x14ac:dyDescent="0.25">
      <c r="A16" t="s">
        <v>116</v>
      </c>
    </row>
    <row r="19" spans="1:2" x14ac:dyDescent="0.25">
      <c r="A19" t="s">
        <v>117</v>
      </c>
    </row>
    <row r="20" spans="1:2" x14ac:dyDescent="0.25">
      <c r="A20">
        <v>28</v>
      </c>
      <c r="B20">
        <v>31</v>
      </c>
    </row>
    <row r="25" spans="1:2" x14ac:dyDescent="0.25">
      <c r="A25" s="4" t="s">
        <v>118</v>
      </c>
    </row>
    <row r="26" spans="1:2" x14ac:dyDescent="0.25">
      <c r="A26" s="31" t="s">
        <v>120</v>
      </c>
      <c r="B26" s="31" t="s">
        <v>124</v>
      </c>
    </row>
    <row r="27" spans="1:2" x14ac:dyDescent="0.25">
      <c r="A27" t="s">
        <v>121</v>
      </c>
      <c r="B27" t="s">
        <v>126</v>
      </c>
    </row>
    <row r="28" spans="1:2" x14ac:dyDescent="0.25">
      <c r="A28" s="31" t="s">
        <v>122</v>
      </c>
      <c r="B28" s="31" t="s">
        <v>122</v>
      </c>
    </row>
    <row r="29" spans="1:2" x14ac:dyDescent="0.25">
      <c r="B29" s="31" t="s">
        <v>120</v>
      </c>
    </row>
    <row r="30" spans="1:2" x14ac:dyDescent="0.25">
      <c r="B30" t="s">
        <v>125</v>
      </c>
    </row>
    <row r="31" spans="1:2" x14ac:dyDescent="0.25">
      <c r="B31" s="31" t="s">
        <v>122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78"/>
  <sheetViews>
    <sheetView tabSelected="1" topLeftCell="C1" zoomScale="160" zoomScaleNormal="160" workbookViewId="0">
      <pane ySplit="2370" topLeftCell="A170" activePane="bottomLeft"/>
      <selection activeCell="H3" sqref="H3"/>
      <selection pane="bottomLeft" activeCell="I175" sqref="I175"/>
    </sheetView>
  </sheetViews>
  <sheetFormatPr baseColWidth="10" defaultRowHeight="15" x14ac:dyDescent="0.25"/>
  <cols>
    <col min="2" max="2" width="17.140625" customWidth="1"/>
    <col min="8" max="8" width="21.85546875" customWidth="1"/>
    <col min="9" max="9" width="13.42578125" bestFit="1" customWidth="1"/>
  </cols>
  <sheetData>
    <row r="1" spans="1:7" x14ac:dyDescent="0.25">
      <c r="A1" t="s">
        <v>0</v>
      </c>
      <c r="B1" t="s">
        <v>1</v>
      </c>
      <c r="C1" s="9" t="s">
        <v>80</v>
      </c>
      <c r="D1" s="9" t="s">
        <v>83</v>
      </c>
      <c r="E1" s="9" t="s">
        <v>84</v>
      </c>
      <c r="F1" s="9" t="s">
        <v>85</v>
      </c>
      <c r="G1" s="9" t="s">
        <v>86</v>
      </c>
    </row>
    <row r="2" spans="1:7" x14ac:dyDescent="0.25">
      <c r="A2" s="1">
        <v>43469</v>
      </c>
      <c r="B2">
        <v>23.6</v>
      </c>
      <c r="C2" s="7">
        <f>$B$172</f>
        <v>28.011764705882371</v>
      </c>
      <c r="D2">
        <f>$B$175</f>
        <v>36.5</v>
      </c>
      <c r="E2">
        <f>$B$176</f>
        <v>22.7</v>
      </c>
      <c r="F2" s="7">
        <f>$B$177</f>
        <v>24.987213811949683</v>
      </c>
      <c r="G2" s="7">
        <f>$B$178</f>
        <v>31.036315599815058</v>
      </c>
    </row>
    <row r="3" spans="1:7" x14ac:dyDescent="0.25">
      <c r="A3" s="1">
        <v>43476</v>
      </c>
      <c r="B3">
        <v>22.9</v>
      </c>
      <c r="C3" s="7">
        <f t="shared" ref="C3:C66" si="0">$B$172</f>
        <v>28.011764705882371</v>
      </c>
      <c r="D3">
        <f t="shared" ref="D3:D66" si="1">$B$175</f>
        <v>36.5</v>
      </c>
      <c r="E3">
        <f t="shared" ref="E3:E66" si="2">$B$176</f>
        <v>22.7</v>
      </c>
      <c r="F3" s="7">
        <f t="shared" ref="F3:F66" si="3">$B$177</f>
        <v>24.987213811949683</v>
      </c>
      <c r="G3" s="7">
        <f t="shared" ref="G3:G66" si="4">$B$178</f>
        <v>31.036315599815058</v>
      </c>
    </row>
    <row r="4" spans="1:7" x14ac:dyDescent="0.25">
      <c r="A4" s="1">
        <v>43483</v>
      </c>
      <c r="B4">
        <v>23.5</v>
      </c>
      <c r="C4" s="7">
        <f t="shared" si="0"/>
        <v>28.011764705882371</v>
      </c>
      <c r="D4">
        <f t="shared" si="1"/>
        <v>36.5</v>
      </c>
      <c r="E4">
        <f t="shared" si="2"/>
        <v>22.7</v>
      </c>
      <c r="F4" s="7">
        <f t="shared" si="3"/>
        <v>24.987213811949683</v>
      </c>
      <c r="G4" s="7">
        <f t="shared" si="4"/>
        <v>31.036315599815058</v>
      </c>
    </row>
    <row r="5" spans="1:7" x14ac:dyDescent="0.25">
      <c r="A5" s="1">
        <v>43490</v>
      </c>
      <c r="B5">
        <v>22.7</v>
      </c>
      <c r="C5" s="7">
        <f t="shared" si="0"/>
        <v>28.011764705882371</v>
      </c>
      <c r="D5">
        <f t="shared" si="1"/>
        <v>36.5</v>
      </c>
      <c r="E5">
        <f t="shared" si="2"/>
        <v>22.7</v>
      </c>
      <c r="F5" s="7">
        <f t="shared" si="3"/>
        <v>24.987213811949683</v>
      </c>
      <c r="G5" s="7">
        <f t="shared" si="4"/>
        <v>31.036315599815058</v>
      </c>
    </row>
    <row r="6" spans="1:7" x14ac:dyDescent="0.25">
      <c r="A6" s="1">
        <v>43497</v>
      </c>
      <c r="B6">
        <v>23.6</v>
      </c>
      <c r="C6" s="7">
        <f t="shared" si="0"/>
        <v>28.011764705882371</v>
      </c>
      <c r="D6">
        <f t="shared" si="1"/>
        <v>36.5</v>
      </c>
      <c r="E6">
        <f t="shared" si="2"/>
        <v>22.7</v>
      </c>
      <c r="F6" s="7">
        <f t="shared" si="3"/>
        <v>24.987213811949683</v>
      </c>
      <c r="G6" s="7">
        <f t="shared" si="4"/>
        <v>31.036315599815058</v>
      </c>
    </row>
    <row r="7" spans="1:7" x14ac:dyDescent="0.25">
      <c r="A7" s="1">
        <v>43504</v>
      </c>
      <c r="B7">
        <v>23.5</v>
      </c>
      <c r="C7" s="7">
        <f t="shared" si="0"/>
        <v>28.011764705882371</v>
      </c>
      <c r="D7">
        <f t="shared" si="1"/>
        <v>36.5</v>
      </c>
      <c r="E7">
        <f t="shared" si="2"/>
        <v>22.7</v>
      </c>
      <c r="F7" s="7">
        <f t="shared" si="3"/>
        <v>24.987213811949683</v>
      </c>
      <c r="G7" s="7">
        <f t="shared" si="4"/>
        <v>31.036315599815058</v>
      </c>
    </row>
    <row r="8" spans="1:7" x14ac:dyDescent="0.25">
      <c r="A8" s="1">
        <v>43511</v>
      </c>
      <c r="B8">
        <v>24.9</v>
      </c>
      <c r="C8" s="7">
        <f t="shared" si="0"/>
        <v>28.011764705882371</v>
      </c>
      <c r="D8">
        <f t="shared" si="1"/>
        <v>36.5</v>
      </c>
      <c r="E8">
        <f t="shared" si="2"/>
        <v>22.7</v>
      </c>
      <c r="F8" s="7">
        <f t="shared" si="3"/>
        <v>24.987213811949683</v>
      </c>
      <c r="G8" s="7">
        <f t="shared" si="4"/>
        <v>31.036315599815058</v>
      </c>
    </row>
    <row r="9" spans="1:7" x14ac:dyDescent="0.25">
      <c r="A9" s="1">
        <v>43518</v>
      </c>
      <c r="B9">
        <v>25.2</v>
      </c>
      <c r="C9" s="7">
        <f t="shared" si="0"/>
        <v>28.011764705882371</v>
      </c>
      <c r="D9">
        <f t="shared" si="1"/>
        <v>36.5</v>
      </c>
      <c r="E9">
        <f t="shared" si="2"/>
        <v>22.7</v>
      </c>
      <c r="F9" s="7">
        <f t="shared" si="3"/>
        <v>24.987213811949683</v>
      </c>
      <c r="G9" s="7">
        <f t="shared" si="4"/>
        <v>31.036315599815058</v>
      </c>
    </row>
    <row r="10" spans="1:7" x14ac:dyDescent="0.25">
      <c r="A10" s="1">
        <v>43525</v>
      </c>
      <c r="B10">
        <v>23.6</v>
      </c>
      <c r="C10" s="7">
        <f t="shared" si="0"/>
        <v>28.011764705882371</v>
      </c>
      <c r="D10">
        <f t="shared" si="1"/>
        <v>36.5</v>
      </c>
      <c r="E10">
        <f t="shared" si="2"/>
        <v>22.7</v>
      </c>
      <c r="F10" s="7">
        <f t="shared" si="3"/>
        <v>24.987213811949683</v>
      </c>
      <c r="G10" s="7">
        <f t="shared" si="4"/>
        <v>31.036315599815058</v>
      </c>
    </row>
    <row r="11" spans="1:7" x14ac:dyDescent="0.25">
      <c r="A11" s="1">
        <v>43532</v>
      </c>
      <c r="B11">
        <v>24.1</v>
      </c>
      <c r="C11" s="7">
        <f t="shared" si="0"/>
        <v>28.011764705882371</v>
      </c>
      <c r="D11">
        <f t="shared" si="1"/>
        <v>36.5</v>
      </c>
      <c r="E11">
        <f t="shared" si="2"/>
        <v>22.7</v>
      </c>
      <c r="F11" s="7">
        <f t="shared" si="3"/>
        <v>24.987213811949683</v>
      </c>
      <c r="G11" s="7">
        <f t="shared" si="4"/>
        <v>31.036315599815058</v>
      </c>
    </row>
    <row r="12" spans="1:7" x14ac:dyDescent="0.25">
      <c r="A12" s="1">
        <v>43539</v>
      </c>
      <c r="B12">
        <v>24.3</v>
      </c>
      <c r="C12" s="7">
        <f t="shared" si="0"/>
        <v>28.011764705882371</v>
      </c>
      <c r="D12">
        <f t="shared" si="1"/>
        <v>36.5</v>
      </c>
      <c r="E12">
        <f t="shared" si="2"/>
        <v>22.7</v>
      </c>
      <c r="F12" s="7">
        <f t="shared" si="3"/>
        <v>24.987213811949683</v>
      </c>
      <c r="G12" s="7">
        <f t="shared" si="4"/>
        <v>31.036315599815058</v>
      </c>
    </row>
    <row r="13" spans="1:7" x14ac:dyDescent="0.25">
      <c r="A13" s="1">
        <v>43546</v>
      </c>
      <c r="B13">
        <v>24.1</v>
      </c>
      <c r="C13" s="7">
        <f t="shared" si="0"/>
        <v>28.011764705882371</v>
      </c>
      <c r="D13">
        <f t="shared" si="1"/>
        <v>36.5</v>
      </c>
      <c r="E13">
        <f t="shared" si="2"/>
        <v>22.7</v>
      </c>
      <c r="F13" s="7">
        <f t="shared" si="3"/>
        <v>24.987213811949683</v>
      </c>
      <c r="G13" s="7">
        <f t="shared" si="4"/>
        <v>31.036315599815058</v>
      </c>
    </row>
    <row r="14" spans="1:7" x14ac:dyDescent="0.25">
      <c r="A14" s="1">
        <v>43553</v>
      </c>
      <c r="B14">
        <v>24.7</v>
      </c>
      <c r="C14" s="7">
        <f t="shared" si="0"/>
        <v>28.011764705882371</v>
      </c>
      <c r="D14">
        <f t="shared" si="1"/>
        <v>36.5</v>
      </c>
      <c r="E14">
        <f t="shared" si="2"/>
        <v>22.7</v>
      </c>
      <c r="F14" s="7">
        <f t="shared" si="3"/>
        <v>24.987213811949683</v>
      </c>
      <c r="G14" s="7">
        <f t="shared" si="4"/>
        <v>31.036315599815058</v>
      </c>
    </row>
    <row r="15" spans="1:7" x14ac:dyDescent="0.25">
      <c r="A15" s="1">
        <v>43560</v>
      </c>
      <c r="B15">
        <v>26</v>
      </c>
      <c r="C15" s="7">
        <f t="shared" si="0"/>
        <v>28.011764705882371</v>
      </c>
      <c r="D15">
        <f t="shared" si="1"/>
        <v>36.5</v>
      </c>
      <c r="E15">
        <f t="shared" si="2"/>
        <v>22.7</v>
      </c>
      <c r="F15" s="7">
        <f t="shared" si="3"/>
        <v>24.987213811949683</v>
      </c>
      <c r="G15" s="7">
        <f t="shared" si="4"/>
        <v>31.036315599815058</v>
      </c>
    </row>
    <row r="16" spans="1:7" x14ac:dyDescent="0.25">
      <c r="A16" s="1">
        <v>43567</v>
      </c>
      <c r="B16">
        <v>25.6</v>
      </c>
      <c r="C16" s="7">
        <f t="shared" si="0"/>
        <v>28.011764705882371</v>
      </c>
      <c r="D16">
        <f t="shared" si="1"/>
        <v>36.5</v>
      </c>
      <c r="E16">
        <f t="shared" si="2"/>
        <v>22.7</v>
      </c>
      <c r="F16" s="7">
        <f t="shared" si="3"/>
        <v>24.987213811949683</v>
      </c>
      <c r="G16" s="7">
        <f t="shared" si="4"/>
        <v>31.036315599815058</v>
      </c>
    </row>
    <row r="17" spans="1:7" x14ac:dyDescent="0.25">
      <c r="A17" s="1">
        <v>43574</v>
      </c>
      <c r="B17">
        <v>26.1</v>
      </c>
      <c r="C17" s="7">
        <f t="shared" si="0"/>
        <v>28.011764705882371</v>
      </c>
      <c r="D17">
        <f t="shared" si="1"/>
        <v>36.5</v>
      </c>
      <c r="E17">
        <f t="shared" si="2"/>
        <v>22.7</v>
      </c>
      <c r="F17" s="7">
        <f t="shared" si="3"/>
        <v>24.987213811949683</v>
      </c>
      <c r="G17" s="7">
        <f t="shared" si="4"/>
        <v>31.036315599815058</v>
      </c>
    </row>
    <row r="18" spans="1:7" x14ac:dyDescent="0.25">
      <c r="A18" s="1">
        <v>43581</v>
      </c>
      <c r="B18">
        <v>26.3</v>
      </c>
      <c r="C18" s="7">
        <f t="shared" si="0"/>
        <v>28.011764705882371</v>
      </c>
      <c r="D18">
        <f t="shared" si="1"/>
        <v>36.5</v>
      </c>
      <c r="E18">
        <f t="shared" si="2"/>
        <v>22.7</v>
      </c>
      <c r="F18" s="7">
        <f t="shared" si="3"/>
        <v>24.987213811949683</v>
      </c>
      <c r="G18" s="7">
        <f t="shared" si="4"/>
        <v>31.036315599815058</v>
      </c>
    </row>
    <row r="19" spans="1:7" x14ac:dyDescent="0.25">
      <c r="A19" s="1">
        <v>43588</v>
      </c>
      <c r="B19">
        <v>26.1</v>
      </c>
      <c r="C19" s="7">
        <f t="shared" si="0"/>
        <v>28.011764705882371</v>
      </c>
      <c r="D19">
        <f t="shared" si="1"/>
        <v>36.5</v>
      </c>
      <c r="E19">
        <f t="shared" si="2"/>
        <v>22.7</v>
      </c>
      <c r="F19" s="7">
        <f t="shared" si="3"/>
        <v>24.987213811949683</v>
      </c>
      <c r="G19" s="7">
        <f t="shared" si="4"/>
        <v>31.036315599815058</v>
      </c>
    </row>
    <row r="20" spans="1:7" x14ac:dyDescent="0.25">
      <c r="A20" s="1">
        <v>43595</v>
      </c>
      <c r="B20">
        <v>25.5</v>
      </c>
      <c r="C20" s="7">
        <f t="shared" si="0"/>
        <v>28.011764705882371</v>
      </c>
      <c r="D20">
        <f t="shared" si="1"/>
        <v>36.5</v>
      </c>
      <c r="E20">
        <f t="shared" si="2"/>
        <v>22.7</v>
      </c>
      <c r="F20" s="7">
        <f t="shared" si="3"/>
        <v>24.987213811949683</v>
      </c>
      <c r="G20" s="7">
        <f t="shared" si="4"/>
        <v>31.036315599815058</v>
      </c>
    </row>
    <row r="21" spans="1:7" x14ac:dyDescent="0.25">
      <c r="A21" s="1">
        <v>43602</v>
      </c>
      <c r="B21">
        <v>25.2</v>
      </c>
      <c r="C21" s="7">
        <f t="shared" si="0"/>
        <v>28.011764705882371</v>
      </c>
      <c r="D21">
        <f t="shared" si="1"/>
        <v>36.5</v>
      </c>
      <c r="E21">
        <f t="shared" si="2"/>
        <v>22.7</v>
      </c>
      <c r="F21" s="7">
        <f t="shared" si="3"/>
        <v>24.987213811949683</v>
      </c>
      <c r="G21" s="7">
        <f t="shared" si="4"/>
        <v>31.036315599815058</v>
      </c>
    </row>
    <row r="22" spans="1:7" x14ac:dyDescent="0.25">
      <c r="A22" s="1">
        <v>43609</v>
      </c>
      <c r="B22">
        <v>25.8</v>
      </c>
      <c r="C22" s="7">
        <f t="shared" si="0"/>
        <v>28.011764705882371</v>
      </c>
      <c r="D22">
        <f t="shared" si="1"/>
        <v>36.5</v>
      </c>
      <c r="E22">
        <f t="shared" si="2"/>
        <v>22.7</v>
      </c>
      <c r="F22" s="7">
        <f t="shared" si="3"/>
        <v>24.987213811949683</v>
      </c>
      <c r="G22" s="7">
        <f t="shared" si="4"/>
        <v>31.036315599815058</v>
      </c>
    </row>
    <row r="23" spans="1:7" x14ac:dyDescent="0.25">
      <c r="A23" s="1">
        <v>43616</v>
      </c>
      <c r="B23">
        <v>26.1</v>
      </c>
      <c r="C23" s="7">
        <f t="shared" si="0"/>
        <v>28.011764705882371</v>
      </c>
      <c r="D23">
        <f t="shared" si="1"/>
        <v>36.5</v>
      </c>
      <c r="E23">
        <f t="shared" si="2"/>
        <v>22.7</v>
      </c>
      <c r="F23" s="7">
        <f t="shared" si="3"/>
        <v>24.987213811949683</v>
      </c>
      <c r="G23" s="7">
        <f t="shared" si="4"/>
        <v>31.036315599815058</v>
      </c>
    </row>
    <row r="24" spans="1:7" x14ac:dyDescent="0.25">
      <c r="A24" s="1">
        <v>43623</v>
      </c>
      <c r="B24">
        <v>25.4</v>
      </c>
      <c r="C24" s="7">
        <f t="shared" si="0"/>
        <v>28.011764705882371</v>
      </c>
      <c r="D24">
        <f t="shared" si="1"/>
        <v>36.5</v>
      </c>
      <c r="E24">
        <f t="shared" si="2"/>
        <v>22.7</v>
      </c>
      <c r="F24" s="7">
        <f t="shared" si="3"/>
        <v>24.987213811949683</v>
      </c>
      <c r="G24" s="7">
        <f t="shared" si="4"/>
        <v>31.036315599815058</v>
      </c>
    </row>
    <row r="25" spans="1:7" x14ac:dyDescent="0.25">
      <c r="A25" s="1">
        <v>43630</v>
      </c>
      <c r="B25">
        <v>25.5</v>
      </c>
      <c r="C25" s="7">
        <f t="shared" si="0"/>
        <v>28.011764705882371</v>
      </c>
      <c r="D25">
        <f t="shared" si="1"/>
        <v>36.5</v>
      </c>
      <c r="E25">
        <f t="shared" si="2"/>
        <v>22.7</v>
      </c>
      <c r="F25" s="7">
        <f t="shared" si="3"/>
        <v>24.987213811949683</v>
      </c>
      <c r="G25" s="7">
        <f t="shared" si="4"/>
        <v>31.036315599815058</v>
      </c>
    </row>
    <row r="26" spans="1:7" x14ac:dyDescent="0.25">
      <c r="A26" s="1">
        <v>43637</v>
      </c>
      <c r="B26">
        <v>24.9</v>
      </c>
      <c r="C26" s="7">
        <f t="shared" si="0"/>
        <v>28.011764705882371</v>
      </c>
      <c r="D26">
        <f t="shared" si="1"/>
        <v>36.5</v>
      </c>
      <c r="E26">
        <f t="shared" si="2"/>
        <v>22.7</v>
      </c>
      <c r="F26" s="7">
        <f t="shared" si="3"/>
        <v>24.987213811949683</v>
      </c>
      <c r="G26" s="7">
        <f t="shared" si="4"/>
        <v>31.036315599815058</v>
      </c>
    </row>
    <row r="27" spans="1:7" x14ac:dyDescent="0.25">
      <c r="A27" s="1">
        <v>43644</v>
      </c>
      <c r="B27">
        <v>24.7</v>
      </c>
      <c r="C27" s="7">
        <f t="shared" si="0"/>
        <v>28.011764705882371</v>
      </c>
      <c r="D27">
        <f t="shared" si="1"/>
        <v>36.5</v>
      </c>
      <c r="E27">
        <f t="shared" si="2"/>
        <v>22.7</v>
      </c>
      <c r="F27" s="7">
        <f t="shared" si="3"/>
        <v>24.987213811949683</v>
      </c>
      <c r="G27" s="7">
        <f t="shared" si="4"/>
        <v>31.036315599815058</v>
      </c>
    </row>
    <row r="28" spans="1:7" x14ac:dyDescent="0.25">
      <c r="A28" s="1">
        <v>43651</v>
      </c>
      <c r="B28">
        <v>24.9</v>
      </c>
      <c r="C28" s="7">
        <f t="shared" si="0"/>
        <v>28.011764705882371</v>
      </c>
      <c r="D28">
        <f t="shared" si="1"/>
        <v>36.5</v>
      </c>
      <c r="E28">
        <f t="shared" si="2"/>
        <v>22.7</v>
      </c>
      <c r="F28" s="7">
        <f t="shared" si="3"/>
        <v>24.987213811949683</v>
      </c>
      <c r="G28" s="7">
        <f t="shared" si="4"/>
        <v>31.036315599815058</v>
      </c>
    </row>
    <row r="29" spans="1:7" x14ac:dyDescent="0.25">
      <c r="A29" s="1">
        <v>43658</v>
      </c>
      <c r="B29">
        <v>24.7</v>
      </c>
      <c r="C29" s="7">
        <f t="shared" si="0"/>
        <v>28.011764705882371</v>
      </c>
      <c r="D29">
        <f t="shared" si="1"/>
        <v>36.5</v>
      </c>
      <c r="E29">
        <f t="shared" si="2"/>
        <v>22.7</v>
      </c>
      <c r="F29" s="7">
        <f t="shared" si="3"/>
        <v>24.987213811949683</v>
      </c>
      <c r="G29" s="7">
        <f t="shared" si="4"/>
        <v>31.036315599815058</v>
      </c>
    </row>
    <row r="30" spans="1:7" x14ac:dyDescent="0.25">
      <c r="A30" s="1">
        <v>43665</v>
      </c>
      <c r="B30">
        <v>25.2</v>
      </c>
      <c r="C30" s="7">
        <f t="shared" si="0"/>
        <v>28.011764705882371</v>
      </c>
      <c r="D30">
        <f t="shared" si="1"/>
        <v>36.5</v>
      </c>
      <c r="E30">
        <f t="shared" si="2"/>
        <v>22.7</v>
      </c>
      <c r="F30" s="7">
        <f t="shared" si="3"/>
        <v>24.987213811949683</v>
      </c>
      <c r="G30" s="7">
        <f t="shared" si="4"/>
        <v>31.036315599815058</v>
      </c>
    </row>
    <row r="31" spans="1:7" x14ac:dyDescent="0.25">
      <c r="A31" s="1">
        <v>43672</v>
      </c>
      <c r="B31">
        <v>25.9</v>
      </c>
      <c r="C31" s="7">
        <f t="shared" si="0"/>
        <v>28.011764705882371</v>
      </c>
      <c r="D31">
        <f t="shared" si="1"/>
        <v>36.5</v>
      </c>
      <c r="E31">
        <f t="shared" si="2"/>
        <v>22.7</v>
      </c>
      <c r="F31" s="7">
        <f t="shared" si="3"/>
        <v>24.987213811949683</v>
      </c>
      <c r="G31" s="7">
        <f t="shared" si="4"/>
        <v>31.036315599815058</v>
      </c>
    </row>
    <row r="32" spans="1:7" x14ac:dyDescent="0.25">
      <c r="A32" s="1">
        <v>43679</v>
      </c>
      <c r="B32">
        <v>25.8</v>
      </c>
      <c r="C32" s="7">
        <f t="shared" si="0"/>
        <v>28.011764705882371</v>
      </c>
      <c r="D32">
        <f t="shared" si="1"/>
        <v>36.5</v>
      </c>
      <c r="E32">
        <f t="shared" si="2"/>
        <v>22.7</v>
      </c>
      <c r="F32" s="7">
        <f t="shared" si="3"/>
        <v>24.987213811949683</v>
      </c>
      <c r="G32" s="7">
        <f t="shared" si="4"/>
        <v>31.036315599815058</v>
      </c>
    </row>
    <row r="33" spans="1:7" x14ac:dyDescent="0.25">
      <c r="A33" s="1">
        <v>43686</v>
      </c>
      <c r="B33">
        <v>25.8</v>
      </c>
      <c r="C33" s="7">
        <f t="shared" si="0"/>
        <v>28.011764705882371</v>
      </c>
      <c r="D33">
        <f t="shared" si="1"/>
        <v>36.5</v>
      </c>
      <c r="E33">
        <f t="shared" si="2"/>
        <v>22.7</v>
      </c>
      <c r="F33" s="7">
        <f t="shared" si="3"/>
        <v>24.987213811949683</v>
      </c>
      <c r="G33" s="7">
        <f t="shared" si="4"/>
        <v>31.036315599815058</v>
      </c>
    </row>
    <row r="34" spans="1:7" x14ac:dyDescent="0.25">
      <c r="A34" s="1">
        <v>43693</v>
      </c>
      <c r="B34">
        <v>25.9</v>
      </c>
      <c r="C34" s="7">
        <f t="shared" si="0"/>
        <v>28.011764705882371</v>
      </c>
      <c r="D34">
        <f t="shared" si="1"/>
        <v>36.5</v>
      </c>
      <c r="E34">
        <f t="shared" si="2"/>
        <v>22.7</v>
      </c>
      <c r="F34" s="7">
        <f t="shared" si="3"/>
        <v>24.987213811949683</v>
      </c>
      <c r="G34" s="7">
        <f t="shared" si="4"/>
        <v>31.036315599815058</v>
      </c>
    </row>
    <row r="35" spans="1:7" x14ac:dyDescent="0.25">
      <c r="A35" s="1">
        <v>43700</v>
      </c>
      <c r="B35">
        <v>25.9</v>
      </c>
      <c r="C35" s="7">
        <f t="shared" si="0"/>
        <v>28.011764705882371</v>
      </c>
      <c r="D35">
        <f t="shared" si="1"/>
        <v>36.5</v>
      </c>
      <c r="E35">
        <f t="shared" si="2"/>
        <v>22.7</v>
      </c>
      <c r="F35" s="7">
        <f t="shared" si="3"/>
        <v>24.987213811949683</v>
      </c>
      <c r="G35" s="7">
        <f t="shared" si="4"/>
        <v>31.036315599815058</v>
      </c>
    </row>
    <row r="36" spans="1:7" x14ac:dyDescent="0.25">
      <c r="A36" s="1">
        <v>43707</v>
      </c>
      <c r="B36">
        <v>26.2</v>
      </c>
      <c r="C36" s="7">
        <f t="shared" si="0"/>
        <v>28.011764705882371</v>
      </c>
      <c r="D36">
        <f t="shared" si="1"/>
        <v>36.5</v>
      </c>
      <c r="E36">
        <f t="shared" si="2"/>
        <v>22.7</v>
      </c>
      <c r="F36" s="7">
        <f t="shared" si="3"/>
        <v>24.987213811949683</v>
      </c>
      <c r="G36" s="7">
        <f t="shared" si="4"/>
        <v>31.036315599815058</v>
      </c>
    </row>
    <row r="37" spans="1:7" x14ac:dyDescent="0.25">
      <c r="A37" s="1">
        <v>43714</v>
      </c>
      <c r="B37">
        <v>26.8</v>
      </c>
      <c r="C37" s="7">
        <f t="shared" si="0"/>
        <v>28.011764705882371</v>
      </c>
      <c r="D37">
        <f t="shared" si="1"/>
        <v>36.5</v>
      </c>
      <c r="E37">
        <f t="shared" si="2"/>
        <v>22.7</v>
      </c>
      <c r="F37" s="7">
        <f t="shared" si="3"/>
        <v>24.987213811949683</v>
      </c>
      <c r="G37" s="7">
        <f t="shared" si="4"/>
        <v>31.036315599815058</v>
      </c>
    </row>
    <row r="38" spans="1:7" x14ac:dyDescent="0.25">
      <c r="A38" s="1">
        <v>43721</v>
      </c>
      <c r="B38">
        <v>26.6</v>
      </c>
      <c r="C38" s="7">
        <f t="shared" si="0"/>
        <v>28.011764705882371</v>
      </c>
      <c r="D38">
        <f t="shared" si="1"/>
        <v>36.5</v>
      </c>
      <c r="E38">
        <f t="shared" si="2"/>
        <v>22.7</v>
      </c>
      <c r="F38" s="7">
        <f t="shared" si="3"/>
        <v>24.987213811949683</v>
      </c>
      <c r="G38" s="7">
        <f t="shared" si="4"/>
        <v>31.036315599815058</v>
      </c>
    </row>
    <row r="39" spans="1:7" x14ac:dyDescent="0.25">
      <c r="A39" s="1">
        <v>43728</v>
      </c>
      <c r="B39">
        <v>25.4</v>
      </c>
      <c r="C39" s="7">
        <f t="shared" si="0"/>
        <v>28.011764705882371</v>
      </c>
      <c r="D39">
        <f t="shared" si="1"/>
        <v>36.5</v>
      </c>
      <c r="E39">
        <f t="shared" si="2"/>
        <v>22.7</v>
      </c>
      <c r="F39" s="7">
        <f t="shared" si="3"/>
        <v>24.987213811949683</v>
      </c>
      <c r="G39" s="7">
        <f t="shared" si="4"/>
        <v>31.036315599815058</v>
      </c>
    </row>
    <row r="40" spans="1:7" x14ac:dyDescent="0.25">
      <c r="A40" s="1">
        <v>43735</v>
      </c>
      <c r="B40">
        <v>26.9</v>
      </c>
      <c r="C40" s="7">
        <f t="shared" si="0"/>
        <v>28.011764705882371</v>
      </c>
      <c r="D40">
        <f t="shared" si="1"/>
        <v>36.5</v>
      </c>
      <c r="E40">
        <f t="shared" si="2"/>
        <v>22.7</v>
      </c>
      <c r="F40" s="7">
        <f t="shared" si="3"/>
        <v>24.987213811949683</v>
      </c>
      <c r="G40" s="7">
        <f t="shared" si="4"/>
        <v>31.036315599815058</v>
      </c>
    </row>
    <row r="41" spans="1:7" x14ac:dyDescent="0.25">
      <c r="A41" s="1">
        <v>43742</v>
      </c>
      <c r="B41">
        <v>26.8</v>
      </c>
      <c r="C41" s="7">
        <f t="shared" si="0"/>
        <v>28.011764705882371</v>
      </c>
      <c r="D41">
        <f t="shared" si="1"/>
        <v>36.5</v>
      </c>
      <c r="E41">
        <f t="shared" si="2"/>
        <v>22.7</v>
      </c>
      <c r="F41" s="7">
        <f t="shared" si="3"/>
        <v>24.987213811949683</v>
      </c>
      <c r="G41" s="7">
        <f t="shared" si="4"/>
        <v>31.036315599815058</v>
      </c>
    </row>
    <row r="42" spans="1:7" x14ac:dyDescent="0.25">
      <c r="A42" s="1">
        <v>43749</v>
      </c>
      <c r="B42">
        <v>25.1</v>
      </c>
      <c r="C42" s="7">
        <f t="shared" si="0"/>
        <v>28.011764705882371</v>
      </c>
      <c r="D42">
        <f t="shared" si="1"/>
        <v>36.5</v>
      </c>
      <c r="E42">
        <f t="shared" si="2"/>
        <v>22.7</v>
      </c>
      <c r="F42" s="7">
        <f t="shared" si="3"/>
        <v>24.987213811949683</v>
      </c>
      <c r="G42" s="7">
        <f t="shared" si="4"/>
        <v>31.036315599815058</v>
      </c>
    </row>
    <row r="43" spans="1:7" x14ac:dyDescent="0.25">
      <c r="A43" s="1">
        <v>43756</v>
      </c>
      <c r="B43">
        <v>25.7</v>
      </c>
      <c r="C43" s="7">
        <f t="shared" si="0"/>
        <v>28.011764705882371</v>
      </c>
      <c r="D43">
        <f t="shared" si="1"/>
        <v>36.5</v>
      </c>
      <c r="E43">
        <f t="shared" si="2"/>
        <v>22.7</v>
      </c>
      <c r="F43" s="7">
        <f t="shared" si="3"/>
        <v>24.987213811949683</v>
      </c>
      <c r="G43" s="7">
        <f t="shared" si="4"/>
        <v>31.036315599815058</v>
      </c>
    </row>
    <row r="44" spans="1:7" x14ac:dyDescent="0.25">
      <c r="A44" s="1">
        <v>43763</v>
      </c>
      <c r="B44">
        <v>26.5</v>
      </c>
      <c r="C44" s="7">
        <f t="shared" si="0"/>
        <v>28.011764705882371</v>
      </c>
      <c r="D44">
        <f t="shared" si="1"/>
        <v>36.5</v>
      </c>
      <c r="E44">
        <f t="shared" si="2"/>
        <v>22.7</v>
      </c>
      <c r="F44" s="7">
        <f t="shared" si="3"/>
        <v>24.987213811949683</v>
      </c>
      <c r="G44" s="7">
        <f t="shared" si="4"/>
        <v>31.036315599815058</v>
      </c>
    </row>
    <row r="45" spans="1:7" x14ac:dyDescent="0.25">
      <c r="A45" s="1">
        <v>43770</v>
      </c>
      <c r="B45">
        <v>26.8</v>
      </c>
      <c r="C45" s="7">
        <f t="shared" si="0"/>
        <v>28.011764705882371</v>
      </c>
      <c r="D45">
        <f t="shared" si="1"/>
        <v>36.5</v>
      </c>
      <c r="E45">
        <f t="shared" si="2"/>
        <v>22.7</v>
      </c>
      <c r="F45" s="7">
        <f t="shared" si="3"/>
        <v>24.987213811949683</v>
      </c>
      <c r="G45" s="7">
        <f t="shared" si="4"/>
        <v>31.036315599815058</v>
      </c>
    </row>
    <row r="46" spans="1:7" x14ac:dyDescent="0.25">
      <c r="A46" s="1">
        <v>43777</v>
      </c>
      <c r="B46">
        <v>25.5</v>
      </c>
      <c r="C46" s="7">
        <f t="shared" si="0"/>
        <v>28.011764705882371</v>
      </c>
      <c r="D46">
        <f t="shared" si="1"/>
        <v>36.5</v>
      </c>
      <c r="E46">
        <f t="shared" si="2"/>
        <v>22.7</v>
      </c>
      <c r="F46" s="7">
        <f t="shared" si="3"/>
        <v>24.987213811949683</v>
      </c>
      <c r="G46" s="7">
        <f t="shared" si="4"/>
        <v>31.036315599815058</v>
      </c>
    </row>
    <row r="47" spans="1:7" x14ac:dyDescent="0.25">
      <c r="A47" s="1">
        <v>43784</v>
      </c>
      <c r="B47">
        <v>24.8</v>
      </c>
      <c r="C47" s="7">
        <f t="shared" si="0"/>
        <v>28.011764705882371</v>
      </c>
      <c r="D47">
        <f t="shared" si="1"/>
        <v>36.5</v>
      </c>
      <c r="E47">
        <f t="shared" si="2"/>
        <v>22.7</v>
      </c>
      <c r="F47" s="7">
        <f t="shared" si="3"/>
        <v>24.987213811949683</v>
      </c>
      <c r="G47" s="7">
        <f t="shared" si="4"/>
        <v>31.036315599815058</v>
      </c>
    </row>
    <row r="48" spans="1:7" x14ac:dyDescent="0.25">
      <c r="A48" s="1">
        <v>43791</v>
      </c>
      <c r="B48">
        <v>25</v>
      </c>
      <c r="C48" s="7">
        <f t="shared" si="0"/>
        <v>28.011764705882371</v>
      </c>
      <c r="D48">
        <f t="shared" si="1"/>
        <v>36.5</v>
      </c>
      <c r="E48">
        <f t="shared" si="2"/>
        <v>22.7</v>
      </c>
      <c r="F48" s="7">
        <f t="shared" si="3"/>
        <v>24.987213811949683</v>
      </c>
      <c r="G48" s="7">
        <f t="shared" si="4"/>
        <v>31.036315599815058</v>
      </c>
    </row>
    <row r="49" spans="1:7" x14ac:dyDescent="0.25">
      <c r="A49" s="1">
        <v>43798</v>
      </c>
      <c r="B49">
        <v>24.8</v>
      </c>
      <c r="C49" s="7">
        <f t="shared" si="0"/>
        <v>28.011764705882371</v>
      </c>
      <c r="D49">
        <f t="shared" si="1"/>
        <v>36.5</v>
      </c>
      <c r="E49">
        <f t="shared" si="2"/>
        <v>22.7</v>
      </c>
      <c r="F49" s="7">
        <f t="shared" si="3"/>
        <v>24.987213811949683</v>
      </c>
      <c r="G49" s="7">
        <f t="shared" si="4"/>
        <v>31.036315599815058</v>
      </c>
    </row>
    <row r="50" spans="1:7" x14ac:dyDescent="0.25">
      <c r="A50" s="1">
        <v>43805</v>
      </c>
      <c r="B50">
        <v>24.3</v>
      </c>
      <c r="C50" s="7">
        <f t="shared" si="0"/>
        <v>28.011764705882371</v>
      </c>
      <c r="D50">
        <f t="shared" si="1"/>
        <v>36.5</v>
      </c>
      <c r="E50">
        <f t="shared" si="2"/>
        <v>22.7</v>
      </c>
      <c r="F50" s="7">
        <f t="shared" si="3"/>
        <v>24.987213811949683</v>
      </c>
      <c r="G50" s="7">
        <f t="shared" si="4"/>
        <v>31.036315599815058</v>
      </c>
    </row>
    <row r="51" spans="1:7" x14ac:dyDescent="0.25">
      <c r="A51" s="1">
        <v>43812</v>
      </c>
      <c r="B51">
        <v>25.3</v>
      </c>
      <c r="C51" s="7">
        <f t="shared" si="0"/>
        <v>28.011764705882371</v>
      </c>
      <c r="D51">
        <f t="shared" si="1"/>
        <v>36.5</v>
      </c>
      <c r="E51">
        <f t="shared" si="2"/>
        <v>22.7</v>
      </c>
      <c r="F51" s="7">
        <f t="shared" si="3"/>
        <v>24.987213811949683</v>
      </c>
      <c r="G51" s="7">
        <f t="shared" si="4"/>
        <v>31.036315599815058</v>
      </c>
    </row>
    <row r="52" spans="1:7" x14ac:dyDescent="0.25">
      <c r="A52" s="1">
        <v>43819</v>
      </c>
      <c r="B52">
        <v>25.9</v>
      </c>
      <c r="C52" s="7">
        <f t="shared" si="0"/>
        <v>28.011764705882371</v>
      </c>
      <c r="D52">
        <f t="shared" si="1"/>
        <v>36.5</v>
      </c>
      <c r="E52">
        <f t="shared" si="2"/>
        <v>22.7</v>
      </c>
      <c r="F52" s="7">
        <f t="shared" si="3"/>
        <v>24.987213811949683</v>
      </c>
      <c r="G52" s="7">
        <f t="shared" si="4"/>
        <v>31.036315599815058</v>
      </c>
    </row>
    <row r="53" spans="1:7" x14ac:dyDescent="0.25">
      <c r="A53" s="1">
        <v>43826</v>
      </c>
      <c r="B53">
        <v>25.3</v>
      </c>
      <c r="C53" s="7">
        <f t="shared" si="0"/>
        <v>28.011764705882371</v>
      </c>
      <c r="D53">
        <f t="shared" si="1"/>
        <v>36.5</v>
      </c>
      <c r="E53">
        <f t="shared" si="2"/>
        <v>22.7</v>
      </c>
      <c r="F53" s="7">
        <f t="shared" si="3"/>
        <v>24.987213811949683</v>
      </c>
      <c r="G53" s="7">
        <f t="shared" si="4"/>
        <v>31.036315599815058</v>
      </c>
    </row>
    <row r="54" spans="1:7" x14ac:dyDescent="0.25">
      <c r="A54" s="1">
        <v>43833</v>
      </c>
      <c r="B54">
        <v>25.2</v>
      </c>
      <c r="C54" s="7">
        <f t="shared" si="0"/>
        <v>28.011764705882371</v>
      </c>
      <c r="D54">
        <f t="shared" si="1"/>
        <v>36.5</v>
      </c>
      <c r="E54">
        <f t="shared" si="2"/>
        <v>22.7</v>
      </c>
      <c r="F54" s="7">
        <f t="shared" si="3"/>
        <v>24.987213811949683</v>
      </c>
      <c r="G54" s="7">
        <f t="shared" si="4"/>
        <v>31.036315599815058</v>
      </c>
    </row>
    <row r="55" spans="1:7" x14ac:dyDescent="0.25">
      <c r="A55" s="1">
        <v>43840</v>
      </c>
      <c r="B55">
        <v>25.9</v>
      </c>
      <c r="C55" s="7">
        <f t="shared" si="0"/>
        <v>28.011764705882371</v>
      </c>
      <c r="D55">
        <f t="shared" si="1"/>
        <v>36.5</v>
      </c>
      <c r="E55">
        <f t="shared" si="2"/>
        <v>22.7</v>
      </c>
      <c r="F55" s="7">
        <f t="shared" si="3"/>
        <v>24.987213811949683</v>
      </c>
      <c r="G55" s="7">
        <f t="shared" si="4"/>
        <v>31.036315599815058</v>
      </c>
    </row>
    <row r="56" spans="1:7" x14ac:dyDescent="0.25">
      <c r="A56" s="1">
        <v>43847</v>
      </c>
      <c r="B56">
        <v>26.8</v>
      </c>
      <c r="C56" s="7">
        <f t="shared" si="0"/>
        <v>28.011764705882371</v>
      </c>
      <c r="D56">
        <f t="shared" si="1"/>
        <v>36.5</v>
      </c>
      <c r="E56">
        <f t="shared" si="2"/>
        <v>22.7</v>
      </c>
      <c r="F56" s="7">
        <f t="shared" si="3"/>
        <v>24.987213811949683</v>
      </c>
      <c r="G56" s="7">
        <f t="shared" si="4"/>
        <v>31.036315599815058</v>
      </c>
    </row>
    <row r="57" spans="1:7" x14ac:dyDescent="0.25">
      <c r="A57" s="1">
        <v>43854</v>
      </c>
      <c r="B57">
        <v>26.2</v>
      </c>
      <c r="C57" s="7">
        <f t="shared" si="0"/>
        <v>28.011764705882371</v>
      </c>
      <c r="D57">
        <f t="shared" si="1"/>
        <v>36.5</v>
      </c>
      <c r="E57">
        <f t="shared" si="2"/>
        <v>22.7</v>
      </c>
      <c r="F57" s="7">
        <f t="shared" si="3"/>
        <v>24.987213811949683</v>
      </c>
      <c r="G57" s="7">
        <f t="shared" si="4"/>
        <v>31.036315599815058</v>
      </c>
    </row>
    <row r="58" spans="1:7" x14ac:dyDescent="0.25">
      <c r="A58" s="1">
        <v>43861</v>
      </c>
      <c r="B58">
        <v>25.3</v>
      </c>
      <c r="C58" s="7">
        <f t="shared" si="0"/>
        <v>28.011764705882371</v>
      </c>
      <c r="D58">
        <f t="shared" si="1"/>
        <v>36.5</v>
      </c>
      <c r="E58">
        <f t="shared" si="2"/>
        <v>22.7</v>
      </c>
      <c r="F58" s="7">
        <f t="shared" si="3"/>
        <v>24.987213811949683</v>
      </c>
      <c r="G58" s="7">
        <f t="shared" si="4"/>
        <v>31.036315599815058</v>
      </c>
    </row>
    <row r="59" spans="1:7" x14ac:dyDescent="0.25">
      <c r="A59" s="1">
        <v>43868</v>
      </c>
      <c r="B59">
        <v>25.8</v>
      </c>
      <c r="C59" s="7">
        <f t="shared" si="0"/>
        <v>28.011764705882371</v>
      </c>
      <c r="D59">
        <f t="shared" si="1"/>
        <v>36.5</v>
      </c>
      <c r="E59">
        <f t="shared" si="2"/>
        <v>22.7</v>
      </c>
      <c r="F59" s="7">
        <f t="shared" si="3"/>
        <v>24.987213811949683</v>
      </c>
      <c r="G59" s="7">
        <f t="shared" si="4"/>
        <v>31.036315599815058</v>
      </c>
    </row>
    <row r="60" spans="1:7" x14ac:dyDescent="0.25">
      <c r="A60" s="1">
        <v>43875</v>
      </c>
      <c r="B60">
        <v>26.8</v>
      </c>
      <c r="C60" s="7">
        <f t="shared" si="0"/>
        <v>28.011764705882371</v>
      </c>
      <c r="D60">
        <f t="shared" si="1"/>
        <v>36.5</v>
      </c>
      <c r="E60">
        <f t="shared" si="2"/>
        <v>22.7</v>
      </c>
      <c r="F60" s="7">
        <f t="shared" si="3"/>
        <v>24.987213811949683</v>
      </c>
      <c r="G60" s="7">
        <f t="shared" si="4"/>
        <v>31.036315599815058</v>
      </c>
    </row>
    <row r="61" spans="1:7" x14ac:dyDescent="0.25">
      <c r="A61" s="1">
        <v>43882</v>
      </c>
      <c r="B61">
        <v>27.1</v>
      </c>
      <c r="C61" s="7">
        <f t="shared" si="0"/>
        <v>28.011764705882371</v>
      </c>
      <c r="D61">
        <f t="shared" si="1"/>
        <v>36.5</v>
      </c>
      <c r="E61">
        <f t="shared" si="2"/>
        <v>22.7</v>
      </c>
      <c r="F61" s="7">
        <f t="shared" si="3"/>
        <v>24.987213811949683</v>
      </c>
      <c r="G61" s="7">
        <f t="shared" si="4"/>
        <v>31.036315599815058</v>
      </c>
    </row>
    <row r="62" spans="1:7" x14ac:dyDescent="0.25">
      <c r="A62" s="1">
        <v>43889</v>
      </c>
      <c r="B62">
        <v>25.4</v>
      </c>
      <c r="C62" s="7">
        <f t="shared" si="0"/>
        <v>28.011764705882371</v>
      </c>
      <c r="D62">
        <f t="shared" si="1"/>
        <v>36.5</v>
      </c>
      <c r="E62">
        <f t="shared" si="2"/>
        <v>22.7</v>
      </c>
      <c r="F62" s="7">
        <f t="shared" si="3"/>
        <v>24.987213811949683</v>
      </c>
      <c r="G62" s="7">
        <f t="shared" si="4"/>
        <v>31.036315599815058</v>
      </c>
    </row>
    <row r="63" spans="1:7" x14ac:dyDescent="0.25">
      <c r="A63" s="1">
        <v>43896</v>
      </c>
      <c r="B63">
        <v>26.5</v>
      </c>
      <c r="C63" s="7">
        <f t="shared" si="0"/>
        <v>28.011764705882371</v>
      </c>
      <c r="D63">
        <f t="shared" si="1"/>
        <v>36.5</v>
      </c>
      <c r="E63">
        <f t="shared" si="2"/>
        <v>22.7</v>
      </c>
      <c r="F63" s="7">
        <f t="shared" si="3"/>
        <v>24.987213811949683</v>
      </c>
      <c r="G63" s="7">
        <f t="shared" si="4"/>
        <v>31.036315599815058</v>
      </c>
    </row>
    <row r="64" spans="1:7" x14ac:dyDescent="0.25">
      <c r="A64" s="1">
        <v>43903</v>
      </c>
      <c r="B64">
        <v>26</v>
      </c>
      <c r="C64" s="7">
        <f t="shared" si="0"/>
        <v>28.011764705882371</v>
      </c>
      <c r="D64">
        <f t="shared" si="1"/>
        <v>36.5</v>
      </c>
      <c r="E64">
        <f t="shared" si="2"/>
        <v>22.7</v>
      </c>
      <c r="F64" s="7">
        <f t="shared" si="3"/>
        <v>24.987213811949683</v>
      </c>
      <c r="G64" s="7">
        <f t="shared" si="4"/>
        <v>31.036315599815058</v>
      </c>
    </row>
    <row r="65" spans="1:7" x14ac:dyDescent="0.25">
      <c r="A65" s="1">
        <v>43910</v>
      </c>
      <c r="B65">
        <v>23.7</v>
      </c>
      <c r="C65" s="7">
        <f t="shared" si="0"/>
        <v>28.011764705882371</v>
      </c>
      <c r="D65">
        <f t="shared" si="1"/>
        <v>36.5</v>
      </c>
      <c r="E65">
        <f t="shared" si="2"/>
        <v>22.7</v>
      </c>
      <c r="F65" s="7">
        <f t="shared" si="3"/>
        <v>24.987213811949683</v>
      </c>
      <c r="G65" s="7">
        <f t="shared" si="4"/>
        <v>31.036315599815058</v>
      </c>
    </row>
    <row r="66" spans="1:7" x14ac:dyDescent="0.25">
      <c r="A66" s="1">
        <v>43917</v>
      </c>
      <c r="B66">
        <v>24.6</v>
      </c>
      <c r="C66" s="7">
        <f t="shared" si="0"/>
        <v>28.011764705882371</v>
      </c>
      <c r="D66">
        <f t="shared" si="1"/>
        <v>36.5</v>
      </c>
      <c r="E66">
        <f t="shared" si="2"/>
        <v>22.7</v>
      </c>
      <c r="F66" s="7">
        <f t="shared" si="3"/>
        <v>24.987213811949683</v>
      </c>
      <c r="G66" s="7">
        <f t="shared" si="4"/>
        <v>31.036315599815058</v>
      </c>
    </row>
    <row r="67" spans="1:7" x14ac:dyDescent="0.25">
      <c r="A67" s="1">
        <v>43924</v>
      </c>
      <c r="B67">
        <v>24.4</v>
      </c>
      <c r="C67" s="7">
        <f t="shared" ref="C67:C130" si="5">$B$172</f>
        <v>28.011764705882371</v>
      </c>
      <c r="D67">
        <f t="shared" ref="D67:D130" si="6">$B$175</f>
        <v>36.5</v>
      </c>
      <c r="E67">
        <f t="shared" ref="E67:E130" si="7">$B$176</f>
        <v>22.7</v>
      </c>
      <c r="F67" s="7">
        <f t="shared" ref="F67:F130" si="8">$B$177</f>
        <v>24.987213811949683</v>
      </c>
      <c r="G67" s="7">
        <f t="shared" ref="G67:G130" si="9">$B$178</f>
        <v>31.036315599815058</v>
      </c>
    </row>
    <row r="68" spans="1:7" x14ac:dyDescent="0.25">
      <c r="A68" s="1">
        <v>43931</v>
      </c>
      <c r="B68">
        <v>25.1</v>
      </c>
      <c r="C68" s="7">
        <f t="shared" si="5"/>
        <v>28.011764705882371</v>
      </c>
      <c r="D68">
        <f t="shared" si="6"/>
        <v>36.5</v>
      </c>
      <c r="E68">
        <f t="shared" si="7"/>
        <v>22.7</v>
      </c>
      <c r="F68" s="7">
        <f t="shared" si="8"/>
        <v>24.987213811949683</v>
      </c>
      <c r="G68" s="7">
        <f t="shared" si="9"/>
        <v>31.036315599815058</v>
      </c>
    </row>
    <row r="69" spans="1:7" x14ac:dyDescent="0.25">
      <c r="A69" s="1">
        <v>43938</v>
      </c>
      <c r="B69">
        <v>25.8</v>
      </c>
      <c r="C69" s="7">
        <f t="shared" si="5"/>
        <v>28.011764705882371</v>
      </c>
      <c r="D69">
        <f t="shared" si="6"/>
        <v>36.5</v>
      </c>
      <c r="E69">
        <f t="shared" si="7"/>
        <v>22.7</v>
      </c>
      <c r="F69" s="7">
        <f t="shared" si="8"/>
        <v>24.987213811949683</v>
      </c>
      <c r="G69" s="7">
        <f t="shared" si="9"/>
        <v>31.036315599815058</v>
      </c>
    </row>
    <row r="70" spans="1:7" x14ac:dyDescent="0.25">
      <c r="A70" s="1">
        <v>43945</v>
      </c>
      <c r="B70">
        <v>25.4</v>
      </c>
      <c r="C70" s="7">
        <f t="shared" si="5"/>
        <v>28.011764705882371</v>
      </c>
      <c r="D70">
        <f t="shared" si="6"/>
        <v>36.5</v>
      </c>
      <c r="E70">
        <f t="shared" si="7"/>
        <v>22.7</v>
      </c>
      <c r="F70" s="7">
        <f t="shared" si="8"/>
        <v>24.987213811949683</v>
      </c>
      <c r="G70" s="7">
        <f t="shared" si="9"/>
        <v>31.036315599815058</v>
      </c>
    </row>
    <row r="71" spans="1:7" x14ac:dyDescent="0.25">
      <c r="A71" s="1">
        <v>43952</v>
      </c>
      <c r="B71">
        <v>25.8</v>
      </c>
      <c r="C71" s="7">
        <f t="shared" si="5"/>
        <v>28.011764705882371</v>
      </c>
      <c r="D71">
        <f t="shared" si="6"/>
        <v>36.5</v>
      </c>
      <c r="E71">
        <f t="shared" si="7"/>
        <v>22.7</v>
      </c>
      <c r="F71" s="7">
        <f t="shared" si="8"/>
        <v>24.987213811949683</v>
      </c>
      <c r="G71" s="7">
        <f t="shared" si="9"/>
        <v>31.036315599815058</v>
      </c>
    </row>
    <row r="72" spans="1:7" x14ac:dyDescent="0.25">
      <c r="A72" s="1">
        <v>43959</v>
      </c>
      <c r="B72">
        <v>26.1</v>
      </c>
      <c r="C72" s="7">
        <f t="shared" si="5"/>
        <v>28.011764705882371</v>
      </c>
      <c r="D72">
        <f t="shared" si="6"/>
        <v>36.5</v>
      </c>
      <c r="E72">
        <f t="shared" si="7"/>
        <v>22.7</v>
      </c>
      <c r="F72" s="7">
        <f t="shared" si="8"/>
        <v>24.987213811949683</v>
      </c>
      <c r="G72" s="7">
        <f t="shared" si="9"/>
        <v>31.036315599815058</v>
      </c>
    </row>
    <row r="73" spans="1:7" x14ac:dyDescent="0.25">
      <c r="A73" s="1">
        <v>43966</v>
      </c>
      <c r="B73">
        <v>24.9</v>
      </c>
      <c r="C73" s="7">
        <f t="shared" si="5"/>
        <v>28.011764705882371</v>
      </c>
      <c r="D73">
        <f t="shared" si="6"/>
        <v>36.5</v>
      </c>
      <c r="E73">
        <f t="shared" si="7"/>
        <v>22.7</v>
      </c>
      <c r="F73" s="7">
        <f t="shared" si="8"/>
        <v>24.987213811949683</v>
      </c>
      <c r="G73" s="7">
        <f t="shared" si="9"/>
        <v>31.036315599815058</v>
      </c>
    </row>
    <row r="74" spans="1:7" x14ac:dyDescent="0.25">
      <c r="A74" s="1">
        <v>43973</v>
      </c>
      <c r="B74">
        <v>24.8</v>
      </c>
      <c r="C74" s="7">
        <f t="shared" si="5"/>
        <v>28.011764705882371</v>
      </c>
      <c r="D74">
        <f t="shared" si="6"/>
        <v>36.5</v>
      </c>
      <c r="E74">
        <f t="shared" si="7"/>
        <v>22.7</v>
      </c>
      <c r="F74" s="7">
        <f t="shared" si="8"/>
        <v>24.987213811949683</v>
      </c>
      <c r="G74" s="7">
        <f t="shared" si="9"/>
        <v>31.036315599815058</v>
      </c>
    </row>
    <row r="75" spans="1:7" x14ac:dyDescent="0.25">
      <c r="A75" s="1">
        <v>43980</v>
      </c>
      <c r="B75">
        <v>24.6</v>
      </c>
      <c r="C75" s="7">
        <f t="shared" si="5"/>
        <v>28.011764705882371</v>
      </c>
      <c r="D75">
        <f t="shared" si="6"/>
        <v>36.5</v>
      </c>
      <c r="E75">
        <f t="shared" si="7"/>
        <v>22.7</v>
      </c>
      <c r="F75" s="7">
        <f t="shared" si="8"/>
        <v>24.987213811949683</v>
      </c>
      <c r="G75" s="7">
        <f t="shared" si="9"/>
        <v>31.036315599815058</v>
      </c>
    </row>
    <row r="76" spans="1:7" x14ac:dyDescent="0.25">
      <c r="A76" s="1">
        <v>43987</v>
      </c>
      <c r="B76">
        <v>24.6</v>
      </c>
      <c r="C76" s="7">
        <f t="shared" si="5"/>
        <v>28.011764705882371</v>
      </c>
      <c r="D76">
        <f t="shared" si="6"/>
        <v>36.5</v>
      </c>
      <c r="E76">
        <f t="shared" si="7"/>
        <v>22.7</v>
      </c>
      <c r="F76" s="7">
        <f t="shared" si="8"/>
        <v>24.987213811949683</v>
      </c>
      <c r="G76" s="7">
        <f t="shared" si="9"/>
        <v>31.036315599815058</v>
      </c>
    </row>
    <row r="77" spans="1:7" x14ac:dyDescent="0.25">
      <c r="A77" s="1">
        <v>43994</v>
      </c>
      <c r="B77">
        <v>24.2</v>
      </c>
      <c r="C77" s="7">
        <f t="shared" si="5"/>
        <v>28.011764705882371</v>
      </c>
      <c r="D77">
        <f t="shared" si="6"/>
        <v>36.5</v>
      </c>
      <c r="E77">
        <f t="shared" si="7"/>
        <v>22.7</v>
      </c>
      <c r="F77" s="7">
        <f t="shared" si="8"/>
        <v>24.987213811949683</v>
      </c>
      <c r="G77" s="7">
        <f t="shared" si="9"/>
        <v>31.036315599815058</v>
      </c>
    </row>
    <row r="78" spans="1:7" x14ac:dyDescent="0.25">
      <c r="A78" s="1">
        <v>44001</v>
      </c>
      <c r="B78">
        <v>24.5</v>
      </c>
      <c r="C78" s="7">
        <f t="shared" si="5"/>
        <v>28.011764705882371</v>
      </c>
      <c r="D78">
        <f t="shared" si="6"/>
        <v>36.5</v>
      </c>
      <c r="E78">
        <f t="shared" si="7"/>
        <v>22.7</v>
      </c>
      <c r="F78" s="7">
        <f t="shared" si="8"/>
        <v>24.987213811949683</v>
      </c>
      <c r="G78" s="7">
        <f t="shared" si="9"/>
        <v>31.036315599815058</v>
      </c>
    </row>
    <row r="79" spans="1:7" x14ac:dyDescent="0.25">
      <c r="A79" s="1">
        <v>44008</v>
      </c>
      <c r="B79">
        <v>24.5</v>
      </c>
      <c r="C79" s="7">
        <f t="shared" si="5"/>
        <v>28.011764705882371</v>
      </c>
      <c r="D79">
        <f t="shared" si="6"/>
        <v>36.5</v>
      </c>
      <c r="E79">
        <f t="shared" si="7"/>
        <v>22.7</v>
      </c>
      <c r="F79" s="7">
        <f t="shared" si="8"/>
        <v>24.987213811949683</v>
      </c>
      <c r="G79" s="7">
        <f t="shared" si="9"/>
        <v>31.036315599815058</v>
      </c>
    </row>
    <row r="80" spans="1:7" x14ac:dyDescent="0.25">
      <c r="A80" s="1">
        <v>44015</v>
      </c>
      <c r="B80">
        <v>30.7</v>
      </c>
      <c r="C80" s="7">
        <f t="shared" si="5"/>
        <v>28.011764705882371</v>
      </c>
      <c r="D80">
        <f t="shared" si="6"/>
        <v>36.5</v>
      </c>
      <c r="E80">
        <f t="shared" si="7"/>
        <v>22.7</v>
      </c>
      <c r="F80" s="7">
        <f t="shared" si="8"/>
        <v>24.987213811949683</v>
      </c>
      <c r="G80" s="7">
        <f t="shared" si="9"/>
        <v>31.036315599815058</v>
      </c>
    </row>
    <row r="81" spans="1:7" x14ac:dyDescent="0.25">
      <c r="A81" s="1">
        <v>44022</v>
      </c>
      <c r="B81">
        <v>29.8</v>
      </c>
      <c r="C81" s="7">
        <f t="shared" si="5"/>
        <v>28.011764705882371</v>
      </c>
      <c r="D81">
        <f t="shared" si="6"/>
        <v>36.5</v>
      </c>
      <c r="E81">
        <f t="shared" si="7"/>
        <v>22.7</v>
      </c>
      <c r="F81" s="7">
        <f t="shared" si="8"/>
        <v>24.987213811949683</v>
      </c>
      <c r="G81" s="7">
        <f t="shared" si="9"/>
        <v>31.036315599815058</v>
      </c>
    </row>
    <row r="82" spans="1:7" x14ac:dyDescent="0.25">
      <c r="A82" s="1">
        <v>44029</v>
      </c>
      <c r="B82">
        <v>30.7</v>
      </c>
      <c r="C82" s="7">
        <f t="shared" si="5"/>
        <v>28.011764705882371</v>
      </c>
      <c r="D82">
        <f t="shared" si="6"/>
        <v>36.5</v>
      </c>
      <c r="E82">
        <f t="shared" si="7"/>
        <v>22.7</v>
      </c>
      <c r="F82" s="7">
        <f t="shared" si="8"/>
        <v>24.987213811949683</v>
      </c>
      <c r="G82" s="7">
        <f t="shared" si="9"/>
        <v>31.036315599815058</v>
      </c>
    </row>
    <row r="83" spans="1:7" x14ac:dyDescent="0.25">
      <c r="A83" s="1">
        <v>44036</v>
      </c>
      <c r="B83">
        <v>30.7</v>
      </c>
      <c r="C83" s="7">
        <f t="shared" si="5"/>
        <v>28.011764705882371</v>
      </c>
      <c r="D83">
        <f t="shared" si="6"/>
        <v>36.5</v>
      </c>
      <c r="E83">
        <f t="shared" si="7"/>
        <v>22.7</v>
      </c>
      <c r="F83" s="7">
        <f t="shared" si="8"/>
        <v>24.987213811949683</v>
      </c>
      <c r="G83" s="7">
        <f t="shared" si="9"/>
        <v>31.036315599815058</v>
      </c>
    </row>
    <row r="84" spans="1:7" x14ac:dyDescent="0.25">
      <c r="A84" s="1">
        <v>44043</v>
      </c>
      <c r="B84">
        <v>28.4</v>
      </c>
      <c r="C84" s="7">
        <f t="shared" si="5"/>
        <v>28.011764705882371</v>
      </c>
      <c r="D84">
        <f t="shared" si="6"/>
        <v>36.5</v>
      </c>
      <c r="E84">
        <f t="shared" si="7"/>
        <v>22.7</v>
      </c>
      <c r="F84" s="7">
        <f t="shared" si="8"/>
        <v>24.987213811949683</v>
      </c>
      <c r="G84" s="7">
        <f t="shared" si="9"/>
        <v>31.036315599815058</v>
      </c>
    </row>
    <row r="85" spans="1:7" x14ac:dyDescent="0.25">
      <c r="A85" s="1">
        <v>44050</v>
      </c>
      <c r="B85">
        <v>30.2</v>
      </c>
      <c r="C85" s="7">
        <f t="shared" si="5"/>
        <v>28.011764705882371</v>
      </c>
      <c r="D85">
        <f t="shared" si="6"/>
        <v>36.5</v>
      </c>
      <c r="E85">
        <f t="shared" si="7"/>
        <v>22.7</v>
      </c>
      <c r="F85" s="7">
        <f t="shared" si="8"/>
        <v>24.987213811949683</v>
      </c>
      <c r="G85" s="7">
        <f t="shared" si="9"/>
        <v>31.036315599815058</v>
      </c>
    </row>
    <row r="86" spans="1:7" x14ac:dyDescent="0.25">
      <c r="A86" s="1">
        <v>44057</v>
      </c>
      <c r="B86">
        <v>31</v>
      </c>
      <c r="C86" s="7">
        <f t="shared" si="5"/>
        <v>28.011764705882371</v>
      </c>
      <c r="D86">
        <f t="shared" si="6"/>
        <v>36.5</v>
      </c>
      <c r="E86">
        <f t="shared" si="7"/>
        <v>22.7</v>
      </c>
      <c r="F86" s="7">
        <f t="shared" si="8"/>
        <v>24.987213811949683</v>
      </c>
      <c r="G86" s="7">
        <f t="shared" si="9"/>
        <v>31.036315599815058</v>
      </c>
    </row>
    <row r="87" spans="1:7" x14ac:dyDescent="0.25">
      <c r="A87" s="1">
        <v>44064</v>
      </c>
      <c r="B87">
        <v>30.8</v>
      </c>
      <c r="C87" s="7">
        <f t="shared" si="5"/>
        <v>28.011764705882371</v>
      </c>
      <c r="D87">
        <f t="shared" si="6"/>
        <v>36.5</v>
      </c>
      <c r="E87">
        <f t="shared" si="7"/>
        <v>22.7</v>
      </c>
      <c r="F87" s="7">
        <f t="shared" si="8"/>
        <v>24.987213811949683</v>
      </c>
      <c r="G87" s="7">
        <f t="shared" si="9"/>
        <v>31.036315599815058</v>
      </c>
    </row>
    <row r="88" spans="1:7" x14ac:dyDescent="0.25">
      <c r="A88" s="1">
        <v>44071</v>
      </c>
      <c r="B88">
        <v>29.5</v>
      </c>
      <c r="C88" s="7">
        <f t="shared" si="5"/>
        <v>28.011764705882371</v>
      </c>
      <c r="D88">
        <f t="shared" si="6"/>
        <v>36.5</v>
      </c>
      <c r="E88">
        <f t="shared" si="7"/>
        <v>22.7</v>
      </c>
      <c r="F88" s="7">
        <f t="shared" si="8"/>
        <v>24.987213811949683</v>
      </c>
      <c r="G88" s="7">
        <f t="shared" si="9"/>
        <v>31.036315599815058</v>
      </c>
    </row>
    <row r="89" spans="1:7" x14ac:dyDescent="0.25">
      <c r="A89" s="1">
        <v>44078</v>
      </c>
      <c r="B89">
        <v>28.2</v>
      </c>
      <c r="C89" s="7">
        <f t="shared" si="5"/>
        <v>28.011764705882371</v>
      </c>
      <c r="D89">
        <f t="shared" si="6"/>
        <v>36.5</v>
      </c>
      <c r="E89">
        <f t="shared" si="7"/>
        <v>22.7</v>
      </c>
      <c r="F89" s="7">
        <f t="shared" si="8"/>
        <v>24.987213811949683</v>
      </c>
      <c r="G89" s="7">
        <f t="shared" si="9"/>
        <v>31.036315599815058</v>
      </c>
    </row>
    <row r="90" spans="1:7" x14ac:dyDescent="0.25">
      <c r="A90" s="1">
        <v>44085</v>
      </c>
      <c r="B90">
        <v>27.5</v>
      </c>
      <c r="C90" s="7">
        <f t="shared" si="5"/>
        <v>28.011764705882371</v>
      </c>
      <c r="D90">
        <f t="shared" si="6"/>
        <v>36.5</v>
      </c>
      <c r="E90">
        <f t="shared" si="7"/>
        <v>22.7</v>
      </c>
      <c r="F90" s="7">
        <f t="shared" si="8"/>
        <v>24.987213811949683</v>
      </c>
      <c r="G90" s="7">
        <f t="shared" si="9"/>
        <v>31.036315599815058</v>
      </c>
    </row>
    <row r="91" spans="1:7" x14ac:dyDescent="0.25">
      <c r="A91" s="1">
        <v>44092</v>
      </c>
      <c r="B91">
        <v>27.6</v>
      </c>
      <c r="C91" s="7">
        <f t="shared" si="5"/>
        <v>28.011764705882371</v>
      </c>
      <c r="D91">
        <f t="shared" si="6"/>
        <v>36.5</v>
      </c>
      <c r="E91">
        <f t="shared" si="7"/>
        <v>22.7</v>
      </c>
      <c r="F91" s="7">
        <f t="shared" si="8"/>
        <v>24.987213811949683</v>
      </c>
      <c r="G91" s="7">
        <f t="shared" si="9"/>
        <v>31.036315599815058</v>
      </c>
    </row>
    <row r="92" spans="1:7" x14ac:dyDescent="0.25">
      <c r="A92" s="1">
        <v>44099</v>
      </c>
      <c r="B92">
        <v>29</v>
      </c>
      <c r="C92" s="7">
        <f t="shared" si="5"/>
        <v>28.011764705882371</v>
      </c>
      <c r="D92">
        <f t="shared" si="6"/>
        <v>36.5</v>
      </c>
      <c r="E92">
        <f t="shared" si="7"/>
        <v>22.7</v>
      </c>
      <c r="F92" s="7">
        <f t="shared" si="8"/>
        <v>24.987213811949683</v>
      </c>
      <c r="G92" s="7">
        <f t="shared" si="9"/>
        <v>31.036315599815058</v>
      </c>
    </row>
    <row r="93" spans="1:7" x14ac:dyDescent="0.25">
      <c r="A93" s="1">
        <v>44106</v>
      </c>
      <c r="B93">
        <v>28.3</v>
      </c>
      <c r="C93" s="7">
        <f t="shared" si="5"/>
        <v>28.011764705882371</v>
      </c>
      <c r="D93">
        <f t="shared" si="6"/>
        <v>36.5</v>
      </c>
      <c r="E93">
        <f t="shared" si="7"/>
        <v>22.7</v>
      </c>
      <c r="F93" s="7">
        <f t="shared" si="8"/>
        <v>24.987213811949683</v>
      </c>
      <c r="G93" s="7">
        <f t="shared" si="9"/>
        <v>31.036315599815058</v>
      </c>
    </row>
    <row r="94" spans="1:7" x14ac:dyDescent="0.25">
      <c r="A94" s="1">
        <v>44113</v>
      </c>
      <c r="B94">
        <v>29.3</v>
      </c>
      <c r="C94" s="7">
        <f t="shared" si="5"/>
        <v>28.011764705882371</v>
      </c>
      <c r="D94">
        <f t="shared" si="6"/>
        <v>36.5</v>
      </c>
      <c r="E94">
        <f t="shared" si="7"/>
        <v>22.7</v>
      </c>
      <c r="F94" s="7">
        <f t="shared" si="8"/>
        <v>24.987213811949683</v>
      </c>
      <c r="G94" s="7">
        <f t="shared" si="9"/>
        <v>31.036315599815058</v>
      </c>
    </row>
    <row r="95" spans="1:7" x14ac:dyDescent="0.25">
      <c r="A95" s="1">
        <v>44120</v>
      </c>
      <c r="B95">
        <v>27.7</v>
      </c>
      <c r="C95" s="7">
        <f t="shared" si="5"/>
        <v>28.011764705882371</v>
      </c>
      <c r="D95">
        <f t="shared" si="6"/>
        <v>36.5</v>
      </c>
      <c r="E95">
        <f t="shared" si="7"/>
        <v>22.7</v>
      </c>
      <c r="F95" s="7">
        <f t="shared" si="8"/>
        <v>24.987213811949683</v>
      </c>
      <c r="G95" s="7">
        <f t="shared" si="9"/>
        <v>31.036315599815058</v>
      </c>
    </row>
    <row r="96" spans="1:7" x14ac:dyDescent="0.25">
      <c r="A96" s="1">
        <v>44127</v>
      </c>
      <c r="B96">
        <v>28.8</v>
      </c>
      <c r="C96" s="7">
        <f t="shared" si="5"/>
        <v>28.011764705882371</v>
      </c>
      <c r="D96">
        <f t="shared" si="6"/>
        <v>36.5</v>
      </c>
      <c r="E96">
        <f t="shared" si="7"/>
        <v>22.7</v>
      </c>
      <c r="F96" s="7">
        <f t="shared" si="8"/>
        <v>24.987213811949683</v>
      </c>
      <c r="G96" s="7">
        <f t="shared" si="9"/>
        <v>31.036315599815058</v>
      </c>
    </row>
    <row r="97" spans="1:7" x14ac:dyDescent="0.25">
      <c r="A97" s="1">
        <v>44134</v>
      </c>
      <c r="B97">
        <v>27.9</v>
      </c>
      <c r="C97" s="7">
        <f t="shared" si="5"/>
        <v>28.011764705882371</v>
      </c>
      <c r="D97">
        <f t="shared" si="6"/>
        <v>36.5</v>
      </c>
      <c r="E97">
        <f t="shared" si="7"/>
        <v>22.7</v>
      </c>
      <c r="F97" s="7">
        <f t="shared" si="8"/>
        <v>24.987213811949683</v>
      </c>
      <c r="G97" s="7">
        <f t="shared" si="9"/>
        <v>31.036315599815058</v>
      </c>
    </row>
    <row r="98" spans="1:7" x14ac:dyDescent="0.25">
      <c r="A98" s="1">
        <v>44141</v>
      </c>
      <c r="B98">
        <v>29.5</v>
      </c>
      <c r="C98" s="7">
        <f t="shared" si="5"/>
        <v>28.011764705882371</v>
      </c>
      <c r="D98">
        <f t="shared" si="6"/>
        <v>36.5</v>
      </c>
      <c r="E98">
        <f t="shared" si="7"/>
        <v>22.7</v>
      </c>
      <c r="F98" s="7">
        <f t="shared" si="8"/>
        <v>24.987213811949683</v>
      </c>
      <c r="G98" s="7">
        <f t="shared" si="9"/>
        <v>31.036315599815058</v>
      </c>
    </row>
    <row r="99" spans="1:7" x14ac:dyDescent="0.25">
      <c r="A99" s="1">
        <v>44148</v>
      </c>
      <c r="B99">
        <v>30.3</v>
      </c>
      <c r="C99" s="7">
        <f t="shared" si="5"/>
        <v>28.011764705882371</v>
      </c>
      <c r="D99">
        <f t="shared" si="6"/>
        <v>36.5</v>
      </c>
      <c r="E99">
        <f t="shared" si="7"/>
        <v>22.7</v>
      </c>
      <c r="F99" s="7">
        <f t="shared" si="8"/>
        <v>24.987213811949683</v>
      </c>
      <c r="G99" s="7">
        <f t="shared" si="9"/>
        <v>31.036315599815058</v>
      </c>
    </row>
    <row r="100" spans="1:7" x14ac:dyDescent="0.25">
      <c r="A100" s="1">
        <v>44155</v>
      </c>
      <c r="B100">
        <v>31.2</v>
      </c>
      <c r="C100" s="7">
        <f t="shared" si="5"/>
        <v>28.011764705882371</v>
      </c>
      <c r="D100">
        <f t="shared" si="6"/>
        <v>36.5</v>
      </c>
      <c r="E100">
        <f t="shared" si="7"/>
        <v>22.7</v>
      </c>
      <c r="F100" s="7">
        <f t="shared" si="8"/>
        <v>24.987213811949683</v>
      </c>
      <c r="G100" s="7">
        <f t="shared" si="9"/>
        <v>31.036315599815058</v>
      </c>
    </row>
    <row r="101" spans="1:7" x14ac:dyDescent="0.25">
      <c r="A101" s="1">
        <v>44162</v>
      </c>
      <c r="B101">
        <v>28.8</v>
      </c>
      <c r="C101" s="7">
        <f t="shared" si="5"/>
        <v>28.011764705882371</v>
      </c>
      <c r="D101">
        <f t="shared" si="6"/>
        <v>36.5</v>
      </c>
      <c r="E101">
        <f t="shared" si="7"/>
        <v>22.7</v>
      </c>
      <c r="F101" s="7">
        <f t="shared" si="8"/>
        <v>24.987213811949683</v>
      </c>
      <c r="G101" s="7">
        <f t="shared" si="9"/>
        <v>31.036315599815058</v>
      </c>
    </row>
    <row r="102" spans="1:7" x14ac:dyDescent="0.25">
      <c r="A102" s="1">
        <v>44169</v>
      </c>
      <c r="B102">
        <v>29.8</v>
      </c>
      <c r="C102" s="7">
        <f t="shared" si="5"/>
        <v>28.011764705882371</v>
      </c>
      <c r="D102">
        <f t="shared" si="6"/>
        <v>36.5</v>
      </c>
      <c r="E102">
        <f t="shared" si="7"/>
        <v>22.7</v>
      </c>
      <c r="F102" s="7">
        <f t="shared" si="8"/>
        <v>24.987213811949683</v>
      </c>
      <c r="G102" s="7">
        <f t="shared" si="9"/>
        <v>31.036315599815058</v>
      </c>
    </row>
    <row r="103" spans="1:7" x14ac:dyDescent="0.25">
      <c r="A103" s="1">
        <v>44176</v>
      </c>
      <c r="B103">
        <v>31</v>
      </c>
      <c r="C103" s="7">
        <f t="shared" si="5"/>
        <v>28.011764705882371</v>
      </c>
      <c r="D103">
        <f t="shared" si="6"/>
        <v>36.5</v>
      </c>
      <c r="E103">
        <f t="shared" si="7"/>
        <v>22.7</v>
      </c>
      <c r="F103" s="7">
        <f t="shared" si="8"/>
        <v>24.987213811949683</v>
      </c>
      <c r="G103" s="7">
        <f t="shared" si="9"/>
        <v>31.036315599815058</v>
      </c>
    </row>
    <row r="104" spans="1:7" x14ac:dyDescent="0.25">
      <c r="A104" s="1">
        <v>44183</v>
      </c>
      <c r="B104">
        <v>30.8</v>
      </c>
      <c r="C104" s="7">
        <f t="shared" si="5"/>
        <v>28.011764705882371</v>
      </c>
      <c r="D104">
        <f t="shared" si="6"/>
        <v>36.5</v>
      </c>
      <c r="E104">
        <f t="shared" si="7"/>
        <v>22.7</v>
      </c>
      <c r="F104" s="7">
        <f t="shared" si="8"/>
        <v>24.987213811949683</v>
      </c>
      <c r="G104" s="7">
        <f t="shared" si="9"/>
        <v>31.036315599815058</v>
      </c>
    </row>
    <row r="105" spans="1:7" x14ac:dyDescent="0.25">
      <c r="A105" s="1">
        <v>44190</v>
      </c>
      <c r="B105">
        <v>30.4</v>
      </c>
      <c r="C105" s="7">
        <f t="shared" si="5"/>
        <v>28.011764705882371</v>
      </c>
      <c r="D105">
        <f t="shared" si="6"/>
        <v>36.5</v>
      </c>
      <c r="E105">
        <f t="shared" si="7"/>
        <v>22.7</v>
      </c>
      <c r="F105" s="7">
        <f t="shared" si="8"/>
        <v>24.987213811949683</v>
      </c>
      <c r="G105" s="7">
        <f t="shared" si="9"/>
        <v>31.036315599815058</v>
      </c>
    </row>
    <row r="106" spans="1:7" x14ac:dyDescent="0.25">
      <c r="A106" s="1">
        <v>44197</v>
      </c>
      <c r="B106">
        <v>29.2</v>
      </c>
      <c r="C106" s="7">
        <f t="shared" si="5"/>
        <v>28.011764705882371</v>
      </c>
      <c r="D106">
        <f t="shared" si="6"/>
        <v>36.5</v>
      </c>
      <c r="E106">
        <f t="shared" si="7"/>
        <v>22.7</v>
      </c>
      <c r="F106" s="7">
        <f t="shared" si="8"/>
        <v>24.987213811949683</v>
      </c>
      <c r="G106" s="7">
        <f t="shared" si="9"/>
        <v>31.036315599815058</v>
      </c>
    </row>
    <row r="107" spans="1:7" x14ac:dyDescent="0.25">
      <c r="A107" s="1">
        <v>44204</v>
      </c>
      <c r="B107">
        <v>31.7</v>
      </c>
      <c r="C107" s="7">
        <f t="shared" si="5"/>
        <v>28.011764705882371</v>
      </c>
      <c r="D107">
        <f t="shared" si="6"/>
        <v>36.5</v>
      </c>
      <c r="E107">
        <f t="shared" si="7"/>
        <v>22.7</v>
      </c>
      <c r="F107" s="7">
        <f t="shared" si="8"/>
        <v>24.987213811949683</v>
      </c>
      <c r="G107" s="7">
        <f t="shared" si="9"/>
        <v>31.036315599815058</v>
      </c>
    </row>
    <row r="108" spans="1:7" x14ac:dyDescent="0.25">
      <c r="A108" s="1">
        <v>44211</v>
      </c>
      <c r="B108">
        <v>34.4</v>
      </c>
      <c r="C108" s="7">
        <f t="shared" si="5"/>
        <v>28.011764705882371</v>
      </c>
      <c r="D108">
        <f t="shared" si="6"/>
        <v>36.5</v>
      </c>
      <c r="E108">
        <f t="shared" si="7"/>
        <v>22.7</v>
      </c>
      <c r="F108" s="7">
        <f t="shared" si="8"/>
        <v>24.987213811949683</v>
      </c>
      <c r="G108" s="7">
        <f t="shared" si="9"/>
        <v>31.036315599815058</v>
      </c>
    </row>
    <row r="109" spans="1:7" x14ac:dyDescent="0.25">
      <c r="A109" s="1">
        <v>44218</v>
      </c>
      <c r="B109">
        <v>31.5</v>
      </c>
      <c r="C109" s="7">
        <f t="shared" si="5"/>
        <v>28.011764705882371</v>
      </c>
      <c r="D109">
        <f t="shared" si="6"/>
        <v>36.5</v>
      </c>
      <c r="E109">
        <f t="shared" si="7"/>
        <v>22.7</v>
      </c>
      <c r="F109" s="7">
        <f t="shared" si="8"/>
        <v>24.987213811949683</v>
      </c>
      <c r="G109" s="7">
        <f t="shared" si="9"/>
        <v>31.036315599815058</v>
      </c>
    </row>
    <row r="110" spans="1:7" x14ac:dyDescent="0.25">
      <c r="A110" s="1">
        <v>44225</v>
      </c>
      <c r="B110">
        <v>30.5</v>
      </c>
      <c r="C110" s="7">
        <f t="shared" si="5"/>
        <v>28.011764705882371</v>
      </c>
      <c r="D110">
        <f t="shared" si="6"/>
        <v>36.5</v>
      </c>
      <c r="E110">
        <f t="shared" si="7"/>
        <v>22.7</v>
      </c>
      <c r="F110" s="7">
        <f t="shared" si="8"/>
        <v>24.987213811949683</v>
      </c>
      <c r="G110" s="7">
        <f t="shared" si="9"/>
        <v>31.036315599815058</v>
      </c>
    </row>
    <row r="111" spans="1:7" x14ac:dyDescent="0.25">
      <c r="A111" s="1">
        <v>44232</v>
      </c>
      <c r="B111">
        <v>31.6</v>
      </c>
      <c r="C111" s="7">
        <f t="shared" si="5"/>
        <v>28.011764705882371</v>
      </c>
      <c r="D111">
        <f t="shared" si="6"/>
        <v>36.5</v>
      </c>
      <c r="E111">
        <f t="shared" si="7"/>
        <v>22.7</v>
      </c>
      <c r="F111" s="7">
        <f t="shared" si="8"/>
        <v>24.987213811949683</v>
      </c>
      <c r="G111" s="7">
        <f t="shared" si="9"/>
        <v>31.036315599815058</v>
      </c>
    </row>
    <row r="112" spans="1:7" x14ac:dyDescent="0.25">
      <c r="A112" s="1">
        <v>44239</v>
      </c>
      <c r="B112">
        <v>31.8</v>
      </c>
      <c r="C112" s="7">
        <f t="shared" si="5"/>
        <v>28.011764705882371</v>
      </c>
      <c r="D112">
        <f t="shared" si="6"/>
        <v>36.5</v>
      </c>
      <c r="E112">
        <f t="shared" si="7"/>
        <v>22.7</v>
      </c>
      <c r="F112" s="7">
        <f t="shared" si="8"/>
        <v>24.987213811949683</v>
      </c>
      <c r="G112" s="7">
        <f t="shared" si="9"/>
        <v>31.036315599815058</v>
      </c>
    </row>
    <row r="113" spans="1:7" x14ac:dyDescent="0.25">
      <c r="A113" s="1">
        <v>44246</v>
      </c>
      <c r="B113">
        <v>32.5</v>
      </c>
      <c r="C113" s="7">
        <f t="shared" si="5"/>
        <v>28.011764705882371</v>
      </c>
      <c r="D113">
        <f t="shared" si="6"/>
        <v>36.5</v>
      </c>
      <c r="E113">
        <f t="shared" si="7"/>
        <v>22.7</v>
      </c>
      <c r="F113" s="7">
        <f t="shared" si="8"/>
        <v>24.987213811949683</v>
      </c>
      <c r="G113" s="7">
        <f t="shared" si="9"/>
        <v>31.036315599815058</v>
      </c>
    </row>
    <row r="114" spans="1:7" x14ac:dyDescent="0.25">
      <c r="A114" s="1">
        <v>44253</v>
      </c>
      <c r="B114">
        <v>31.2</v>
      </c>
      <c r="C114" s="7">
        <f t="shared" si="5"/>
        <v>28.011764705882371</v>
      </c>
      <c r="D114">
        <f t="shared" si="6"/>
        <v>36.5</v>
      </c>
      <c r="E114">
        <f t="shared" si="7"/>
        <v>22.7</v>
      </c>
      <c r="F114" s="7">
        <f t="shared" si="8"/>
        <v>24.987213811949683</v>
      </c>
      <c r="G114" s="7">
        <f t="shared" si="9"/>
        <v>31.036315599815058</v>
      </c>
    </row>
    <row r="115" spans="1:7" x14ac:dyDescent="0.25">
      <c r="A115" s="1">
        <v>44260</v>
      </c>
      <c r="B115">
        <v>33</v>
      </c>
      <c r="C115" s="7">
        <f t="shared" si="5"/>
        <v>28.011764705882371</v>
      </c>
      <c r="D115">
        <f t="shared" si="6"/>
        <v>36.5</v>
      </c>
      <c r="E115">
        <f t="shared" si="7"/>
        <v>22.7</v>
      </c>
      <c r="F115" s="7">
        <f t="shared" si="8"/>
        <v>24.987213811949683</v>
      </c>
      <c r="G115" s="7">
        <f t="shared" si="9"/>
        <v>31.036315599815058</v>
      </c>
    </row>
    <row r="116" spans="1:7" x14ac:dyDescent="0.25">
      <c r="A116" s="1">
        <v>44267</v>
      </c>
      <c r="B116">
        <v>34</v>
      </c>
      <c r="C116" s="7">
        <f t="shared" si="5"/>
        <v>28.011764705882371</v>
      </c>
      <c r="D116">
        <f t="shared" si="6"/>
        <v>36.5</v>
      </c>
      <c r="E116">
        <f t="shared" si="7"/>
        <v>22.7</v>
      </c>
      <c r="F116" s="7">
        <f t="shared" si="8"/>
        <v>24.987213811949683</v>
      </c>
      <c r="G116" s="7">
        <f t="shared" si="9"/>
        <v>31.036315599815058</v>
      </c>
    </row>
    <row r="117" spans="1:7" x14ac:dyDescent="0.25">
      <c r="A117" s="1">
        <v>44274</v>
      </c>
      <c r="B117">
        <v>32.4</v>
      </c>
      <c r="C117" s="7">
        <f t="shared" si="5"/>
        <v>28.011764705882371</v>
      </c>
      <c r="D117">
        <f t="shared" si="6"/>
        <v>36.5</v>
      </c>
      <c r="E117">
        <f t="shared" si="7"/>
        <v>22.7</v>
      </c>
      <c r="F117" s="7">
        <f t="shared" si="8"/>
        <v>24.987213811949683</v>
      </c>
      <c r="G117" s="7">
        <f t="shared" si="9"/>
        <v>31.036315599815058</v>
      </c>
    </row>
    <row r="118" spans="1:7" x14ac:dyDescent="0.25">
      <c r="A118" s="1">
        <v>44281</v>
      </c>
      <c r="B118">
        <v>36.5</v>
      </c>
      <c r="C118" s="7">
        <f t="shared" si="5"/>
        <v>28.011764705882371</v>
      </c>
      <c r="D118">
        <f t="shared" si="6"/>
        <v>36.5</v>
      </c>
      <c r="E118">
        <f t="shared" si="7"/>
        <v>22.7</v>
      </c>
      <c r="F118" s="7">
        <f t="shared" si="8"/>
        <v>24.987213811949683</v>
      </c>
      <c r="G118" s="7">
        <f t="shared" si="9"/>
        <v>31.036315599815058</v>
      </c>
    </row>
    <row r="119" spans="1:7" x14ac:dyDescent="0.25">
      <c r="A119" s="1">
        <v>44288</v>
      </c>
      <c r="B119">
        <v>33.6</v>
      </c>
      <c r="C119" s="7">
        <f t="shared" si="5"/>
        <v>28.011764705882371</v>
      </c>
      <c r="D119">
        <f t="shared" si="6"/>
        <v>36.5</v>
      </c>
      <c r="E119">
        <f t="shared" si="7"/>
        <v>22.7</v>
      </c>
      <c r="F119" s="7">
        <f t="shared" si="8"/>
        <v>24.987213811949683</v>
      </c>
      <c r="G119" s="7">
        <f t="shared" si="9"/>
        <v>31.036315599815058</v>
      </c>
    </row>
    <row r="120" spans="1:7" x14ac:dyDescent="0.25">
      <c r="A120" s="1">
        <v>44295</v>
      </c>
      <c r="B120">
        <v>33.299999999999997</v>
      </c>
      <c r="C120" s="7">
        <f t="shared" si="5"/>
        <v>28.011764705882371</v>
      </c>
      <c r="D120">
        <f t="shared" si="6"/>
        <v>36.5</v>
      </c>
      <c r="E120">
        <f t="shared" si="7"/>
        <v>22.7</v>
      </c>
      <c r="F120" s="7">
        <f t="shared" si="8"/>
        <v>24.987213811949683</v>
      </c>
      <c r="G120" s="7">
        <f t="shared" si="9"/>
        <v>31.036315599815058</v>
      </c>
    </row>
    <row r="121" spans="1:7" x14ac:dyDescent="0.25">
      <c r="A121" s="1">
        <v>44302</v>
      </c>
      <c r="B121">
        <v>33.200000000000003</v>
      </c>
      <c r="C121" s="7">
        <f t="shared" si="5"/>
        <v>28.011764705882371</v>
      </c>
      <c r="D121">
        <f t="shared" si="6"/>
        <v>36.5</v>
      </c>
      <c r="E121">
        <f t="shared" si="7"/>
        <v>22.7</v>
      </c>
      <c r="F121" s="7">
        <f t="shared" si="8"/>
        <v>24.987213811949683</v>
      </c>
      <c r="G121" s="7">
        <f t="shared" si="9"/>
        <v>31.036315599815058</v>
      </c>
    </row>
    <row r="122" spans="1:7" x14ac:dyDescent="0.25">
      <c r="A122" s="1">
        <v>44309</v>
      </c>
      <c r="B122">
        <v>33.9</v>
      </c>
      <c r="C122" s="7">
        <f t="shared" si="5"/>
        <v>28.011764705882371</v>
      </c>
      <c r="D122">
        <f t="shared" si="6"/>
        <v>36.5</v>
      </c>
      <c r="E122">
        <f t="shared" si="7"/>
        <v>22.7</v>
      </c>
      <c r="F122" s="7">
        <f t="shared" si="8"/>
        <v>24.987213811949683</v>
      </c>
      <c r="G122" s="7">
        <f t="shared" si="9"/>
        <v>31.036315599815058</v>
      </c>
    </row>
    <row r="123" spans="1:7" x14ac:dyDescent="0.25">
      <c r="A123" s="1">
        <v>44316</v>
      </c>
      <c r="B123">
        <v>34.6</v>
      </c>
      <c r="C123" s="7">
        <f t="shared" si="5"/>
        <v>28.011764705882371</v>
      </c>
      <c r="D123">
        <f t="shared" si="6"/>
        <v>36.5</v>
      </c>
      <c r="E123">
        <f t="shared" si="7"/>
        <v>22.7</v>
      </c>
      <c r="F123" s="7">
        <f t="shared" si="8"/>
        <v>24.987213811949683</v>
      </c>
      <c r="G123" s="7">
        <f t="shared" si="9"/>
        <v>31.036315599815058</v>
      </c>
    </row>
    <row r="124" spans="1:7" x14ac:dyDescent="0.25">
      <c r="A124" s="1">
        <v>44323</v>
      </c>
      <c r="B124">
        <v>33.9</v>
      </c>
      <c r="C124" s="7">
        <f t="shared" si="5"/>
        <v>28.011764705882371</v>
      </c>
      <c r="D124">
        <f t="shared" si="6"/>
        <v>36.5</v>
      </c>
      <c r="E124">
        <f t="shared" si="7"/>
        <v>22.7</v>
      </c>
      <c r="F124" s="7">
        <f t="shared" si="8"/>
        <v>24.987213811949683</v>
      </c>
      <c r="G124" s="7">
        <f t="shared" si="9"/>
        <v>31.036315599815058</v>
      </c>
    </row>
    <row r="125" spans="1:7" x14ac:dyDescent="0.25">
      <c r="A125" s="1">
        <v>44330</v>
      </c>
      <c r="B125">
        <v>32.4</v>
      </c>
      <c r="C125" s="7">
        <f t="shared" si="5"/>
        <v>28.011764705882371</v>
      </c>
      <c r="D125">
        <f t="shared" si="6"/>
        <v>36.5</v>
      </c>
      <c r="E125">
        <f t="shared" si="7"/>
        <v>22.7</v>
      </c>
      <c r="F125" s="7">
        <f t="shared" si="8"/>
        <v>24.987213811949683</v>
      </c>
      <c r="G125" s="7">
        <f t="shared" si="9"/>
        <v>31.036315599815058</v>
      </c>
    </row>
    <row r="126" spans="1:7" x14ac:dyDescent="0.25">
      <c r="A126" s="1">
        <v>44337</v>
      </c>
      <c r="B126">
        <v>32.799999999999997</v>
      </c>
      <c r="C126" s="7">
        <f t="shared" si="5"/>
        <v>28.011764705882371</v>
      </c>
      <c r="D126">
        <f t="shared" si="6"/>
        <v>36.5</v>
      </c>
      <c r="E126">
        <f t="shared" si="7"/>
        <v>22.7</v>
      </c>
      <c r="F126" s="7">
        <f t="shared" si="8"/>
        <v>24.987213811949683</v>
      </c>
      <c r="G126" s="7">
        <f t="shared" si="9"/>
        <v>31.036315599815058</v>
      </c>
    </row>
    <row r="127" spans="1:7" x14ac:dyDescent="0.25">
      <c r="A127" s="1">
        <v>44344</v>
      </c>
      <c r="B127">
        <v>33.200000000000003</v>
      </c>
      <c r="C127" s="7">
        <f t="shared" si="5"/>
        <v>28.011764705882371</v>
      </c>
      <c r="D127">
        <f t="shared" si="6"/>
        <v>36.5</v>
      </c>
      <c r="E127">
        <f t="shared" si="7"/>
        <v>22.7</v>
      </c>
      <c r="F127" s="7">
        <f t="shared" si="8"/>
        <v>24.987213811949683</v>
      </c>
      <c r="G127" s="7">
        <f t="shared" si="9"/>
        <v>31.036315599815058</v>
      </c>
    </row>
    <row r="128" spans="1:7" x14ac:dyDescent="0.25">
      <c r="A128" s="1">
        <v>44351</v>
      </c>
      <c r="B128">
        <v>33.299999999999997</v>
      </c>
      <c r="C128" s="7">
        <f t="shared" si="5"/>
        <v>28.011764705882371</v>
      </c>
      <c r="D128">
        <f t="shared" si="6"/>
        <v>36.5</v>
      </c>
      <c r="E128">
        <f t="shared" si="7"/>
        <v>22.7</v>
      </c>
      <c r="F128" s="7">
        <f t="shared" si="8"/>
        <v>24.987213811949683</v>
      </c>
      <c r="G128" s="7">
        <f t="shared" si="9"/>
        <v>31.036315599815058</v>
      </c>
    </row>
    <row r="129" spans="1:7" x14ac:dyDescent="0.25">
      <c r="A129" s="1">
        <v>44358</v>
      </c>
      <c r="B129">
        <v>33.9</v>
      </c>
      <c r="C129" s="7">
        <f t="shared" si="5"/>
        <v>28.011764705882371</v>
      </c>
      <c r="D129">
        <f t="shared" si="6"/>
        <v>36.5</v>
      </c>
      <c r="E129">
        <f t="shared" si="7"/>
        <v>22.7</v>
      </c>
      <c r="F129" s="7">
        <f t="shared" si="8"/>
        <v>24.987213811949683</v>
      </c>
      <c r="G129" s="7">
        <f t="shared" si="9"/>
        <v>31.036315599815058</v>
      </c>
    </row>
    <row r="130" spans="1:7" x14ac:dyDescent="0.25">
      <c r="A130" s="1">
        <v>44365</v>
      </c>
      <c r="B130">
        <v>33.1</v>
      </c>
      <c r="C130" s="7">
        <f t="shared" si="5"/>
        <v>28.011764705882371</v>
      </c>
      <c r="D130">
        <f t="shared" si="6"/>
        <v>36.5</v>
      </c>
      <c r="E130">
        <f t="shared" si="7"/>
        <v>22.7</v>
      </c>
      <c r="F130" s="7">
        <f t="shared" si="8"/>
        <v>24.987213811949683</v>
      </c>
      <c r="G130" s="7">
        <f t="shared" si="9"/>
        <v>31.036315599815058</v>
      </c>
    </row>
    <row r="131" spans="1:7" x14ac:dyDescent="0.25">
      <c r="A131" s="1">
        <v>44372</v>
      </c>
      <c r="B131">
        <v>33.799999999999997</v>
      </c>
      <c r="C131" s="7">
        <f t="shared" ref="C131:C171" si="10">$B$172</f>
        <v>28.011764705882371</v>
      </c>
      <c r="D131">
        <f t="shared" ref="D131:D171" si="11">$B$175</f>
        <v>36.5</v>
      </c>
      <c r="E131">
        <f t="shared" ref="E131:E171" si="12">$B$176</f>
        <v>22.7</v>
      </c>
      <c r="F131" s="7">
        <f t="shared" ref="F131:F171" si="13">$B$177</f>
        <v>24.987213811949683</v>
      </c>
      <c r="G131" s="7">
        <f t="shared" ref="G131:G171" si="14">$B$178</f>
        <v>31.036315599815058</v>
      </c>
    </row>
    <row r="132" spans="1:7" x14ac:dyDescent="0.25">
      <c r="A132" s="1">
        <v>44379</v>
      </c>
      <c r="B132">
        <v>26.8</v>
      </c>
      <c r="C132" s="7">
        <f t="shared" si="10"/>
        <v>28.011764705882371</v>
      </c>
      <c r="D132">
        <f t="shared" si="11"/>
        <v>36.5</v>
      </c>
      <c r="E132">
        <f t="shared" si="12"/>
        <v>22.7</v>
      </c>
      <c r="F132" s="7">
        <f t="shared" si="13"/>
        <v>24.987213811949683</v>
      </c>
      <c r="G132" s="7">
        <f t="shared" si="14"/>
        <v>31.036315599815058</v>
      </c>
    </row>
    <row r="133" spans="1:7" x14ac:dyDescent="0.25">
      <c r="A133" s="1">
        <v>44386</v>
      </c>
      <c r="B133">
        <v>26.5</v>
      </c>
      <c r="C133" s="7">
        <f t="shared" si="10"/>
        <v>28.011764705882371</v>
      </c>
      <c r="D133">
        <f t="shared" si="11"/>
        <v>36.5</v>
      </c>
      <c r="E133">
        <f t="shared" si="12"/>
        <v>22.7</v>
      </c>
      <c r="F133" s="7">
        <f t="shared" si="13"/>
        <v>24.987213811949683</v>
      </c>
      <c r="G133" s="7">
        <f t="shared" si="14"/>
        <v>31.036315599815058</v>
      </c>
    </row>
    <row r="134" spans="1:7" x14ac:dyDescent="0.25">
      <c r="A134" s="1">
        <v>44393</v>
      </c>
      <c r="B134">
        <v>27.6</v>
      </c>
      <c r="C134" s="7">
        <f t="shared" si="10"/>
        <v>28.011764705882371</v>
      </c>
      <c r="D134">
        <f t="shared" si="11"/>
        <v>36.5</v>
      </c>
      <c r="E134">
        <f t="shared" si="12"/>
        <v>22.7</v>
      </c>
      <c r="F134" s="7">
        <f t="shared" si="13"/>
        <v>24.987213811949683</v>
      </c>
      <c r="G134" s="7">
        <f t="shared" si="14"/>
        <v>31.036315599815058</v>
      </c>
    </row>
    <row r="135" spans="1:7" x14ac:dyDescent="0.25">
      <c r="A135" s="1">
        <v>44400</v>
      </c>
      <c r="B135">
        <v>27.2</v>
      </c>
      <c r="C135" s="7">
        <f t="shared" si="10"/>
        <v>28.011764705882371</v>
      </c>
      <c r="D135">
        <f t="shared" si="11"/>
        <v>36.5</v>
      </c>
      <c r="E135">
        <f t="shared" si="12"/>
        <v>22.7</v>
      </c>
      <c r="F135" s="7">
        <f t="shared" si="13"/>
        <v>24.987213811949683</v>
      </c>
      <c r="G135" s="7">
        <f t="shared" si="14"/>
        <v>31.036315599815058</v>
      </c>
    </row>
    <row r="136" spans="1:7" x14ac:dyDescent="0.25">
      <c r="A136" s="1">
        <v>44407</v>
      </c>
      <c r="B136">
        <v>27.5</v>
      </c>
      <c r="C136" s="7">
        <f t="shared" si="10"/>
        <v>28.011764705882371</v>
      </c>
      <c r="D136">
        <f t="shared" si="11"/>
        <v>36.5</v>
      </c>
      <c r="E136">
        <f t="shared" si="12"/>
        <v>22.7</v>
      </c>
      <c r="F136" s="7">
        <f t="shared" si="13"/>
        <v>24.987213811949683</v>
      </c>
      <c r="G136" s="7">
        <f t="shared" si="14"/>
        <v>31.036315599815058</v>
      </c>
    </row>
    <row r="137" spans="1:7" x14ac:dyDescent="0.25">
      <c r="A137" s="1">
        <v>44414</v>
      </c>
      <c r="B137">
        <v>28.1</v>
      </c>
      <c r="C137" s="7">
        <f t="shared" si="10"/>
        <v>28.011764705882371</v>
      </c>
      <c r="D137">
        <f t="shared" si="11"/>
        <v>36.5</v>
      </c>
      <c r="E137">
        <f t="shared" si="12"/>
        <v>22.7</v>
      </c>
      <c r="F137" s="7">
        <f t="shared" si="13"/>
        <v>24.987213811949683</v>
      </c>
      <c r="G137" s="7">
        <f t="shared" si="14"/>
        <v>31.036315599815058</v>
      </c>
    </row>
    <row r="138" spans="1:7" x14ac:dyDescent="0.25">
      <c r="A138" s="1">
        <v>44421</v>
      </c>
      <c r="B138">
        <v>29.5</v>
      </c>
      <c r="C138" s="7">
        <f t="shared" si="10"/>
        <v>28.011764705882371</v>
      </c>
      <c r="D138">
        <f t="shared" si="11"/>
        <v>36.5</v>
      </c>
      <c r="E138">
        <f t="shared" si="12"/>
        <v>22.7</v>
      </c>
      <c r="F138" s="7">
        <f t="shared" si="13"/>
        <v>24.987213811949683</v>
      </c>
      <c r="G138" s="7">
        <f t="shared" si="14"/>
        <v>31.036315599815058</v>
      </c>
    </row>
    <row r="139" spans="1:7" x14ac:dyDescent="0.25">
      <c r="A139" s="1">
        <v>44428</v>
      </c>
      <c r="B139">
        <v>29.8</v>
      </c>
      <c r="C139" s="7">
        <f t="shared" si="10"/>
        <v>28.011764705882371</v>
      </c>
      <c r="D139">
        <f t="shared" si="11"/>
        <v>36.5</v>
      </c>
      <c r="E139">
        <f t="shared" si="12"/>
        <v>22.7</v>
      </c>
      <c r="F139" s="7">
        <f t="shared" si="13"/>
        <v>24.987213811949683</v>
      </c>
      <c r="G139" s="7">
        <f t="shared" si="14"/>
        <v>31.036315599815058</v>
      </c>
    </row>
    <row r="140" spans="1:7" x14ac:dyDescent="0.25">
      <c r="A140" s="1">
        <v>44435</v>
      </c>
      <c r="B140">
        <v>29.9</v>
      </c>
      <c r="C140" s="7">
        <f t="shared" si="10"/>
        <v>28.011764705882371</v>
      </c>
      <c r="D140">
        <f t="shared" si="11"/>
        <v>36.5</v>
      </c>
      <c r="E140">
        <f t="shared" si="12"/>
        <v>22.7</v>
      </c>
      <c r="F140" s="7">
        <f t="shared" si="13"/>
        <v>24.987213811949683</v>
      </c>
      <c r="G140" s="7">
        <f t="shared" si="14"/>
        <v>31.036315599815058</v>
      </c>
    </row>
    <row r="141" spans="1:7" x14ac:dyDescent="0.25">
      <c r="A141" s="1">
        <v>44442</v>
      </c>
      <c r="B141">
        <v>29.2</v>
      </c>
      <c r="C141" s="7">
        <f t="shared" si="10"/>
        <v>28.011764705882371</v>
      </c>
      <c r="D141">
        <f t="shared" si="11"/>
        <v>36.5</v>
      </c>
      <c r="E141">
        <f t="shared" si="12"/>
        <v>22.7</v>
      </c>
      <c r="F141" s="7">
        <f t="shared" si="13"/>
        <v>24.987213811949683</v>
      </c>
      <c r="G141" s="7">
        <f t="shared" si="14"/>
        <v>31.036315599815058</v>
      </c>
    </row>
    <row r="142" spans="1:7" x14ac:dyDescent="0.25">
      <c r="A142" s="1">
        <v>44449</v>
      </c>
      <c r="B142">
        <v>29.8</v>
      </c>
      <c r="C142" s="7">
        <f t="shared" si="10"/>
        <v>28.011764705882371</v>
      </c>
      <c r="D142">
        <f t="shared" si="11"/>
        <v>36.5</v>
      </c>
      <c r="E142">
        <f t="shared" si="12"/>
        <v>22.7</v>
      </c>
      <c r="F142" s="7">
        <f t="shared" si="13"/>
        <v>24.987213811949683</v>
      </c>
      <c r="G142" s="7">
        <f t="shared" si="14"/>
        <v>31.036315599815058</v>
      </c>
    </row>
    <row r="143" spans="1:7" x14ac:dyDescent="0.25">
      <c r="A143" s="1">
        <v>44456</v>
      </c>
      <c r="B143">
        <v>30.4</v>
      </c>
      <c r="C143" s="7">
        <f t="shared" si="10"/>
        <v>28.011764705882371</v>
      </c>
      <c r="D143">
        <f t="shared" si="11"/>
        <v>36.5</v>
      </c>
      <c r="E143">
        <f t="shared" si="12"/>
        <v>22.7</v>
      </c>
      <c r="F143" s="7">
        <f t="shared" si="13"/>
        <v>24.987213811949683</v>
      </c>
      <c r="G143" s="7">
        <f t="shared" si="14"/>
        <v>31.036315599815058</v>
      </c>
    </row>
    <row r="144" spans="1:7" x14ac:dyDescent="0.25">
      <c r="A144" s="1">
        <v>44463</v>
      </c>
      <c r="B144">
        <v>30</v>
      </c>
      <c r="C144" s="7">
        <f t="shared" si="10"/>
        <v>28.011764705882371</v>
      </c>
      <c r="D144">
        <f t="shared" si="11"/>
        <v>36.5</v>
      </c>
      <c r="E144">
        <f t="shared" si="12"/>
        <v>22.7</v>
      </c>
      <c r="F144" s="7">
        <f t="shared" si="13"/>
        <v>24.987213811949683</v>
      </c>
      <c r="G144" s="7">
        <f t="shared" si="14"/>
        <v>31.036315599815058</v>
      </c>
    </row>
    <row r="145" spans="1:7" x14ac:dyDescent="0.25">
      <c r="A145" s="1">
        <v>44470</v>
      </c>
      <c r="B145">
        <v>28.2</v>
      </c>
      <c r="C145" s="7">
        <f t="shared" si="10"/>
        <v>28.011764705882371</v>
      </c>
      <c r="D145">
        <f t="shared" si="11"/>
        <v>36.5</v>
      </c>
      <c r="E145">
        <f t="shared" si="12"/>
        <v>22.7</v>
      </c>
      <c r="F145" s="7">
        <f t="shared" si="13"/>
        <v>24.987213811949683</v>
      </c>
      <c r="G145" s="7">
        <f t="shared" si="14"/>
        <v>31.036315599815058</v>
      </c>
    </row>
    <row r="146" spans="1:7" x14ac:dyDescent="0.25">
      <c r="A146" s="1">
        <v>44477</v>
      </c>
      <c r="B146">
        <v>28.3</v>
      </c>
      <c r="C146" s="7">
        <f t="shared" si="10"/>
        <v>28.011764705882371</v>
      </c>
      <c r="D146">
        <f t="shared" si="11"/>
        <v>36.5</v>
      </c>
      <c r="E146">
        <f t="shared" si="12"/>
        <v>22.7</v>
      </c>
      <c r="F146" s="7">
        <f t="shared" si="13"/>
        <v>24.987213811949683</v>
      </c>
      <c r="G146" s="7">
        <f t="shared" si="14"/>
        <v>31.036315599815058</v>
      </c>
    </row>
    <row r="147" spans="1:7" x14ac:dyDescent="0.25">
      <c r="A147" s="1">
        <v>44484</v>
      </c>
      <c r="B147">
        <v>28.5</v>
      </c>
      <c r="C147" s="7">
        <f t="shared" si="10"/>
        <v>28.011764705882371</v>
      </c>
      <c r="D147">
        <f t="shared" si="11"/>
        <v>36.5</v>
      </c>
      <c r="E147">
        <f t="shared" si="12"/>
        <v>22.7</v>
      </c>
      <c r="F147" s="7">
        <f t="shared" si="13"/>
        <v>24.987213811949683</v>
      </c>
      <c r="G147" s="7">
        <f t="shared" si="14"/>
        <v>31.036315599815058</v>
      </c>
    </row>
    <row r="148" spans="1:7" x14ac:dyDescent="0.25">
      <c r="A148" s="1">
        <v>44491</v>
      </c>
      <c r="B148">
        <v>29.5</v>
      </c>
      <c r="C148" s="7">
        <f t="shared" si="10"/>
        <v>28.011764705882371</v>
      </c>
      <c r="D148">
        <f t="shared" si="11"/>
        <v>36.5</v>
      </c>
      <c r="E148">
        <f t="shared" si="12"/>
        <v>22.7</v>
      </c>
      <c r="F148" s="7">
        <f t="shared" si="13"/>
        <v>24.987213811949683</v>
      </c>
      <c r="G148" s="7">
        <f t="shared" si="14"/>
        <v>31.036315599815058</v>
      </c>
    </row>
    <row r="149" spans="1:7" x14ac:dyDescent="0.25">
      <c r="A149" s="1">
        <v>44498</v>
      </c>
      <c r="B149">
        <v>28.8</v>
      </c>
      <c r="C149" s="7">
        <f t="shared" si="10"/>
        <v>28.011764705882371</v>
      </c>
      <c r="D149">
        <f t="shared" si="11"/>
        <v>36.5</v>
      </c>
      <c r="E149">
        <f t="shared" si="12"/>
        <v>22.7</v>
      </c>
      <c r="F149" s="7">
        <f t="shared" si="13"/>
        <v>24.987213811949683</v>
      </c>
      <c r="G149" s="7">
        <f t="shared" si="14"/>
        <v>31.036315599815058</v>
      </c>
    </row>
    <row r="150" spans="1:7" x14ac:dyDescent="0.25">
      <c r="A150" s="1">
        <v>44505</v>
      </c>
      <c r="B150">
        <v>30.6</v>
      </c>
      <c r="C150" s="7">
        <f t="shared" si="10"/>
        <v>28.011764705882371</v>
      </c>
      <c r="D150">
        <f t="shared" si="11"/>
        <v>36.5</v>
      </c>
      <c r="E150">
        <f t="shared" si="12"/>
        <v>22.7</v>
      </c>
      <c r="F150" s="7">
        <f t="shared" si="13"/>
        <v>24.987213811949683</v>
      </c>
      <c r="G150" s="7">
        <f t="shared" si="14"/>
        <v>31.036315599815058</v>
      </c>
    </row>
    <row r="151" spans="1:7" x14ac:dyDescent="0.25">
      <c r="A151" s="1">
        <v>44512</v>
      </c>
      <c r="B151">
        <v>29.5</v>
      </c>
      <c r="C151" s="7">
        <f t="shared" si="10"/>
        <v>28.011764705882371</v>
      </c>
      <c r="D151">
        <f t="shared" si="11"/>
        <v>36.5</v>
      </c>
      <c r="E151">
        <f t="shared" si="12"/>
        <v>22.7</v>
      </c>
      <c r="F151" s="7">
        <f t="shared" si="13"/>
        <v>24.987213811949683</v>
      </c>
      <c r="G151" s="7">
        <f t="shared" si="14"/>
        <v>31.036315599815058</v>
      </c>
    </row>
    <row r="152" spans="1:7" x14ac:dyDescent="0.25">
      <c r="A152" s="1">
        <v>44519</v>
      </c>
      <c r="B152">
        <v>29.1</v>
      </c>
      <c r="C152" s="7">
        <f t="shared" si="10"/>
        <v>28.011764705882371</v>
      </c>
      <c r="D152">
        <f t="shared" si="11"/>
        <v>36.5</v>
      </c>
      <c r="E152">
        <f t="shared" si="12"/>
        <v>22.7</v>
      </c>
      <c r="F152" s="7">
        <f t="shared" si="13"/>
        <v>24.987213811949683</v>
      </c>
      <c r="G152" s="7">
        <f t="shared" si="14"/>
        <v>31.036315599815058</v>
      </c>
    </row>
    <row r="153" spans="1:7" x14ac:dyDescent="0.25">
      <c r="A153" s="1">
        <v>44526</v>
      </c>
      <c r="B153">
        <v>28.7</v>
      </c>
      <c r="C153" s="7">
        <f t="shared" si="10"/>
        <v>28.011764705882371</v>
      </c>
      <c r="D153">
        <f t="shared" si="11"/>
        <v>36.5</v>
      </c>
      <c r="E153">
        <f t="shared" si="12"/>
        <v>22.7</v>
      </c>
      <c r="F153" s="7">
        <f t="shared" si="13"/>
        <v>24.987213811949683</v>
      </c>
      <c r="G153" s="7">
        <f t="shared" si="14"/>
        <v>31.036315599815058</v>
      </c>
    </row>
    <row r="154" spans="1:7" x14ac:dyDescent="0.25">
      <c r="A154" s="1">
        <v>44533</v>
      </c>
      <c r="B154">
        <v>28.1</v>
      </c>
      <c r="C154" s="7">
        <f t="shared" si="10"/>
        <v>28.011764705882371</v>
      </c>
      <c r="D154">
        <f t="shared" si="11"/>
        <v>36.5</v>
      </c>
      <c r="E154">
        <f t="shared" si="12"/>
        <v>22.7</v>
      </c>
      <c r="F154" s="7">
        <f t="shared" si="13"/>
        <v>24.987213811949683</v>
      </c>
      <c r="G154" s="7">
        <f t="shared" si="14"/>
        <v>31.036315599815058</v>
      </c>
    </row>
    <row r="155" spans="1:7" x14ac:dyDescent="0.25">
      <c r="A155" s="1">
        <v>44540</v>
      </c>
      <c r="B155">
        <v>29.6</v>
      </c>
      <c r="C155" s="7">
        <f t="shared" si="10"/>
        <v>28.011764705882371</v>
      </c>
      <c r="D155">
        <f t="shared" si="11"/>
        <v>36.5</v>
      </c>
      <c r="E155">
        <f t="shared" si="12"/>
        <v>22.7</v>
      </c>
      <c r="F155" s="7">
        <f t="shared" si="13"/>
        <v>24.987213811949683</v>
      </c>
      <c r="G155" s="7">
        <f t="shared" si="14"/>
        <v>31.036315599815058</v>
      </c>
    </row>
    <row r="156" spans="1:7" x14ac:dyDescent="0.25">
      <c r="A156" s="1">
        <v>44547</v>
      </c>
      <c r="B156">
        <v>31.6</v>
      </c>
      <c r="C156" s="7">
        <f t="shared" si="10"/>
        <v>28.011764705882371</v>
      </c>
      <c r="D156">
        <f t="shared" si="11"/>
        <v>36.5</v>
      </c>
      <c r="E156">
        <f t="shared" si="12"/>
        <v>22.7</v>
      </c>
      <c r="F156" s="7">
        <f t="shared" si="13"/>
        <v>24.987213811949683</v>
      </c>
      <c r="G156" s="7">
        <f t="shared" si="14"/>
        <v>31.036315599815058</v>
      </c>
    </row>
    <row r="157" spans="1:7" x14ac:dyDescent="0.25">
      <c r="A157" s="1">
        <v>44554</v>
      </c>
      <c r="B157">
        <v>31.1</v>
      </c>
      <c r="C157" s="7">
        <f t="shared" si="10"/>
        <v>28.011764705882371</v>
      </c>
      <c r="D157">
        <f t="shared" si="11"/>
        <v>36.5</v>
      </c>
      <c r="E157">
        <f t="shared" si="12"/>
        <v>22.7</v>
      </c>
      <c r="F157" s="7">
        <f t="shared" si="13"/>
        <v>24.987213811949683</v>
      </c>
      <c r="G157" s="7">
        <f t="shared" si="14"/>
        <v>31.036315599815058</v>
      </c>
    </row>
    <row r="158" spans="1:7" x14ac:dyDescent="0.25">
      <c r="A158" s="1">
        <v>44561</v>
      </c>
      <c r="B158">
        <v>30.1</v>
      </c>
      <c r="C158" s="7">
        <f t="shared" si="10"/>
        <v>28.011764705882371</v>
      </c>
      <c r="D158">
        <f t="shared" si="11"/>
        <v>36.5</v>
      </c>
      <c r="E158">
        <f t="shared" si="12"/>
        <v>22.7</v>
      </c>
      <c r="F158" s="7">
        <f t="shared" si="13"/>
        <v>24.987213811949683</v>
      </c>
      <c r="G158" s="7">
        <f t="shared" si="14"/>
        <v>31.036315599815058</v>
      </c>
    </row>
    <row r="159" spans="1:7" x14ac:dyDescent="0.25">
      <c r="A159" s="1">
        <v>44568</v>
      </c>
      <c r="B159">
        <v>28.9</v>
      </c>
      <c r="C159" s="7">
        <f t="shared" si="10"/>
        <v>28.011764705882371</v>
      </c>
      <c r="D159">
        <f t="shared" si="11"/>
        <v>36.5</v>
      </c>
      <c r="E159">
        <f t="shared" si="12"/>
        <v>22.7</v>
      </c>
      <c r="F159" s="7">
        <f t="shared" si="13"/>
        <v>24.987213811949683</v>
      </c>
      <c r="G159" s="7">
        <f t="shared" si="14"/>
        <v>31.036315599815058</v>
      </c>
    </row>
    <row r="160" spans="1:7" x14ac:dyDescent="0.25">
      <c r="A160" s="1">
        <v>44575</v>
      </c>
      <c r="B160">
        <v>28.3</v>
      </c>
      <c r="C160" s="7">
        <f t="shared" si="10"/>
        <v>28.011764705882371</v>
      </c>
      <c r="D160">
        <f t="shared" si="11"/>
        <v>36.5</v>
      </c>
      <c r="E160">
        <f t="shared" si="12"/>
        <v>22.7</v>
      </c>
      <c r="F160" s="7">
        <f t="shared" si="13"/>
        <v>24.987213811949683</v>
      </c>
      <c r="G160" s="7">
        <f t="shared" si="14"/>
        <v>31.036315599815058</v>
      </c>
    </row>
    <row r="161" spans="1:16" x14ac:dyDescent="0.25">
      <c r="A161" s="1">
        <v>44582</v>
      </c>
      <c r="B161">
        <v>27.9</v>
      </c>
      <c r="C161" s="7">
        <f t="shared" si="10"/>
        <v>28.011764705882371</v>
      </c>
      <c r="D161">
        <f t="shared" si="11"/>
        <v>36.5</v>
      </c>
      <c r="E161">
        <f t="shared" si="12"/>
        <v>22.7</v>
      </c>
      <c r="F161" s="7">
        <f t="shared" si="13"/>
        <v>24.987213811949683</v>
      </c>
      <c r="G161" s="7">
        <f t="shared" si="14"/>
        <v>31.036315599815058</v>
      </c>
    </row>
    <row r="162" spans="1:16" x14ac:dyDescent="0.25">
      <c r="A162" s="1">
        <v>44589</v>
      </c>
      <c r="B162">
        <v>27.8</v>
      </c>
      <c r="C162" s="7">
        <f t="shared" si="10"/>
        <v>28.011764705882371</v>
      </c>
      <c r="D162">
        <f t="shared" si="11"/>
        <v>36.5</v>
      </c>
      <c r="E162">
        <f t="shared" si="12"/>
        <v>22.7</v>
      </c>
      <c r="F162" s="7">
        <f t="shared" si="13"/>
        <v>24.987213811949683</v>
      </c>
      <c r="G162" s="7">
        <f t="shared" si="14"/>
        <v>31.036315599815058</v>
      </c>
    </row>
    <row r="163" spans="1:16" x14ac:dyDescent="0.25">
      <c r="A163" s="1">
        <v>44596</v>
      </c>
      <c r="B163">
        <v>28.2</v>
      </c>
      <c r="C163" s="7">
        <f t="shared" si="10"/>
        <v>28.011764705882371</v>
      </c>
      <c r="D163">
        <f t="shared" si="11"/>
        <v>36.5</v>
      </c>
      <c r="E163">
        <f t="shared" si="12"/>
        <v>22.7</v>
      </c>
      <c r="F163" s="7">
        <f t="shared" si="13"/>
        <v>24.987213811949683</v>
      </c>
      <c r="G163" s="7">
        <f t="shared" si="14"/>
        <v>31.036315599815058</v>
      </c>
    </row>
    <row r="164" spans="1:16" x14ac:dyDescent="0.25">
      <c r="A164" s="1">
        <v>44603</v>
      </c>
      <c r="B164">
        <v>29.6</v>
      </c>
      <c r="C164" s="7">
        <f t="shared" si="10"/>
        <v>28.011764705882371</v>
      </c>
      <c r="D164">
        <f t="shared" si="11"/>
        <v>36.5</v>
      </c>
      <c r="E164">
        <f t="shared" si="12"/>
        <v>22.7</v>
      </c>
      <c r="F164" s="7">
        <f t="shared" si="13"/>
        <v>24.987213811949683</v>
      </c>
      <c r="G164" s="7">
        <f t="shared" si="14"/>
        <v>31.036315599815058</v>
      </c>
    </row>
    <row r="165" spans="1:16" x14ac:dyDescent="0.25">
      <c r="A165" s="1">
        <v>44610</v>
      </c>
      <c r="B165">
        <v>28.7</v>
      </c>
      <c r="C165" s="7">
        <f t="shared" si="10"/>
        <v>28.011764705882371</v>
      </c>
      <c r="D165">
        <f t="shared" si="11"/>
        <v>36.5</v>
      </c>
      <c r="E165">
        <f t="shared" si="12"/>
        <v>22.7</v>
      </c>
      <c r="F165" s="7">
        <f t="shared" si="13"/>
        <v>24.987213811949683</v>
      </c>
      <c r="G165" s="7">
        <f t="shared" si="14"/>
        <v>31.036315599815058</v>
      </c>
    </row>
    <row r="166" spans="1:16" x14ac:dyDescent="0.25">
      <c r="A166" s="1">
        <v>44617</v>
      </c>
      <c r="B166">
        <v>29.9</v>
      </c>
      <c r="C166" s="7">
        <f t="shared" si="10"/>
        <v>28.011764705882371</v>
      </c>
      <c r="D166">
        <f t="shared" si="11"/>
        <v>36.5</v>
      </c>
      <c r="E166">
        <f t="shared" si="12"/>
        <v>22.7</v>
      </c>
      <c r="F166" s="7">
        <f t="shared" si="13"/>
        <v>24.987213811949683</v>
      </c>
      <c r="G166" s="7">
        <f t="shared" si="14"/>
        <v>31.036315599815058</v>
      </c>
    </row>
    <row r="167" spans="1:16" x14ac:dyDescent="0.25">
      <c r="A167" s="1">
        <v>44624</v>
      </c>
      <c r="B167">
        <v>30</v>
      </c>
      <c r="C167" s="7">
        <f t="shared" si="10"/>
        <v>28.011764705882371</v>
      </c>
      <c r="D167">
        <f t="shared" si="11"/>
        <v>36.5</v>
      </c>
      <c r="E167">
        <f t="shared" si="12"/>
        <v>22.7</v>
      </c>
      <c r="F167" s="7">
        <f t="shared" si="13"/>
        <v>24.987213811949683</v>
      </c>
      <c r="G167" s="7">
        <f t="shared" si="14"/>
        <v>31.036315599815058</v>
      </c>
    </row>
    <row r="168" spans="1:16" x14ac:dyDescent="0.25">
      <c r="A168" s="1">
        <v>44631</v>
      </c>
      <c r="B168">
        <v>30.1</v>
      </c>
      <c r="C168" s="7">
        <f t="shared" si="10"/>
        <v>28.011764705882371</v>
      </c>
      <c r="D168">
        <f t="shared" si="11"/>
        <v>36.5</v>
      </c>
      <c r="E168">
        <f t="shared" si="12"/>
        <v>22.7</v>
      </c>
      <c r="F168" s="7">
        <f t="shared" si="13"/>
        <v>24.987213811949683</v>
      </c>
      <c r="G168" s="7">
        <f t="shared" si="14"/>
        <v>31.036315599815058</v>
      </c>
      <c r="J168" s="23"/>
      <c r="K168" s="23"/>
      <c r="L168" s="29" t="s">
        <v>105</v>
      </c>
      <c r="M168" s="29"/>
      <c r="N168" s="29"/>
      <c r="O168" s="29"/>
      <c r="P168" s="29"/>
    </row>
    <row r="169" spans="1:16" x14ac:dyDescent="0.25">
      <c r="A169" s="1">
        <v>44638</v>
      </c>
      <c r="B169">
        <v>30.7</v>
      </c>
      <c r="C169" s="7">
        <f t="shared" si="10"/>
        <v>28.011764705882371</v>
      </c>
      <c r="D169">
        <f t="shared" si="11"/>
        <v>36.5</v>
      </c>
      <c r="E169">
        <f t="shared" si="12"/>
        <v>22.7</v>
      </c>
      <c r="F169" s="7">
        <f t="shared" si="13"/>
        <v>24.987213811949683</v>
      </c>
      <c r="G169" s="7">
        <f t="shared" si="14"/>
        <v>31.036315599815058</v>
      </c>
      <c r="J169" s="23"/>
      <c r="K169" s="23"/>
      <c r="L169" s="24">
        <f>B177</f>
        <v>24.987213811949683</v>
      </c>
      <c r="M169" s="24">
        <f>(L169+N169)/2</f>
        <v>27.243606905974843</v>
      </c>
      <c r="N169" s="23">
        <v>29.5</v>
      </c>
      <c r="O169" s="25">
        <f>(N169+P169)/2</f>
        <v>33</v>
      </c>
      <c r="P169" s="23">
        <f>B175</f>
        <v>36.5</v>
      </c>
    </row>
    <row r="170" spans="1:16" x14ac:dyDescent="0.25">
      <c r="A170" s="1">
        <v>44645</v>
      </c>
      <c r="B170">
        <v>31.1</v>
      </c>
      <c r="C170" s="7">
        <f t="shared" si="10"/>
        <v>28.011764705882371</v>
      </c>
      <c r="D170">
        <f t="shared" si="11"/>
        <v>36.5</v>
      </c>
      <c r="E170">
        <f t="shared" si="12"/>
        <v>22.7</v>
      </c>
      <c r="F170" s="7">
        <f t="shared" si="13"/>
        <v>24.987213811949683</v>
      </c>
      <c r="G170" s="7">
        <f t="shared" si="14"/>
        <v>31.036315599815058</v>
      </c>
      <c r="J170" s="30" t="s">
        <v>106</v>
      </c>
      <c r="K170" s="26">
        <f>K171-0.5%</f>
        <v>4.8800000000000003E-2</v>
      </c>
      <c r="L170" s="23"/>
      <c r="M170" s="23"/>
      <c r="N170" s="23"/>
      <c r="O170" s="23"/>
      <c r="P170" s="23"/>
    </row>
    <row r="171" spans="1:16" x14ac:dyDescent="0.25">
      <c r="A171" s="1">
        <v>44652</v>
      </c>
      <c r="B171">
        <v>31.9</v>
      </c>
      <c r="C171" s="7">
        <f t="shared" si="10"/>
        <v>28.011764705882371</v>
      </c>
      <c r="D171">
        <f t="shared" si="11"/>
        <v>36.5</v>
      </c>
      <c r="E171">
        <f t="shared" si="12"/>
        <v>22.7</v>
      </c>
      <c r="F171" s="7">
        <f t="shared" si="13"/>
        <v>24.987213811949683</v>
      </c>
      <c r="G171" s="7">
        <f t="shared" si="14"/>
        <v>31.036315599815058</v>
      </c>
      <c r="J171" s="30"/>
      <c r="K171" s="26">
        <f>K172-0.5%</f>
        <v>5.3800000000000001E-2</v>
      </c>
      <c r="L171" s="23"/>
      <c r="M171" s="27">
        <v>66.42</v>
      </c>
      <c r="N171" s="28">
        <v>71.98</v>
      </c>
      <c r="O171" s="28">
        <v>80.459999999999994</v>
      </c>
      <c r="P171" s="23"/>
    </row>
    <row r="172" spans="1:16" x14ac:dyDescent="0.25">
      <c r="A172" s="4" t="s">
        <v>80</v>
      </c>
      <c r="B172" s="6">
        <f>AVERAGE(B2:B171)</f>
        <v>28.011764705882371</v>
      </c>
      <c r="C172" s="32">
        <v>28.297817583870284</v>
      </c>
      <c r="F172" s="7"/>
      <c r="G172" s="7"/>
      <c r="J172" s="30"/>
      <c r="K172" s="26">
        <v>5.8799999999999998E-2</v>
      </c>
      <c r="L172" s="23">
        <v>66.59</v>
      </c>
      <c r="M172" s="28">
        <v>73.010000000000005</v>
      </c>
      <c r="N172" s="28">
        <v>78.61</v>
      </c>
      <c r="O172" s="27">
        <v>87.83</v>
      </c>
      <c r="P172" s="23">
        <v>97.26</v>
      </c>
    </row>
    <row r="173" spans="1:16" x14ac:dyDescent="0.25">
      <c r="A173" s="4" t="s">
        <v>81</v>
      </c>
      <c r="B173" s="6">
        <f>MEDIAN(B2:B171)</f>
        <v>27.65</v>
      </c>
      <c r="C173" s="7"/>
      <c r="F173" s="7"/>
      <c r="G173" s="7"/>
      <c r="I173" s="9" t="s">
        <v>95</v>
      </c>
      <c r="J173" s="30"/>
      <c r="K173" s="26">
        <f>K172+0.5%</f>
        <v>6.3799999999999996E-2</v>
      </c>
      <c r="L173" s="23"/>
      <c r="M173" s="28">
        <v>78.75</v>
      </c>
      <c r="N173" s="27">
        <v>85.36</v>
      </c>
      <c r="O173" s="27">
        <v>95.41</v>
      </c>
      <c r="P173" s="23"/>
    </row>
    <row r="174" spans="1:16" x14ac:dyDescent="0.25">
      <c r="A174" s="4" t="s">
        <v>82</v>
      </c>
      <c r="B174" s="6">
        <f>STDEV(B2:B171)</f>
        <v>3.0245508939326862</v>
      </c>
      <c r="C174" s="7"/>
      <c r="D174" s="12" t="s">
        <v>87</v>
      </c>
      <c r="E174" s="12"/>
      <c r="F174" s="14">
        <f>B178</f>
        <v>31.036315599815058</v>
      </c>
      <c r="G174" s="7"/>
      <c r="H174" s="12" t="s">
        <v>90</v>
      </c>
      <c r="I174" s="15">
        <f>C172</f>
        <v>28.297817583870284</v>
      </c>
      <c r="J174" s="30"/>
      <c r="K174" s="26">
        <f>K173+0.5%</f>
        <v>6.88E-2</v>
      </c>
      <c r="L174" s="23"/>
      <c r="M174" s="23"/>
      <c r="N174" s="23"/>
      <c r="O174" s="23"/>
      <c r="P174" s="23"/>
    </row>
    <row r="175" spans="1:16" x14ac:dyDescent="0.25">
      <c r="A175" s="4" t="s">
        <v>83</v>
      </c>
      <c r="B175" s="4">
        <f>MAX(B2:B171)</f>
        <v>36.5</v>
      </c>
      <c r="C175" s="7"/>
      <c r="F175" s="7"/>
      <c r="G175" s="7"/>
      <c r="H175" s="4" t="s">
        <v>91</v>
      </c>
      <c r="I175" s="2">
        <f>'[1]Forecast Edos Fin'!$E$78</f>
        <v>46527.091202953408</v>
      </c>
    </row>
    <row r="176" spans="1:16" x14ac:dyDescent="0.25">
      <c r="A176" s="4" t="s">
        <v>84</v>
      </c>
      <c r="B176" s="4">
        <f>MIN(B2:B171)</f>
        <v>22.7</v>
      </c>
      <c r="C176" s="7"/>
      <c r="D176" t="s">
        <v>89</v>
      </c>
      <c r="F176">
        <v>15.05</v>
      </c>
      <c r="G176" s="7"/>
      <c r="H176" s="4" t="s">
        <v>92</v>
      </c>
      <c r="I176" s="2">
        <f>I174*I175</f>
        <v>1316615.1395692714</v>
      </c>
    </row>
    <row r="177" spans="1:9" x14ac:dyDescent="0.25">
      <c r="A177" s="4" t="s">
        <v>85</v>
      </c>
      <c r="B177" s="8">
        <f>B172-B174</f>
        <v>24.987213811949683</v>
      </c>
      <c r="C177" s="7"/>
      <c r="F177" s="7"/>
      <c r="G177" s="7"/>
      <c r="H177" s="4" t="s">
        <v>93</v>
      </c>
      <c r="I177" s="2">
        <v>17461</v>
      </c>
    </row>
    <row r="178" spans="1:9" x14ac:dyDescent="0.25">
      <c r="A178" s="12" t="s">
        <v>86</v>
      </c>
      <c r="B178" s="14">
        <f>B172+B174</f>
        <v>31.036315599815058</v>
      </c>
      <c r="C178" s="7"/>
      <c r="D178" s="16" t="s">
        <v>96</v>
      </c>
      <c r="E178" s="16"/>
      <c r="F178" s="17">
        <f>(B172+B178)/2</f>
        <v>29.524040152848713</v>
      </c>
      <c r="G178" s="7"/>
      <c r="H178" s="4" t="s">
        <v>94</v>
      </c>
      <c r="I178" s="33">
        <f>I176/I177</f>
        <v>75.403192232361917</v>
      </c>
    </row>
  </sheetData>
  <mergeCells count="2">
    <mergeCell ref="L168:P168"/>
    <mergeCell ref="J170:J174"/>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79"/>
  <sheetViews>
    <sheetView zoomScale="130" zoomScaleNormal="130" workbookViewId="0">
      <pane ySplit="3885" topLeftCell="A167" activePane="bottomLeft"/>
      <selection activeCell="B1" sqref="B1:B171"/>
      <selection pane="bottomLeft" activeCell="I178" sqref="I178"/>
    </sheetView>
  </sheetViews>
  <sheetFormatPr baseColWidth="10" defaultRowHeight="15" x14ac:dyDescent="0.25"/>
  <cols>
    <col min="2" max="2" width="17.140625" customWidth="1"/>
    <col min="8" max="8" width="21.85546875" customWidth="1"/>
    <col min="9" max="9" width="13.42578125" bestFit="1" customWidth="1"/>
  </cols>
  <sheetData>
    <row r="1" spans="1:7" x14ac:dyDescent="0.25">
      <c r="A1" t="s">
        <v>0</v>
      </c>
      <c r="B1" t="s">
        <v>3</v>
      </c>
      <c r="C1" s="9" t="s">
        <v>80</v>
      </c>
      <c r="D1" s="9" t="s">
        <v>83</v>
      </c>
      <c r="E1" s="9" t="s">
        <v>84</v>
      </c>
      <c r="F1" s="9" t="s">
        <v>85</v>
      </c>
      <c r="G1" s="9" t="s">
        <v>86</v>
      </c>
    </row>
    <row r="2" spans="1:7" x14ac:dyDescent="0.25">
      <c r="A2" s="1">
        <v>43469</v>
      </c>
      <c r="B2">
        <v>1.4</v>
      </c>
      <c r="C2" s="7">
        <f>$B$172</f>
        <v>1.5505882352941178</v>
      </c>
      <c r="D2">
        <f t="shared" ref="D2:D33" si="0">$B$176</f>
        <v>1.9</v>
      </c>
      <c r="E2">
        <f t="shared" ref="E2:E33" si="1">$B$177</f>
        <v>1.3</v>
      </c>
      <c r="F2" s="7">
        <f t="shared" ref="F2:F33" si="2">$B$178</f>
        <v>1.4078147527548381</v>
      </c>
      <c r="G2" s="7">
        <f t="shared" ref="G2:G33" si="3">$B$179</f>
        <v>1.6933617178333975</v>
      </c>
    </row>
    <row r="3" spans="1:7" x14ac:dyDescent="0.25">
      <c r="A3" s="1">
        <v>43476</v>
      </c>
      <c r="B3">
        <v>1.4</v>
      </c>
      <c r="C3" s="7">
        <f t="shared" ref="C3:C66" si="4">$B$172</f>
        <v>1.5505882352941178</v>
      </c>
      <c r="D3">
        <f t="shared" si="0"/>
        <v>1.9</v>
      </c>
      <c r="E3">
        <f t="shared" si="1"/>
        <v>1.3</v>
      </c>
      <c r="F3" s="7">
        <f t="shared" si="2"/>
        <v>1.4078147527548381</v>
      </c>
      <c r="G3" s="7">
        <f t="shared" si="3"/>
        <v>1.6933617178333975</v>
      </c>
    </row>
    <row r="4" spans="1:7" x14ac:dyDescent="0.25">
      <c r="A4" s="1">
        <v>43483</v>
      </c>
      <c r="B4">
        <v>1.4</v>
      </c>
      <c r="C4" s="7">
        <f t="shared" si="4"/>
        <v>1.5505882352941178</v>
      </c>
      <c r="D4">
        <f t="shared" si="0"/>
        <v>1.9</v>
      </c>
      <c r="E4">
        <f t="shared" si="1"/>
        <v>1.3</v>
      </c>
      <c r="F4" s="7">
        <f t="shared" si="2"/>
        <v>1.4078147527548381</v>
      </c>
      <c r="G4" s="7">
        <f t="shared" si="3"/>
        <v>1.6933617178333975</v>
      </c>
    </row>
    <row r="5" spans="1:7" x14ac:dyDescent="0.25">
      <c r="A5" s="1">
        <v>43490</v>
      </c>
      <c r="B5">
        <v>1.4</v>
      </c>
      <c r="C5" s="7">
        <f t="shared" si="4"/>
        <v>1.5505882352941178</v>
      </c>
      <c r="D5">
        <f t="shared" si="0"/>
        <v>1.9</v>
      </c>
      <c r="E5">
        <f t="shared" si="1"/>
        <v>1.3</v>
      </c>
      <c r="F5" s="7">
        <f t="shared" si="2"/>
        <v>1.4078147527548381</v>
      </c>
      <c r="G5" s="7">
        <f t="shared" si="3"/>
        <v>1.6933617178333975</v>
      </c>
    </row>
    <row r="6" spans="1:7" x14ac:dyDescent="0.25">
      <c r="A6" s="1">
        <v>43497</v>
      </c>
      <c r="B6">
        <v>1.4</v>
      </c>
      <c r="C6" s="7">
        <f t="shared" si="4"/>
        <v>1.5505882352941178</v>
      </c>
      <c r="D6">
        <f t="shared" si="0"/>
        <v>1.9</v>
      </c>
      <c r="E6">
        <f t="shared" si="1"/>
        <v>1.3</v>
      </c>
      <c r="F6" s="7">
        <f t="shared" si="2"/>
        <v>1.4078147527548381</v>
      </c>
      <c r="G6" s="7">
        <f t="shared" si="3"/>
        <v>1.6933617178333975</v>
      </c>
    </row>
    <row r="7" spans="1:7" x14ac:dyDescent="0.25">
      <c r="A7" s="1">
        <v>43504</v>
      </c>
      <c r="B7">
        <v>1.4</v>
      </c>
      <c r="C7" s="7">
        <f t="shared" si="4"/>
        <v>1.5505882352941178</v>
      </c>
      <c r="D7">
        <f t="shared" si="0"/>
        <v>1.9</v>
      </c>
      <c r="E7">
        <f t="shared" si="1"/>
        <v>1.3</v>
      </c>
      <c r="F7" s="7">
        <f t="shared" si="2"/>
        <v>1.4078147527548381</v>
      </c>
      <c r="G7" s="7">
        <f t="shared" si="3"/>
        <v>1.6933617178333975</v>
      </c>
    </row>
    <row r="8" spans="1:7" x14ac:dyDescent="0.25">
      <c r="A8" s="1">
        <v>43511</v>
      </c>
      <c r="B8">
        <v>1.5</v>
      </c>
      <c r="C8" s="7">
        <f t="shared" si="4"/>
        <v>1.5505882352941178</v>
      </c>
      <c r="D8">
        <f t="shared" si="0"/>
        <v>1.9</v>
      </c>
      <c r="E8">
        <f t="shared" si="1"/>
        <v>1.3</v>
      </c>
      <c r="F8" s="7">
        <f t="shared" si="2"/>
        <v>1.4078147527548381</v>
      </c>
      <c r="G8" s="7">
        <f t="shared" si="3"/>
        <v>1.6933617178333975</v>
      </c>
    </row>
    <row r="9" spans="1:7" x14ac:dyDescent="0.25">
      <c r="A9" s="1">
        <v>43518</v>
      </c>
      <c r="B9">
        <v>1.5</v>
      </c>
      <c r="C9" s="7">
        <f t="shared" si="4"/>
        <v>1.5505882352941178</v>
      </c>
      <c r="D9">
        <f t="shared" si="0"/>
        <v>1.9</v>
      </c>
      <c r="E9">
        <f t="shared" si="1"/>
        <v>1.3</v>
      </c>
      <c r="F9" s="7">
        <f t="shared" si="2"/>
        <v>1.4078147527548381</v>
      </c>
      <c r="G9" s="7">
        <f t="shared" si="3"/>
        <v>1.6933617178333975</v>
      </c>
    </row>
    <row r="10" spans="1:7" x14ac:dyDescent="0.25">
      <c r="A10" s="1">
        <v>43525</v>
      </c>
      <c r="B10">
        <v>1.4</v>
      </c>
      <c r="C10" s="7">
        <f t="shared" si="4"/>
        <v>1.5505882352941178</v>
      </c>
      <c r="D10">
        <f t="shared" si="0"/>
        <v>1.9</v>
      </c>
      <c r="E10">
        <f t="shared" si="1"/>
        <v>1.3</v>
      </c>
      <c r="F10" s="7">
        <f t="shared" si="2"/>
        <v>1.4078147527548381</v>
      </c>
      <c r="G10" s="7">
        <f t="shared" si="3"/>
        <v>1.6933617178333975</v>
      </c>
    </row>
    <row r="11" spans="1:7" x14ac:dyDescent="0.25">
      <c r="A11" s="1">
        <v>43532</v>
      </c>
      <c r="B11">
        <v>1.4</v>
      </c>
      <c r="C11" s="7">
        <f t="shared" si="4"/>
        <v>1.5505882352941178</v>
      </c>
      <c r="D11">
        <f t="shared" si="0"/>
        <v>1.9</v>
      </c>
      <c r="E11">
        <f t="shared" si="1"/>
        <v>1.3</v>
      </c>
      <c r="F11" s="7">
        <f t="shared" si="2"/>
        <v>1.4078147527548381</v>
      </c>
      <c r="G11" s="7">
        <f t="shared" si="3"/>
        <v>1.6933617178333975</v>
      </c>
    </row>
    <row r="12" spans="1:7" x14ac:dyDescent="0.25">
      <c r="A12" s="1">
        <v>43539</v>
      </c>
      <c r="B12">
        <v>1.4</v>
      </c>
      <c r="C12" s="7">
        <f t="shared" si="4"/>
        <v>1.5505882352941178</v>
      </c>
      <c r="D12">
        <f t="shared" si="0"/>
        <v>1.9</v>
      </c>
      <c r="E12">
        <f t="shared" si="1"/>
        <v>1.3</v>
      </c>
      <c r="F12" s="7">
        <f t="shared" si="2"/>
        <v>1.4078147527548381</v>
      </c>
      <c r="G12" s="7">
        <f t="shared" si="3"/>
        <v>1.6933617178333975</v>
      </c>
    </row>
    <row r="13" spans="1:7" x14ac:dyDescent="0.25">
      <c r="A13" s="1">
        <v>43546</v>
      </c>
      <c r="B13">
        <v>1.4</v>
      </c>
      <c r="C13" s="7">
        <f t="shared" si="4"/>
        <v>1.5505882352941178</v>
      </c>
      <c r="D13">
        <f t="shared" si="0"/>
        <v>1.9</v>
      </c>
      <c r="E13">
        <f t="shared" si="1"/>
        <v>1.3</v>
      </c>
      <c r="F13" s="7">
        <f t="shared" si="2"/>
        <v>1.4078147527548381</v>
      </c>
      <c r="G13" s="7">
        <f t="shared" si="3"/>
        <v>1.6933617178333975</v>
      </c>
    </row>
    <row r="14" spans="1:7" x14ac:dyDescent="0.25">
      <c r="A14" s="1">
        <v>43553</v>
      </c>
      <c r="B14">
        <v>1.5</v>
      </c>
      <c r="C14" s="7">
        <f t="shared" si="4"/>
        <v>1.5505882352941178</v>
      </c>
      <c r="D14">
        <f t="shared" si="0"/>
        <v>1.9</v>
      </c>
      <c r="E14">
        <f t="shared" si="1"/>
        <v>1.3</v>
      </c>
      <c r="F14" s="7">
        <f t="shared" si="2"/>
        <v>1.4078147527548381</v>
      </c>
      <c r="G14" s="7">
        <f t="shared" si="3"/>
        <v>1.6933617178333975</v>
      </c>
    </row>
    <row r="15" spans="1:7" x14ac:dyDescent="0.25">
      <c r="A15" s="1">
        <v>43560</v>
      </c>
      <c r="B15">
        <v>1.5</v>
      </c>
      <c r="C15" s="7">
        <f t="shared" si="4"/>
        <v>1.5505882352941178</v>
      </c>
      <c r="D15">
        <f t="shared" si="0"/>
        <v>1.9</v>
      </c>
      <c r="E15">
        <f t="shared" si="1"/>
        <v>1.3</v>
      </c>
      <c r="F15" s="7">
        <f t="shared" si="2"/>
        <v>1.4078147527548381</v>
      </c>
      <c r="G15" s="7">
        <f t="shared" si="3"/>
        <v>1.6933617178333975</v>
      </c>
    </row>
    <row r="16" spans="1:7" x14ac:dyDescent="0.25">
      <c r="A16" s="1">
        <v>43567</v>
      </c>
      <c r="B16">
        <v>1.5</v>
      </c>
      <c r="C16" s="7">
        <f t="shared" si="4"/>
        <v>1.5505882352941178</v>
      </c>
      <c r="D16">
        <f t="shared" si="0"/>
        <v>1.9</v>
      </c>
      <c r="E16">
        <f t="shared" si="1"/>
        <v>1.3</v>
      </c>
      <c r="F16" s="7">
        <f t="shared" si="2"/>
        <v>1.4078147527548381</v>
      </c>
      <c r="G16" s="7">
        <f t="shared" si="3"/>
        <v>1.6933617178333975</v>
      </c>
    </row>
    <row r="17" spans="1:7" x14ac:dyDescent="0.25">
      <c r="A17" s="1">
        <v>43574</v>
      </c>
      <c r="B17">
        <v>1.6</v>
      </c>
      <c r="C17" s="7">
        <f t="shared" si="4"/>
        <v>1.5505882352941178</v>
      </c>
      <c r="D17">
        <f t="shared" si="0"/>
        <v>1.9</v>
      </c>
      <c r="E17">
        <f t="shared" si="1"/>
        <v>1.3</v>
      </c>
      <c r="F17" s="7">
        <f t="shared" si="2"/>
        <v>1.4078147527548381</v>
      </c>
      <c r="G17" s="7">
        <f t="shared" si="3"/>
        <v>1.6933617178333975</v>
      </c>
    </row>
    <row r="18" spans="1:7" x14ac:dyDescent="0.25">
      <c r="A18" s="1">
        <v>43581</v>
      </c>
      <c r="B18">
        <v>1.6</v>
      </c>
      <c r="C18" s="7">
        <f t="shared" si="4"/>
        <v>1.5505882352941178</v>
      </c>
      <c r="D18">
        <f t="shared" si="0"/>
        <v>1.9</v>
      </c>
      <c r="E18">
        <f t="shared" si="1"/>
        <v>1.3</v>
      </c>
      <c r="F18" s="7">
        <f t="shared" si="2"/>
        <v>1.4078147527548381</v>
      </c>
      <c r="G18" s="7">
        <f t="shared" si="3"/>
        <v>1.6933617178333975</v>
      </c>
    </row>
    <row r="19" spans="1:7" x14ac:dyDescent="0.25">
      <c r="A19" s="1">
        <v>43588</v>
      </c>
      <c r="B19">
        <v>1.6</v>
      </c>
      <c r="C19" s="7">
        <f t="shared" si="4"/>
        <v>1.5505882352941178</v>
      </c>
      <c r="D19">
        <f t="shared" si="0"/>
        <v>1.9</v>
      </c>
      <c r="E19">
        <f t="shared" si="1"/>
        <v>1.3</v>
      </c>
      <c r="F19" s="7">
        <f t="shared" si="2"/>
        <v>1.4078147527548381</v>
      </c>
      <c r="G19" s="7">
        <f t="shared" si="3"/>
        <v>1.6933617178333975</v>
      </c>
    </row>
    <row r="20" spans="1:7" x14ac:dyDescent="0.25">
      <c r="A20" s="1">
        <v>43595</v>
      </c>
      <c r="B20">
        <v>1.5</v>
      </c>
      <c r="C20" s="7">
        <f t="shared" si="4"/>
        <v>1.5505882352941178</v>
      </c>
      <c r="D20">
        <f t="shared" si="0"/>
        <v>1.9</v>
      </c>
      <c r="E20">
        <f t="shared" si="1"/>
        <v>1.3</v>
      </c>
      <c r="F20" s="7">
        <f t="shared" si="2"/>
        <v>1.4078147527548381</v>
      </c>
      <c r="G20" s="7">
        <f t="shared" si="3"/>
        <v>1.6933617178333975</v>
      </c>
    </row>
    <row r="21" spans="1:7" x14ac:dyDescent="0.25">
      <c r="A21" s="1">
        <v>43602</v>
      </c>
      <c r="B21">
        <v>1.5</v>
      </c>
      <c r="C21" s="7">
        <f t="shared" si="4"/>
        <v>1.5505882352941178</v>
      </c>
      <c r="D21">
        <f t="shared" si="0"/>
        <v>1.9</v>
      </c>
      <c r="E21">
        <f t="shared" si="1"/>
        <v>1.3</v>
      </c>
      <c r="F21" s="7">
        <f t="shared" si="2"/>
        <v>1.4078147527548381</v>
      </c>
      <c r="G21" s="7">
        <f t="shared" si="3"/>
        <v>1.6933617178333975</v>
      </c>
    </row>
    <row r="22" spans="1:7" x14ac:dyDescent="0.25">
      <c r="A22" s="1">
        <v>43609</v>
      </c>
      <c r="B22">
        <v>1.5</v>
      </c>
      <c r="C22" s="7">
        <f t="shared" si="4"/>
        <v>1.5505882352941178</v>
      </c>
      <c r="D22">
        <f t="shared" si="0"/>
        <v>1.9</v>
      </c>
      <c r="E22">
        <f t="shared" si="1"/>
        <v>1.3</v>
      </c>
      <c r="F22" s="7">
        <f t="shared" si="2"/>
        <v>1.4078147527548381</v>
      </c>
      <c r="G22" s="7">
        <f t="shared" si="3"/>
        <v>1.6933617178333975</v>
      </c>
    </row>
    <row r="23" spans="1:7" x14ac:dyDescent="0.25">
      <c r="A23" s="1">
        <v>43616</v>
      </c>
      <c r="B23">
        <v>1.5</v>
      </c>
      <c r="C23" s="7">
        <f t="shared" si="4"/>
        <v>1.5505882352941178</v>
      </c>
      <c r="D23">
        <f t="shared" si="0"/>
        <v>1.9</v>
      </c>
      <c r="E23">
        <f t="shared" si="1"/>
        <v>1.3</v>
      </c>
      <c r="F23" s="7">
        <f t="shared" si="2"/>
        <v>1.4078147527548381</v>
      </c>
      <c r="G23" s="7">
        <f t="shared" si="3"/>
        <v>1.6933617178333975</v>
      </c>
    </row>
    <row r="24" spans="1:7" x14ac:dyDescent="0.25">
      <c r="A24" s="1">
        <v>43623</v>
      </c>
      <c r="B24">
        <v>1.5</v>
      </c>
      <c r="C24" s="7">
        <f t="shared" si="4"/>
        <v>1.5505882352941178</v>
      </c>
      <c r="D24">
        <f t="shared" si="0"/>
        <v>1.9</v>
      </c>
      <c r="E24">
        <f t="shared" si="1"/>
        <v>1.3</v>
      </c>
      <c r="F24" s="7">
        <f t="shared" si="2"/>
        <v>1.4078147527548381</v>
      </c>
      <c r="G24" s="7">
        <f t="shared" si="3"/>
        <v>1.6933617178333975</v>
      </c>
    </row>
    <row r="25" spans="1:7" x14ac:dyDescent="0.25">
      <c r="A25" s="1">
        <v>43630</v>
      </c>
      <c r="B25">
        <v>1.5</v>
      </c>
      <c r="C25" s="7">
        <f t="shared" si="4"/>
        <v>1.5505882352941178</v>
      </c>
      <c r="D25">
        <f t="shared" si="0"/>
        <v>1.9</v>
      </c>
      <c r="E25">
        <f t="shared" si="1"/>
        <v>1.3</v>
      </c>
      <c r="F25" s="7">
        <f t="shared" si="2"/>
        <v>1.4078147527548381</v>
      </c>
      <c r="G25" s="7">
        <f t="shared" si="3"/>
        <v>1.6933617178333975</v>
      </c>
    </row>
    <row r="26" spans="1:7" x14ac:dyDescent="0.25">
      <c r="A26" s="1">
        <v>43637</v>
      </c>
      <c r="B26">
        <v>1.5</v>
      </c>
      <c r="C26" s="7">
        <f t="shared" si="4"/>
        <v>1.5505882352941178</v>
      </c>
      <c r="D26">
        <f t="shared" si="0"/>
        <v>1.9</v>
      </c>
      <c r="E26">
        <f t="shared" si="1"/>
        <v>1.3</v>
      </c>
      <c r="F26" s="7">
        <f t="shared" si="2"/>
        <v>1.4078147527548381</v>
      </c>
      <c r="G26" s="7">
        <f t="shared" si="3"/>
        <v>1.6933617178333975</v>
      </c>
    </row>
    <row r="27" spans="1:7" x14ac:dyDescent="0.25">
      <c r="A27" s="1">
        <v>43644</v>
      </c>
      <c r="B27">
        <v>1.5</v>
      </c>
      <c r="C27" s="7">
        <f t="shared" si="4"/>
        <v>1.5505882352941178</v>
      </c>
      <c r="D27">
        <f t="shared" si="0"/>
        <v>1.9</v>
      </c>
      <c r="E27">
        <f t="shared" si="1"/>
        <v>1.3</v>
      </c>
      <c r="F27" s="7">
        <f t="shared" si="2"/>
        <v>1.4078147527548381</v>
      </c>
      <c r="G27" s="7">
        <f t="shared" si="3"/>
        <v>1.6933617178333975</v>
      </c>
    </row>
    <row r="28" spans="1:7" x14ac:dyDescent="0.25">
      <c r="A28" s="1">
        <v>43651</v>
      </c>
      <c r="B28">
        <v>1.5</v>
      </c>
      <c r="C28" s="7">
        <f t="shared" si="4"/>
        <v>1.5505882352941178</v>
      </c>
      <c r="D28">
        <f t="shared" si="0"/>
        <v>1.9</v>
      </c>
      <c r="E28">
        <f t="shared" si="1"/>
        <v>1.3</v>
      </c>
      <c r="F28" s="7">
        <f t="shared" si="2"/>
        <v>1.4078147527548381</v>
      </c>
      <c r="G28" s="7">
        <f t="shared" si="3"/>
        <v>1.6933617178333975</v>
      </c>
    </row>
    <row r="29" spans="1:7" x14ac:dyDescent="0.25">
      <c r="A29" s="1">
        <v>43658</v>
      </c>
      <c r="B29">
        <v>1.5</v>
      </c>
      <c r="C29" s="7">
        <f t="shared" si="4"/>
        <v>1.5505882352941178</v>
      </c>
      <c r="D29">
        <f t="shared" si="0"/>
        <v>1.9</v>
      </c>
      <c r="E29">
        <f t="shared" si="1"/>
        <v>1.3</v>
      </c>
      <c r="F29" s="7">
        <f t="shared" si="2"/>
        <v>1.4078147527548381</v>
      </c>
      <c r="G29" s="7">
        <f t="shared" si="3"/>
        <v>1.6933617178333975</v>
      </c>
    </row>
    <row r="30" spans="1:7" x14ac:dyDescent="0.25">
      <c r="A30" s="1">
        <v>43665</v>
      </c>
      <c r="B30">
        <v>1.5</v>
      </c>
      <c r="C30" s="7">
        <f t="shared" si="4"/>
        <v>1.5505882352941178</v>
      </c>
      <c r="D30">
        <f t="shared" si="0"/>
        <v>1.9</v>
      </c>
      <c r="E30">
        <f t="shared" si="1"/>
        <v>1.3</v>
      </c>
      <c r="F30" s="7">
        <f t="shared" si="2"/>
        <v>1.4078147527548381</v>
      </c>
      <c r="G30" s="7">
        <f t="shared" si="3"/>
        <v>1.6933617178333975</v>
      </c>
    </row>
    <row r="31" spans="1:7" x14ac:dyDescent="0.25">
      <c r="A31" s="1">
        <v>43672</v>
      </c>
      <c r="B31">
        <v>1.6</v>
      </c>
      <c r="C31" s="7">
        <f t="shared" si="4"/>
        <v>1.5505882352941178</v>
      </c>
      <c r="D31">
        <f t="shared" si="0"/>
        <v>1.9</v>
      </c>
      <c r="E31">
        <f t="shared" si="1"/>
        <v>1.3</v>
      </c>
      <c r="F31" s="7">
        <f t="shared" si="2"/>
        <v>1.4078147527548381</v>
      </c>
      <c r="G31" s="7">
        <f t="shared" si="3"/>
        <v>1.6933617178333975</v>
      </c>
    </row>
    <row r="32" spans="1:7" x14ac:dyDescent="0.25">
      <c r="A32" s="1">
        <v>43679</v>
      </c>
      <c r="B32">
        <v>1.5</v>
      </c>
      <c r="C32" s="7">
        <f t="shared" si="4"/>
        <v>1.5505882352941178</v>
      </c>
      <c r="D32">
        <f t="shared" si="0"/>
        <v>1.9</v>
      </c>
      <c r="E32">
        <f t="shared" si="1"/>
        <v>1.3</v>
      </c>
      <c r="F32" s="7">
        <f t="shared" si="2"/>
        <v>1.4078147527548381</v>
      </c>
      <c r="G32" s="7">
        <f t="shared" si="3"/>
        <v>1.6933617178333975</v>
      </c>
    </row>
    <row r="33" spans="1:7" x14ac:dyDescent="0.25">
      <c r="A33" s="1">
        <v>43686</v>
      </c>
      <c r="B33">
        <v>1.5</v>
      </c>
      <c r="C33" s="7">
        <f t="shared" si="4"/>
        <v>1.5505882352941178</v>
      </c>
      <c r="D33">
        <f t="shared" si="0"/>
        <v>1.9</v>
      </c>
      <c r="E33">
        <f t="shared" si="1"/>
        <v>1.3</v>
      </c>
      <c r="F33" s="7">
        <f t="shared" si="2"/>
        <v>1.4078147527548381</v>
      </c>
      <c r="G33" s="7">
        <f t="shared" si="3"/>
        <v>1.6933617178333975</v>
      </c>
    </row>
    <row r="34" spans="1:7" x14ac:dyDescent="0.25">
      <c r="A34" s="1">
        <v>43693</v>
      </c>
      <c r="B34">
        <v>1.6</v>
      </c>
      <c r="C34" s="7">
        <f t="shared" si="4"/>
        <v>1.5505882352941178</v>
      </c>
      <c r="D34">
        <f t="shared" ref="D34:D65" si="5">$B$176</f>
        <v>1.9</v>
      </c>
      <c r="E34">
        <f t="shared" ref="E34:E65" si="6">$B$177</f>
        <v>1.3</v>
      </c>
      <c r="F34" s="7">
        <f t="shared" ref="F34:F65" si="7">$B$178</f>
        <v>1.4078147527548381</v>
      </c>
      <c r="G34" s="7">
        <f t="shared" ref="G34:G65" si="8">$B$179</f>
        <v>1.6933617178333975</v>
      </c>
    </row>
    <row r="35" spans="1:7" x14ac:dyDescent="0.25">
      <c r="A35" s="1">
        <v>43700</v>
      </c>
      <c r="B35">
        <v>1.6</v>
      </c>
      <c r="C35" s="7">
        <f t="shared" si="4"/>
        <v>1.5505882352941178</v>
      </c>
      <c r="D35">
        <f t="shared" si="5"/>
        <v>1.9</v>
      </c>
      <c r="E35">
        <f t="shared" si="6"/>
        <v>1.3</v>
      </c>
      <c r="F35" s="7">
        <f t="shared" si="7"/>
        <v>1.4078147527548381</v>
      </c>
      <c r="G35" s="7">
        <f t="shared" si="8"/>
        <v>1.6933617178333975</v>
      </c>
    </row>
    <row r="36" spans="1:7" x14ac:dyDescent="0.25">
      <c r="A36" s="1">
        <v>43707</v>
      </c>
      <c r="B36">
        <v>1.6</v>
      </c>
      <c r="C36" s="7">
        <f t="shared" si="4"/>
        <v>1.5505882352941178</v>
      </c>
      <c r="D36">
        <f t="shared" si="5"/>
        <v>1.9</v>
      </c>
      <c r="E36">
        <f t="shared" si="6"/>
        <v>1.3</v>
      </c>
      <c r="F36" s="7">
        <f t="shared" si="7"/>
        <v>1.4078147527548381</v>
      </c>
      <c r="G36" s="7">
        <f t="shared" si="8"/>
        <v>1.6933617178333975</v>
      </c>
    </row>
    <row r="37" spans="1:7" x14ac:dyDescent="0.25">
      <c r="A37" s="1">
        <v>43714</v>
      </c>
      <c r="B37">
        <v>1.6</v>
      </c>
      <c r="C37" s="7">
        <f t="shared" si="4"/>
        <v>1.5505882352941178</v>
      </c>
      <c r="D37">
        <f t="shared" si="5"/>
        <v>1.9</v>
      </c>
      <c r="E37">
        <f t="shared" si="6"/>
        <v>1.3</v>
      </c>
      <c r="F37" s="7">
        <f t="shared" si="7"/>
        <v>1.4078147527548381</v>
      </c>
      <c r="G37" s="7">
        <f t="shared" si="8"/>
        <v>1.6933617178333975</v>
      </c>
    </row>
    <row r="38" spans="1:7" x14ac:dyDescent="0.25">
      <c r="A38" s="1">
        <v>43721</v>
      </c>
      <c r="B38">
        <v>1.6</v>
      </c>
      <c r="C38" s="7">
        <f t="shared" si="4"/>
        <v>1.5505882352941178</v>
      </c>
      <c r="D38">
        <f t="shared" si="5"/>
        <v>1.9</v>
      </c>
      <c r="E38">
        <f t="shared" si="6"/>
        <v>1.3</v>
      </c>
      <c r="F38" s="7">
        <f t="shared" si="7"/>
        <v>1.4078147527548381</v>
      </c>
      <c r="G38" s="7">
        <f t="shared" si="8"/>
        <v>1.6933617178333975</v>
      </c>
    </row>
    <row r="39" spans="1:7" x14ac:dyDescent="0.25">
      <c r="A39" s="1">
        <v>43728</v>
      </c>
      <c r="B39">
        <v>1.5</v>
      </c>
      <c r="C39" s="7">
        <f t="shared" si="4"/>
        <v>1.5505882352941178</v>
      </c>
      <c r="D39">
        <f t="shared" si="5"/>
        <v>1.9</v>
      </c>
      <c r="E39">
        <f t="shared" si="6"/>
        <v>1.3</v>
      </c>
      <c r="F39" s="7">
        <f t="shared" si="7"/>
        <v>1.4078147527548381</v>
      </c>
      <c r="G39" s="7">
        <f t="shared" si="8"/>
        <v>1.6933617178333975</v>
      </c>
    </row>
    <row r="40" spans="1:7" x14ac:dyDescent="0.25">
      <c r="A40" s="1">
        <v>43735</v>
      </c>
      <c r="B40">
        <v>1.6</v>
      </c>
      <c r="C40" s="7">
        <f t="shared" si="4"/>
        <v>1.5505882352941178</v>
      </c>
      <c r="D40">
        <f t="shared" si="5"/>
        <v>1.9</v>
      </c>
      <c r="E40">
        <f t="shared" si="6"/>
        <v>1.3</v>
      </c>
      <c r="F40" s="7">
        <f t="shared" si="7"/>
        <v>1.4078147527548381</v>
      </c>
      <c r="G40" s="7">
        <f t="shared" si="8"/>
        <v>1.6933617178333975</v>
      </c>
    </row>
    <row r="41" spans="1:7" x14ac:dyDescent="0.25">
      <c r="A41" s="1">
        <v>43742</v>
      </c>
      <c r="B41">
        <v>1.6</v>
      </c>
      <c r="C41" s="7">
        <f t="shared" si="4"/>
        <v>1.5505882352941178</v>
      </c>
      <c r="D41">
        <f t="shared" si="5"/>
        <v>1.9</v>
      </c>
      <c r="E41">
        <f t="shared" si="6"/>
        <v>1.3</v>
      </c>
      <c r="F41" s="7">
        <f t="shared" si="7"/>
        <v>1.4078147527548381</v>
      </c>
      <c r="G41" s="7">
        <f t="shared" si="8"/>
        <v>1.6933617178333975</v>
      </c>
    </row>
    <row r="42" spans="1:7" x14ac:dyDescent="0.25">
      <c r="A42" s="1">
        <v>43749</v>
      </c>
      <c r="B42">
        <v>1.5</v>
      </c>
      <c r="C42" s="7">
        <f t="shared" si="4"/>
        <v>1.5505882352941178</v>
      </c>
      <c r="D42">
        <f t="shared" si="5"/>
        <v>1.9</v>
      </c>
      <c r="E42">
        <f t="shared" si="6"/>
        <v>1.3</v>
      </c>
      <c r="F42" s="7">
        <f t="shared" si="7"/>
        <v>1.4078147527548381</v>
      </c>
      <c r="G42" s="7">
        <f t="shared" si="8"/>
        <v>1.6933617178333975</v>
      </c>
    </row>
    <row r="43" spans="1:7" x14ac:dyDescent="0.25">
      <c r="A43" s="1">
        <v>43756</v>
      </c>
      <c r="B43">
        <v>1.5</v>
      </c>
      <c r="C43" s="7">
        <f t="shared" si="4"/>
        <v>1.5505882352941178</v>
      </c>
      <c r="D43">
        <f t="shared" si="5"/>
        <v>1.9</v>
      </c>
      <c r="E43">
        <f t="shared" si="6"/>
        <v>1.3</v>
      </c>
      <c r="F43" s="7">
        <f t="shared" si="7"/>
        <v>1.4078147527548381</v>
      </c>
      <c r="G43" s="7">
        <f t="shared" si="8"/>
        <v>1.6933617178333975</v>
      </c>
    </row>
    <row r="44" spans="1:7" x14ac:dyDescent="0.25">
      <c r="A44" s="1">
        <v>43763</v>
      </c>
      <c r="B44">
        <v>1.6</v>
      </c>
      <c r="C44" s="7">
        <f t="shared" si="4"/>
        <v>1.5505882352941178</v>
      </c>
      <c r="D44">
        <f t="shared" si="5"/>
        <v>1.9</v>
      </c>
      <c r="E44">
        <f t="shared" si="6"/>
        <v>1.3</v>
      </c>
      <c r="F44" s="7">
        <f t="shared" si="7"/>
        <v>1.4078147527548381</v>
      </c>
      <c r="G44" s="7">
        <f t="shared" si="8"/>
        <v>1.6933617178333975</v>
      </c>
    </row>
    <row r="45" spans="1:7" x14ac:dyDescent="0.25">
      <c r="A45" s="1">
        <v>43770</v>
      </c>
      <c r="B45">
        <v>1.6</v>
      </c>
      <c r="C45" s="7">
        <f t="shared" si="4"/>
        <v>1.5505882352941178</v>
      </c>
      <c r="D45">
        <f t="shared" si="5"/>
        <v>1.9</v>
      </c>
      <c r="E45">
        <f t="shared" si="6"/>
        <v>1.3</v>
      </c>
      <c r="F45" s="7">
        <f t="shared" si="7"/>
        <v>1.4078147527548381</v>
      </c>
      <c r="G45" s="7">
        <f t="shared" si="8"/>
        <v>1.6933617178333975</v>
      </c>
    </row>
    <row r="46" spans="1:7" x14ac:dyDescent="0.25">
      <c r="A46" s="1">
        <v>43777</v>
      </c>
      <c r="B46">
        <v>1.5</v>
      </c>
      <c r="C46" s="7">
        <f t="shared" si="4"/>
        <v>1.5505882352941178</v>
      </c>
      <c r="D46">
        <f t="shared" si="5"/>
        <v>1.9</v>
      </c>
      <c r="E46">
        <f t="shared" si="6"/>
        <v>1.3</v>
      </c>
      <c r="F46" s="7">
        <f t="shared" si="7"/>
        <v>1.4078147527548381</v>
      </c>
      <c r="G46" s="7">
        <f t="shared" si="8"/>
        <v>1.6933617178333975</v>
      </c>
    </row>
    <row r="47" spans="1:7" x14ac:dyDescent="0.25">
      <c r="A47" s="1">
        <v>43784</v>
      </c>
      <c r="B47">
        <v>1.5</v>
      </c>
      <c r="C47" s="7">
        <f t="shared" si="4"/>
        <v>1.5505882352941178</v>
      </c>
      <c r="D47">
        <f t="shared" si="5"/>
        <v>1.9</v>
      </c>
      <c r="E47">
        <f t="shared" si="6"/>
        <v>1.3</v>
      </c>
      <c r="F47" s="7">
        <f t="shared" si="7"/>
        <v>1.4078147527548381</v>
      </c>
      <c r="G47" s="7">
        <f t="shared" si="8"/>
        <v>1.6933617178333975</v>
      </c>
    </row>
    <row r="48" spans="1:7" x14ac:dyDescent="0.25">
      <c r="A48" s="1">
        <v>43791</v>
      </c>
      <c r="B48">
        <v>1.5</v>
      </c>
      <c r="C48" s="7">
        <f t="shared" si="4"/>
        <v>1.5505882352941178</v>
      </c>
      <c r="D48">
        <f t="shared" si="5"/>
        <v>1.9</v>
      </c>
      <c r="E48">
        <f t="shared" si="6"/>
        <v>1.3</v>
      </c>
      <c r="F48" s="7">
        <f t="shared" si="7"/>
        <v>1.4078147527548381</v>
      </c>
      <c r="G48" s="7">
        <f t="shared" si="8"/>
        <v>1.6933617178333975</v>
      </c>
    </row>
    <row r="49" spans="1:7" x14ac:dyDescent="0.25">
      <c r="A49" s="1">
        <v>43798</v>
      </c>
      <c r="B49">
        <v>1.5</v>
      </c>
      <c r="C49" s="7">
        <f t="shared" si="4"/>
        <v>1.5505882352941178</v>
      </c>
      <c r="D49">
        <f t="shared" si="5"/>
        <v>1.9</v>
      </c>
      <c r="E49">
        <f t="shared" si="6"/>
        <v>1.3</v>
      </c>
      <c r="F49" s="7">
        <f t="shared" si="7"/>
        <v>1.4078147527548381</v>
      </c>
      <c r="G49" s="7">
        <f t="shared" si="8"/>
        <v>1.6933617178333975</v>
      </c>
    </row>
    <row r="50" spans="1:7" x14ac:dyDescent="0.25">
      <c r="A50" s="1">
        <v>43805</v>
      </c>
      <c r="B50">
        <v>1.5</v>
      </c>
      <c r="C50" s="7">
        <f t="shared" si="4"/>
        <v>1.5505882352941178</v>
      </c>
      <c r="D50">
        <f t="shared" si="5"/>
        <v>1.9</v>
      </c>
      <c r="E50">
        <f t="shared" si="6"/>
        <v>1.3</v>
      </c>
      <c r="F50" s="7">
        <f t="shared" si="7"/>
        <v>1.4078147527548381</v>
      </c>
      <c r="G50" s="7">
        <f t="shared" si="8"/>
        <v>1.6933617178333975</v>
      </c>
    </row>
    <row r="51" spans="1:7" x14ac:dyDescent="0.25">
      <c r="A51" s="1">
        <v>43812</v>
      </c>
      <c r="B51">
        <v>1.5</v>
      </c>
      <c r="C51" s="7">
        <f t="shared" si="4"/>
        <v>1.5505882352941178</v>
      </c>
      <c r="D51">
        <f t="shared" si="5"/>
        <v>1.9</v>
      </c>
      <c r="E51">
        <f t="shared" si="6"/>
        <v>1.3</v>
      </c>
      <c r="F51" s="7">
        <f t="shared" si="7"/>
        <v>1.4078147527548381</v>
      </c>
      <c r="G51" s="7">
        <f t="shared" si="8"/>
        <v>1.6933617178333975</v>
      </c>
    </row>
    <row r="52" spans="1:7" x14ac:dyDescent="0.25">
      <c r="A52" s="1">
        <v>43819</v>
      </c>
      <c r="B52">
        <v>1.6</v>
      </c>
      <c r="C52" s="7">
        <f t="shared" si="4"/>
        <v>1.5505882352941178</v>
      </c>
      <c r="D52">
        <f t="shared" si="5"/>
        <v>1.9</v>
      </c>
      <c r="E52">
        <f t="shared" si="6"/>
        <v>1.3</v>
      </c>
      <c r="F52" s="7">
        <f t="shared" si="7"/>
        <v>1.4078147527548381</v>
      </c>
      <c r="G52" s="7">
        <f t="shared" si="8"/>
        <v>1.6933617178333975</v>
      </c>
    </row>
    <row r="53" spans="1:7" x14ac:dyDescent="0.25">
      <c r="A53" s="1">
        <v>43826</v>
      </c>
      <c r="B53">
        <v>1.5</v>
      </c>
      <c r="C53" s="7">
        <f t="shared" si="4"/>
        <v>1.5505882352941178</v>
      </c>
      <c r="D53">
        <f t="shared" si="5"/>
        <v>1.9</v>
      </c>
      <c r="E53">
        <f t="shared" si="6"/>
        <v>1.3</v>
      </c>
      <c r="F53" s="7">
        <f t="shared" si="7"/>
        <v>1.4078147527548381</v>
      </c>
      <c r="G53" s="7">
        <f t="shared" si="8"/>
        <v>1.6933617178333975</v>
      </c>
    </row>
    <row r="54" spans="1:7" x14ac:dyDescent="0.25">
      <c r="A54" s="1">
        <v>43833</v>
      </c>
      <c r="B54">
        <v>1.5</v>
      </c>
      <c r="C54" s="7">
        <f t="shared" si="4"/>
        <v>1.5505882352941178</v>
      </c>
      <c r="D54">
        <f t="shared" si="5"/>
        <v>1.9</v>
      </c>
      <c r="E54">
        <f t="shared" si="6"/>
        <v>1.3</v>
      </c>
      <c r="F54" s="7">
        <f t="shared" si="7"/>
        <v>1.4078147527548381</v>
      </c>
      <c r="G54" s="7">
        <f t="shared" si="8"/>
        <v>1.6933617178333975</v>
      </c>
    </row>
    <row r="55" spans="1:7" x14ac:dyDescent="0.25">
      <c r="A55" s="1">
        <v>43840</v>
      </c>
      <c r="B55">
        <v>1.5</v>
      </c>
      <c r="C55" s="7">
        <f t="shared" si="4"/>
        <v>1.5505882352941178</v>
      </c>
      <c r="D55">
        <f t="shared" si="5"/>
        <v>1.9</v>
      </c>
      <c r="E55">
        <f t="shared" si="6"/>
        <v>1.3</v>
      </c>
      <c r="F55" s="7">
        <f t="shared" si="7"/>
        <v>1.4078147527548381</v>
      </c>
      <c r="G55" s="7">
        <f t="shared" si="8"/>
        <v>1.6933617178333975</v>
      </c>
    </row>
    <row r="56" spans="1:7" x14ac:dyDescent="0.25">
      <c r="A56" s="1">
        <v>43847</v>
      </c>
      <c r="B56">
        <v>1.6</v>
      </c>
      <c r="C56" s="7">
        <f t="shared" si="4"/>
        <v>1.5505882352941178</v>
      </c>
      <c r="D56">
        <f t="shared" si="5"/>
        <v>1.9</v>
      </c>
      <c r="E56">
        <f t="shared" si="6"/>
        <v>1.3</v>
      </c>
      <c r="F56" s="7">
        <f t="shared" si="7"/>
        <v>1.4078147527548381</v>
      </c>
      <c r="G56" s="7">
        <f t="shared" si="8"/>
        <v>1.6933617178333975</v>
      </c>
    </row>
    <row r="57" spans="1:7" x14ac:dyDescent="0.25">
      <c r="A57" s="1">
        <v>43854</v>
      </c>
      <c r="B57">
        <v>1.5</v>
      </c>
      <c r="C57" s="7">
        <f t="shared" si="4"/>
        <v>1.5505882352941178</v>
      </c>
      <c r="D57">
        <f t="shared" si="5"/>
        <v>1.9</v>
      </c>
      <c r="E57">
        <f t="shared" si="6"/>
        <v>1.3</v>
      </c>
      <c r="F57" s="7">
        <f t="shared" si="7"/>
        <v>1.4078147527548381</v>
      </c>
      <c r="G57" s="7">
        <f t="shared" si="8"/>
        <v>1.6933617178333975</v>
      </c>
    </row>
    <row r="58" spans="1:7" x14ac:dyDescent="0.25">
      <c r="A58" s="1">
        <v>43861</v>
      </c>
      <c r="B58">
        <v>1.5</v>
      </c>
      <c r="C58" s="7">
        <f t="shared" si="4"/>
        <v>1.5505882352941178</v>
      </c>
      <c r="D58">
        <f t="shared" si="5"/>
        <v>1.9</v>
      </c>
      <c r="E58">
        <f t="shared" si="6"/>
        <v>1.3</v>
      </c>
      <c r="F58" s="7">
        <f t="shared" si="7"/>
        <v>1.4078147527548381</v>
      </c>
      <c r="G58" s="7">
        <f t="shared" si="8"/>
        <v>1.6933617178333975</v>
      </c>
    </row>
    <row r="59" spans="1:7" x14ac:dyDescent="0.25">
      <c r="A59" s="1">
        <v>43868</v>
      </c>
      <c r="B59">
        <v>1.5</v>
      </c>
      <c r="C59" s="7">
        <f t="shared" si="4"/>
        <v>1.5505882352941178</v>
      </c>
      <c r="D59">
        <f t="shared" si="5"/>
        <v>1.9</v>
      </c>
      <c r="E59">
        <f t="shared" si="6"/>
        <v>1.3</v>
      </c>
      <c r="F59" s="7">
        <f t="shared" si="7"/>
        <v>1.4078147527548381</v>
      </c>
      <c r="G59" s="7">
        <f t="shared" si="8"/>
        <v>1.6933617178333975</v>
      </c>
    </row>
    <row r="60" spans="1:7" x14ac:dyDescent="0.25">
      <c r="A60" s="1">
        <v>43875</v>
      </c>
      <c r="B60">
        <v>1.6</v>
      </c>
      <c r="C60" s="7">
        <f t="shared" si="4"/>
        <v>1.5505882352941178</v>
      </c>
      <c r="D60">
        <f t="shared" si="5"/>
        <v>1.9</v>
      </c>
      <c r="E60">
        <f t="shared" si="6"/>
        <v>1.3</v>
      </c>
      <c r="F60" s="7">
        <f t="shared" si="7"/>
        <v>1.4078147527548381</v>
      </c>
      <c r="G60" s="7">
        <f t="shared" si="8"/>
        <v>1.6933617178333975</v>
      </c>
    </row>
    <row r="61" spans="1:7" x14ac:dyDescent="0.25">
      <c r="A61" s="1">
        <v>43882</v>
      </c>
      <c r="B61">
        <v>1.6</v>
      </c>
      <c r="C61" s="7">
        <f t="shared" si="4"/>
        <v>1.5505882352941178</v>
      </c>
      <c r="D61">
        <f t="shared" si="5"/>
        <v>1.9</v>
      </c>
      <c r="E61">
        <f t="shared" si="6"/>
        <v>1.3</v>
      </c>
      <c r="F61" s="7">
        <f t="shared" si="7"/>
        <v>1.4078147527548381</v>
      </c>
      <c r="G61" s="7">
        <f t="shared" si="8"/>
        <v>1.6933617178333975</v>
      </c>
    </row>
    <row r="62" spans="1:7" x14ac:dyDescent="0.25">
      <c r="A62" s="1">
        <v>43889</v>
      </c>
      <c r="B62">
        <v>1.5</v>
      </c>
      <c r="C62" s="7">
        <f t="shared" si="4"/>
        <v>1.5505882352941178</v>
      </c>
      <c r="D62">
        <f t="shared" si="5"/>
        <v>1.9</v>
      </c>
      <c r="E62">
        <f t="shared" si="6"/>
        <v>1.3</v>
      </c>
      <c r="F62" s="7">
        <f t="shared" si="7"/>
        <v>1.4078147527548381</v>
      </c>
      <c r="G62" s="7">
        <f t="shared" si="8"/>
        <v>1.6933617178333975</v>
      </c>
    </row>
    <row r="63" spans="1:7" x14ac:dyDescent="0.25">
      <c r="A63" s="1">
        <v>43896</v>
      </c>
      <c r="B63">
        <v>1.6</v>
      </c>
      <c r="C63" s="7">
        <f t="shared" si="4"/>
        <v>1.5505882352941178</v>
      </c>
      <c r="D63">
        <f t="shared" si="5"/>
        <v>1.9</v>
      </c>
      <c r="E63">
        <f t="shared" si="6"/>
        <v>1.3</v>
      </c>
      <c r="F63" s="7">
        <f t="shared" si="7"/>
        <v>1.4078147527548381</v>
      </c>
      <c r="G63" s="7">
        <f t="shared" si="8"/>
        <v>1.6933617178333975</v>
      </c>
    </row>
    <row r="64" spans="1:7" x14ac:dyDescent="0.25">
      <c r="A64" s="1">
        <v>43903</v>
      </c>
      <c r="B64">
        <v>1.5</v>
      </c>
      <c r="C64" s="7">
        <f t="shared" si="4"/>
        <v>1.5505882352941178</v>
      </c>
      <c r="D64">
        <f t="shared" si="5"/>
        <v>1.9</v>
      </c>
      <c r="E64">
        <f t="shared" si="6"/>
        <v>1.3</v>
      </c>
      <c r="F64" s="7">
        <f t="shared" si="7"/>
        <v>1.4078147527548381</v>
      </c>
      <c r="G64" s="7">
        <f t="shared" si="8"/>
        <v>1.6933617178333975</v>
      </c>
    </row>
    <row r="65" spans="1:7" x14ac:dyDescent="0.25">
      <c r="A65" s="1">
        <v>43910</v>
      </c>
      <c r="B65">
        <v>1.4</v>
      </c>
      <c r="C65" s="7">
        <f t="shared" si="4"/>
        <v>1.5505882352941178</v>
      </c>
      <c r="D65">
        <f t="shared" si="5"/>
        <v>1.9</v>
      </c>
      <c r="E65">
        <f t="shared" si="6"/>
        <v>1.3</v>
      </c>
      <c r="F65" s="7">
        <f t="shared" si="7"/>
        <v>1.4078147527548381</v>
      </c>
      <c r="G65" s="7">
        <f t="shared" si="8"/>
        <v>1.6933617178333975</v>
      </c>
    </row>
    <row r="66" spans="1:7" x14ac:dyDescent="0.25">
      <c r="A66" s="1">
        <v>43917</v>
      </c>
      <c r="B66">
        <v>1.4</v>
      </c>
      <c r="C66" s="7">
        <f t="shared" si="4"/>
        <v>1.5505882352941178</v>
      </c>
      <c r="D66">
        <f t="shared" ref="D66:D97" si="9">$B$176</f>
        <v>1.9</v>
      </c>
      <c r="E66">
        <f t="shared" ref="E66:E97" si="10">$B$177</f>
        <v>1.3</v>
      </c>
      <c r="F66" s="7">
        <f t="shared" ref="F66:F97" si="11">$B$178</f>
        <v>1.4078147527548381</v>
      </c>
      <c r="G66" s="7">
        <f t="shared" ref="G66:G97" si="12">$B$179</f>
        <v>1.6933617178333975</v>
      </c>
    </row>
    <row r="67" spans="1:7" x14ac:dyDescent="0.25">
      <c r="A67" s="1">
        <v>43924</v>
      </c>
      <c r="B67">
        <v>1.4</v>
      </c>
      <c r="C67" s="7">
        <f t="shared" ref="C67:C130" si="13">$B$172</f>
        <v>1.5505882352941178</v>
      </c>
      <c r="D67">
        <f t="shared" si="9"/>
        <v>1.9</v>
      </c>
      <c r="E67">
        <f t="shared" si="10"/>
        <v>1.3</v>
      </c>
      <c r="F67" s="7">
        <f t="shared" si="11"/>
        <v>1.4078147527548381</v>
      </c>
      <c r="G67" s="7">
        <f t="shared" si="12"/>
        <v>1.6933617178333975</v>
      </c>
    </row>
    <row r="68" spans="1:7" x14ac:dyDescent="0.25">
      <c r="A68" s="1">
        <v>43931</v>
      </c>
      <c r="B68">
        <v>1.5</v>
      </c>
      <c r="C68" s="7">
        <f t="shared" si="13"/>
        <v>1.5505882352941178</v>
      </c>
      <c r="D68">
        <f t="shared" si="9"/>
        <v>1.9</v>
      </c>
      <c r="E68">
        <f t="shared" si="10"/>
        <v>1.3</v>
      </c>
      <c r="F68" s="7">
        <f t="shared" si="11"/>
        <v>1.4078147527548381</v>
      </c>
      <c r="G68" s="7">
        <f t="shared" si="12"/>
        <v>1.6933617178333975</v>
      </c>
    </row>
    <row r="69" spans="1:7" x14ac:dyDescent="0.25">
      <c r="A69" s="1">
        <v>43938</v>
      </c>
      <c r="B69">
        <v>1.5</v>
      </c>
      <c r="C69" s="7">
        <f t="shared" si="13"/>
        <v>1.5505882352941178</v>
      </c>
      <c r="D69">
        <f t="shared" si="9"/>
        <v>1.9</v>
      </c>
      <c r="E69">
        <f t="shared" si="10"/>
        <v>1.3</v>
      </c>
      <c r="F69" s="7">
        <f t="shared" si="11"/>
        <v>1.4078147527548381</v>
      </c>
      <c r="G69" s="7">
        <f t="shared" si="12"/>
        <v>1.6933617178333975</v>
      </c>
    </row>
    <row r="70" spans="1:7" x14ac:dyDescent="0.25">
      <c r="A70" s="1">
        <v>43945</v>
      </c>
      <c r="B70">
        <v>1.5</v>
      </c>
      <c r="C70" s="7">
        <f t="shared" si="13"/>
        <v>1.5505882352941178</v>
      </c>
      <c r="D70">
        <f t="shared" si="9"/>
        <v>1.9</v>
      </c>
      <c r="E70">
        <f t="shared" si="10"/>
        <v>1.3</v>
      </c>
      <c r="F70" s="7">
        <f t="shared" si="11"/>
        <v>1.4078147527548381</v>
      </c>
      <c r="G70" s="7">
        <f t="shared" si="12"/>
        <v>1.6933617178333975</v>
      </c>
    </row>
    <row r="71" spans="1:7" x14ac:dyDescent="0.25">
      <c r="A71" s="1">
        <v>43952</v>
      </c>
      <c r="B71">
        <v>1.5</v>
      </c>
      <c r="C71" s="7">
        <f t="shared" si="13"/>
        <v>1.5505882352941178</v>
      </c>
      <c r="D71">
        <f t="shared" si="9"/>
        <v>1.9</v>
      </c>
      <c r="E71">
        <f t="shared" si="10"/>
        <v>1.3</v>
      </c>
      <c r="F71" s="7">
        <f t="shared" si="11"/>
        <v>1.4078147527548381</v>
      </c>
      <c r="G71" s="7">
        <f t="shared" si="12"/>
        <v>1.6933617178333975</v>
      </c>
    </row>
    <row r="72" spans="1:7" x14ac:dyDescent="0.25">
      <c r="A72" s="1">
        <v>43959</v>
      </c>
      <c r="B72">
        <v>1.5</v>
      </c>
      <c r="C72" s="7">
        <f t="shared" si="13"/>
        <v>1.5505882352941178</v>
      </c>
      <c r="D72">
        <f t="shared" si="9"/>
        <v>1.9</v>
      </c>
      <c r="E72">
        <f t="shared" si="10"/>
        <v>1.3</v>
      </c>
      <c r="F72" s="7">
        <f t="shared" si="11"/>
        <v>1.4078147527548381</v>
      </c>
      <c r="G72" s="7">
        <f t="shared" si="12"/>
        <v>1.6933617178333975</v>
      </c>
    </row>
    <row r="73" spans="1:7" x14ac:dyDescent="0.25">
      <c r="A73" s="1">
        <v>43966</v>
      </c>
      <c r="B73">
        <v>1.5</v>
      </c>
      <c r="C73" s="7">
        <f t="shared" si="13"/>
        <v>1.5505882352941178</v>
      </c>
      <c r="D73">
        <f t="shared" si="9"/>
        <v>1.9</v>
      </c>
      <c r="E73">
        <f t="shared" si="10"/>
        <v>1.3</v>
      </c>
      <c r="F73" s="7">
        <f t="shared" si="11"/>
        <v>1.4078147527548381</v>
      </c>
      <c r="G73" s="7">
        <f t="shared" si="12"/>
        <v>1.6933617178333975</v>
      </c>
    </row>
    <row r="74" spans="1:7" x14ac:dyDescent="0.25">
      <c r="A74" s="1">
        <v>43973</v>
      </c>
      <c r="B74">
        <v>1.5</v>
      </c>
      <c r="C74" s="7">
        <f t="shared" si="13"/>
        <v>1.5505882352941178</v>
      </c>
      <c r="D74">
        <f t="shared" si="9"/>
        <v>1.9</v>
      </c>
      <c r="E74">
        <f t="shared" si="10"/>
        <v>1.3</v>
      </c>
      <c r="F74" s="7">
        <f t="shared" si="11"/>
        <v>1.4078147527548381</v>
      </c>
      <c r="G74" s="7">
        <f t="shared" si="12"/>
        <v>1.6933617178333975</v>
      </c>
    </row>
    <row r="75" spans="1:7" x14ac:dyDescent="0.25">
      <c r="A75" s="1">
        <v>43980</v>
      </c>
      <c r="B75">
        <v>1.5</v>
      </c>
      <c r="C75" s="7">
        <f t="shared" si="13"/>
        <v>1.5505882352941178</v>
      </c>
      <c r="D75">
        <f t="shared" si="9"/>
        <v>1.9</v>
      </c>
      <c r="E75">
        <f t="shared" si="10"/>
        <v>1.3</v>
      </c>
      <c r="F75" s="7">
        <f t="shared" si="11"/>
        <v>1.4078147527548381</v>
      </c>
      <c r="G75" s="7">
        <f t="shared" si="12"/>
        <v>1.6933617178333975</v>
      </c>
    </row>
    <row r="76" spans="1:7" x14ac:dyDescent="0.25">
      <c r="A76" s="1">
        <v>43987</v>
      </c>
      <c r="B76">
        <v>1.5</v>
      </c>
      <c r="C76" s="7">
        <f t="shared" si="13"/>
        <v>1.5505882352941178</v>
      </c>
      <c r="D76">
        <f t="shared" si="9"/>
        <v>1.9</v>
      </c>
      <c r="E76">
        <f t="shared" si="10"/>
        <v>1.3</v>
      </c>
      <c r="F76" s="7">
        <f t="shared" si="11"/>
        <v>1.4078147527548381</v>
      </c>
      <c r="G76" s="7">
        <f t="shared" si="12"/>
        <v>1.6933617178333975</v>
      </c>
    </row>
    <row r="77" spans="1:7" x14ac:dyDescent="0.25">
      <c r="A77" s="1">
        <v>43994</v>
      </c>
      <c r="B77">
        <v>1.4</v>
      </c>
      <c r="C77" s="7">
        <f t="shared" si="13"/>
        <v>1.5505882352941178</v>
      </c>
      <c r="D77">
        <f t="shared" si="9"/>
        <v>1.9</v>
      </c>
      <c r="E77">
        <f t="shared" si="10"/>
        <v>1.3</v>
      </c>
      <c r="F77" s="7">
        <f t="shared" si="11"/>
        <v>1.4078147527548381</v>
      </c>
      <c r="G77" s="7">
        <f t="shared" si="12"/>
        <v>1.6933617178333975</v>
      </c>
    </row>
    <row r="78" spans="1:7" x14ac:dyDescent="0.25">
      <c r="A78" s="1">
        <v>44001</v>
      </c>
      <c r="B78">
        <v>1.4</v>
      </c>
      <c r="C78" s="7">
        <f t="shared" si="13"/>
        <v>1.5505882352941178</v>
      </c>
      <c r="D78">
        <f t="shared" si="9"/>
        <v>1.9</v>
      </c>
      <c r="E78">
        <f t="shared" si="10"/>
        <v>1.3</v>
      </c>
      <c r="F78" s="7">
        <f t="shared" si="11"/>
        <v>1.4078147527548381</v>
      </c>
      <c r="G78" s="7">
        <f t="shared" si="12"/>
        <v>1.6933617178333975</v>
      </c>
    </row>
    <row r="79" spans="1:7" x14ac:dyDescent="0.25">
      <c r="A79" s="1">
        <v>44008</v>
      </c>
      <c r="B79">
        <v>1.4</v>
      </c>
      <c r="C79" s="7">
        <f t="shared" si="13"/>
        <v>1.5505882352941178</v>
      </c>
      <c r="D79">
        <f t="shared" si="9"/>
        <v>1.9</v>
      </c>
      <c r="E79">
        <f t="shared" si="10"/>
        <v>1.3</v>
      </c>
      <c r="F79" s="7">
        <f t="shared" si="11"/>
        <v>1.4078147527548381</v>
      </c>
      <c r="G79" s="7">
        <f t="shared" si="12"/>
        <v>1.6933617178333975</v>
      </c>
    </row>
    <row r="80" spans="1:7" x14ac:dyDescent="0.25">
      <c r="A80" s="1">
        <v>44015</v>
      </c>
      <c r="B80">
        <v>1.4</v>
      </c>
      <c r="C80" s="7">
        <f t="shared" si="13"/>
        <v>1.5505882352941178</v>
      </c>
      <c r="D80">
        <f t="shared" si="9"/>
        <v>1.9</v>
      </c>
      <c r="E80">
        <f t="shared" si="10"/>
        <v>1.3</v>
      </c>
      <c r="F80" s="7">
        <f t="shared" si="11"/>
        <v>1.4078147527548381</v>
      </c>
      <c r="G80" s="7">
        <f t="shared" si="12"/>
        <v>1.6933617178333975</v>
      </c>
    </row>
    <row r="81" spans="1:7" x14ac:dyDescent="0.25">
      <c r="A81" s="1">
        <v>44022</v>
      </c>
      <c r="B81">
        <v>1.4</v>
      </c>
      <c r="C81" s="7">
        <f t="shared" si="13"/>
        <v>1.5505882352941178</v>
      </c>
      <c r="D81">
        <f t="shared" si="9"/>
        <v>1.9</v>
      </c>
      <c r="E81">
        <f t="shared" si="10"/>
        <v>1.3</v>
      </c>
      <c r="F81" s="7">
        <f t="shared" si="11"/>
        <v>1.4078147527548381</v>
      </c>
      <c r="G81" s="7">
        <f t="shared" si="12"/>
        <v>1.6933617178333975</v>
      </c>
    </row>
    <row r="82" spans="1:7" x14ac:dyDescent="0.25">
      <c r="A82" s="1">
        <v>44029</v>
      </c>
      <c r="B82">
        <v>1.4</v>
      </c>
      <c r="C82" s="7">
        <f t="shared" si="13"/>
        <v>1.5505882352941178</v>
      </c>
      <c r="D82">
        <f t="shared" si="9"/>
        <v>1.9</v>
      </c>
      <c r="E82">
        <f t="shared" si="10"/>
        <v>1.3</v>
      </c>
      <c r="F82" s="7">
        <f t="shared" si="11"/>
        <v>1.4078147527548381</v>
      </c>
      <c r="G82" s="7">
        <f t="shared" si="12"/>
        <v>1.6933617178333975</v>
      </c>
    </row>
    <row r="83" spans="1:7" x14ac:dyDescent="0.25">
      <c r="A83" s="1">
        <v>44036</v>
      </c>
      <c r="B83">
        <v>1.4</v>
      </c>
      <c r="C83" s="7">
        <f t="shared" si="13"/>
        <v>1.5505882352941178</v>
      </c>
      <c r="D83">
        <f t="shared" si="9"/>
        <v>1.9</v>
      </c>
      <c r="E83">
        <f t="shared" si="10"/>
        <v>1.3</v>
      </c>
      <c r="F83" s="7">
        <f t="shared" si="11"/>
        <v>1.4078147527548381</v>
      </c>
      <c r="G83" s="7">
        <f t="shared" si="12"/>
        <v>1.6933617178333975</v>
      </c>
    </row>
    <row r="84" spans="1:7" x14ac:dyDescent="0.25">
      <c r="A84" s="1">
        <v>44043</v>
      </c>
      <c r="B84">
        <v>1.3</v>
      </c>
      <c r="C84" s="7">
        <f t="shared" si="13"/>
        <v>1.5505882352941178</v>
      </c>
      <c r="D84">
        <f t="shared" si="9"/>
        <v>1.9</v>
      </c>
      <c r="E84">
        <f t="shared" si="10"/>
        <v>1.3</v>
      </c>
      <c r="F84" s="7">
        <f t="shared" si="11"/>
        <v>1.4078147527548381</v>
      </c>
      <c r="G84" s="7">
        <f t="shared" si="12"/>
        <v>1.6933617178333975</v>
      </c>
    </row>
    <row r="85" spans="1:7" x14ac:dyDescent="0.25">
      <c r="A85" s="1">
        <v>44050</v>
      </c>
      <c r="B85">
        <v>1.4</v>
      </c>
      <c r="C85" s="7">
        <f t="shared" si="13"/>
        <v>1.5505882352941178</v>
      </c>
      <c r="D85">
        <f t="shared" si="9"/>
        <v>1.9</v>
      </c>
      <c r="E85">
        <f t="shared" si="10"/>
        <v>1.3</v>
      </c>
      <c r="F85" s="7">
        <f t="shared" si="11"/>
        <v>1.4078147527548381</v>
      </c>
      <c r="G85" s="7">
        <f t="shared" si="12"/>
        <v>1.6933617178333975</v>
      </c>
    </row>
    <row r="86" spans="1:7" x14ac:dyDescent="0.25">
      <c r="A86" s="1">
        <v>44057</v>
      </c>
      <c r="B86">
        <v>1.5</v>
      </c>
      <c r="C86" s="7">
        <f t="shared" si="13"/>
        <v>1.5505882352941178</v>
      </c>
      <c r="D86">
        <f t="shared" si="9"/>
        <v>1.9</v>
      </c>
      <c r="E86">
        <f t="shared" si="10"/>
        <v>1.3</v>
      </c>
      <c r="F86" s="7">
        <f t="shared" si="11"/>
        <v>1.4078147527548381</v>
      </c>
      <c r="G86" s="7">
        <f t="shared" si="12"/>
        <v>1.6933617178333975</v>
      </c>
    </row>
    <row r="87" spans="1:7" x14ac:dyDescent="0.25">
      <c r="A87" s="1">
        <v>44064</v>
      </c>
      <c r="B87">
        <v>1.5</v>
      </c>
      <c r="C87" s="7">
        <f t="shared" si="13"/>
        <v>1.5505882352941178</v>
      </c>
      <c r="D87">
        <f t="shared" si="9"/>
        <v>1.9</v>
      </c>
      <c r="E87">
        <f t="shared" si="10"/>
        <v>1.3</v>
      </c>
      <c r="F87" s="7">
        <f t="shared" si="11"/>
        <v>1.4078147527548381</v>
      </c>
      <c r="G87" s="7">
        <f t="shared" si="12"/>
        <v>1.6933617178333975</v>
      </c>
    </row>
    <row r="88" spans="1:7" x14ac:dyDescent="0.25">
      <c r="A88" s="1">
        <v>44071</v>
      </c>
      <c r="B88">
        <v>1.4</v>
      </c>
      <c r="C88" s="7">
        <f t="shared" si="13"/>
        <v>1.5505882352941178</v>
      </c>
      <c r="D88">
        <f t="shared" si="9"/>
        <v>1.9</v>
      </c>
      <c r="E88">
        <f t="shared" si="10"/>
        <v>1.3</v>
      </c>
      <c r="F88" s="7">
        <f t="shared" si="11"/>
        <v>1.4078147527548381</v>
      </c>
      <c r="G88" s="7">
        <f t="shared" si="12"/>
        <v>1.6933617178333975</v>
      </c>
    </row>
    <row r="89" spans="1:7" x14ac:dyDescent="0.25">
      <c r="A89" s="1">
        <v>44078</v>
      </c>
      <c r="B89">
        <v>1.3</v>
      </c>
      <c r="C89" s="7">
        <f t="shared" si="13"/>
        <v>1.5505882352941178</v>
      </c>
      <c r="D89">
        <f t="shared" si="9"/>
        <v>1.9</v>
      </c>
      <c r="E89">
        <f t="shared" si="10"/>
        <v>1.3</v>
      </c>
      <c r="F89" s="7">
        <f t="shared" si="11"/>
        <v>1.4078147527548381</v>
      </c>
      <c r="G89" s="7">
        <f t="shared" si="12"/>
        <v>1.6933617178333975</v>
      </c>
    </row>
    <row r="90" spans="1:7" x14ac:dyDescent="0.25">
      <c r="A90" s="1">
        <v>44085</v>
      </c>
      <c r="B90">
        <v>1.3</v>
      </c>
      <c r="C90" s="7">
        <f t="shared" si="13"/>
        <v>1.5505882352941178</v>
      </c>
      <c r="D90">
        <f t="shared" si="9"/>
        <v>1.9</v>
      </c>
      <c r="E90">
        <f t="shared" si="10"/>
        <v>1.3</v>
      </c>
      <c r="F90" s="7">
        <f t="shared" si="11"/>
        <v>1.4078147527548381</v>
      </c>
      <c r="G90" s="7">
        <f t="shared" si="12"/>
        <v>1.6933617178333975</v>
      </c>
    </row>
    <row r="91" spans="1:7" x14ac:dyDescent="0.25">
      <c r="A91" s="1">
        <v>44092</v>
      </c>
      <c r="B91">
        <v>1.3</v>
      </c>
      <c r="C91" s="7">
        <f t="shared" si="13"/>
        <v>1.5505882352941178</v>
      </c>
      <c r="D91">
        <f t="shared" si="9"/>
        <v>1.9</v>
      </c>
      <c r="E91">
        <f t="shared" si="10"/>
        <v>1.3</v>
      </c>
      <c r="F91" s="7">
        <f t="shared" si="11"/>
        <v>1.4078147527548381</v>
      </c>
      <c r="G91" s="7">
        <f t="shared" si="12"/>
        <v>1.6933617178333975</v>
      </c>
    </row>
    <row r="92" spans="1:7" x14ac:dyDescent="0.25">
      <c r="A92" s="1">
        <v>44099</v>
      </c>
      <c r="B92">
        <v>1.4</v>
      </c>
      <c r="C92" s="7">
        <f t="shared" si="13"/>
        <v>1.5505882352941178</v>
      </c>
      <c r="D92">
        <f t="shared" si="9"/>
        <v>1.9</v>
      </c>
      <c r="E92">
        <f t="shared" si="10"/>
        <v>1.3</v>
      </c>
      <c r="F92" s="7">
        <f t="shared" si="11"/>
        <v>1.4078147527548381</v>
      </c>
      <c r="G92" s="7">
        <f t="shared" si="12"/>
        <v>1.6933617178333975</v>
      </c>
    </row>
    <row r="93" spans="1:7" x14ac:dyDescent="0.25">
      <c r="A93" s="1">
        <v>44106</v>
      </c>
      <c r="B93">
        <v>1.3</v>
      </c>
      <c r="C93" s="7">
        <f t="shared" si="13"/>
        <v>1.5505882352941178</v>
      </c>
      <c r="D93">
        <f t="shared" si="9"/>
        <v>1.9</v>
      </c>
      <c r="E93">
        <f t="shared" si="10"/>
        <v>1.3</v>
      </c>
      <c r="F93" s="7">
        <f t="shared" si="11"/>
        <v>1.4078147527548381</v>
      </c>
      <c r="G93" s="7">
        <f t="shared" si="12"/>
        <v>1.6933617178333975</v>
      </c>
    </row>
    <row r="94" spans="1:7" x14ac:dyDescent="0.25">
      <c r="A94" s="1">
        <v>44113</v>
      </c>
      <c r="B94">
        <v>1.4</v>
      </c>
      <c r="C94" s="7">
        <f t="shared" si="13"/>
        <v>1.5505882352941178</v>
      </c>
      <c r="D94">
        <f t="shared" si="9"/>
        <v>1.9</v>
      </c>
      <c r="E94">
        <f t="shared" si="10"/>
        <v>1.3</v>
      </c>
      <c r="F94" s="7">
        <f t="shared" si="11"/>
        <v>1.4078147527548381</v>
      </c>
      <c r="G94" s="7">
        <f t="shared" si="12"/>
        <v>1.6933617178333975</v>
      </c>
    </row>
    <row r="95" spans="1:7" x14ac:dyDescent="0.25">
      <c r="A95" s="1">
        <v>44120</v>
      </c>
      <c r="B95">
        <v>1.3</v>
      </c>
      <c r="C95" s="7">
        <f t="shared" si="13"/>
        <v>1.5505882352941178</v>
      </c>
      <c r="D95">
        <f t="shared" si="9"/>
        <v>1.9</v>
      </c>
      <c r="E95">
        <f t="shared" si="10"/>
        <v>1.3</v>
      </c>
      <c r="F95" s="7">
        <f t="shared" si="11"/>
        <v>1.4078147527548381</v>
      </c>
      <c r="G95" s="7">
        <f t="shared" si="12"/>
        <v>1.6933617178333975</v>
      </c>
    </row>
    <row r="96" spans="1:7" x14ac:dyDescent="0.25">
      <c r="A96" s="1">
        <v>44127</v>
      </c>
      <c r="B96">
        <v>1.3</v>
      </c>
      <c r="C96" s="7">
        <f t="shared" si="13"/>
        <v>1.5505882352941178</v>
      </c>
      <c r="D96">
        <f t="shared" si="9"/>
        <v>1.9</v>
      </c>
      <c r="E96">
        <f t="shared" si="10"/>
        <v>1.3</v>
      </c>
      <c r="F96" s="7">
        <f t="shared" si="11"/>
        <v>1.4078147527548381</v>
      </c>
      <c r="G96" s="7">
        <f t="shared" si="12"/>
        <v>1.6933617178333975</v>
      </c>
    </row>
    <row r="97" spans="1:7" x14ac:dyDescent="0.25">
      <c r="A97" s="1">
        <v>44134</v>
      </c>
      <c r="B97">
        <v>1.3</v>
      </c>
      <c r="C97" s="7">
        <f t="shared" si="13"/>
        <v>1.5505882352941178</v>
      </c>
      <c r="D97">
        <f t="shared" si="9"/>
        <v>1.9</v>
      </c>
      <c r="E97">
        <f t="shared" si="10"/>
        <v>1.3</v>
      </c>
      <c r="F97" s="7">
        <f t="shared" si="11"/>
        <v>1.4078147527548381</v>
      </c>
      <c r="G97" s="7">
        <f t="shared" si="12"/>
        <v>1.6933617178333975</v>
      </c>
    </row>
    <row r="98" spans="1:7" x14ac:dyDescent="0.25">
      <c r="A98" s="1">
        <v>44141</v>
      </c>
      <c r="B98">
        <v>1.4</v>
      </c>
      <c r="C98" s="7">
        <f t="shared" si="13"/>
        <v>1.5505882352941178</v>
      </c>
      <c r="D98">
        <f t="shared" ref="D98:D129" si="14">$B$176</f>
        <v>1.9</v>
      </c>
      <c r="E98">
        <f t="shared" ref="E98:E129" si="15">$B$177</f>
        <v>1.3</v>
      </c>
      <c r="F98" s="7">
        <f t="shared" ref="F98:F129" si="16">$B$178</f>
        <v>1.4078147527548381</v>
      </c>
      <c r="G98" s="7">
        <f t="shared" ref="G98:G129" si="17">$B$179</f>
        <v>1.6933617178333975</v>
      </c>
    </row>
    <row r="99" spans="1:7" x14ac:dyDescent="0.25">
      <c r="A99" s="1">
        <v>44148</v>
      </c>
      <c r="B99">
        <v>1.4</v>
      </c>
      <c r="C99" s="7">
        <f t="shared" si="13"/>
        <v>1.5505882352941178</v>
      </c>
      <c r="D99">
        <f t="shared" si="14"/>
        <v>1.9</v>
      </c>
      <c r="E99">
        <f t="shared" si="15"/>
        <v>1.3</v>
      </c>
      <c r="F99" s="7">
        <f t="shared" si="16"/>
        <v>1.4078147527548381</v>
      </c>
      <c r="G99" s="7">
        <f t="shared" si="17"/>
        <v>1.6933617178333975</v>
      </c>
    </row>
    <row r="100" spans="1:7" x14ac:dyDescent="0.25">
      <c r="A100" s="1">
        <v>44155</v>
      </c>
      <c r="B100">
        <v>1.4</v>
      </c>
      <c r="C100" s="7">
        <f t="shared" si="13"/>
        <v>1.5505882352941178</v>
      </c>
      <c r="D100">
        <f t="shared" si="14"/>
        <v>1.9</v>
      </c>
      <c r="E100">
        <f t="shared" si="15"/>
        <v>1.3</v>
      </c>
      <c r="F100" s="7">
        <f t="shared" si="16"/>
        <v>1.4078147527548381</v>
      </c>
      <c r="G100" s="7">
        <f t="shared" si="17"/>
        <v>1.6933617178333975</v>
      </c>
    </row>
    <row r="101" spans="1:7" x14ac:dyDescent="0.25">
      <c r="A101" s="1">
        <v>44162</v>
      </c>
      <c r="B101">
        <v>1.3</v>
      </c>
      <c r="C101" s="7">
        <f t="shared" si="13"/>
        <v>1.5505882352941178</v>
      </c>
      <c r="D101">
        <f t="shared" si="14"/>
        <v>1.9</v>
      </c>
      <c r="E101">
        <f t="shared" si="15"/>
        <v>1.3</v>
      </c>
      <c r="F101" s="7">
        <f t="shared" si="16"/>
        <v>1.4078147527548381</v>
      </c>
      <c r="G101" s="7">
        <f t="shared" si="17"/>
        <v>1.6933617178333975</v>
      </c>
    </row>
    <row r="102" spans="1:7" x14ac:dyDescent="0.25">
      <c r="A102" s="1">
        <v>44169</v>
      </c>
      <c r="B102">
        <v>1.4</v>
      </c>
      <c r="C102" s="7">
        <f t="shared" si="13"/>
        <v>1.5505882352941178</v>
      </c>
      <c r="D102">
        <f t="shared" si="14"/>
        <v>1.9</v>
      </c>
      <c r="E102">
        <f t="shared" si="15"/>
        <v>1.3</v>
      </c>
      <c r="F102" s="7">
        <f t="shared" si="16"/>
        <v>1.4078147527548381</v>
      </c>
      <c r="G102" s="7">
        <f t="shared" si="17"/>
        <v>1.6933617178333975</v>
      </c>
    </row>
    <row r="103" spans="1:7" x14ac:dyDescent="0.25">
      <c r="A103" s="1">
        <v>44176</v>
      </c>
      <c r="B103">
        <v>1.4</v>
      </c>
      <c r="C103" s="7">
        <f t="shared" si="13"/>
        <v>1.5505882352941178</v>
      </c>
      <c r="D103">
        <f t="shared" si="14"/>
        <v>1.9</v>
      </c>
      <c r="E103">
        <f t="shared" si="15"/>
        <v>1.3</v>
      </c>
      <c r="F103" s="7">
        <f t="shared" si="16"/>
        <v>1.4078147527548381</v>
      </c>
      <c r="G103" s="7">
        <f t="shared" si="17"/>
        <v>1.6933617178333975</v>
      </c>
    </row>
    <row r="104" spans="1:7" x14ac:dyDescent="0.25">
      <c r="A104" s="1">
        <v>44183</v>
      </c>
      <c r="B104">
        <v>1.4</v>
      </c>
      <c r="C104" s="7">
        <f t="shared" si="13"/>
        <v>1.5505882352941178</v>
      </c>
      <c r="D104">
        <f t="shared" si="14"/>
        <v>1.9</v>
      </c>
      <c r="E104">
        <f t="shared" si="15"/>
        <v>1.3</v>
      </c>
      <c r="F104" s="7">
        <f t="shared" si="16"/>
        <v>1.4078147527548381</v>
      </c>
      <c r="G104" s="7">
        <f t="shared" si="17"/>
        <v>1.6933617178333975</v>
      </c>
    </row>
    <row r="105" spans="1:7" x14ac:dyDescent="0.25">
      <c r="A105" s="1">
        <v>44190</v>
      </c>
      <c r="B105">
        <v>1.4</v>
      </c>
      <c r="C105" s="7">
        <f t="shared" si="13"/>
        <v>1.5505882352941178</v>
      </c>
      <c r="D105">
        <f t="shared" si="14"/>
        <v>1.9</v>
      </c>
      <c r="E105">
        <f t="shared" si="15"/>
        <v>1.3</v>
      </c>
      <c r="F105" s="7">
        <f t="shared" si="16"/>
        <v>1.4078147527548381</v>
      </c>
      <c r="G105" s="7">
        <f t="shared" si="17"/>
        <v>1.6933617178333975</v>
      </c>
    </row>
    <row r="106" spans="1:7" x14ac:dyDescent="0.25">
      <c r="A106" s="1">
        <v>44197</v>
      </c>
      <c r="B106">
        <v>1.4</v>
      </c>
      <c r="C106" s="7">
        <f t="shared" si="13"/>
        <v>1.5505882352941178</v>
      </c>
      <c r="D106">
        <f t="shared" si="14"/>
        <v>1.9</v>
      </c>
      <c r="E106">
        <f t="shared" si="15"/>
        <v>1.3</v>
      </c>
      <c r="F106" s="7">
        <f t="shared" si="16"/>
        <v>1.4078147527548381</v>
      </c>
      <c r="G106" s="7">
        <f t="shared" si="17"/>
        <v>1.6933617178333975</v>
      </c>
    </row>
    <row r="107" spans="1:7" x14ac:dyDescent="0.25">
      <c r="A107" s="1">
        <v>44204</v>
      </c>
      <c r="B107">
        <v>1.5</v>
      </c>
      <c r="C107" s="7">
        <f t="shared" si="13"/>
        <v>1.5505882352941178</v>
      </c>
      <c r="D107">
        <f t="shared" si="14"/>
        <v>1.9</v>
      </c>
      <c r="E107">
        <f t="shared" si="15"/>
        <v>1.3</v>
      </c>
      <c r="F107" s="7">
        <f t="shared" si="16"/>
        <v>1.4078147527548381</v>
      </c>
      <c r="G107" s="7">
        <f t="shared" si="17"/>
        <v>1.6933617178333975</v>
      </c>
    </row>
    <row r="108" spans="1:7" x14ac:dyDescent="0.25">
      <c r="A108" s="1">
        <v>44211</v>
      </c>
      <c r="B108">
        <v>1.6</v>
      </c>
      <c r="C108" s="7">
        <f t="shared" si="13"/>
        <v>1.5505882352941178</v>
      </c>
      <c r="D108">
        <f t="shared" si="14"/>
        <v>1.9</v>
      </c>
      <c r="E108">
        <f t="shared" si="15"/>
        <v>1.3</v>
      </c>
      <c r="F108" s="7">
        <f t="shared" si="16"/>
        <v>1.4078147527548381</v>
      </c>
      <c r="G108" s="7">
        <f t="shared" si="17"/>
        <v>1.6933617178333975</v>
      </c>
    </row>
    <row r="109" spans="1:7" x14ac:dyDescent="0.25">
      <c r="A109" s="1">
        <v>44218</v>
      </c>
      <c r="B109">
        <v>1.5</v>
      </c>
      <c r="C109" s="7">
        <f t="shared" si="13"/>
        <v>1.5505882352941178</v>
      </c>
      <c r="D109">
        <f t="shared" si="14"/>
        <v>1.9</v>
      </c>
      <c r="E109">
        <f t="shared" si="15"/>
        <v>1.3</v>
      </c>
      <c r="F109" s="7">
        <f t="shared" si="16"/>
        <v>1.4078147527548381</v>
      </c>
      <c r="G109" s="7">
        <f t="shared" si="17"/>
        <v>1.6933617178333975</v>
      </c>
    </row>
    <row r="110" spans="1:7" x14ac:dyDescent="0.25">
      <c r="A110" s="1">
        <v>44225</v>
      </c>
      <c r="B110">
        <v>1.5</v>
      </c>
      <c r="C110" s="7">
        <f t="shared" si="13"/>
        <v>1.5505882352941178</v>
      </c>
      <c r="D110">
        <f t="shared" si="14"/>
        <v>1.9</v>
      </c>
      <c r="E110">
        <f t="shared" si="15"/>
        <v>1.3</v>
      </c>
      <c r="F110" s="7">
        <f t="shared" si="16"/>
        <v>1.4078147527548381</v>
      </c>
      <c r="G110" s="7">
        <f t="shared" si="17"/>
        <v>1.6933617178333975</v>
      </c>
    </row>
    <row r="111" spans="1:7" x14ac:dyDescent="0.25">
      <c r="A111" s="1">
        <v>44232</v>
      </c>
      <c r="B111">
        <v>1.5</v>
      </c>
      <c r="C111" s="7">
        <f t="shared" si="13"/>
        <v>1.5505882352941178</v>
      </c>
      <c r="D111">
        <f t="shared" si="14"/>
        <v>1.9</v>
      </c>
      <c r="E111">
        <f t="shared" si="15"/>
        <v>1.3</v>
      </c>
      <c r="F111" s="7">
        <f t="shared" si="16"/>
        <v>1.4078147527548381</v>
      </c>
      <c r="G111" s="7">
        <f t="shared" si="17"/>
        <v>1.6933617178333975</v>
      </c>
    </row>
    <row r="112" spans="1:7" x14ac:dyDescent="0.25">
      <c r="A112" s="1">
        <v>44239</v>
      </c>
      <c r="B112">
        <v>1.5</v>
      </c>
      <c r="C112" s="7">
        <f t="shared" si="13"/>
        <v>1.5505882352941178</v>
      </c>
      <c r="D112">
        <f t="shared" si="14"/>
        <v>1.9</v>
      </c>
      <c r="E112">
        <f t="shared" si="15"/>
        <v>1.3</v>
      </c>
      <c r="F112" s="7">
        <f t="shared" si="16"/>
        <v>1.4078147527548381</v>
      </c>
      <c r="G112" s="7">
        <f t="shared" si="17"/>
        <v>1.6933617178333975</v>
      </c>
    </row>
    <row r="113" spans="1:7" x14ac:dyDescent="0.25">
      <c r="A113" s="1">
        <v>44246</v>
      </c>
      <c r="B113">
        <v>1.5</v>
      </c>
      <c r="C113" s="7">
        <f t="shared" si="13"/>
        <v>1.5505882352941178</v>
      </c>
      <c r="D113">
        <f t="shared" si="14"/>
        <v>1.9</v>
      </c>
      <c r="E113">
        <f t="shared" si="15"/>
        <v>1.3</v>
      </c>
      <c r="F113" s="7">
        <f t="shared" si="16"/>
        <v>1.4078147527548381</v>
      </c>
      <c r="G113" s="7">
        <f t="shared" si="17"/>
        <v>1.6933617178333975</v>
      </c>
    </row>
    <row r="114" spans="1:7" x14ac:dyDescent="0.25">
      <c r="A114" s="1">
        <v>44253</v>
      </c>
      <c r="B114">
        <v>1.5</v>
      </c>
      <c r="C114" s="7">
        <f t="shared" si="13"/>
        <v>1.5505882352941178</v>
      </c>
      <c r="D114">
        <f t="shared" si="14"/>
        <v>1.9</v>
      </c>
      <c r="E114">
        <f t="shared" si="15"/>
        <v>1.3</v>
      </c>
      <c r="F114" s="7">
        <f t="shared" si="16"/>
        <v>1.4078147527548381</v>
      </c>
      <c r="G114" s="7">
        <f t="shared" si="17"/>
        <v>1.6933617178333975</v>
      </c>
    </row>
    <row r="115" spans="1:7" x14ac:dyDescent="0.25">
      <c r="A115" s="1">
        <v>44260</v>
      </c>
      <c r="B115">
        <v>1.6</v>
      </c>
      <c r="C115" s="7">
        <f t="shared" si="13"/>
        <v>1.5505882352941178</v>
      </c>
      <c r="D115">
        <f t="shared" si="14"/>
        <v>1.9</v>
      </c>
      <c r="E115">
        <f t="shared" si="15"/>
        <v>1.3</v>
      </c>
      <c r="F115" s="7">
        <f t="shared" si="16"/>
        <v>1.4078147527548381</v>
      </c>
      <c r="G115" s="7">
        <f t="shared" si="17"/>
        <v>1.6933617178333975</v>
      </c>
    </row>
    <row r="116" spans="1:7" x14ac:dyDescent="0.25">
      <c r="A116" s="1">
        <v>44267</v>
      </c>
      <c r="B116">
        <v>1.6</v>
      </c>
      <c r="C116" s="7">
        <f t="shared" si="13"/>
        <v>1.5505882352941178</v>
      </c>
      <c r="D116">
        <f t="shared" si="14"/>
        <v>1.9</v>
      </c>
      <c r="E116">
        <f t="shared" si="15"/>
        <v>1.3</v>
      </c>
      <c r="F116" s="7">
        <f t="shared" si="16"/>
        <v>1.4078147527548381</v>
      </c>
      <c r="G116" s="7">
        <f t="shared" si="17"/>
        <v>1.6933617178333975</v>
      </c>
    </row>
    <row r="117" spans="1:7" x14ac:dyDescent="0.25">
      <c r="A117" s="1">
        <v>44274</v>
      </c>
      <c r="B117">
        <v>1.5</v>
      </c>
      <c r="C117" s="7">
        <f t="shared" si="13"/>
        <v>1.5505882352941178</v>
      </c>
      <c r="D117">
        <f t="shared" si="14"/>
        <v>1.9</v>
      </c>
      <c r="E117">
        <f t="shared" si="15"/>
        <v>1.3</v>
      </c>
      <c r="F117" s="7">
        <f t="shared" si="16"/>
        <v>1.4078147527548381</v>
      </c>
      <c r="G117" s="7">
        <f t="shared" si="17"/>
        <v>1.6933617178333975</v>
      </c>
    </row>
    <row r="118" spans="1:7" x14ac:dyDescent="0.25">
      <c r="A118" s="1">
        <v>44281</v>
      </c>
      <c r="B118">
        <v>1.7</v>
      </c>
      <c r="C118" s="7">
        <f t="shared" si="13"/>
        <v>1.5505882352941178</v>
      </c>
      <c r="D118">
        <f t="shared" si="14"/>
        <v>1.9</v>
      </c>
      <c r="E118">
        <f t="shared" si="15"/>
        <v>1.3</v>
      </c>
      <c r="F118" s="7">
        <f t="shared" si="16"/>
        <v>1.4078147527548381</v>
      </c>
      <c r="G118" s="7">
        <f t="shared" si="17"/>
        <v>1.6933617178333975</v>
      </c>
    </row>
    <row r="119" spans="1:7" x14ac:dyDescent="0.25">
      <c r="A119" s="1">
        <v>44288</v>
      </c>
      <c r="B119">
        <v>1.6</v>
      </c>
      <c r="C119" s="7">
        <f t="shared" si="13"/>
        <v>1.5505882352941178</v>
      </c>
      <c r="D119">
        <f t="shared" si="14"/>
        <v>1.9</v>
      </c>
      <c r="E119">
        <f t="shared" si="15"/>
        <v>1.3</v>
      </c>
      <c r="F119" s="7">
        <f t="shared" si="16"/>
        <v>1.4078147527548381</v>
      </c>
      <c r="G119" s="7">
        <f t="shared" si="17"/>
        <v>1.6933617178333975</v>
      </c>
    </row>
    <row r="120" spans="1:7" x14ac:dyDescent="0.25">
      <c r="A120" s="1">
        <v>44295</v>
      </c>
      <c r="B120">
        <v>1.6</v>
      </c>
      <c r="C120" s="7">
        <f t="shared" si="13"/>
        <v>1.5505882352941178</v>
      </c>
      <c r="D120">
        <f t="shared" si="14"/>
        <v>1.9</v>
      </c>
      <c r="E120">
        <f t="shared" si="15"/>
        <v>1.3</v>
      </c>
      <c r="F120" s="7">
        <f t="shared" si="16"/>
        <v>1.4078147527548381</v>
      </c>
      <c r="G120" s="7">
        <f t="shared" si="17"/>
        <v>1.6933617178333975</v>
      </c>
    </row>
    <row r="121" spans="1:7" x14ac:dyDescent="0.25">
      <c r="A121" s="1">
        <v>44302</v>
      </c>
      <c r="B121">
        <v>1.6</v>
      </c>
      <c r="C121" s="7">
        <f t="shared" si="13"/>
        <v>1.5505882352941178</v>
      </c>
      <c r="D121">
        <f t="shared" si="14"/>
        <v>1.9</v>
      </c>
      <c r="E121">
        <f t="shared" si="15"/>
        <v>1.3</v>
      </c>
      <c r="F121" s="7">
        <f t="shared" si="16"/>
        <v>1.4078147527548381</v>
      </c>
      <c r="G121" s="7">
        <f t="shared" si="17"/>
        <v>1.6933617178333975</v>
      </c>
    </row>
    <row r="122" spans="1:7" x14ac:dyDescent="0.25">
      <c r="A122" s="1">
        <v>44309</v>
      </c>
      <c r="B122">
        <v>1.6</v>
      </c>
      <c r="C122" s="7">
        <f t="shared" si="13"/>
        <v>1.5505882352941178</v>
      </c>
      <c r="D122">
        <f t="shared" si="14"/>
        <v>1.9</v>
      </c>
      <c r="E122">
        <f t="shared" si="15"/>
        <v>1.3</v>
      </c>
      <c r="F122" s="7">
        <f t="shared" si="16"/>
        <v>1.4078147527548381</v>
      </c>
      <c r="G122" s="7">
        <f t="shared" si="17"/>
        <v>1.6933617178333975</v>
      </c>
    </row>
    <row r="123" spans="1:7" x14ac:dyDescent="0.25">
      <c r="A123" s="1">
        <v>44316</v>
      </c>
      <c r="B123">
        <v>1.7</v>
      </c>
      <c r="C123" s="7">
        <f t="shared" si="13"/>
        <v>1.5505882352941178</v>
      </c>
      <c r="D123">
        <f t="shared" si="14"/>
        <v>1.9</v>
      </c>
      <c r="E123">
        <f t="shared" si="15"/>
        <v>1.3</v>
      </c>
      <c r="F123" s="7">
        <f t="shared" si="16"/>
        <v>1.4078147527548381</v>
      </c>
      <c r="G123" s="7">
        <f t="shared" si="17"/>
        <v>1.6933617178333975</v>
      </c>
    </row>
    <row r="124" spans="1:7" x14ac:dyDescent="0.25">
      <c r="A124" s="1">
        <v>44323</v>
      </c>
      <c r="B124">
        <v>1.6</v>
      </c>
      <c r="C124" s="7">
        <f t="shared" si="13"/>
        <v>1.5505882352941178</v>
      </c>
      <c r="D124">
        <f t="shared" si="14"/>
        <v>1.9</v>
      </c>
      <c r="E124">
        <f t="shared" si="15"/>
        <v>1.3</v>
      </c>
      <c r="F124" s="7">
        <f t="shared" si="16"/>
        <v>1.4078147527548381</v>
      </c>
      <c r="G124" s="7">
        <f t="shared" si="17"/>
        <v>1.6933617178333975</v>
      </c>
    </row>
    <row r="125" spans="1:7" x14ac:dyDescent="0.25">
      <c r="A125" s="1">
        <v>44330</v>
      </c>
      <c r="B125">
        <v>1.5</v>
      </c>
      <c r="C125" s="7">
        <f t="shared" si="13"/>
        <v>1.5505882352941178</v>
      </c>
      <c r="D125">
        <f t="shared" si="14"/>
        <v>1.9</v>
      </c>
      <c r="E125">
        <f t="shared" si="15"/>
        <v>1.3</v>
      </c>
      <c r="F125" s="7">
        <f t="shared" si="16"/>
        <v>1.4078147527548381</v>
      </c>
      <c r="G125" s="7">
        <f t="shared" si="17"/>
        <v>1.6933617178333975</v>
      </c>
    </row>
    <row r="126" spans="1:7" x14ac:dyDescent="0.25">
      <c r="A126" s="1">
        <v>44337</v>
      </c>
      <c r="B126">
        <v>1.6</v>
      </c>
      <c r="C126" s="7">
        <f t="shared" si="13"/>
        <v>1.5505882352941178</v>
      </c>
      <c r="D126">
        <f t="shared" si="14"/>
        <v>1.9</v>
      </c>
      <c r="E126">
        <f t="shared" si="15"/>
        <v>1.3</v>
      </c>
      <c r="F126" s="7">
        <f t="shared" si="16"/>
        <v>1.4078147527548381</v>
      </c>
      <c r="G126" s="7">
        <f t="shared" si="17"/>
        <v>1.6933617178333975</v>
      </c>
    </row>
    <row r="127" spans="1:7" x14ac:dyDescent="0.25">
      <c r="A127" s="1">
        <v>44344</v>
      </c>
      <c r="B127">
        <v>1.6</v>
      </c>
      <c r="C127" s="7">
        <f t="shared" si="13"/>
        <v>1.5505882352941178</v>
      </c>
      <c r="D127">
        <f t="shared" si="14"/>
        <v>1.9</v>
      </c>
      <c r="E127">
        <f t="shared" si="15"/>
        <v>1.3</v>
      </c>
      <c r="F127" s="7">
        <f t="shared" si="16"/>
        <v>1.4078147527548381</v>
      </c>
      <c r="G127" s="7">
        <f t="shared" si="17"/>
        <v>1.6933617178333975</v>
      </c>
    </row>
    <row r="128" spans="1:7" x14ac:dyDescent="0.25">
      <c r="A128" s="1">
        <v>44351</v>
      </c>
      <c r="B128">
        <v>1.6</v>
      </c>
      <c r="C128" s="7">
        <f t="shared" si="13"/>
        <v>1.5505882352941178</v>
      </c>
      <c r="D128">
        <f t="shared" si="14"/>
        <v>1.9</v>
      </c>
      <c r="E128">
        <f t="shared" si="15"/>
        <v>1.3</v>
      </c>
      <c r="F128" s="7">
        <f t="shared" si="16"/>
        <v>1.4078147527548381</v>
      </c>
      <c r="G128" s="7">
        <f t="shared" si="17"/>
        <v>1.6933617178333975</v>
      </c>
    </row>
    <row r="129" spans="1:7" x14ac:dyDescent="0.25">
      <c r="A129" s="1">
        <v>44358</v>
      </c>
      <c r="B129">
        <v>1.6</v>
      </c>
      <c r="C129" s="7">
        <f t="shared" si="13"/>
        <v>1.5505882352941178</v>
      </c>
      <c r="D129">
        <f t="shared" si="14"/>
        <v>1.9</v>
      </c>
      <c r="E129">
        <f t="shared" si="15"/>
        <v>1.3</v>
      </c>
      <c r="F129" s="7">
        <f t="shared" si="16"/>
        <v>1.4078147527548381</v>
      </c>
      <c r="G129" s="7">
        <f t="shared" si="17"/>
        <v>1.6933617178333975</v>
      </c>
    </row>
    <row r="130" spans="1:7" x14ac:dyDescent="0.25">
      <c r="A130" s="1">
        <v>44365</v>
      </c>
      <c r="B130">
        <v>1.6</v>
      </c>
      <c r="C130" s="7">
        <f t="shared" si="13"/>
        <v>1.5505882352941178</v>
      </c>
      <c r="D130">
        <f t="shared" ref="D130:D161" si="18">$B$176</f>
        <v>1.9</v>
      </c>
      <c r="E130">
        <f t="shared" ref="E130:E161" si="19">$B$177</f>
        <v>1.3</v>
      </c>
      <c r="F130" s="7">
        <f t="shared" ref="F130:F161" si="20">$B$178</f>
        <v>1.4078147527548381</v>
      </c>
      <c r="G130" s="7">
        <f t="shared" ref="G130:G161" si="21">$B$179</f>
        <v>1.6933617178333975</v>
      </c>
    </row>
    <row r="131" spans="1:7" x14ac:dyDescent="0.25">
      <c r="A131" s="1">
        <v>44372</v>
      </c>
      <c r="B131">
        <v>1.6</v>
      </c>
      <c r="C131" s="7">
        <f t="shared" ref="C131:C171" si="22">$B$172</f>
        <v>1.5505882352941178</v>
      </c>
      <c r="D131">
        <f t="shared" si="18"/>
        <v>1.9</v>
      </c>
      <c r="E131">
        <f t="shared" si="19"/>
        <v>1.3</v>
      </c>
      <c r="F131" s="7">
        <f t="shared" si="20"/>
        <v>1.4078147527548381</v>
      </c>
      <c r="G131" s="7">
        <f t="shared" si="21"/>
        <v>1.6933617178333975</v>
      </c>
    </row>
    <row r="132" spans="1:7" x14ac:dyDescent="0.25">
      <c r="A132" s="1">
        <v>44379</v>
      </c>
      <c r="B132">
        <v>1.6</v>
      </c>
      <c r="C132" s="7">
        <f t="shared" si="22"/>
        <v>1.5505882352941178</v>
      </c>
      <c r="D132">
        <f t="shared" si="18"/>
        <v>1.9</v>
      </c>
      <c r="E132">
        <f t="shared" si="19"/>
        <v>1.3</v>
      </c>
      <c r="F132" s="7">
        <f t="shared" si="20"/>
        <v>1.4078147527548381</v>
      </c>
      <c r="G132" s="7">
        <f t="shared" si="21"/>
        <v>1.6933617178333975</v>
      </c>
    </row>
    <row r="133" spans="1:7" x14ac:dyDescent="0.25">
      <c r="A133" s="1">
        <v>44386</v>
      </c>
      <c r="B133">
        <v>1.6</v>
      </c>
      <c r="C133" s="7">
        <f t="shared" si="22"/>
        <v>1.5505882352941178</v>
      </c>
      <c r="D133">
        <f t="shared" si="18"/>
        <v>1.9</v>
      </c>
      <c r="E133">
        <f t="shared" si="19"/>
        <v>1.3</v>
      </c>
      <c r="F133" s="7">
        <f t="shared" si="20"/>
        <v>1.4078147527548381</v>
      </c>
      <c r="G133" s="7">
        <f t="shared" si="21"/>
        <v>1.6933617178333975</v>
      </c>
    </row>
    <row r="134" spans="1:7" x14ac:dyDescent="0.25">
      <c r="A134" s="1">
        <v>44393</v>
      </c>
      <c r="B134">
        <v>1.6</v>
      </c>
      <c r="C134" s="7">
        <f t="shared" si="22"/>
        <v>1.5505882352941178</v>
      </c>
      <c r="D134">
        <f t="shared" si="18"/>
        <v>1.9</v>
      </c>
      <c r="E134">
        <f t="shared" si="19"/>
        <v>1.3</v>
      </c>
      <c r="F134" s="7">
        <f t="shared" si="20"/>
        <v>1.4078147527548381</v>
      </c>
      <c r="G134" s="7">
        <f t="shared" si="21"/>
        <v>1.6933617178333975</v>
      </c>
    </row>
    <row r="135" spans="1:7" x14ac:dyDescent="0.25">
      <c r="A135" s="1">
        <v>44400</v>
      </c>
      <c r="B135">
        <v>1.6</v>
      </c>
      <c r="C135" s="7">
        <f t="shared" si="22"/>
        <v>1.5505882352941178</v>
      </c>
      <c r="D135">
        <f t="shared" si="18"/>
        <v>1.9</v>
      </c>
      <c r="E135">
        <f t="shared" si="19"/>
        <v>1.3</v>
      </c>
      <c r="F135" s="7">
        <f t="shared" si="20"/>
        <v>1.4078147527548381</v>
      </c>
      <c r="G135" s="7">
        <f t="shared" si="21"/>
        <v>1.6933617178333975</v>
      </c>
    </row>
    <row r="136" spans="1:7" x14ac:dyDescent="0.25">
      <c r="A136" s="1">
        <v>44407</v>
      </c>
      <c r="B136">
        <v>1.6</v>
      </c>
      <c r="C136" s="7">
        <f t="shared" si="22"/>
        <v>1.5505882352941178</v>
      </c>
      <c r="D136">
        <f t="shared" si="18"/>
        <v>1.9</v>
      </c>
      <c r="E136">
        <f t="shared" si="19"/>
        <v>1.3</v>
      </c>
      <c r="F136" s="7">
        <f t="shared" si="20"/>
        <v>1.4078147527548381</v>
      </c>
      <c r="G136" s="7">
        <f t="shared" si="21"/>
        <v>1.6933617178333975</v>
      </c>
    </row>
    <row r="137" spans="1:7" x14ac:dyDescent="0.25">
      <c r="A137" s="1">
        <v>44414</v>
      </c>
      <c r="B137">
        <v>1.7</v>
      </c>
      <c r="C137" s="7">
        <f t="shared" si="22"/>
        <v>1.5505882352941178</v>
      </c>
      <c r="D137">
        <f t="shared" si="18"/>
        <v>1.9</v>
      </c>
      <c r="E137">
        <f t="shared" si="19"/>
        <v>1.3</v>
      </c>
      <c r="F137" s="7">
        <f t="shared" si="20"/>
        <v>1.4078147527548381</v>
      </c>
      <c r="G137" s="7">
        <f t="shared" si="21"/>
        <v>1.6933617178333975</v>
      </c>
    </row>
    <row r="138" spans="1:7" x14ac:dyDescent="0.25">
      <c r="A138" s="1">
        <v>44421</v>
      </c>
      <c r="B138">
        <v>1.7</v>
      </c>
      <c r="C138" s="7">
        <f t="shared" si="22"/>
        <v>1.5505882352941178</v>
      </c>
      <c r="D138">
        <f t="shared" si="18"/>
        <v>1.9</v>
      </c>
      <c r="E138">
        <f t="shared" si="19"/>
        <v>1.3</v>
      </c>
      <c r="F138" s="7">
        <f t="shared" si="20"/>
        <v>1.4078147527548381</v>
      </c>
      <c r="G138" s="7">
        <f t="shared" si="21"/>
        <v>1.6933617178333975</v>
      </c>
    </row>
    <row r="139" spans="1:7" x14ac:dyDescent="0.25">
      <c r="A139" s="1">
        <v>44428</v>
      </c>
      <c r="B139">
        <v>1.8</v>
      </c>
      <c r="C139" s="7">
        <f t="shared" si="22"/>
        <v>1.5505882352941178</v>
      </c>
      <c r="D139">
        <f t="shared" si="18"/>
        <v>1.9</v>
      </c>
      <c r="E139">
        <f t="shared" si="19"/>
        <v>1.3</v>
      </c>
      <c r="F139" s="7">
        <f t="shared" si="20"/>
        <v>1.4078147527548381</v>
      </c>
      <c r="G139" s="7">
        <f t="shared" si="21"/>
        <v>1.6933617178333975</v>
      </c>
    </row>
    <row r="140" spans="1:7" x14ac:dyDescent="0.25">
      <c r="A140" s="1">
        <v>44435</v>
      </c>
      <c r="B140">
        <v>1.8</v>
      </c>
      <c r="C140" s="7">
        <f t="shared" si="22"/>
        <v>1.5505882352941178</v>
      </c>
      <c r="D140">
        <f t="shared" si="18"/>
        <v>1.9</v>
      </c>
      <c r="E140">
        <f t="shared" si="19"/>
        <v>1.3</v>
      </c>
      <c r="F140" s="7">
        <f t="shared" si="20"/>
        <v>1.4078147527548381</v>
      </c>
      <c r="G140" s="7">
        <f t="shared" si="21"/>
        <v>1.6933617178333975</v>
      </c>
    </row>
    <row r="141" spans="1:7" x14ac:dyDescent="0.25">
      <c r="A141" s="1">
        <v>44442</v>
      </c>
      <c r="B141">
        <v>1.7</v>
      </c>
      <c r="C141" s="7">
        <f t="shared" si="22"/>
        <v>1.5505882352941178</v>
      </c>
      <c r="D141">
        <f t="shared" si="18"/>
        <v>1.9</v>
      </c>
      <c r="E141">
        <f t="shared" si="19"/>
        <v>1.3</v>
      </c>
      <c r="F141" s="7">
        <f t="shared" si="20"/>
        <v>1.4078147527548381</v>
      </c>
      <c r="G141" s="7">
        <f t="shared" si="21"/>
        <v>1.6933617178333975</v>
      </c>
    </row>
    <row r="142" spans="1:7" x14ac:dyDescent="0.25">
      <c r="A142" s="1">
        <v>44449</v>
      </c>
      <c r="B142">
        <v>1.8</v>
      </c>
      <c r="C142" s="7">
        <f t="shared" si="22"/>
        <v>1.5505882352941178</v>
      </c>
      <c r="D142">
        <f t="shared" si="18"/>
        <v>1.9</v>
      </c>
      <c r="E142">
        <f t="shared" si="19"/>
        <v>1.3</v>
      </c>
      <c r="F142" s="7">
        <f t="shared" si="20"/>
        <v>1.4078147527548381</v>
      </c>
      <c r="G142" s="7">
        <f t="shared" si="21"/>
        <v>1.6933617178333975</v>
      </c>
    </row>
    <row r="143" spans="1:7" x14ac:dyDescent="0.25">
      <c r="A143" s="1">
        <v>44456</v>
      </c>
      <c r="B143">
        <v>1.8</v>
      </c>
      <c r="C143" s="7">
        <f t="shared" si="22"/>
        <v>1.5505882352941178</v>
      </c>
      <c r="D143">
        <f t="shared" si="18"/>
        <v>1.9</v>
      </c>
      <c r="E143">
        <f t="shared" si="19"/>
        <v>1.3</v>
      </c>
      <c r="F143" s="7">
        <f t="shared" si="20"/>
        <v>1.4078147527548381</v>
      </c>
      <c r="G143" s="7">
        <f t="shared" si="21"/>
        <v>1.6933617178333975</v>
      </c>
    </row>
    <row r="144" spans="1:7" x14ac:dyDescent="0.25">
      <c r="A144" s="1">
        <v>44463</v>
      </c>
      <c r="B144">
        <v>1.8</v>
      </c>
      <c r="C144" s="7">
        <f t="shared" si="22"/>
        <v>1.5505882352941178</v>
      </c>
      <c r="D144">
        <f t="shared" si="18"/>
        <v>1.9</v>
      </c>
      <c r="E144">
        <f t="shared" si="19"/>
        <v>1.3</v>
      </c>
      <c r="F144" s="7">
        <f t="shared" si="20"/>
        <v>1.4078147527548381</v>
      </c>
      <c r="G144" s="7">
        <f t="shared" si="21"/>
        <v>1.6933617178333975</v>
      </c>
    </row>
    <row r="145" spans="1:7" x14ac:dyDescent="0.25">
      <c r="A145" s="1">
        <v>44470</v>
      </c>
      <c r="B145">
        <v>1.7</v>
      </c>
      <c r="C145" s="7">
        <f t="shared" si="22"/>
        <v>1.5505882352941178</v>
      </c>
      <c r="D145">
        <f t="shared" si="18"/>
        <v>1.9</v>
      </c>
      <c r="E145">
        <f t="shared" si="19"/>
        <v>1.3</v>
      </c>
      <c r="F145" s="7">
        <f t="shared" si="20"/>
        <v>1.4078147527548381</v>
      </c>
      <c r="G145" s="7">
        <f t="shared" si="21"/>
        <v>1.6933617178333975</v>
      </c>
    </row>
    <row r="146" spans="1:7" x14ac:dyDescent="0.25">
      <c r="A146" s="1">
        <v>44477</v>
      </c>
      <c r="B146">
        <v>1.7</v>
      </c>
      <c r="C146" s="7">
        <f t="shared" si="22"/>
        <v>1.5505882352941178</v>
      </c>
      <c r="D146">
        <f t="shared" si="18"/>
        <v>1.9</v>
      </c>
      <c r="E146">
        <f t="shared" si="19"/>
        <v>1.3</v>
      </c>
      <c r="F146" s="7">
        <f t="shared" si="20"/>
        <v>1.4078147527548381</v>
      </c>
      <c r="G146" s="7">
        <f t="shared" si="21"/>
        <v>1.6933617178333975</v>
      </c>
    </row>
    <row r="147" spans="1:7" x14ac:dyDescent="0.25">
      <c r="A147" s="1">
        <v>44484</v>
      </c>
      <c r="B147">
        <v>1.7</v>
      </c>
      <c r="C147" s="7">
        <f t="shared" si="22"/>
        <v>1.5505882352941178</v>
      </c>
      <c r="D147">
        <f t="shared" si="18"/>
        <v>1.9</v>
      </c>
      <c r="E147">
        <f t="shared" si="19"/>
        <v>1.3</v>
      </c>
      <c r="F147" s="7">
        <f t="shared" si="20"/>
        <v>1.4078147527548381</v>
      </c>
      <c r="G147" s="7">
        <f t="shared" si="21"/>
        <v>1.6933617178333975</v>
      </c>
    </row>
    <row r="148" spans="1:7" x14ac:dyDescent="0.25">
      <c r="A148" s="1">
        <v>44491</v>
      </c>
      <c r="B148">
        <v>1.8</v>
      </c>
      <c r="C148" s="7">
        <f t="shared" si="22"/>
        <v>1.5505882352941178</v>
      </c>
      <c r="D148">
        <f t="shared" si="18"/>
        <v>1.9</v>
      </c>
      <c r="E148">
        <f t="shared" si="19"/>
        <v>1.3</v>
      </c>
      <c r="F148" s="7">
        <f t="shared" si="20"/>
        <v>1.4078147527548381</v>
      </c>
      <c r="G148" s="7">
        <f t="shared" si="21"/>
        <v>1.6933617178333975</v>
      </c>
    </row>
    <row r="149" spans="1:7" x14ac:dyDescent="0.25">
      <c r="A149" s="1">
        <v>44498</v>
      </c>
      <c r="B149">
        <v>1.7</v>
      </c>
      <c r="C149" s="7">
        <f t="shared" si="22"/>
        <v>1.5505882352941178</v>
      </c>
      <c r="D149">
        <f t="shared" si="18"/>
        <v>1.9</v>
      </c>
      <c r="E149">
        <f t="shared" si="19"/>
        <v>1.3</v>
      </c>
      <c r="F149" s="7">
        <f t="shared" si="20"/>
        <v>1.4078147527548381</v>
      </c>
      <c r="G149" s="7">
        <f t="shared" si="21"/>
        <v>1.6933617178333975</v>
      </c>
    </row>
    <row r="150" spans="1:7" x14ac:dyDescent="0.25">
      <c r="A150" s="1">
        <v>44505</v>
      </c>
      <c r="B150">
        <v>1.9</v>
      </c>
      <c r="C150" s="7">
        <f t="shared" si="22"/>
        <v>1.5505882352941178</v>
      </c>
      <c r="D150">
        <f t="shared" si="18"/>
        <v>1.9</v>
      </c>
      <c r="E150">
        <f t="shared" si="19"/>
        <v>1.3</v>
      </c>
      <c r="F150" s="7">
        <f t="shared" si="20"/>
        <v>1.4078147527548381</v>
      </c>
      <c r="G150" s="7">
        <f t="shared" si="21"/>
        <v>1.6933617178333975</v>
      </c>
    </row>
    <row r="151" spans="1:7" x14ac:dyDescent="0.25">
      <c r="A151" s="1">
        <v>44512</v>
      </c>
      <c r="B151">
        <v>1.8</v>
      </c>
      <c r="C151" s="7">
        <f t="shared" si="22"/>
        <v>1.5505882352941178</v>
      </c>
      <c r="D151">
        <f t="shared" si="18"/>
        <v>1.9</v>
      </c>
      <c r="E151">
        <f t="shared" si="19"/>
        <v>1.3</v>
      </c>
      <c r="F151" s="7">
        <f t="shared" si="20"/>
        <v>1.4078147527548381</v>
      </c>
      <c r="G151" s="7">
        <f t="shared" si="21"/>
        <v>1.6933617178333975</v>
      </c>
    </row>
    <row r="152" spans="1:7" x14ac:dyDescent="0.25">
      <c r="A152" s="1">
        <v>44519</v>
      </c>
      <c r="B152">
        <v>1.8</v>
      </c>
      <c r="C152" s="7">
        <f t="shared" si="22"/>
        <v>1.5505882352941178</v>
      </c>
      <c r="D152">
        <f t="shared" si="18"/>
        <v>1.9</v>
      </c>
      <c r="E152">
        <f t="shared" si="19"/>
        <v>1.3</v>
      </c>
      <c r="F152" s="7">
        <f t="shared" si="20"/>
        <v>1.4078147527548381</v>
      </c>
      <c r="G152" s="7">
        <f t="shared" si="21"/>
        <v>1.6933617178333975</v>
      </c>
    </row>
    <row r="153" spans="1:7" x14ac:dyDescent="0.25">
      <c r="A153" s="1">
        <v>44526</v>
      </c>
      <c r="B153">
        <v>1.7</v>
      </c>
      <c r="C153" s="7">
        <f t="shared" si="22"/>
        <v>1.5505882352941178</v>
      </c>
      <c r="D153">
        <f t="shared" si="18"/>
        <v>1.9</v>
      </c>
      <c r="E153">
        <f t="shared" si="19"/>
        <v>1.3</v>
      </c>
      <c r="F153" s="7">
        <f t="shared" si="20"/>
        <v>1.4078147527548381</v>
      </c>
      <c r="G153" s="7">
        <f t="shared" si="21"/>
        <v>1.6933617178333975</v>
      </c>
    </row>
    <row r="154" spans="1:7" x14ac:dyDescent="0.25">
      <c r="A154" s="1">
        <v>44533</v>
      </c>
      <c r="B154">
        <v>1.7</v>
      </c>
      <c r="C154" s="7">
        <f t="shared" si="22"/>
        <v>1.5505882352941178</v>
      </c>
      <c r="D154">
        <f t="shared" si="18"/>
        <v>1.9</v>
      </c>
      <c r="E154">
        <f t="shared" si="19"/>
        <v>1.3</v>
      </c>
      <c r="F154" s="7">
        <f t="shared" si="20"/>
        <v>1.4078147527548381</v>
      </c>
      <c r="G154" s="7">
        <f t="shared" si="21"/>
        <v>1.6933617178333975</v>
      </c>
    </row>
    <row r="155" spans="1:7" x14ac:dyDescent="0.25">
      <c r="A155" s="1">
        <v>44540</v>
      </c>
      <c r="B155">
        <v>1.8</v>
      </c>
      <c r="C155" s="7">
        <f t="shared" si="22"/>
        <v>1.5505882352941178</v>
      </c>
      <c r="D155">
        <f t="shared" si="18"/>
        <v>1.9</v>
      </c>
      <c r="E155">
        <f t="shared" si="19"/>
        <v>1.3</v>
      </c>
      <c r="F155" s="7">
        <f t="shared" si="20"/>
        <v>1.4078147527548381</v>
      </c>
      <c r="G155" s="7">
        <f t="shared" si="21"/>
        <v>1.6933617178333975</v>
      </c>
    </row>
    <row r="156" spans="1:7" x14ac:dyDescent="0.25">
      <c r="A156" s="1">
        <v>44547</v>
      </c>
      <c r="B156">
        <v>1.9</v>
      </c>
      <c r="C156" s="7">
        <f t="shared" si="22"/>
        <v>1.5505882352941178</v>
      </c>
      <c r="D156">
        <f t="shared" si="18"/>
        <v>1.9</v>
      </c>
      <c r="E156">
        <f t="shared" si="19"/>
        <v>1.3</v>
      </c>
      <c r="F156" s="7">
        <f t="shared" si="20"/>
        <v>1.4078147527548381</v>
      </c>
      <c r="G156" s="7">
        <f t="shared" si="21"/>
        <v>1.6933617178333975</v>
      </c>
    </row>
    <row r="157" spans="1:7" x14ac:dyDescent="0.25">
      <c r="A157" s="1">
        <v>44554</v>
      </c>
      <c r="B157">
        <v>1.9</v>
      </c>
      <c r="C157" s="7">
        <f t="shared" si="22"/>
        <v>1.5505882352941178</v>
      </c>
      <c r="D157">
        <f t="shared" si="18"/>
        <v>1.9</v>
      </c>
      <c r="E157">
        <f t="shared" si="19"/>
        <v>1.3</v>
      </c>
      <c r="F157" s="7">
        <f t="shared" si="20"/>
        <v>1.4078147527548381</v>
      </c>
      <c r="G157" s="7">
        <f t="shared" si="21"/>
        <v>1.6933617178333975</v>
      </c>
    </row>
    <row r="158" spans="1:7" x14ac:dyDescent="0.25">
      <c r="A158" s="1">
        <v>44561</v>
      </c>
      <c r="B158">
        <v>1.8</v>
      </c>
      <c r="C158" s="7">
        <f t="shared" si="22"/>
        <v>1.5505882352941178</v>
      </c>
      <c r="D158">
        <f t="shared" si="18"/>
        <v>1.9</v>
      </c>
      <c r="E158">
        <f t="shared" si="19"/>
        <v>1.3</v>
      </c>
      <c r="F158" s="7">
        <f t="shared" si="20"/>
        <v>1.4078147527548381</v>
      </c>
      <c r="G158" s="7">
        <f t="shared" si="21"/>
        <v>1.6933617178333975</v>
      </c>
    </row>
    <row r="159" spans="1:7" x14ac:dyDescent="0.25">
      <c r="A159" s="1">
        <v>44568</v>
      </c>
      <c r="B159">
        <v>1.7</v>
      </c>
      <c r="C159" s="7">
        <f t="shared" si="22"/>
        <v>1.5505882352941178</v>
      </c>
      <c r="D159">
        <f t="shared" si="18"/>
        <v>1.9</v>
      </c>
      <c r="E159">
        <f t="shared" si="19"/>
        <v>1.3</v>
      </c>
      <c r="F159" s="7">
        <f t="shared" si="20"/>
        <v>1.4078147527548381</v>
      </c>
      <c r="G159" s="7">
        <f t="shared" si="21"/>
        <v>1.6933617178333975</v>
      </c>
    </row>
    <row r="160" spans="1:7" x14ac:dyDescent="0.25">
      <c r="A160" s="1">
        <v>44575</v>
      </c>
      <c r="B160">
        <v>1.7</v>
      </c>
      <c r="C160" s="7">
        <f t="shared" si="22"/>
        <v>1.5505882352941178</v>
      </c>
      <c r="D160">
        <f t="shared" si="18"/>
        <v>1.9</v>
      </c>
      <c r="E160">
        <f t="shared" si="19"/>
        <v>1.3</v>
      </c>
      <c r="F160" s="7">
        <f t="shared" si="20"/>
        <v>1.4078147527548381</v>
      </c>
      <c r="G160" s="7">
        <f t="shared" si="21"/>
        <v>1.6933617178333975</v>
      </c>
    </row>
    <row r="161" spans="1:9" x14ac:dyDescent="0.25">
      <c r="A161" s="1">
        <v>44582</v>
      </c>
      <c r="B161">
        <v>1.7</v>
      </c>
      <c r="C161" s="7">
        <f t="shared" si="22"/>
        <v>1.5505882352941178</v>
      </c>
      <c r="D161">
        <f t="shared" si="18"/>
        <v>1.9</v>
      </c>
      <c r="E161">
        <f t="shared" si="19"/>
        <v>1.3</v>
      </c>
      <c r="F161" s="7">
        <f t="shared" si="20"/>
        <v>1.4078147527548381</v>
      </c>
      <c r="G161" s="7">
        <f t="shared" si="21"/>
        <v>1.6933617178333975</v>
      </c>
    </row>
    <row r="162" spans="1:9" x14ac:dyDescent="0.25">
      <c r="A162" s="1">
        <v>44589</v>
      </c>
      <c r="B162">
        <v>1.7</v>
      </c>
      <c r="C162" s="7">
        <f t="shared" si="22"/>
        <v>1.5505882352941178</v>
      </c>
      <c r="D162">
        <f t="shared" ref="D162:D171" si="23">$B$176</f>
        <v>1.9</v>
      </c>
      <c r="E162">
        <f t="shared" ref="E162:E171" si="24">$B$177</f>
        <v>1.3</v>
      </c>
      <c r="F162" s="7">
        <f t="shared" ref="F162:F171" si="25">$B$178</f>
        <v>1.4078147527548381</v>
      </c>
      <c r="G162" s="7">
        <f t="shared" ref="G162:G171" si="26">$B$179</f>
        <v>1.6933617178333975</v>
      </c>
    </row>
    <row r="163" spans="1:9" x14ac:dyDescent="0.25">
      <c r="A163" s="1">
        <v>44596</v>
      </c>
      <c r="B163">
        <v>1.7</v>
      </c>
      <c r="C163" s="7">
        <f t="shared" si="22"/>
        <v>1.5505882352941178</v>
      </c>
      <c r="D163">
        <f t="shared" si="23"/>
        <v>1.9</v>
      </c>
      <c r="E163">
        <f t="shared" si="24"/>
        <v>1.3</v>
      </c>
      <c r="F163" s="7">
        <f t="shared" si="25"/>
        <v>1.4078147527548381</v>
      </c>
      <c r="G163" s="7">
        <f t="shared" si="26"/>
        <v>1.6933617178333975</v>
      </c>
    </row>
    <row r="164" spans="1:9" x14ac:dyDescent="0.25">
      <c r="A164" s="1">
        <v>44603</v>
      </c>
      <c r="B164">
        <v>1.8</v>
      </c>
      <c r="C164" s="7">
        <f t="shared" si="22"/>
        <v>1.5505882352941178</v>
      </c>
      <c r="D164">
        <f t="shared" si="23"/>
        <v>1.9</v>
      </c>
      <c r="E164">
        <f t="shared" si="24"/>
        <v>1.3</v>
      </c>
      <c r="F164" s="7">
        <f t="shared" si="25"/>
        <v>1.4078147527548381</v>
      </c>
      <c r="G164" s="7">
        <f t="shared" si="26"/>
        <v>1.6933617178333975</v>
      </c>
    </row>
    <row r="165" spans="1:9" x14ac:dyDescent="0.25">
      <c r="A165" s="1">
        <v>44610</v>
      </c>
      <c r="B165">
        <v>1.7</v>
      </c>
      <c r="C165" s="7">
        <f t="shared" si="22"/>
        <v>1.5505882352941178</v>
      </c>
      <c r="D165">
        <f t="shared" si="23"/>
        <v>1.9</v>
      </c>
      <c r="E165">
        <f t="shared" si="24"/>
        <v>1.3</v>
      </c>
      <c r="F165" s="7">
        <f t="shared" si="25"/>
        <v>1.4078147527548381</v>
      </c>
      <c r="G165" s="7">
        <f t="shared" si="26"/>
        <v>1.6933617178333975</v>
      </c>
    </row>
    <row r="166" spans="1:9" x14ac:dyDescent="0.25">
      <c r="A166" s="1">
        <v>44617</v>
      </c>
      <c r="B166">
        <v>1.8</v>
      </c>
      <c r="C166" s="7">
        <f t="shared" si="22"/>
        <v>1.5505882352941178</v>
      </c>
      <c r="D166">
        <f t="shared" si="23"/>
        <v>1.9</v>
      </c>
      <c r="E166">
        <f t="shared" si="24"/>
        <v>1.3</v>
      </c>
      <c r="F166" s="7">
        <f t="shared" si="25"/>
        <v>1.4078147527548381</v>
      </c>
      <c r="G166" s="7">
        <f t="shared" si="26"/>
        <v>1.6933617178333975</v>
      </c>
    </row>
    <row r="167" spans="1:9" x14ac:dyDescent="0.25">
      <c r="A167" s="1">
        <v>44624</v>
      </c>
      <c r="B167">
        <v>1.8</v>
      </c>
      <c r="C167" s="7">
        <f t="shared" si="22"/>
        <v>1.5505882352941178</v>
      </c>
      <c r="D167">
        <f t="shared" si="23"/>
        <v>1.9</v>
      </c>
      <c r="E167">
        <f t="shared" si="24"/>
        <v>1.3</v>
      </c>
      <c r="F167" s="7">
        <f t="shared" si="25"/>
        <v>1.4078147527548381</v>
      </c>
      <c r="G167" s="7">
        <f t="shared" si="26"/>
        <v>1.6933617178333975</v>
      </c>
    </row>
    <row r="168" spans="1:9" x14ac:dyDescent="0.25">
      <c r="A168" s="1">
        <v>44631</v>
      </c>
      <c r="B168">
        <v>1.8</v>
      </c>
      <c r="C168" s="7">
        <f t="shared" si="22"/>
        <v>1.5505882352941178</v>
      </c>
      <c r="D168">
        <f t="shared" si="23"/>
        <v>1.9</v>
      </c>
      <c r="E168">
        <f t="shared" si="24"/>
        <v>1.3</v>
      </c>
      <c r="F168" s="7">
        <f t="shared" si="25"/>
        <v>1.4078147527548381</v>
      </c>
      <c r="G168" s="7">
        <f t="shared" si="26"/>
        <v>1.6933617178333975</v>
      </c>
    </row>
    <row r="169" spans="1:9" x14ac:dyDescent="0.25">
      <c r="A169" s="1">
        <v>44638</v>
      </c>
      <c r="B169">
        <v>1.8</v>
      </c>
      <c r="C169" s="7">
        <f t="shared" si="22"/>
        <v>1.5505882352941178</v>
      </c>
      <c r="D169">
        <f t="shared" si="23"/>
        <v>1.9</v>
      </c>
      <c r="E169">
        <f t="shared" si="24"/>
        <v>1.3</v>
      </c>
      <c r="F169" s="7">
        <f t="shared" si="25"/>
        <v>1.4078147527548381</v>
      </c>
      <c r="G169" s="7">
        <f t="shared" si="26"/>
        <v>1.6933617178333975</v>
      </c>
    </row>
    <row r="170" spans="1:9" x14ac:dyDescent="0.25">
      <c r="A170" s="1">
        <v>44645</v>
      </c>
      <c r="B170">
        <v>1.9</v>
      </c>
      <c r="C170" s="7">
        <f t="shared" si="22"/>
        <v>1.5505882352941178</v>
      </c>
      <c r="D170">
        <f t="shared" si="23"/>
        <v>1.9</v>
      </c>
      <c r="E170">
        <f t="shared" si="24"/>
        <v>1.3</v>
      </c>
      <c r="F170" s="7">
        <f t="shared" si="25"/>
        <v>1.4078147527548381</v>
      </c>
      <c r="G170" s="7">
        <f t="shared" si="26"/>
        <v>1.6933617178333975</v>
      </c>
    </row>
    <row r="171" spans="1:9" x14ac:dyDescent="0.25">
      <c r="A171" s="1">
        <v>44652</v>
      </c>
      <c r="B171">
        <v>1.9</v>
      </c>
      <c r="C171" s="7">
        <f t="shared" si="22"/>
        <v>1.5505882352941178</v>
      </c>
      <c r="D171">
        <f t="shared" si="23"/>
        <v>1.9</v>
      </c>
      <c r="E171">
        <f t="shared" si="24"/>
        <v>1.3</v>
      </c>
      <c r="F171" s="7">
        <f t="shared" si="25"/>
        <v>1.4078147527548381</v>
      </c>
      <c r="G171" s="7">
        <f t="shared" si="26"/>
        <v>1.6933617178333975</v>
      </c>
    </row>
    <row r="172" spans="1:9" x14ac:dyDescent="0.25">
      <c r="A172" s="4" t="s">
        <v>80</v>
      </c>
      <c r="B172" s="6">
        <f>AVERAGE(B2:B171)</f>
        <v>1.5505882352941178</v>
      </c>
      <c r="C172" s="7"/>
      <c r="F172" s="7"/>
      <c r="G172" s="7"/>
    </row>
    <row r="173" spans="1:9" x14ac:dyDescent="0.25">
      <c r="A173" s="4" t="s">
        <v>81</v>
      </c>
      <c r="B173" s="6">
        <f>MEDIAN(B2:B171)</f>
        <v>1.5</v>
      </c>
      <c r="C173" s="7"/>
      <c r="F173" s="7"/>
      <c r="G173" s="7"/>
      <c r="I173" s="9" t="s">
        <v>95</v>
      </c>
    </row>
    <row r="174" spans="1:9" x14ac:dyDescent="0.25">
      <c r="A174" t="s">
        <v>99</v>
      </c>
      <c r="B174" s="18">
        <f>MODE(B2:B171)</f>
        <v>1.5</v>
      </c>
      <c r="C174" s="7"/>
      <c r="D174" s="12" t="s">
        <v>87</v>
      </c>
      <c r="E174" s="12"/>
      <c r="F174" s="14">
        <f>B179</f>
        <v>1.6933617178333975</v>
      </c>
      <c r="G174" s="7"/>
      <c r="H174" s="12" t="s">
        <v>97</v>
      </c>
      <c r="I174" s="14">
        <f>F174</f>
        <v>1.6933617178333975</v>
      </c>
    </row>
    <row r="175" spans="1:9" x14ac:dyDescent="0.25">
      <c r="A175" s="4" t="s">
        <v>82</v>
      </c>
      <c r="B175" s="6">
        <f>STDEV(B2:B171)</f>
        <v>0.14277348253927968</v>
      </c>
      <c r="C175" s="7"/>
      <c r="F175" s="7"/>
      <c r="G175" s="7"/>
      <c r="H175" s="4" t="s">
        <v>98</v>
      </c>
      <c r="I175" s="2">
        <f>'[1]Forecast Edos Fin'!$E$64</f>
        <v>790841.54773753986</v>
      </c>
    </row>
    <row r="176" spans="1:9" x14ac:dyDescent="0.25">
      <c r="A176" s="4" t="s">
        <v>83</v>
      </c>
      <c r="B176" s="4">
        <f>MAX(B2:B171)</f>
        <v>1.9</v>
      </c>
      <c r="C176" s="7"/>
      <c r="D176" t="s">
        <v>89</v>
      </c>
      <c r="G176" s="7"/>
      <c r="H176" s="4" t="s">
        <v>92</v>
      </c>
      <c r="I176" s="2">
        <f>I174*I175</f>
        <v>1339180.8018108634</v>
      </c>
    </row>
    <row r="177" spans="1:9" x14ac:dyDescent="0.25">
      <c r="A177" s="4" t="s">
        <v>84</v>
      </c>
      <c r="B177" s="4">
        <f>MIN(B2:B171)</f>
        <v>1.3</v>
      </c>
      <c r="C177" s="7"/>
      <c r="F177" s="7"/>
      <c r="G177" s="7"/>
      <c r="H177" s="4" t="s">
        <v>93</v>
      </c>
      <c r="I177" s="2">
        <v>17461</v>
      </c>
    </row>
    <row r="178" spans="1:9" x14ac:dyDescent="0.25">
      <c r="A178" s="4" t="s">
        <v>85</v>
      </c>
      <c r="B178" s="8">
        <f>B172-B175</f>
        <v>1.4078147527548381</v>
      </c>
      <c r="C178" s="7"/>
      <c r="D178" s="16" t="s">
        <v>96</v>
      </c>
      <c r="E178" s="16"/>
      <c r="F178" s="17">
        <f>(B172+B179)/2</f>
        <v>1.6219749765637577</v>
      </c>
      <c r="G178" s="7"/>
      <c r="H178" s="4" t="s">
        <v>94</v>
      </c>
      <c r="I178" s="6">
        <f>I176/I177</f>
        <v>76.695538732653532</v>
      </c>
    </row>
    <row r="179" spans="1:9" x14ac:dyDescent="0.25">
      <c r="A179" s="12" t="s">
        <v>86</v>
      </c>
      <c r="B179" s="14">
        <f>B172+B175</f>
        <v>1.6933617178333975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78"/>
  <sheetViews>
    <sheetView zoomScale="160" zoomScaleNormal="160" workbookViewId="0">
      <pane ySplit="3810" topLeftCell="A166" activePane="bottomLeft"/>
      <selection activeCell="B1" sqref="B1:B171"/>
      <selection pane="bottomLeft" activeCell="I178" sqref="I178"/>
    </sheetView>
  </sheetViews>
  <sheetFormatPr baseColWidth="10" defaultRowHeight="15" x14ac:dyDescent="0.25"/>
  <cols>
    <col min="2" max="2" width="17.140625" customWidth="1"/>
    <col min="8" max="8" width="21.85546875" customWidth="1"/>
    <col min="9" max="9" width="13.42578125" bestFit="1" customWidth="1"/>
  </cols>
  <sheetData>
    <row r="1" spans="1:7" x14ac:dyDescent="0.25">
      <c r="A1" t="s">
        <v>0</v>
      </c>
      <c r="B1" t="s">
        <v>4</v>
      </c>
      <c r="C1" s="9" t="s">
        <v>80</v>
      </c>
      <c r="D1" s="9" t="s">
        <v>83</v>
      </c>
      <c r="E1" s="9" t="s">
        <v>84</v>
      </c>
      <c r="F1" s="9" t="s">
        <v>85</v>
      </c>
      <c r="G1" s="9" t="s">
        <v>86</v>
      </c>
    </row>
    <row r="2" spans="1:7" x14ac:dyDescent="0.25">
      <c r="A2" s="1">
        <v>43469</v>
      </c>
      <c r="B2">
        <v>14</v>
      </c>
      <c r="C2" s="7">
        <f>$B$172</f>
        <v>14.411176470588225</v>
      </c>
      <c r="D2">
        <f>$B$175</f>
        <v>17.3</v>
      </c>
      <c r="E2">
        <f>$B$176</f>
        <v>12.1</v>
      </c>
      <c r="F2" s="7">
        <f>$B$177</f>
        <v>13.299940779308796</v>
      </c>
      <c r="G2" s="7">
        <f>$B$178</f>
        <v>15.522412161867654</v>
      </c>
    </row>
    <row r="3" spans="1:7" x14ac:dyDescent="0.25">
      <c r="A3" s="1">
        <v>43476</v>
      </c>
      <c r="B3">
        <v>13.6</v>
      </c>
      <c r="C3" s="7">
        <f t="shared" ref="C3:C66" si="0">$B$172</f>
        <v>14.411176470588225</v>
      </c>
      <c r="D3">
        <f t="shared" ref="D3:D66" si="1">$B$175</f>
        <v>17.3</v>
      </c>
      <c r="E3">
        <f t="shared" ref="E3:E66" si="2">$B$176</f>
        <v>12.1</v>
      </c>
      <c r="F3" s="7">
        <f t="shared" ref="F3:F66" si="3">$B$177</f>
        <v>13.299940779308796</v>
      </c>
      <c r="G3" s="7">
        <f t="shared" ref="G3:G66" si="4">$B$178</f>
        <v>15.522412161867654</v>
      </c>
    </row>
    <row r="4" spans="1:7" x14ac:dyDescent="0.25">
      <c r="A4" s="1">
        <v>43483</v>
      </c>
      <c r="B4">
        <v>14</v>
      </c>
      <c r="C4" s="7">
        <f t="shared" si="0"/>
        <v>14.411176470588225</v>
      </c>
      <c r="D4">
        <f t="shared" si="1"/>
        <v>17.3</v>
      </c>
      <c r="E4">
        <f t="shared" si="2"/>
        <v>12.1</v>
      </c>
      <c r="F4" s="7">
        <f t="shared" si="3"/>
        <v>13.299940779308796</v>
      </c>
      <c r="G4" s="7">
        <f t="shared" si="4"/>
        <v>15.522412161867654</v>
      </c>
    </row>
    <row r="5" spans="1:7" x14ac:dyDescent="0.25">
      <c r="A5" s="1">
        <v>43490</v>
      </c>
      <c r="B5">
        <v>13.5</v>
      </c>
      <c r="C5" s="7">
        <f t="shared" si="0"/>
        <v>14.411176470588225</v>
      </c>
      <c r="D5">
        <f t="shared" si="1"/>
        <v>17.3</v>
      </c>
      <c r="E5">
        <f t="shared" si="2"/>
        <v>12.1</v>
      </c>
      <c r="F5" s="7">
        <f t="shared" si="3"/>
        <v>13.299940779308796</v>
      </c>
      <c r="G5" s="7">
        <f t="shared" si="4"/>
        <v>15.522412161867654</v>
      </c>
    </row>
    <row r="6" spans="1:7" x14ac:dyDescent="0.25">
      <c r="A6" s="1">
        <v>43497</v>
      </c>
      <c r="B6">
        <v>14</v>
      </c>
      <c r="C6" s="7">
        <f t="shared" si="0"/>
        <v>14.411176470588225</v>
      </c>
      <c r="D6">
        <f t="shared" si="1"/>
        <v>17.3</v>
      </c>
      <c r="E6">
        <f t="shared" si="2"/>
        <v>12.1</v>
      </c>
      <c r="F6" s="7">
        <f t="shared" si="3"/>
        <v>13.299940779308796</v>
      </c>
      <c r="G6" s="7">
        <f t="shared" si="4"/>
        <v>15.522412161867654</v>
      </c>
    </row>
    <row r="7" spans="1:7" x14ac:dyDescent="0.25">
      <c r="A7" s="1">
        <v>43504</v>
      </c>
      <c r="B7">
        <v>14</v>
      </c>
      <c r="C7" s="7">
        <f t="shared" si="0"/>
        <v>14.411176470588225</v>
      </c>
      <c r="D7">
        <f t="shared" si="1"/>
        <v>17.3</v>
      </c>
      <c r="E7">
        <f t="shared" si="2"/>
        <v>12.1</v>
      </c>
      <c r="F7" s="7">
        <f t="shared" si="3"/>
        <v>13.299940779308796</v>
      </c>
      <c r="G7" s="7">
        <f t="shared" si="4"/>
        <v>15.522412161867654</v>
      </c>
    </row>
    <row r="8" spans="1:7" x14ac:dyDescent="0.25">
      <c r="A8" s="1">
        <v>43511</v>
      </c>
      <c r="B8">
        <v>14.8</v>
      </c>
      <c r="C8" s="7">
        <f t="shared" si="0"/>
        <v>14.411176470588225</v>
      </c>
      <c r="D8">
        <f t="shared" si="1"/>
        <v>17.3</v>
      </c>
      <c r="E8">
        <f t="shared" si="2"/>
        <v>12.1</v>
      </c>
      <c r="F8" s="7">
        <f t="shared" si="3"/>
        <v>13.299940779308796</v>
      </c>
      <c r="G8" s="7">
        <f t="shared" si="4"/>
        <v>15.522412161867654</v>
      </c>
    </row>
    <row r="9" spans="1:7" x14ac:dyDescent="0.25">
      <c r="A9" s="1">
        <v>43518</v>
      </c>
      <c r="B9">
        <v>15</v>
      </c>
      <c r="C9" s="7">
        <f t="shared" si="0"/>
        <v>14.411176470588225</v>
      </c>
      <c r="D9">
        <f t="shared" si="1"/>
        <v>17.3</v>
      </c>
      <c r="E9">
        <f t="shared" si="2"/>
        <v>12.1</v>
      </c>
      <c r="F9" s="7">
        <f t="shared" si="3"/>
        <v>13.299940779308796</v>
      </c>
      <c r="G9" s="7">
        <f t="shared" si="4"/>
        <v>15.522412161867654</v>
      </c>
    </row>
    <row r="10" spans="1:7" x14ac:dyDescent="0.25">
      <c r="A10" s="1">
        <v>43525</v>
      </c>
      <c r="B10">
        <v>14.1</v>
      </c>
      <c r="C10" s="7">
        <f t="shared" si="0"/>
        <v>14.411176470588225</v>
      </c>
      <c r="D10">
        <f t="shared" si="1"/>
        <v>17.3</v>
      </c>
      <c r="E10">
        <f t="shared" si="2"/>
        <v>12.1</v>
      </c>
      <c r="F10" s="7">
        <f t="shared" si="3"/>
        <v>13.299940779308796</v>
      </c>
      <c r="G10" s="7">
        <f t="shared" si="4"/>
        <v>15.522412161867654</v>
      </c>
    </row>
    <row r="11" spans="1:7" x14ac:dyDescent="0.25">
      <c r="A11" s="1">
        <v>43532</v>
      </c>
      <c r="B11">
        <v>14.3</v>
      </c>
      <c r="C11" s="7">
        <f t="shared" si="0"/>
        <v>14.411176470588225</v>
      </c>
      <c r="D11">
        <f t="shared" si="1"/>
        <v>17.3</v>
      </c>
      <c r="E11">
        <f t="shared" si="2"/>
        <v>12.1</v>
      </c>
      <c r="F11" s="7">
        <f t="shared" si="3"/>
        <v>13.299940779308796</v>
      </c>
      <c r="G11" s="7">
        <f t="shared" si="4"/>
        <v>15.522412161867654</v>
      </c>
    </row>
    <row r="12" spans="1:7" x14ac:dyDescent="0.25">
      <c r="A12" s="1">
        <v>43539</v>
      </c>
      <c r="B12">
        <v>14.4</v>
      </c>
      <c r="C12" s="7">
        <f t="shared" si="0"/>
        <v>14.411176470588225</v>
      </c>
      <c r="D12">
        <f t="shared" si="1"/>
        <v>17.3</v>
      </c>
      <c r="E12">
        <f t="shared" si="2"/>
        <v>12.1</v>
      </c>
      <c r="F12" s="7">
        <f t="shared" si="3"/>
        <v>13.299940779308796</v>
      </c>
      <c r="G12" s="7">
        <f t="shared" si="4"/>
        <v>15.522412161867654</v>
      </c>
    </row>
    <row r="13" spans="1:7" x14ac:dyDescent="0.25">
      <c r="A13" s="1">
        <v>43546</v>
      </c>
      <c r="B13">
        <v>14.3</v>
      </c>
      <c r="C13" s="7">
        <f t="shared" si="0"/>
        <v>14.411176470588225</v>
      </c>
      <c r="D13">
        <f t="shared" si="1"/>
        <v>17.3</v>
      </c>
      <c r="E13">
        <f t="shared" si="2"/>
        <v>12.1</v>
      </c>
      <c r="F13" s="7">
        <f t="shared" si="3"/>
        <v>13.299940779308796</v>
      </c>
      <c r="G13" s="7">
        <f t="shared" si="4"/>
        <v>15.522412161867654</v>
      </c>
    </row>
    <row r="14" spans="1:7" x14ac:dyDescent="0.25">
      <c r="A14" s="1">
        <v>43553</v>
      </c>
      <c r="B14">
        <v>14.7</v>
      </c>
      <c r="C14" s="7">
        <f t="shared" si="0"/>
        <v>14.411176470588225</v>
      </c>
      <c r="D14">
        <f t="shared" si="1"/>
        <v>17.3</v>
      </c>
      <c r="E14">
        <f t="shared" si="2"/>
        <v>12.1</v>
      </c>
      <c r="F14" s="7">
        <f t="shared" si="3"/>
        <v>13.299940779308796</v>
      </c>
      <c r="G14" s="7">
        <f t="shared" si="4"/>
        <v>15.522412161867654</v>
      </c>
    </row>
    <row r="15" spans="1:7" x14ac:dyDescent="0.25">
      <c r="A15" s="1">
        <v>43560</v>
      </c>
      <c r="B15">
        <v>15.1</v>
      </c>
      <c r="C15" s="7">
        <f t="shared" si="0"/>
        <v>14.411176470588225</v>
      </c>
      <c r="D15">
        <f t="shared" si="1"/>
        <v>17.3</v>
      </c>
      <c r="E15">
        <f t="shared" si="2"/>
        <v>12.1</v>
      </c>
      <c r="F15" s="7">
        <f t="shared" si="3"/>
        <v>13.299940779308796</v>
      </c>
      <c r="G15" s="7">
        <f t="shared" si="4"/>
        <v>15.522412161867654</v>
      </c>
    </row>
    <row r="16" spans="1:7" x14ac:dyDescent="0.25">
      <c r="A16" s="1">
        <v>43567</v>
      </c>
      <c r="B16">
        <v>14.8</v>
      </c>
      <c r="C16" s="7">
        <f t="shared" si="0"/>
        <v>14.411176470588225</v>
      </c>
      <c r="D16">
        <f t="shared" si="1"/>
        <v>17.3</v>
      </c>
      <c r="E16">
        <f t="shared" si="2"/>
        <v>12.1</v>
      </c>
      <c r="F16" s="7">
        <f t="shared" si="3"/>
        <v>13.299940779308796</v>
      </c>
      <c r="G16" s="7">
        <f t="shared" si="4"/>
        <v>15.522412161867654</v>
      </c>
    </row>
    <row r="17" spans="1:7" x14ac:dyDescent="0.25">
      <c r="A17" s="1">
        <v>43574</v>
      </c>
      <c r="B17">
        <v>15.2</v>
      </c>
      <c r="C17" s="7">
        <f t="shared" si="0"/>
        <v>14.411176470588225</v>
      </c>
      <c r="D17">
        <f t="shared" si="1"/>
        <v>17.3</v>
      </c>
      <c r="E17">
        <f t="shared" si="2"/>
        <v>12.1</v>
      </c>
      <c r="F17" s="7">
        <f t="shared" si="3"/>
        <v>13.299940779308796</v>
      </c>
      <c r="G17" s="7">
        <f t="shared" si="4"/>
        <v>15.522412161867654</v>
      </c>
    </row>
    <row r="18" spans="1:7" x14ac:dyDescent="0.25">
      <c r="A18" s="1">
        <v>43581</v>
      </c>
      <c r="B18">
        <v>15.3</v>
      </c>
      <c r="C18" s="7">
        <f t="shared" si="0"/>
        <v>14.411176470588225</v>
      </c>
      <c r="D18">
        <f t="shared" si="1"/>
        <v>17.3</v>
      </c>
      <c r="E18">
        <f t="shared" si="2"/>
        <v>12.1</v>
      </c>
      <c r="F18" s="7">
        <f t="shared" si="3"/>
        <v>13.299940779308796</v>
      </c>
      <c r="G18" s="7">
        <f t="shared" si="4"/>
        <v>15.522412161867654</v>
      </c>
    </row>
    <row r="19" spans="1:7" x14ac:dyDescent="0.25">
      <c r="A19" s="1">
        <v>43588</v>
      </c>
      <c r="B19">
        <v>15.2</v>
      </c>
      <c r="C19" s="7">
        <f t="shared" si="0"/>
        <v>14.411176470588225</v>
      </c>
      <c r="D19">
        <f t="shared" si="1"/>
        <v>17.3</v>
      </c>
      <c r="E19">
        <f t="shared" si="2"/>
        <v>12.1</v>
      </c>
      <c r="F19" s="7">
        <f t="shared" si="3"/>
        <v>13.299940779308796</v>
      </c>
      <c r="G19" s="7">
        <f t="shared" si="4"/>
        <v>15.522412161867654</v>
      </c>
    </row>
    <row r="20" spans="1:7" x14ac:dyDescent="0.25">
      <c r="A20" s="1">
        <v>43595</v>
      </c>
      <c r="B20">
        <v>14.8</v>
      </c>
      <c r="C20" s="7">
        <f t="shared" si="0"/>
        <v>14.411176470588225</v>
      </c>
      <c r="D20">
        <f t="shared" si="1"/>
        <v>17.3</v>
      </c>
      <c r="E20">
        <f t="shared" si="2"/>
        <v>12.1</v>
      </c>
      <c r="F20" s="7">
        <f t="shared" si="3"/>
        <v>13.299940779308796</v>
      </c>
      <c r="G20" s="7">
        <f t="shared" si="4"/>
        <v>15.522412161867654</v>
      </c>
    </row>
    <row r="21" spans="1:7" x14ac:dyDescent="0.25">
      <c r="A21" s="1">
        <v>43602</v>
      </c>
      <c r="B21">
        <v>14.7</v>
      </c>
      <c r="C21" s="7">
        <f t="shared" si="0"/>
        <v>14.411176470588225</v>
      </c>
      <c r="D21">
        <f t="shared" si="1"/>
        <v>17.3</v>
      </c>
      <c r="E21">
        <f t="shared" si="2"/>
        <v>12.1</v>
      </c>
      <c r="F21" s="7">
        <f t="shared" si="3"/>
        <v>13.299940779308796</v>
      </c>
      <c r="G21" s="7">
        <f t="shared" si="4"/>
        <v>15.522412161867654</v>
      </c>
    </row>
    <row r="22" spans="1:7" x14ac:dyDescent="0.25">
      <c r="A22" s="1">
        <v>43609</v>
      </c>
      <c r="B22">
        <v>15</v>
      </c>
      <c r="C22" s="7">
        <f t="shared" si="0"/>
        <v>14.411176470588225</v>
      </c>
      <c r="D22">
        <f t="shared" si="1"/>
        <v>17.3</v>
      </c>
      <c r="E22">
        <f t="shared" si="2"/>
        <v>12.1</v>
      </c>
      <c r="F22" s="7">
        <f t="shared" si="3"/>
        <v>13.299940779308796</v>
      </c>
      <c r="G22" s="7">
        <f t="shared" si="4"/>
        <v>15.522412161867654</v>
      </c>
    </row>
    <row r="23" spans="1:7" x14ac:dyDescent="0.25">
      <c r="A23" s="1">
        <v>43616</v>
      </c>
      <c r="B23">
        <v>15.1</v>
      </c>
      <c r="C23" s="7">
        <f t="shared" si="0"/>
        <v>14.411176470588225</v>
      </c>
      <c r="D23">
        <f t="shared" si="1"/>
        <v>17.3</v>
      </c>
      <c r="E23">
        <f t="shared" si="2"/>
        <v>12.1</v>
      </c>
      <c r="F23" s="7">
        <f t="shared" si="3"/>
        <v>13.299940779308796</v>
      </c>
      <c r="G23" s="7">
        <f t="shared" si="4"/>
        <v>15.522412161867654</v>
      </c>
    </row>
    <row r="24" spans="1:7" x14ac:dyDescent="0.25">
      <c r="A24" s="1">
        <v>43623</v>
      </c>
      <c r="B24">
        <v>14.7</v>
      </c>
      <c r="C24" s="7">
        <f t="shared" si="0"/>
        <v>14.411176470588225</v>
      </c>
      <c r="D24">
        <f t="shared" si="1"/>
        <v>17.3</v>
      </c>
      <c r="E24">
        <f t="shared" si="2"/>
        <v>12.1</v>
      </c>
      <c r="F24" s="7">
        <f t="shared" si="3"/>
        <v>13.299940779308796</v>
      </c>
      <c r="G24" s="7">
        <f t="shared" si="4"/>
        <v>15.522412161867654</v>
      </c>
    </row>
    <row r="25" spans="1:7" x14ac:dyDescent="0.25">
      <c r="A25" s="1">
        <v>43630</v>
      </c>
      <c r="B25">
        <v>14.8</v>
      </c>
      <c r="C25" s="7">
        <f t="shared" si="0"/>
        <v>14.411176470588225</v>
      </c>
      <c r="D25">
        <f t="shared" si="1"/>
        <v>17.3</v>
      </c>
      <c r="E25">
        <f t="shared" si="2"/>
        <v>12.1</v>
      </c>
      <c r="F25" s="7">
        <f t="shared" si="3"/>
        <v>13.299940779308796</v>
      </c>
      <c r="G25" s="7">
        <f t="shared" si="4"/>
        <v>15.522412161867654</v>
      </c>
    </row>
    <row r="26" spans="1:7" x14ac:dyDescent="0.25">
      <c r="A26" s="1">
        <v>43637</v>
      </c>
      <c r="B26">
        <v>14.5</v>
      </c>
      <c r="C26" s="7">
        <f t="shared" si="0"/>
        <v>14.411176470588225</v>
      </c>
      <c r="D26">
        <f t="shared" si="1"/>
        <v>17.3</v>
      </c>
      <c r="E26">
        <f t="shared" si="2"/>
        <v>12.1</v>
      </c>
      <c r="F26" s="7">
        <f t="shared" si="3"/>
        <v>13.299940779308796</v>
      </c>
      <c r="G26" s="7">
        <f t="shared" si="4"/>
        <v>15.522412161867654</v>
      </c>
    </row>
    <row r="27" spans="1:7" x14ac:dyDescent="0.25">
      <c r="A27" s="1">
        <v>43644</v>
      </c>
      <c r="B27">
        <v>14.3</v>
      </c>
      <c r="C27" s="7">
        <f t="shared" si="0"/>
        <v>14.411176470588225</v>
      </c>
      <c r="D27">
        <f t="shared" si="1"/>
        <v>17.3</v>
      </c>
      <c r="E27">
        <f t="shared" si="2"/>
        <v>12.1</v>
      </c>
      <c r="F27" s="7">
        <f t="shared" si="3"/>
        <v>13.299940779308796</v>
      </c>
      <c r="G27" s="7">
        <f t="shared" si="4"/>
        <v>15.522412161867654</v>
      </c>
    </row>
    <row r="28" spans="1:7" x14ac:dyDescent="0.25">
      <c r="A28" s="1">
        <v>43651</v>
      </c>
      <c r="B28">
        <v>14.1</v>
      </c>
      <c r="C28" s="7">
        <f t="shared" si="0"/>
        <v>14.411176470588225</v>
      </c>
      <c r="D28">
        <f t="shared" si="1"/>
        <v>17.3</v>
      </c>
      <c r="E28">
        <f t="shared" si="2"/>
        <v>12.1</v>
      </c>
      <c r="F28" s="7">
        <f t="shared" si="3"/>
        <v>13.299940779308796</v>
      </c>
      <c r="G28" s="7">
        <f t="shared" si="4"/>
        <v>15.522412161867654</v>
      </c>
    </row>
    <row r="29" spans="1:7" x14ac:dyDescent="0.25">
      <c r="A29" s="1">
        <v>43658</v>
      </c>
      <c r="B29">
        <v>14.1</v>
      </c>
      <c r="C29" s="7">
        <f t="shared" si="0"/>
        <v>14.411176470588225</v>
      </c>
      <c r="D29">
        <f t="shared" si="1"/>
        <v>17.3</v>
      </c>
      <c r="E29">
        <f t="shared" si="2"/>
        <v>12.1</v>
      </c>
      <c r="F29" s="7">
        <f t="shared" si="3"/>
        <v>13.299940779308796</v>
      </c>
      <c r="G29" s="7">
        <f t="shared" si="4"/>
        <v>15.522412161867654</v>
      </c>
    </row>
    <row r="30" spans="1:7" x14ac:dyDescent="0.25">
      <c r="A30" s="1">
        <v>43665</v>
      </c>
      <c r="B30">
        <v>14.4</v>
      </c>
      <c r="C30" s="7">
        <f t="shared" si="0"/>
        <v>14.411176470588225</v>
      </c>
      <c r="D30">
        <f t="shared" si="1"/>
        <v>17.3</v>
      </c>
      <c r="E30">
        <f t="shared" si="2"/>
        <v>12.1</v>
      </c>
      <c r="F30" s="7">
        <f t="shared" si="3"/>
        <v>13.299940779308796</v>
      </c>
      <c r="G30" s="7">
        <f t="shared" si="4"/>
        <v>15.522412161867654</v>
      </c>
    </row>
    <row r="31" spans="1:7" x14ac:dyDescent="0.25">
      <c r="A31" s="1">
        <v>43672</v>
      </c>
      <c r="B31">
        <v>14.7</v>
      </c>
      <c r="C31" s="7">
        <f t="shared" si="0"/>
        <v>14.411176470588225</v>
      </c>
      <c r="D31">
        <f t="shared" si="1"/>
        <v>17.3</v>
      </c>
      <c r="E31">
        <f t="shared" si="2"/>
        <v>12.1</v>
      </c>
      <c r="F31" s="7">
        <f t="shared" si="3"/>
        <v>13.299940779308796</v>
      </c>
      <c r="G31" s="7">
        <f t="shared" si="4"/>
        <v>15.522412161867654</v>
      </c>
    </row>
    <row r="32" spans="1:7" x14ac:dyDescent="0.25">
      <c r="A32" s="1">
        <v>43679</v>
      </c>
      <c r="B32">
        <v>14.7</v>
      </c>
      <c r="C32" s="7">
        <f t="shared" si="0"/>
        <v>14.411176470588225</v>
      </c>
      <c r="D32">
        <f t="shared" si="1"/>
        <v>17.3</v>
      </c>
      <c r="E32">
        <f t="shared" si="2"/>
        <v>12.1</v>
      </c>
      <c r="F32" s="7">
        <f t="shared" si="3"/>
        <v>13.299940779308796</v>
      </c>
      <c r="G32" s="7">
        <f t="shared" si="4"/>
        <v>15.522412161867654</v>
      </c>
    </row>
    <row r="33" spans="1:7" x14ac:dyDescent="0.25">
      <c r="A33" s="1">
        <v>43686</v>
      </c>
      <c r="B33">
        <v>14.6</v>
      </c>
      <c r="C33" s="7">
        <f t="shared" si="0"/>
        <v>14.411176470588225</v>
      </c>
      <c r="D33">
        <f t="shared" si="1"/>
        <v>17.3</v>
      </c>
      <c r="E33">
        <f t="shared" si="2"/>
        <v>12.1</v>
      </c>
      <c r="F33" s="7">
        <f t="shared" si="3"/>
        <v>13.299940779308796</v>
      </c>
      <c r="G33" s="7">
        <f t="shared" si="4"/>
        <v>15.522412161867654</v>
      </c>
    </row>
    <row r="34" spans="1:7" x14ac:dyDescent="0.25">
      <c r="A34" s="1">
        <v>43693</v>
      </c>
      <c r="B34">
        <v>14.7</v>
      </c>
      <c r="C34" s="7">
        <f t="shared" si="0"/>
        <v>14.411176470588225</v>
      </c>
      <c r="D34">
        <f t="shared" si="1"/>
        <v>17.3</v>
      </c>
      <c r="E34">
        <f t="shared" si="2"/>
        <v>12.1</v>
      </c>
      <c r="F34" s="7">
        <f t="shared" si="3"/>
        <v>13.299940779308796</v>
      </c>
      <c r="G34" s="7">
        <f t="shared" si="4"/>
        <v>15.522412161867654</v>
      </c>
    </row>
    <row r="35" spans="1:7" x14ac:dyDescent="0.25">
      <c r="A35" s="1">
        <v>43700</v>
      </c>
      <c r="B35">
        <v>14.7</v>
      </c>
      <c r="C35" s="7">
        <f t="shared" si="0"/>
        <v>14.411176470588225</v>
      </c>
      <c r="D35">
        <f t="shared" si="1"/>
        <v>17.3</v>
      </c>
      <c r="E35">
        <f t="shared" si="2"/>
        <v>12.1</v>
      </c>
      <c r="F35" s="7">
        <f t="shared" si="3"/>
        <v>13.299940779308796</v>
      </c>
      <c r="G35" s="7">
        <f t="shared" si="4"/>
        <v>15.522412161867654</v>
      </c>
    </row>
    <row r="36" spans="1:7" x14ac:dyDescent="0.25">
      <c r="A36" s="1">
        <v>43707</v>
      </c>
      <c r="B36">
        <v>14.9</v>
      </c>
      <c r="C36" s="7">
        <f t="shared" si="0"/>
        <v>14.411176470588225</v>
      </c>
      <c r="D36">
        <f t="shared" si="1"/>
        <v>17.3</v>
      </c>
      <c r="E36">
        <f t="shared" si="2"/>
        <v>12.1</v>
      </c>
      <c r="F36" s="7">
        <f t="shared" si="3"/>
        <v>13.299940779308796</v>
      </c>
      <c r="G36" s="7">
        <f t="shared" si="4"/>
        <v>15.522412161867654</v>
      </c>
    </row>
    <row r="37" spans="1:7" x14ac:dyDescent="0.25">
      <c r="A37" s="1">
        <v>43714</v>
      </c>
      <c r="B37">
        <v>15.2</v>
      </c>
      <c r="C37" s="7">
        <f t="shared" si="0"/>
        <v>14.411176470588225</v>
      </c>
      <c r="D37">
        <f t="shared" si="1"/>
        <v>17.3</v>
      </c>
      <c r="E37">
        <f t="shared" si="2"/>
        <v>12.1</v>
      </c>
      <c r="F37" s="7">
        <f t="shared" si="3"/>
        <v>13.299940779308796</v>
      </c>
      <c r="G37" s="7">
        <f t="shared" si="4"/>
        <v>15.522412161867654</v>
      </c>
    </row>
    <row r="38" spans="1:7" x14ac:dyDescent="0.25">
      <c r="A38" s="1">
        <v>43721</v>
      </c>
      <c r="B38">
        <v>15.1</v>
      </c>
      <c r="C38" s="7">
        <f t="shared" si="0"/>
        <v>14.411176470588225</v>
      </c>
      <c r="D38">
        <f t="shared" si="1"/>
        <v>17.3</v>
      </c>
      <c r="E38">
        <f t="shared" si="2"/>
        <v>12.1</v>
      </c>
      <c r="F38" s="7">
        <f t="shared" si="3"/>
        <v>13.299940779308796</v>
      </c>
      <c r="G38" s="7">
        <f t="shared" si="4"/>
        <v>15.522412161867654</v>
      </c>
    </row>
    <row r="39" spans="1:7" x14ac:dyDescent="0.25">
      <c r="A39" s="1">
        <v>43728</v>
      </c>
      <c r="B39">
        <v>14.4</v>
      </c>
      <c r="C39" s="7">
        <f t="shared" si="0"/>
        <v>14.411176470588225</v>
      </c>
      <c r="D39">
        <f t="shared" si="1"/>
        <v>17.3</v>
      </c>
      <c r="E39">
        <f t="shared" si="2"/>
        <v>12.1</v>
      </c>
      <c r="F39" s="7">
        <f t="shared" si="3"/>
        <v>13.299940779308796</v>
      </c>
      <c r="G39" s="7">
        <f t="shared" si="4"/>
        <v>15.522412161867654</v>
      </c>
    </row>
    <row r="40" spans="1:7" x14ac:dyDescent="0.25">
      <c r="A40" s="1">
        <v>43735</v>
      </c>
      <c r="B40">
        <v>15.3</v>
      </c>
      <c r="C40" s="7">
        <f t="shared" si="0"/>
        <v>14.411176470588225</v>
      </c>
      <c r="D40">
        <f t="shared" si="1"/>
        <v>17.3</v>
      </c>
      <c r="E40">
        <f t="shared" si="2"/>
        <v>12.1</v>
      </c>
      <c r="F40" s="7">
        <f t="shared" si="3"/>
        <v>13.299940779308796</v>
      </c>
      <c r="G40" s="7">
        <f t="shared" si="4"/>
        <v>15.522412161867654</v>
      </c>
    </row>
    <row r="41" spans="1:7" x14ac:dyDescent="0.25">
      <c r="A41" s="1">
        <v>43742</v>
      </c>
      <c r="B41">
        <v>14.8</v>
      </c>
      <c r="C41" s="7">
        <f t="shared" si="0"/>
        <v>14.411176470588225</v>
      </c>
      <c r="D41">
        <f t="shared" si="1"/>
        <v>17.3</v>
      </c>
      <c r="E41">
        <f t="shared" si="2"/>
        <v>12.1</v>
      </c>
      <c r="F41" s="7">
        <f t="shared" si="3"/>
        <v>13.299940779308796</v>
      </c>
      <c r="G41" s="7">
        <f t="shared" si="4"/>
        <v>15.522412161867654</v>
      </c>
    </row>
    <row r="42" spans="1:7" x14ac:dyDescent="0.25">
      <c r="A42" s="1">
        <v>43749</v>
      </c>
      <c r="B42">
        <v>13.9</v>
      </c>
      <c r="C42" s="7">
        <f t="shared" si="0"/>
        <v>14.411176470588225</v>
      </c>
      <c r="D42">
        <f t="shared" si="1"/>
        <v>17.3</v>
      </c>
      <c r="E42">
        <f t="shared" si="2"/>
        <v>12.1</v>
      </c>
      <c r="F42" s="7">
        <f t="shared" si="3"/>
        <v>13.299940779308796</v>
      </c>
      <c r="G42" s="7">
        <f t="shared" si="4"/>
        <v>15.522412161867654</v>
      </c>
    </row>
    <row r="43" spans="1:7" x14ac:dyDescent="0.25">
      <c r="A43" s="1">
        <v>43756</v>
      </c>
      <c r="B43">
        <v>14.2</v>
      </c>
      <c r="C43" s="7">
        <f t="shared" si="0"/>
        <v>14.411176470588225</v>
      </c>
      <c r="D43">
        <f t="shared" si="1"/>
        <v>17.3</v>
      </c>
      <c r="E43">
        <f t="shared" si="2"/>
        <v>12.1</v>
      </c>
      <c r="F43" s="7">
        <f t="shared" si="3"/>
        <v>13.299940779308796</v>
      </c>
      <c r="G43" s="7">
        <f t="shared" si="4"/>
        <v>15.522412161867654</v>
      </c>
    </row>
    <row r="44" spans="1:7" x14ac:dyDescent="0.25">
      <c r="A44" s="1">
        <v>43763</v>
      </c>
      <c r="B44">
        <v>14.7</v>
      </c>
      <c r="C44" s="7">
        <f t="shared" si="0"/>
        <v>14.411176470588225</v>
      </c>
      <c r="D44">
        <f t="shared" si="1"/>
        <v>17.3</v>
      </c>
      <c r="E44">
        <f t="shared" si="2"/>
        <v>12.1</v>
      </c>
      <c r="F44" s="7">
        <f t="shared" si="3"/>
        <v>13.299940779308796</v>
      </c>
      <c r="G44" s="7">
        <f t="shared" si="4"/>
        <v>15.522412161867654</v>
      </c>
    </row>
    <row r="45" spans="1:7" x14ac:dyDescent="0.25">
      <c r="A45" s="1">
        <v>43770</v>
      </c>
      <c r="B45">
        <v>14.9</v>
      </c>
      <c r="C45" s="7">
        <f t="shared" si="0"/>
        <v>14.411176470588225</v>
      </c>
      <c r="D45">
        <f t="shared" si="1"/>
        <v>17.3</v>
      </c>
      <c r="E45">
        <f t="shared" si="2"/>
        <v>12.1</v>
      </c>
      <c r="F45" s="7">
        <f t="shared" si="3"/>
        <v>13.299940779308796</v>
      </c>
      <c r="G45" s="7">
        <f t="shared" si="4"/>
        <v>15.522412161867654</v>
      </c>
    </row>
    <row r="46" spans="1:7" x14ac:dyDescent="0.25">
      <c r="A46" s="1">
        <v>43777</v>
      </c>
      <c r="B46">
        <v>14.1</v>
      </c>
      <c r="C46" s="7">
        <f t="shared" si="0"/>
        <v>14.411176470588225</v>
      </c>
      <c r="D46">
        <f t="shared" si="1"/>
        <v>17.3</v>
      </c>
      <c r="E46">
        <f t="shared" si="2"/>
        <v>12.1</v>
      </c>
      <c r="F46" s="7">
        <f t="shared" si="3"/>
        <v>13.299940779308796</v>
      </c>
      <c r="G46" s="7">
        <f t="shared" si="4"/>
        <v>15.522412161867654</v>
      </c>
    </row>
    <row r="47" spans="1:7" x14ac:dyDescent="0.25">
      <c r="A47" s="1">
        <v>43784</v>
      </c>
      <c r="B47">
        <v>13.8</v>
      </c>
      <c r="C47" s="7">
        <f t="shared" si="0"/>
        <v>14.411176470588225</v>
      </c>
      <c r="D47">
        <f t="shared" si="1"/>
        <v>17.3</v>
      </c>
      <c r="E47">
        <f t="shared" si="2"/>
        <v>12.1</v>
      </c>
      <c r="F47" s="7">
        <f t="shared" si="3"/>
        <v>13.299940779308796</v>
      </c>
      <c r="G47" s="7">
        <f t="shared" si="4"/>
        <v>15.522412161867654</v>
      </c>
    </row>
    <row r="48" spans="1:7" x14ac:dyDescent="0.25">
      <c r="A48" s="1">
        <v>43791</v>
      </c>
      <c r="B48">
        <v>13.9</v>
      </c>
      <c r="C48" s="7">
        <f t="shared" si="0"/>
        <v>14.411176470588225</v>
      </c>
      <c r="D48">
        <f t="shared" si="1"/>
        <v>17.3</v>
      </c>
      <c r="E48">
        <f t="shared" si="2"/>
        <v>12.1</v>
      </c>
      <c r="F48" s="7">
        <f t="shared" si="3"/>
        <v>13.299940779308796</v>
      </c>
      <c r="G48" s="7">
        <f t="shared" si="4"/>
        <v>15.522412161867654</v>
      </c>
    </row>
    <row r="49" spans="1:7" x14ac:dyDescent="0.25">
      <c r="A49" s="1">
        <v>43798</v>
      </c>
      <c r="B49">
        <v>13.7</v>
      </c>
      <c r="C49" s="7">
        <f t="shared" si="0"/>
        <v>14.411176470588225</v>
      </c>
      <c r="D49">
        <f t="shared" si="1"/>
        <v>17.3</v>
      </c>
      <c r="E49">
        <f t="shared" si="2"/>
        <v>12.1</v>
      </c>
      <c r="F49" s="7">
        <f t="shared" si="3"/>
        <v>13.299940779308796</v>
      </c>
      <c r="G49" s="7">
        <f t="shared" si="4"/>
        <v>15.522412161867654</v>
      </c>
    </row>
    <row r="50" spans="1:7" x14ac:dyDescent="0.25">
      <c r="A50" s="1">
        <v>43805</v>
      </c>
      <c r="B50">
        <v>13.5</v>
      </c>
      <c r="C50" s="7">
        <f t="shared" si="0"/>
        <v>14.411176470588225</v>
      </c>
      <c r="D50">
        <f t="shared" si="1"/>
        <v>17.3</v>
      </c>
      <c r="E50">
        <f t="shared" si="2"/>
        <v>12.1</v>
      </c>
      <c r="F50" s="7">
        <f t="shared" si="3"/>
        <v>13.299940779308796</v>
      </c>
      <c r="G50" s="7">
        <f t="shared" si="4"/>
        <v>15.522412161867654</v>
      </c>
    </row>
    <row r="51" spans="1:7" x14ac:dyDescent="0.25">
      <c r="A51" s="1">
        <v>43812</v>
      </c>
      <c r="B51">
        <v>14</v>
      </c>
      <c r="C51" s="7">
        <f t="shared" si="0"/>
        <v>14.411176470588225</v>
      </c>
      <c r="D51">
        <f t="shared" si="1"/>
        <v>17.3</v>
      </c>
      <c r="E51">
        <f t="shared" si="2"/>
        <v>12.1</v>
      </c>
      <c r="F51" s="7">
        <f t="shared" si="3"/>
        <v>13.299940779308796</v>
      </c>
      <c r="G51" s="7">
        <f t="shared" si="4"/>
        <v>15.522412161867654</v>
      </c>
    </row>
    <row r="52" spans="1:7" x14ac:dyDescent="0.25">
      <c r="A52" s="1">
        <v>43819</v>
      </c>
      <c r="B52">
        <v>14.3</v>
      </c>
      <c r="C52" s="7">
        <f t="shared" si="0"/>
        <v>14.411176470588225</v>
      </c>
      <c r="D52">
        <f t="shared" si="1"/>
        <v>17.3</v>
      </c>
      <c r="E52">
        <f t="shared" si="2"/>
        <v>12.1</v>
      </c>
      <c r="F52" s="7">
        <f t="shared" si="3"/>
        <v>13.299940779308796</v>
      </c>
      <c r="G52" s="7">
        <f t="shared" si="4"/>
        <v>15.522412161867654</v>
      </c>
    </row>
    <row r="53" spans="1:7" x14ac:dyDescent="0.25">
      <c r="A53" s="1">
        <v>43826</v>
      </c>
      <c r="B53">
        <v>14</v>
      </c>
      <c r="C53" s="7">
        <f t="shared" si="0"/>
        <v>14.411176470588225</v>
      </c>
      <c r="D53">
        <f t="shared" si="1"/>
        <v>17.3</v>
      </c>
      <c r="E53">
        <f t="shared" si="2"/>
        <v>12.1</v>
      </c>
      <c r="F53" s="7">
        <f t="shared" si="3"/>
        <v>13.299940779308796</v>
      </c>
      <c r="G53" s="7">
        <f t="shared" si="4"/>
        <v>15.522412161867654</v>
      </c>
    </row>
    <row r="54" spans="1:7" x14ac:dyDescent="0.25">
      <c r="A54" s="1">
        <v>43833</v>
      </c>
      <c r="B54">
        <v>13.4</v>
      </c>
      <c r="C54" s="7">
        <f t="shared" si="0"/>
        <v>14.411176470588225</v>
      </c>
      <c r="D54">
        <f t="shared" si="1"/>
        <v>17.3</v>
      </c>
      <c r="E54">
        <f t="shared" si="2"/>
        <v>12.1</v>
      </c>
      <c r="F54" s="7">
        <f t="shared" si="3"/>
        <v>13.299940779308796</v>
      </c>
      <c r="G54" s="7">
        <f t="shared" si="4"/>
        <v>15.522412161867654</v>
      </c>
    </row>
    <row r="55" spans="1:7" x14ac:dyDescent="0.25">
      <c r="A55" s="1">
        <v>43840</v>
      </c>
      <c r="B55">
        <v>13.8</v>
      </c>
      <c r="C55" s="7">
        <f t="shared" si="0"/>
        <v>14.411176470588225</v>
      </c>
      <c r="D55">
        <f t="shared" si="1"/>
        <v>17.3</v>
      </c>
      <c r="E55">
        <f t="shared" si="2"/>
        <v>12.1</v>
      </c>
      <c r="F55" s="7">
        <f t="shared" si="3"/>
        <v>13.299940779308796</v>
      </c>
      <c r="G55" s="7">
        <f t="shared" si="4"/>
        <v>15.522412161867654</v>
      </c>
    </row>
    <row r="56" spans="1:7" x14ac:dyDescent="0.25">
      <c r="A56" s="1">
        <v>43847</v>
      </c>
      <c r="B56">
        <v>14.3</v>
      </c>
      <c r="C56" s="7">
        <f t="shared" si="0"/>
        <v>14.411176470588225</v>
      </c>
      <c r="D56">
        <f t="shared" si="1"/>
        <v>17.3</v>
      </c>
      <c r="E56">
        <f t="shared" si="2"/>
        <v>12.1</v>
      </c>
      <c r="F56" s="7">
        <f t="shared" si="3"/>
        <v>13.299940779308796</v>
      </c>
      <c r="G56" s="7">
        <f t="shared" si="4"/>
        <v>15.522412161867654</v>
      </c>
    </row>
    <row r="57" spans="1:7" x14ac:dyDescent="0.25">
      <c r="A57" s="1">
        <v>43854</v>
      </c>
      <c r="B57">
        <v>14</v>
      </c>
      <c r="C57" s="7">
        <f t="shared" si="0"/>
        <v>14.411176470588225</v>
      </c>
      <c r="D57">
        <f t="shared" si="1"/>
        <v>17.3</v>
      </c>
      <c r="E57">
        <f t="shared" si="2"/>
        <v>12.1</v>
      </c>
      <c r="F57" s="7">
        <f t="shared" si="3"/>
        <v>13.299940779308796</v>
      </c>
      <c r="G57" s="7">
        <f t="shared" si="4"/>
        <v>15.522412161867654</v>
      </c>
    </row>
    <row r="58" spans="1:7" x14ac:dyDescent="0.25">
      <c r="A58" s="1">
        <v>43861</v>
      </c>
      <c r="B58">
        <v>13.5</v>
      </c>
      <c r="C58" s="7">
        <f t="shared" si="0"/>
        <v>14.411176470588225</v>
      </c>
      <c r="D58">
        <f t="shared" si="1"/>
        <v>17.3</v>
      </c>
      <c r="E58">
        <f t="shared" si="2"/>
        <v>12.1</v>
      </c>
      <c r="F58" s="7">
        <f t="shared" si="3"/>
        <v>13.299940779308796</v>
      </c>
      <c r="G58" s="7">
        <f t="shared" si="4"/>
        <v>15.522412161867654</v>
      </c>
    </row>
    <row r="59" spans="1:7" x14ac:dyDescent="0.25">
      <c r="A59" s="1">
        <v>43868</v>
      </c>
      <c r="B59">
        <v>13.8</v>
      </c>
      <c r="C59" s="7">
        <f t="shared" si="0"/>
        <v>14.411176470588225</v>
      </c>
      <c r="D59">
        <f t="shared" si="1"/>
        <v>17.3</v>
      </c>
      <c r="E59">
        <f t="shared" si="2"/>
        <v>12.1</v>
      </c>
      <c r="F59" s="7">
        <f t="shared" si="3"/>
        <v>13.299940779308796</v>
      </c>
      <c r="G59" s="7">
        <f t="shared" si="4"/>
        <v>15.522412161867654</v>
      </c>
    </row>
    <row r="60" spans="1:7" x14ac:dyDescent="0.25">
      <c r="A60" s="1">
        <v>43875</v>
      </c>
      <c r="B60">
        <v>14.3</v>
      </c>
      <c r="C60" s="7">
        <f t="shared" si="0"/>
        <v>14.411176470588225</v>
      </c>
      <c r="D60">
        <f t="shared" si="1"/>
        <v>17.3</v>
      </c>
      <c r="E60">
        <f t="shared" si="2"/>
        <v>12.1</v>
      </c>
      <c r="F60" s="7">
        <f t="shared" si="3"/>
        <v>13.299940779308796</v>
      </c>
      <c r="G60" s="7">
        <f t="shared" si="4"/>
        <v>15.522412161867654</v>
      </c>
    </row>
    <row r="61" spans="1:7" x14ac:dyDescent="0.25">
      <c r="A61" s="1">
        <v>43882</v>
      </c>
      <c r="B61">
        <v>14.5</v>
      </c>
      <c r="C61" s="7">
        <f t="shared" si="0"/>
        <v>14.411176470588225</v>
      </c>
      <c r="D61">
        <f t="shared" si="1"/>
        <v>17.3</v>
      </c>
      <c r="E61">
        <f t="shared" si="2"/>
        <v>12.1</v>
      </c>
      <c r="F61" s="7">
        <f t="shared" si="3"/>
        <v>13.299940779308796</v>
      </c>
      <c r="G61" s="7">
        <f t="shared" si="4"/>
        <v>15.522412161867654</v>
      </c>
    </row>
    <row r="62" spans="1:7" x14ac:dyDescent="0.25">
      <c r="A62" s="1">
        <v>43889</v>
      </c>
      <c r="B62">
        <v>13.6</v>
      </c>
      <c r="C62" s="7">
        <f t="shared" si="0"/>
        <v>14.411176470588225</v>
      </c>
      <c r="D62">
        <f t="shared" si="1"/>
        <v>17.3</v>
      </c>
      <c r="E62">
        <f t="shared" si="2"/>
        <v>12.1</v>
      </c>
      <c r="F62" s="7">
        <f t="shared" si="3"/>
        <v>13.299940779308796</v>
      </c>
      <c r="G62" s="7">
        <f t="shared" si="4"/>
        <v>15.522412161867654</v>
      </c>
    </row>
    <row r="63" spans="1:7" x14ac:dyDescent="0.25">
      <c r="A63" s="1">
        <v>43896</v>
      </c>
      <c r="B63">
        <v>14.1</v>
      </c>
      <c r="C63" s="7">
        <f t="shared" si="0"/>
        <v>14.411176470588225</v>
      </c>
      <c r="D63">
        <f t="shared" si="1"/>
        <v>17.3</v>
      </c>
      <c r="E63">
        <f t="shared" si="2"/>
        <v>12.1</v>
      </c>
      <c r="F63" s="7">
        <f t="shared" si="3"/>
        <v>13.299940779308796</v>
      </c>
      <c r="G63" s="7">
        <f t="shared" si="4"/>
        <v>15.522412161867654</v>
      </c>
    </row>
    <row r="64" spans="1:7" x14ac:dyDescent="0.25">
      <c r="A64" s="1">
        <v>43903</v>
      </c>
      <c r="B64">
        <v>13.9</v>
      </c>
      <c r="C64" s="7">
        <f t="shared" si="0"/>
        <v>14.411176470588225</v>
      </c>
      <c r="D64">
        <f t="shared" si="1"/>
        <v>17.3</v>
      </c>
      <c r="E64">
        <f t="shared" si="2"/>
        <v>12.1</v>
      </c>
      <c r="F64" s="7">
        <f t="shared" si="3"/>
        <v>13.299940779308796</v>
      </c>
      <c r="G64" s="7">
        <f t="shared" si="4"/>
        <v>15.522412161867654</v>
      </c>
    </row>
    <row r="65" spans="1:7" x14ac:dyDescent="0.25">
      <c r="A65" s="1">
        <v>43910</v>
      </c>
      <c r="B65">
        <v>12.6</v>
      </c>
      <c r="C65" s="7">
        <f t="shared" si="0"/>
        <v>14.411176470588225</v>
      </c>
      <c r="D65">
        <f t="shared" si="1"/>
        <v>17.3</v>
      </c>
      <c r="E65">
        <f t="shared" si="2"/>
        <v>12.1</v>
      </c>
      <c r="F65" s="7">
        <f t="shared" si="3"/>
        <v>13.299940779308796</v>
      </c>
      <c r="G65" s="7">
        <f t="shared" si="4"/>
        <v>15.522412161867654</v>
      </c>
    </row>
    <row r="66" spans="1:7" x14ac:dyDescent="0.25">
      <c r="A66" s="1">
        <v>43917</v>
      </c>
      <c r="B66">
        <v>13.1</v>
      </c>
      <c r="C66" s="7">
        <f t="shared" si="0"/>
        <v>14.411176470588225</v>
      </c>
      <c r="D66">
        <f t="shared" si="1"/>
        <v>17.3</v>
      </c>
      <c r="E66">
        <f t="shared" si="2"/>
        <v>12.1</v>
      </c>
      <c r="F66" s="7">
        <f t="shared" si="3"/>
        <v>13.299940779308796</v>
      </c>
      <c r="G66" s="7">
        <f t="shared" si="4"/>
        <v>15.522412161867654</v>
      </c>
    </row>
    <row r="67" spans="1:7" x14ac:dyDescent="0.25">
      <c r="A67" s="1">
        <v>43924</v>
      </c>
      <c r="B67">
        <v>13</v>
      </c>
      <c r="C67" s="7">
        <f t="shared" ref="C67:C130" si="5">$B$172</f>
        <v>14.411176470588225</v>
      </c>
      <c r="D67">
        <f t="shared" ref="D67:D130" si="6">$B$175</f>
        <v>17.3</v>
      </c>
      <c r="E67">
        <f t="shared" ref="E67:E130" si="7">$B$176</f>
        <v>12.1</v>
      </c>
      <c r="F67" s="7">
        <f t="shared" ref="F67:F130" si="8">$B$177</f>
        <v>13.299940779308796</v>
      </c>
      <c r="G67" s="7">
        <f t="shared" ref="G67:G130" si="9">$B$178</f>
        <v>15.522412161867654</v>
      </c>
    </row>
    <row r="68" spans="1:7" x14ac:dyDescent="0.25">
      <c r="A68" s="1">
        <v>43931</v>
      </c>
      <c r="B68">
        <v>13.4</v>
      </c>
      <c r="C68" s="7">
        <f t="shared" si="5"/>
        <v>14.411176470588225</v>
      </c>
      <c r="D68">
        <f t="shared" si="6"/>
        <v>17.3</v>
      </c>
      <c r="E68">
        <f t="shared" si="7"/>
        <v>12.1</v>
      </c>
      <c r="F68" s="7">
        <f t="shared" si="8"/>
        <v>13.299940779308796</v>
      </c>
      <c r="G68" s="7">
        <f t="shared" si="9"/>
        <v>15.522412161867654</v>
      </c>
    </row>
    <row r="69" spans="1:7" x14ac:dyDescent="0.25">
      <c r="A69" s="1">
        <v>43938</v>
      </c>
      <c r="B69">
        <v>13.7</v>
      </c>
      <c r="C69" s="7">
        <f t="shared" si="5"/>
        <v>14.411176470588225</v>
      </c>
      <c r="D69">
        <f t="shared" si="6"/>
        <v>17.3</v>
      </c>
      <c r="E69">
        <f t="shared" si="7"/>
        <v>12.1</v>
      </c>
      <c r="F69" s="7">
        <f t="shared" si="8"/>
        <v>13.299940779308796</v>
      </c>
      <c r="G69" s="7">
        <f t="shared" si="9"/>
        <v>15.522412161867654</v>
      </c>
    </row>
    <row r="70" spans="1:7" x14ac:dyDescent="0.25">
      <c r="A70" s="1">
        <v>43945</v>
      </c>
      <c r="B70">
        <v>13.5</v>
      </c>
      <c r="C70" s="7">
        <f t="shared" si="5"/>
        <v>14.411176470588225</v>
      </c>
      <c r="D70">
        <f t="shared" si="6"/>
        <v>17.3</v>
      </c>
      <c r="E70">
        <f t="shared" si="7"/>
        <v>12.1</v>
      </c>
      <c r="F70" s="7">
        <f t="shared" si="8"/>
        <v>13.299940779308796</v>
      </c>
      <c r="G70" s="7">
        <f t="shared" si="9"/>
        <v>15.522412161867654</v>
      </c>
    </row>
    <row r="71" spans="1:7" x14ac:dyDescent="0.25">
      <c r="A71" s="1">
        <v>43952</v>
      </c>
      <c r="B71">
        <v>13.8</v>
      </c>
      <c r="C71" s="7">
        <f t="shared" si="5"/>
        <v>14.411176470588225</v>
      </c>
      <c r="D71">
        <f t="shared" si="6"/>
        <v>17.3</v>
      </c>
      <c r="E71">
        <f t="shared" si="7"/>
        <v>12.1</v>
      </c>
      <c r="F71" s="7">
        <f t="shared" si="8"/>
        <v>13.299940779308796</v>
      </c>
      <c r="G71" s="7">
        <f t="shared" si="9"/>
        <v>15.522412161867654</v>
      </c>
    </row>
    <row r="72" spans="1:7" x14ac:dyDescent="0.25">
      <c r="A72" s="1">
        <v>43959</v>
      </c>
      <c r="B72">
        <v>13.9</v>
      </c>
      <c r="C72" s="7">
        <f t="shared" si="5"/>
        <v>14.411176470588225</v>
      </c>
      <c r="D72">
        <f t="shared" si="6"/>
        <v>17.3</v>
      </c>
      <c r="E72">
        <f t="shared" si="7"/>
        <v>12.1</v>
      </c>
      <c r="F72" s="7">
        <f t="shared" si="8"/>
        <v>13.299940779308796</v>
      </c>
      <c r="G72" s="7">
        <f t="shared" si="9"/>
        <v>15.522412161867654</v>
      </c>
    </row>
    <row r="73" spans="1:7" x14ac:dyDescent="0.25">
      <c r="A73" s="1">
        <v>43966</v>
      </c>
      <c r="B73">
        <v>13.3</v>
      </c>
      <c r="C73" s="7">
        <f t="shared" si="5"/>
        <v>14.411176470588225</v>
      </c>
      <c r="D73">
        <f t="shared" si="6"/>
        <v>17.3</v>
      </c>
      <c r="E73">
        <f t="shared" si="7"/>
        <v>12.1</v>
      </c>
      <c r="F73" s="7">
        <f t="shared" si="8"/>
        <v>13.299940779308796</v>
      </c>
      <c r="G73" s="7">
        <f t="shared" si="9"/>
        <v>15.522412161867654</v>
      </c>
    </row>
    <row r="74" spans="1:7" x14ac:dyDescent="0.25">
      <c r="A74" s="1">
        <v>43973</v>
      </c>
      <c r="B74">
        <v>13.2</v>
      </c>
      <c r="C74" s="7">
        <f t="shared" si="5"/>
        <v>14.411176470588225</v>
      </c>
      <c r="D74">
        <f t="shared" si="6"/>
        <v>17.3</v>
      </c>
      <c r="E74">
        <f t="shared" si="7"/>
        <v>12.1</v>
      </c>
      <c r="F74" s="7">
        <f t="shared" si="8"/>
        <v>13.299940779308796</v>
      </c>
      <c r="G74" s="7">
        <f t="shared" si="9"/>
        <v>15.522412161867654</v>
      </c>
    </row>
    <row r="75" spans="1:7" x14ac:dyDescent="0.25">
      <c r="A75" s="1">
        <v>43980</v>
      </c>
      <c r="B75">
        <v>13.1</v>
      </c>
      <c r="C75" s="7">
        <f t="shared" si="5"/>
        <v>14.411176470588225</v>
      </c>
      <c r="D75">
        <f t="shared" si="6"/>
        <v>17.3</v>
      </c>
      <c r="E75">
        <f t="shared" si="7"/>
        <v>12.1</v>
      </c>
      <c r="F75" s="7">
        <f t="shared" si="8"/>
        <v>13.299940779308796</v>
      </c>
      <c r="G75" s="7">
        <f t="shared" si="9"/>
        <v>15.522412161867654</v>
      </c>
    </row>
    <row r="76" spans="1:7" x14ac:dyDescent="0.25">
      <c r="A76" s="1">
        <v>43987</v>
      </c>
      <c r="B76">
        <v>13.1</v>
      </c>
      <c r="C76" s="7">
        <f t="shared" si="5"/>
        <v>14.411176470588225</v>
      </c>
      <c r="D76">
        <f t="shared" si="6"/>
        <v>17.3</v>
      </c>
      <c r="E76">
        <f t="shared" si="7"/>
        <v>12.1</v>
      </c>
      <c r="F76" s="7">
        <f t="shared" si="8"/>
        <v>13.299940779308796</v>
      </c>
      <c r="G76" s="7">
        <f t="shared" si="9"/>
        <v>15.522412161867654</v>
      </c>
    </row>
    <row r="77" spans="1:7" x14ac:dyDescent="0.25">
      <c r="A77" s="1">
        <v>43994</v>
      </c>
      <c r="B77">
        <v>12.9</v>
      </c>
      <c r="C77" s="7">
        <f t="shared" si="5"/>
        <v>14.411176470588225</v>
      </c>
      <c r="D77">
        <f t="shared" si="6"/>
        <v>17.3</v>
      </c>
      <c r="E77">
        <f t="shared" si="7"/>
        <v>12.1</v>
      </c>
      <c r="F77" s="7">
        <f t="shared" si="8"/>
        <v>13.299940779308796</v>
      </c>
      <c r="G77" s="7">
        <f t="shared" si="9"/>
        <v>15.522412161867654</v>
      </c>
    </row>
    <row r="78" spans="1:7" x14ac:dyDescent="0.25">
      <c r="A78" s="1">
        <v>44001</v>
      </c>
      <c r="B78">
        <v>13</v>
      </c>
      <c r="C78" s="7">
        <f t="shared" si="5"/>
        <v>14.411176470588225</v>
      </c>
      <c r="D78">
        <f t="shared" si="6"/>
        <v>17.3</v>
      </c>
      <c r="E78">
        <f t="shared" si="7"/>
        <v>12.1</v>
      </c>
      <c r="F78" s="7">
        <f t="shared" si="8"/>
        <v>13.299940779308796</v>
      </c>
      <c r="G78" s="7">
        <f t="shared" si="9"/>
        <v>15.522412161867654</v>
      </c>
    </row>
    <row r="79" spans="1:7" x14ac:dyDescent="0.25">
      <c r="A79" s="1">
        <v>44008</v>
      </c>
      <c r="B79">
        <v>13.1</v>
      </c>
      <c r="C79" s="7">
        <f t="shared" si="5"/>
        <v>14.411176470588225</v>
      </c>
      <c r="D79">
        <f t="shared" si="6"/>
        <v>17.3</v>
      </c>
      <c r="E79">
        <f t="shared" si="7"/>
        <v>12.1</v>
      </c>
      <c r="F79" s="7">
        <f t="shared" si="8"/>
        <v>13.299940779308796</v>
      </c>
      <c r="G79" s="7">
        <f t="shared" si="9"/>
        <v>15.522412161867654</v>
      </c>
    </row>
    <row r="80" spans="1:7" x14ac:dyDescent="0.25">
      <c r="A80" s="1">
        <v>44015</v>
      </c>
      <c r="B80">
        <v>13.5</v>
      </c>
      <c r="C80" s="7">
        <f t="shared" si="5"/>
        <v>14.411176470588225</v>
      </c>
      <c r="D80">
        <f t="shared" si="6"/>
        <v>17.3</v>
      </c>
      <c r="E80">
        <f t="shared" si="7"/>
        <v>12.1</v>
      </c>
      <c r="F80" s="7">
        <f t="shared" si="8"/>
        <v>13.299940779308796</v>
      </c>
      <c r="G80" s="7">
        <f t="shared" si="9"/>
        <v>15.522412161867654</v>
      </c>
    </row>
    <row r="81" spans="1:7" x14ac:dyDescent="0.25">
      <c r="A81" s="1">
        <v>44022</v>
      </c>
      <c r="B81">
        <v>13.1</v>
      </c>
      <c r="C81" s="7">
        <f t="shared" si="5"/>
        <v>14.411176470588225</v>
      </c>
      <c r="D81">
        <f t="shared" si="6"/>
        <v>17.3</v>
      </c>
      <c r="E81">
        <f t="shared" si="7"/>
        <v>12.1</v>
      </c>
      <c r="F81" s="7">
        <f t="shared" si="8"/>
        <v>13.299940779308796</v>
      </c>
      <c r="G81" s="7">
        <f t="shared" si="9"/>
        <v>15.522412161867654</v>
      </c>
    </row>
    <row r="82" spans="1:7" x14ac:dyDescent="0.25">
      <c r="A82" s="1">
        <v>44029</v>
      </c>
      <c r="B82">
        <v>13.5</v>
      </c>
      <c r="C82" s="7">
        <f t="shared" si="5"/>
        <v>14.411176470588225</v>
      </c>
      <c r="D82">
        <f t="shared" si="6"/>
        <v>17.3</v>
      </c>
      <c r="E82">
        <f t="shared" si="7"/>
        <v>12.1</v>
      </c>
      <c r="F82" s="7">
        <f t="shared" si="8"/>
        <v>13.299940779308796</v>
      </c>
      <c r="G82" s="7">
        <f t="shared" si="9"/>
        <v>15.522412161867654</v>
      </c>
    </row>
    <row r="83" spans="1:7" x14ac:dyDescent="0.25">
      <c r="A83" s="1">
        <v>44036</v>
      </c>
      <c r="B83">
        <v>13.5</v>
      </c>
      <c r="C83" s="7">
        <f t="shared" si="5"/>
        <v>14.411176470588225</v>
      </c>
      <c r="D83">
        <f t="shared" si="6"/>
        <v>17.3</v>
      </c>
      <c r="E83">
        <f t="shared" si="7"/>
        <v>12.1</v>
      </c>
      <c r="F83" s="7">
        <f t="shared" si="8"/>
        <v>13.299940779308796</v>
      </c>
      <c r="G83" s="7">
        <f t="shared" si="9"/>
        <v>15.522412161867654</v>
      </c>
    </row>
    <row r="84" spans="1:7" x14ac:dyDescent="0.25">
      <c r="A84" s="1">
        <v>44043</v>
      </c>
      <c r="B84">
        <v>12.5</v>
      </c>
      <c r="C84" s="7">
        <f t="shared" si="5"/>
        <v>14.411176470588225</v>
      </c>
      <c r="D84">
        <f t="shared" si="6"/>
        <v>17.3</v>
      </c>
      <c r="E84">
        <f t="shared" si="7"/>
        <v>12.1</v>
      </c>
      <c r="F84" s="7">
        <f t="shared" si="8"/>
        <v>13.299940779308796</v>
      </c>
      <c r="G84" s="7">
        <f t="shared" si="9"/>
        <v>15.522412161867654</v>
      </c>
    </row>
    <row r="85" spans="1:7" x14ac:dyDescent="0.25">
      <c r="A85" s="1">
        <v>44050</v>
      </c>
      <c r="B85">
        <v>13.3</v>
      </c>
      <c r="C85" s="7">
        <f t="shared" si="5"/>
        <v>14.411176470588225</v>
      </c>
      <c r="D85">
        <f t="shared" si="6"/>
        <v>17.3</v>
      </c>
      <c r="E85">
        <f t="shared" si="7"/>
        <v>12.1</v>
      </c>
      <c r="F85" s="7">
        <f t="shared" si="8"/>
        <v>13.299940779308796</v>
      </c>
      <c r="G85" s="7">
        <f t="shared" si="9"/>
        <v>15.522412161867654</v>
      </c>
    </row>
    <row r="86" spans="1:7" x14ac:dyDescent="0.25">
      <c r="A86" s="1">
        <v>44057</v>
      </c>
      <c r="B86">
        <v>13.7</v>
      </c>
      <c r="C86" s="7">
        <f t="shared" si="5"/>
        <v>14.411176470588225</v>
      </c>
      <c r="D86">
        <f t="shared" si="6"/>
        <v>17.3</v>
      </c>
      <c r="E86">
        <f t="shared" si="7"/>
        <v>12.1</v>
      </c>
      <c r="F86" s="7">
        <f t="shared" si="8"/>
        <v>13.299940779308796</v>
      </c>
      <c r="G86" s="7">
        <f t="shared" si="9"/>
        <v>15.522412161867654</v>
      </c>
    </row>
    <row r="87" spans="1:7" x14ac:dyDescent="0.25">
      <c r="A87" s="1">
        <v>44064</v>
      </c>
      <c r="B87">
        <v>13.6</v>
      </c>
      <c r="C87" s="7">
        <f t="shared" si="5"/>
        <v>14.411176470588225</v>
      </c>
      <c r="D87">
        <f t="shared" si="6"/>
        <v>17.3</v>
      </c>
      <c r="E87">
        <f t="shared" si="7"/>
        <v>12.1</v>
      </c>
      <c r="F87" s="7">
        <f t="shared" si="8"/>
        <v>13.299940779308796</v>
      </c>
      <c r="G87" s="7">
        <f t="shared" si="9"/>
        <v>15.522412161867654</v>
      </c>
    </row>
    <row r="88" spans="1:7" x14ac:dyDescent="0.25">
      <c r="A88" s="1">
        <v>44071</v>
      </c>
      <c r="B88">
        <v>13</v>
      </c>
      <c r="C88" s="7">
        <f t="shared" si="5"/>
        <v>14.411176470588225</v>
      </c>
      <c r="D88">
        <f t="shared" si="6"/>
        <v>17.3</v>
      </c>
      <c r="E88">
        <f t="shared" si="7"/>
        <v>12.1</v>
      </c>
      <c r="F88" s="7">
        <f t="shared" si="8"/>
        <v>13.299940779308796</v>
      </c>
      <c r="G88" s="7">
        <f t="shared" si="9"/>
        <v>15.522412161867654</v>
      </c>
    </row>
    <row r="89" spans="1:7" x14ac:dyDescent="0.25">
      <c r="A89" s="1">
        <v>44078</v>
      </c>
      <c r="B89">
        <v>12.4</v>
      </c>
      <c r="C89" s="7">
        <f t="shared" si="5"/>
        <v>14.411176470588225</v>
      </c>
      <c r="D89">
        <f t="shared" si="6"/>
        <v>17.3</v>
      </c>
      <c r="E89">
        <f t="shared" si="7"/>
        <v>12.1</v>
      </c>
      <c r="F89" s="7">
        <f t="shared" si="8"/>
        <v>13.299940779308796</v>
      </c>
      <c r="G89" s="7">
        <f t="shared" si="9"/>
        <v>15.522412161867654</v>
      </c>
    </row>
    <row r="90" spans="1:7" x14ac:dyDescent="0.25">
      <c r="A90" s="1">
        <v>44085</v>
      </c>
      <c r="B90">
        <v>12.1</v>
      </c>
      <c r="C90" s="7">
        <f t="shared" si="5"/>
        <v>14.411176470588225</v>
      </c>
      <c r="D90">
        <f t="shared" si="6"/>
        <v>17.3</v>
      </c>
      <c r="E90">
        <f t="shared" si="7"/>
        <v>12.1</v>
      </c>
      <c r="F90" s="7">
        <f t="shared" si="8"/>
        <v>13.299940779308796</v>
      </c>
      <c r="G90" s="7">
        <f t="shared" si="9"/>
        <v>15.522412161867654</v>
      </c>
    </row>
    <row r="91" spans="1:7" x14ac:dyDescent="0.25">
      <c r="A91" s="1">
        <v>44092</v>
      </c>
      <c r="B91">
        <v>12.1</v>
      </c>
      <c r="C91" s="7">
        <f t="shared" si="5"/>
        <v>14.411176470588225</v>
      </c>
      <c r="D91">
        <f t="shared" si="6"/>
        <v>17.3</v>
      </c>
      <c r="E91">
        <f t="shared" si="7"/>
        <v>12.1</v>
      </c>
      <c r="F91" s="7">
        <f t="shared" si="8"/>
        <v>13.299940779308796</v>
      </c>
      <c r="G91" s="7">
        <f t="shared" si="9"/>
        <v>15.522412161867654</v>
      </c>
    </row>
    <row r="92" spans="1:7" x14ac:dyDescent="0.25">
      <c r="A92" s="1">
        <v>44099</v>
      </c>
      <c r="B92">
        <v>12.8</v>
      </c>
      <c r="C92" s="7">
        <f t="shared" si="5"/>
        <v>14.411176470588225</v>
      </c>
      <c r="D92">
        <f t="shared" si="6"/>
        <v>17.3</v>
      </c>
      <c r="E92">
        <f t="shared" si="7"/>
        <v>12.1</v>
      </c>
      <c r="F92" s="7">
        <f t="shared" si="8"/>
        <v>13.299940779308796</v>
      </c>
      <c r="G92" s="7">
        <f t="shared" si="9"/>
        <v>15.522412161867654</v>
      </c>
    </row>
    <row r="93" spans="1:7" x14ac:dyDescent="0.25">
      <c r="A93" s="1">
        <v>44106</v>
      </c>
      <c r="B93">
        <v>12.3</v>
      </c>
      <c r="C93" s="7">
        <f t="shared" si="5"/>
        <v>14.411176470588225</v>
      </c>
      <c r="D93">
        <f t="shared" si="6"/>
        <v>17.3</v>
      </c>
      <c r="E93">
        <f t="shared" si="7"/>
        <v>12.1</v>
      </c>
      <c r="F93" s="7">
        <f t="shared" si="8"/>
        <v>13.299940779308796</v>
      </c>
      <c r="G93" s="7">
        <f t="shared" si="9"/>
        <v>15.522412161867654</v>
      </c>
    </row>
    <row r="94" spans="1:7" x14ac:dyDescent="0.25">
      <c r="A94" s="1">
        <v>44113</v>
      </c>
      <c r="B94">
        <v>12.7</v>
      </c>
      <c r="C94" s="7">
        <f t="shared" si="5"/>
        <v>14.411176470588225</v>
      </c>
      <c r="D94">
        <f t="shared" si="6"/>
        <v>17.3</v>
      </c>
      <c r="E94">
        <f t="shared" si="7"/>
        <v>12.1</v>
      </c>
      <c r="F94" s="7">
        <f t="shared" si="8"/>
        <v>13.299940779308796</v>
      </c>
      <c r="G94" s="7">
        <f t="shared" si="9"/>
        <v>15.522412161867654</v>
      </c>
    </row>
    <row r="95" spans="1:7" x14ac:dyDescent="0.25">
      <c r="A95" s="1">
        <v>44120</v>
      </c>
      <c r="B95">
        <v>12.1</v>
      </c>
      <c r="C95" s="7">
        <f t="shared" si="5"/>
        <v>14.411176470588225</v>
      </c>
      <c r="D95">
        <f t="shared" si="6"/>
        <v>17.3</v>
      </c>
      <c r="E95">
        <f t="shared" si="7"/>
        <v>12.1</v>
      </c>
      <c r="F95" s="7">
        <f t="shared" si="8"/>
        <v>13.299940779308796</v>
      </c>
      <c r="G95" s="7">
        <f t="shared" si="9"/>
        <v>15.522412161867654</v>
      </c>
    </row>
    <row r="96" spans="1:7" x14ac:dyDescent="0.25">
      <c r="A96" s="1">
        <v>44127</v>
      </c>
      <c r="B96">
        <v>12.6</v>
      </c>
      <c r="C96" s="7">
        <f t="shared" si="5"/>
        <v>14.411176470588225</v>
      </c>
      <c r="D96">
        <f t="shared" si="6"/>
        <v>17.3</v>
      </c>
      <c r="E96">
        <f t="shared" si="7"/>
        <v>12.1</v>
      </c>
      <c r="F96" s="7">
        <f t="shared" si="8"/>
        <v>13.299940779308796</v>
      </c>
      <c r="G96" s="7">
        <f t="shared" si="9"/>
        <v>15.522412161867654</v>
      </c>
    </row>
    <row r="97" spans="1:7" x14ac:dyDescent="0.25">
      <c r="A97" s="1">
        <v>44134</v>
      </c>
      <c r="B97">
        <v>12.2</v>
      </c>
      <c r="C97" s="7">
        <f t="shared" si="5"/>
        <v>14.411176470588225</v>
      </c>
      <c r="D97">
        <f t="shared" si="6"/>
        <v>17.3</v>
      </c>
      <c r="E97">
        <f t="shared" si="7"/>
        <v>12.1</v>
      </c>
      <c r="F97" s="7">
        <f t="shared" si="8"/>
        <v>13.299940779308796</v>
      </c>
      <c r="G97" s="7">
        <f t="shared" si="9"/>
        <v>15.522412161867654</v>
      </c>
    </row>
    <row r="98" spans="1:7" x14ac:dyDescent="0.25">
      <c r="A98" s="1">
        <v>44141</v>
      </c>
      <c r="B98">
        <v>12.8</v>
      </c>
      <c r="C98" s="7">
        <f t="shared" si="5"/>
        <v>14.411176470588225</v>
      </c>
      <c r="D98">
        <f t="shared" si="6"/>
        <v>17.3</v>
      </c>
      <c r="E98">
        <f t="shared" si="7"/>
        <v>12.1</v>
      </c>
      <c r="F98" s="7">
        <f t="shared" si="8"/>
        <v>13.299940779308796</v>
      </c>
      <c r="G98" s="7">
        <f t="shared" si="9"/>
        <v>15.522412161867654</v>
      </c>
    </row>
    <row r="99" spans="1:7" x14ac:dyDescent="0.25">
      <c r="A99" s="1">
        <v>44148</v>
      </c>
      <c r="B99">
        <v>13.2</v>
      </c>
      <c r="C99" s="7">
        <f t="shared" si="5"/>
        <v>14.411176470588225</v>
      </c>
      <c r="D99">
        <f t="shared" si="6"/>
        <v>17.3</v>
      </c>
      <c r="E99">
        <f t="shared" si="7"/>
        <v>12.1</v>
      </c>
      <c r="F99" s="7">
        <f t="shared" si="8"/>
        <v>13.299940779308796</v>
      </c>
      <c r="G99" s="7">
        <f t="shared" si="9"/>
        <v>15.522412161867654</v>
      </c>
    </row>
    <row r="100" spans="1:7" x14ac:dyDescent="0.25">
      <c r="A100" s="1">
        <v>44155</v>
      </c>
      <c r="B100">
        <v>13.6</v>
      </c>
      <c r="C100" s="7">
        <f t="shared" si="5"/>
        <v>14.411176470588225</v>
      </c>
      <c r="D100">
        <f t="shared" si="6"/>
        <v>17.3</v>
      </c>
      <c r="E100">
        <f t="shared" si="7"/>
        <v>12.1</v>
      </c>
      <c r="F100" s="7">
        <f t="shared" si="8"/>
        <v>13.299940779308796</v>
      </c>
      <c r="G100" s="7">
        <f t="shared" si="9"/>
        <v>15.522412161867654</v>
      </c>
    </row>
    <row r="101" spans="1:7" x14ac:dyDescent="0.25">
      <c r="A101" s="1">
        <v>44162</v>
      </c>
      <c r="B101">
        <v>12.5</v>
      </c>
      <c r="C101" s="7">
        <f t="shared" si="5"/>
        <v>14.411176470588225</v>
      </c>
      <c r="D101">
        <f t="shared" si="6"/>
        <v>17.3</v>
      </c>
      <c r="E101">
        <f t="shared" si="7"/>
        <v>12.1</v>
      </c>
      <c r="F101" s="7">
        <f t="shared" si="8"/>
        <v>13.299940779308796</v>
      </c>
      <c r="G101" s="7">
        <f t="shared" si="9"/>
        <v>15.522412161867654</v>
      </c>
    </row>
    <row r="102" spans="1:7" x14ac:dyDescent="0.25">
      <c r="A102" s="1">
        <v>44169</v>
      </c>
      <c r="B102">
        <v>13</v>
      </c>
      <c r="C102" s="7">
        <f t="shared" si="5"/>
        <v>14.411176470588225</v>
      </c>
      <c r="D102">
        <f t="shared" si="6"/>
        <v>17.3</v>
      </c>
      <c r="E102">
        <f t="shared" si="7"/>
        <v>12.1</v>
      </c>
      <c r="F102" s="7">
        <f t="shared" si="8"/>
        <v>13.299940779308796</v>
      </c>
      <c r="G102" s="7">
        <f t="shared" si="9"/>
        <v>15.522412161867654</v>
      </c>
    </row>
    <row r="103" spans="1:7" x14ac:dyDescent="0.25">
      <c r="A103" s="1">
        <v>44176</v>
      </c>
      <c r="B103">
        <v>13.5</v>
      </c>
      <c r="C103" s="7">
        <f t="shared" si="5"/>
        <v>14.411176470588225</v>
      </c>
      <c r="D103">
        <f t="shared" si="6"/>
        <v>17.3</v>
      </c>
      <c r="E103">
        <f t="shared" si="7"/>
        <v>12.1</v>
      </c>
      <c r="F103" s="7">
        <f t="shared" si="8"/>
        <v>13.299940779308796</v>
      </c>
      <c r="G103" s="7">
        <f t="shared" si="9"/>
        <v>15.522412161867654</v>
      </c>
    </row>
    <row r="104" spans="1:7" x14ac:dyDescent="0.25">
      <c r="A104" s="1">
        <v>44183</v>
      </c>
      <c r="B104">
        <v>13.4</v>
      </c>
      <c r="C104" s="7">
        <f t="shared" si="5"/>
        <v>14.411176470588225</v>
      </c>
      <c r="D104">
        <f t="shared" si="6"/>
        <v>17.3</v>
      </c>
      <c r="E104">
        <f t="shared" si="7"/>
        <v>12.1</v>
      </c>
      <c r="F104" s="7">
        <f t="shared" si="8"/>
        <v>13.299940779308796</v>
      </c>
      <c r="G104" s="7">
        <f t="shared" si="9"/>
        <v>15.522412161867654</v>
      </c>
    </row>
    <row r="105" spans="1:7" x14ac:dyDescent="0.25">
      <c r="A105" s="1">
        <v>44190</v>
      </c>
      <c r="B105">
        <v>13.2</v>
      </c>
      <c r="C105" s="7">
        <f t="shared" si="5"/>
        <v>14.411176470588225</v>
      </c>
      <c r="D105">
        <f t="shared" si="6"/>
        <v>17.3</v>
      </c>
      <c r="E105">
        <f t="shared" si="7"/>
        <v>12.1</v>
      </c>
      <c r="F105" s="7">
        <f t="shared" si="8"/>
        <v>13.299940779308796</v>
      </c>
      <c r="G105" s="7">
        <f t="shared" si="9"/>
        <v>15.522412161867654</v>
      </c>
    </row>
    <row r="106" spans="1:7" x14ac:dyDescent="0.25">
      <c r="A106" s="1">
        <v>44197</v>
      </c>
      <c r="B106">
        <v>13</v>
      </c>
      <c r="C106" s="7">
        <f t="shared" si="5"/>
        <v>14.411176470588225</v>
      </c>
      <c r="D106">
        <f t="shared" si="6"/>
        <v>17.3</v>
      </c>
      <c r="E106">
        <f t="shared" si="7"/>
        <v>12.1</v>
      </c>
      <c r="F106" s="7">
        <f t="shared" si="8"/>
        <v>13.299940779308796</v>
      </c>
      <c r="G106" s="7">
        <f t="shared" si="9"/>
        <v>15.522412161867654</v>
      </c>
    </row>
    <row r="107" spans="1:7" x14ac:dyDescent="0.25">
      <c r="A107" s="1">
        <v>44204</v>
      </c>
      <c r="B107">
        <v>14.1</v>
      </c>
      <c r="C107" s="7">
        <f t="shared" si="5"/>
        <v>14.411176470588225</v>
      </c>
      <c r="D107">
        <f t="shared" si="6"/>
        <v>17.3</v>
      </c>
      <c r="E107">
        <f t="shared" si="7"/>
        <v>12.1</v>
      </c>
      <c r="F107" s="7">
        <f t="shared" si="8"/>
        <v>13.299940779308796</v>
      </c>
      <c r="G107" s="7">
        <f t="shared" si="9"/>
        <v>15.522412161867654</v>
      </c>
    </row>
    <row r="108" spans="1:7" x14ac:dyDescent="0.25">
      <c r="A108" s="1">
        <v>44211</v>
      </c>
      <c r="B108">
        <v>15.3</v>
      </c>
      <c r="C108" s="7">
        <f t="shared" si="5"/>
        <v>14.411176470588225</v>
      </c>
      <c r="D108">
        <f t="shared" si="6"/>
        <v>17.3</v>
      </c>
      <c r="E108">
        <f t="shared" si="7"/>
        <v>12.1</v>
      </c>
      <c r="F108" s="7">
        <f t="shared" si="8"/>
        <v>13.299940779308796</v>
      </c>
      <c r="G108" s="7">
        <f t="shared" si="9"/>
        <v>15.522412161867654</v>
      </c>
    </row>
    <row r="109" spans="1:7" x14ac:dyDescent="0.25">
      <c r="A109" s="1">
        <v>44218</v>
      </c>
      <c r="B109">
        <v>14</v>
      </c>
      <c r="C109" s="7">
        <f t="shared" si="5"/>
        <v>14.411176470588225</v>
      </c>
      <c r="D109">
        <f t="shared" si="6"/>
        <v>17.3</v>
      </c>
      <c r="E109">
        <f t="shared" si="7"/>
        <v>12.1</v>
      </c>
      <c r="F109" s="7">
        <f t="shared" si="8"/>
        <v>13.299940779308796</v>
      </c>
      <c r="G109" s="7">
        <f t="shared" si="9"/>
        <v>15.522412161867654</v>
      </c>
    </row>
    <row r="110" spans="1:7" x14ac:dyDescent="0.25">
      <c r="A110" s="1">
        <v>44225</v>
      </c>
      <c r="B110">
        <v>13.5</v>
      </c>
      <c r="C110" s="7">
        <f t="shared" si="5"/>
        <v>14.411176470588225</v>
      </c>
      <c r="D110">
        <f t="shared" si="6"/>
        <v>17.3</v>
      </c>
      <c r="E110">
        <f t="shared" si="7"/>
        <v>12.1</v>
      </c>
      <c r="F110" s="7">
        <f t="shared" si="8"/>
        <v>13.299940779308796</v>
      </c>
      <c r="G110" s="7">
        <f t="shared" si="9"/>
        <v>15.522412161867654</v>
      </c>
    </row>
    <row r="111" spans="1:7" x14ac:dyDescent="0.25">
      <c r="A111" s="1">
        <v>44232</v>
      </c>
      <c r="B111">
        <v>14</v>
      </c>
      <c r="C111" s="7">
        <f t="shared" si="5"/>
        <v>14.411176470588225</v>
      </c>
      <c r="D111">
        <f t="shared" si="6"/>
        <v>17.3</v>
      </c>
      <c r="E111">
        <f t="shared" si="7"/>
        <v>12.1</v>
      </c>
      <c r="F111" s="7">
        <f t="shared" si="8"/>
        <v>13.299940779308796</v>
      </c>
      <c r="G111" s="7">
        <f t="shared" si="9"/>
        <v>15.522412161867654</v>
      </c>
    </row>
    <row r="112" spans="1:7" x14ac:dyDescent="0.25">
      <c r="A112" s="1">
        <v>44239</v>
      </c>
      <c r="B112">
        <v>14.1</v>
      </c>
      <c r="C112" s="7">
        <f t="shared" si="5"/>
        <v>14.411176470588225</v>
      </c>
      <c r="D112">
        <f t="shared" si="6"/>
        <v>17.3</v>
      </c>
      <c r="E112">
        <f t="shared" si="7"/>
        <v>12.1</v>
      </c>
      <c r="F112" s="7">
        <f t="shared" si="8"/>
        <v>13.299940779308796</v>
      </c>
      <c r="G112" s="7">
        <f t="shared" si="9"/>
        <v>15.522412161867654</v>
      </c>
    </row>
    <row r="113" spans="1:7" x14ac:dyDescent="0.25">
      <c r="A113" s="1">
        <v>44246</v>
      </c>
      <c r="B113">
        <v>14.4</v>
      </c>
      <c r="C113" s="7">
        <f t="shared" si="5"/>
        <v>14.411176470588225</v>
      </c>
      <c r="D113">
        <f t="shared" si="6"/>
        <v>17.3</v>
      </c>
      <c r="E113">
        <f t="shared" si="7"/>
        <v>12.1</v>
      </c>
      <c r="F113" s="7">
        <f t="shared" si="8"/>
        <v>13.299940779308796</v>
      </c>
      <c r="G113" s="7">
        <f t="shared" si="9"/>
        <v>15.522412161867654</v>
      </c>
    </row>
    <row r="114" spans="1:7" x14ac:dyDescent="0.25">
      <c r="A114" s="1">
        <v>44253</v>
      </c>
      <c r="B114">
        <v>13.8</v>
      </c>
      <c r="C114" s="7">
        <f t="shared" si="5"/>
        <v>14.411176470588225</v>
      </c>
      <c r="D114">
        <f t="shared" si="6"/>
        <v>17.3</v>
      </c>
      <c r="E114">
        <f t="shared" si="7"/>
        <v>12.1</v>
      </c>
      <c r="F114" s="7">
        <f t="shared" si="8"/>
        <v>13.299940779308796</v>
      </c>
      <c r="G114" s="7">
        <f t="shared" si="9"/>
        <v>15.522412161867654</v>
      </c>
    </row>
    <row r="115" spans="1:7" x14ac:dyDescent="0.25">
      <c r="A115" s="1">
        <v>44260</v>
      </c>
      <c r="B115">
        <v>14.6</v>
      </c>
      <c r="C115" s="7">
        <f t="shared" si="5"/>
        <v>14.411176470588225</v>
      </c>
      <c r="D115">
        <f t="shared" si="6"/>
        <v>17.3</v>
      </c>
      <c r="E115">
        <f t="shared" si="7"/>
        <v>12.1</v>
      </c>
      <c r="F115" s="7">
        <f t="shared" si="8"/>
        <v>13.299940779308796</v>
      </c>
      <c r="G115" s="7">
        <f t="shared" si="9"/>
        <v>15.522412161867654</v>
      </c>
    </row>
    <row r="116" spans="1:7" x14ac:dyDescent="0.25">
      <c r="A116" s="1">
        <v>44267</v>
      </c>
      <c r="B116">
        <v>15.1</v>
      </c>
      <c r="C116" s="7">
        <f t="shared" si="5"/>
        <v>14.411176470588225</v>
      </c>
      <c r="D116">
        <f t="shared" si="6"/>
        <v>17.3</v>
      </c>
      <c r="E116">
        <f t="shared" si="7"/>
        <v>12.1</v>
      </c>
      <c r="F116" s="7">
        <f t="shared" si="8"/>
        <v>13.299940779308796</v>
      </c>
      <c r="G116" s="7">
        <f t="shared" si="9"/>
        <v>15.522412161867654</v>
      </c>
    </row>
    <row r="117" spans="1:7" x14ac:dyDescent="0.25">
      <c r="A117" s="1">
        <v>44274</v>
      </c>
      <c r="B117">
        <v>14.4</v>
      </c>
      <c r="C117" s="7">
        <f t="shared" si="5"/>
        <v>14.411176470588225</v>
      </c>
      <c r="D117">
        <f t="shared" si="6"/>
        <v>17.3</v>
      </c>
      <c r="E117">
        <f t="shared" si="7"/>
        <v>12.1</v>
      </c>
      <c r="F117" s="7">
        <f t="shared" si="8"/>
        <v>13.299940779308796</v>
      </c>
      <c r="G117" s="7">
        <f t="shared" si="9"/>
        <v>15.522412161867654</v>
      </c>
    </row>
    <row r="118" spans="1:7" x14ac:dyDescent="0.25">
      <c r="A118" s="1">
        <v>44281</v>
      </c>
      <c r="B118">
        <v>16.2</v>
      </c>
      <c r="C118" s="7">
        <f t="shared" si="5"/>
        <v>14.411176470588225</v>
      </c>
      <c r="D118">
        <f t="shared" si="6"/>
        <v>17.3</v>
      </c>
      <c r="E118">
        <f t="shared" si="7"/>
        <v>12.1</v>
      </c>
      <c r="F118" s="7">
        <f t="shared" si="8"/>
        <v>13.299940779308796</v>
      </c>
      <c r="G118" s="7">
        <f t="shared" si="9"/>
        <v>15.522412161867654</v>
      </c>
    </row>
    <row r="119" spans="1:7" x14ac:dyDescent="0.25">
      <c r="A119" s="1">
        <v>44288</v>
      </c>
      <c r="B119">
        <v>14.8</v>
      </c>
      <c r="C119" s="7">
        <f t="shared" si="5"/>
        <v>14.411176470588225</v>
      </c>
      <c r="D119">
        <f t="shared" si="6"/>
        <v>17.3</v>
      </c>
      <c r="E119">
        <f t="shared" si="7"/>
        <v>12.1</v>
      </c>
      <c r="F119" s="7">
        <f t="shared" si="8"/>
        <v>13.299940779308796</v>
      </c>
      <c r="G119" s="7">
        <f t="shared" si="9"/>
        <v>15.522412161867654</v>
      </c>
    </row>
    <row r="120" spans="1:7" x14ac:dyDescent="0.25">
      <c r="A120" s="1">
        <v>44295</v>
      </c>
      <c r="B120">
        <v>14.7</v>
      </c>
      <c r="C120" s="7">
        <f t="shared" si="5"/>
        <v>14.411176470588225</v>
      </c>
      <c r="D120">
        <f t="shared" si="6"/>
        <v>17.3</v>
      </c>
      <c r="E120">
        <f t="shared" si="7"/>
        <v>12.1</v>
      </c>
      <c r="F120" s="7">
        <f t="shared" si="8"/>
        <v>13.299940779308796</v>
      </c>
      <c r="G120" s="7">
        <f t="shared" si="9"/>
        <v>15.522412161867654</v>
      </c>
    </row>
    <row r="121" spans="1:7" x14ac:dyDescent="0.25">
      <c r="A121" s="1">
        <v>44302</v>
      </c>
      <c r="B121">
        <v>14.7</v>
      </c>
      <c r="C121" s="7">
        <f t="shared" si="5"/>
        <v>14.411176470588225</v>
      </c>
      <c r="D121">
        <f t="shared" si="6"/>
        <v>17.3</v>
      </c>
      <c r="E121">
        <f t="shared" si="7"/>
        <v>12.1</v>
      </c>
      <c r="F121" s="7">
        <f t="shared" si="8"/>
        <v>13.299940779308796</v>
      </c>
      <c r="G121" s="7">
        <f t="shared" si="9"/>
        <v>15.522412161867654</v>
      </c>
    </row>
    <row r="122" spans="1:7" x14ac:dyDescent="0.25">
      <c r="A122" s="1">
        <v>44309</v>
      </c>
      <c r="B122">
        <v>15</v>
      </c>
      <c r="C122" s="7">
        <f t="shared" si="5"/>
        <v>14.411176470588225</v>
      </c>
      <c r="D122">
        <f t="shared" si="6"/>
        <v>17.3</v>
      </c>
      <c r="E122">
        <f t="shared" si="7"/>
        <v>12.1</v>
      </c>
      <c r="F122" s="7">
        <f t="shared" si="8"/>
        <v>13.299940779308796</v>
      </c>
      <c r="G122" s="7">
        <f t="shared" si="9"/>
        <v>15.522412161867654</v>
      </c>
    </row>
    <row r="123" spans="1:7" x14ac:dyDescent="0.25">
      <c r="A123" s="1">
        <v>44316</v>
      </c>
      <c r="B123">
        <v>15.3</v>
      </c>
      <c r="C123" s="7">
        <f t="shared" si="5"/>
        <v>14.411176470588225</v>
      </c>
      <c r="D123">
        <f t="shared" si="6"/>
        <v>17.3</v>
      </c>
      <c r="E123">
        <f t="shared" si="7"/>
        <v>12.1</v>
      </c>
      <c r="F123" s="7">
        <f t="shared" si="8"/>
        <v>13.299940779308796</v>
      </c>
      <c r="G123" s="7">
        <f t="shared" si="9"/>
        <v>15.522412161867654</v>
      </c>
    </row>
    <row r="124" spans="1:7" x14ac:dyDescent="0.25">
      <c r="A124" s="1">
        <v>44323</v>
      </c>
      <c r="B124">
        <v>15</v>
      </c>
      <c r="C124" s="7">
        <f t="shared" si="5"/>
        <v>14.411176470588225</v>
      </c>
      <c r="D124">
        <f t="shared" si="6"/>
        <v>17.3</v>
      </c>
      <c r="E124">
        <f t="shared" si="7"/>
        <v>12.1</v>
      </c>
      <c r="F124" s="7">
        <f t="shared" si="8"/>
        <v>13.299940779308796</v>
      </c>
      <c r="G124" s="7">
        <f t="shared" si="9"/>
        <v>15.522412161867654</v>
      </c>
    </row>
    <row r="125" spans="1:7" x14ac:dyDescent="0.25">
      <c r="A125" s="1">
        <v>44330</v>
      </c>
      <c r="B125">
        <v>14.3</v>
      </c>
      <c r="C125" s="7">
        <f t="shared" si="5"/>
        <v>14.411176470588225</v>
      </c>
      <c r="D125">
        <f t="shared" si="6"/>
        <v>17.3</v>
      </c>
      <c r="E125">
        <f t="shared" si="7"/>
        <v>12.1</v>
      </c>
      <c r="F125" s="7">
        <f t="shared" si="8"/>
        <v>13.299940779308796</v>
      </c>
      <c r="G125" s="7">
        <f t="shared" si="9"/>
        <v>15.522412161867654</v>
      </c>
    </row>
    <row r="126" spans="1:7" x14ac:dyDescent="0.25">
      <c r="A126" s="1">
        <v>44337</v>
      </c>
      <c r="B126">
        <v>14.5</v>
      </c>
      <c r="C126" s="7">
        <f t="shared" si="5"/>
        <v>14.411176470588225</v>
      </c>
      <c r="D126">
        <f t="shared" si="6"/>
        <v>17.3</v>
      </c>
      <c r="E126">
        <f t="shared" si="7"/>
        <v>12.1</v>
      </c>
      <c r="F126" s="7">
        <f t="shared" si="8"/>
        <v>13.299940779308796</v>
      </c>
      <c r="G126" s="7">
        <f t="shared" si="9"/>
        <v>15.522412161867654</v>
      </c>
    </row>
    <row r="127" spans="1:7" x14ac:dyDescent="0.25">
      <c r="A127" s="1">
        <v>44344</v>
      </c>
      <c r="B127">
        <v>14.7</v>
      </c>
      <c r="C127" s="7">
        <f t="shared" si="5"/>
        <v>14.411176470588225</v>
      </c>
      <c r="D127">
        <f t="shared" si="6"/>
        <v>17.3</v>
      </c>
      <c r="E127">
        <f t="shared" si="7"/>
        <v>12.1</v>
      </c>
      <c r="F127" s="7">
        <f t="shared" si="8"/>
        <v>13.299940779308796</v>
      </c>
      <c r="G127" s="7">
        <f t="shared" si="9"/>
        <v>15.522412161867654</v>
      </c>
    </row>
    <row r="128" spans="1:7" x14ac:dyDescent="0.25">
      <c r="A128" s="1">
        <v>44351</v>
      </c>
      <c r="B128">
        <v>14.7</v>
      </c>
      <c r="C128" s="7">
        <f t="shared" si="5"/>
        <v>14.411176470588225</v>
      </c>
      <c r="D128">
        <f t="shared" si="6"/>
        <v>17.3</v>
      </c>
      <c r="E128">
        <f t="shared" si="7"/>
        <v>12.1</v>
      </c>
      <c r="F128" s="7">
        <f t="shared" si="8"/>
        <v>13.299940779308796</v>
      </c>
      <c r="G128" s="7">
        <f t="shared" si="9"/>
        <v>15.522412161867654</v>
      </c>
    </row>
    <row r="129" spans="1:7" x14ac:dyDescent="0.25">
      <c r="A129" s="1">
        <v>44358</v>
      </c>
      <c r="B129">
        <v>15</v>
      </c>
      <c r="C129" s="7">
        <f t="shared" si="5"/>
        <v>14.411176470588225</v>
      </c>
      <c r="D129">
        <f t="shared" si="6"/>
        <v>17.3</v>
      </c>
      <c r="E129">
        <f t="shared" si="7"/>
        <v>12.1</v>
      </c>
      <c r="F129" s="7">
        <f t="shared" si="8"/>
        <v>13.299940779308796</v>
      </c>
      <c r="G129" s="7">
        <f t="shared" si="9"/>
        <v>15.522412161867654</v>
      </c>
    </row>
    <row r="130" spans="1:7" x14ac:dyDescent="0.25">
      <c r="A130" s="1">
        <v>44365</v>
      </c>
      <c r="B130">
        <v>14.6</v>
      </c>
      <c r="C130" s="7">
        <f t="shared" si="5"/>
        <v>14.411176470588225</v>
      </c>
      <c r="D130">
        <f t="shared" si="6"/>
        <v>17.3</v>
      </c>
      <c r="E130">
        <f t="shared" si="7"/>
        <v>12.1</v>
      </c>
      <c r="F130" s="7">
        <f t="shared" si="8"/>
        <v>13.299940779308796</v>
      </c>
      <c r="G130" s="7">
        <f t="shared" si="9"/>
        <v>15.522412161867654</v>
      </c>
    </row>
    <row r="131" spans="1:7" x14ac:dyDescent="0.25">
      <c r="A131" s="1">
        <v>44372</v>
      </c>
      <c r="B131">
        <v>14.9</v>
      </c>
      <c r="C131" s="7">
        <f t="shared" ref="C131:C171" si="10">$B$172</f>
        <v>14.411176470588225</v>
      </c>
      <c r="D131">
        <f t="shared" ref="D131:D171" si="11">$B$175</f>
        <v>17.3</v>
      </c>
      <c r="E131">
        <f t="shared" ref="E131:E171" si="12">$B$176</f>
        <v>12.1</v>
      </c>
      <c r="F131" s="7">
        <f t="shared" ref="F131:F171" si="13">$B$177</f>
        <v>13.299940779308796</v>
      </c>
      <c r="G131" s="7">
        <f t="shared" ref="G131:G171" si="14">$B$178</f>
        <v>15.522412161867654</v>
      </c>
    </row>
    <row r="132" spans="1:7" x14ac:dyDescent="0.25">
      <c r="A132" s="1">
        <v>44379</v>
      </c>
      <c r="B132">
        <v>14.2</v>
      </c>
      <c r="C132" s="7">
        <f t="shared" si="10"/>
        <v>14.411176470588225</v>
      </c>
      <c r="D132">
        <f t="shared" si="11"/>
        <v>17.3</v>
      </c>
      <c r="E132">
        <f t="shared" si="12"/>
        <v>12.1</v>
      </c>
      <c r="F132" s="7">
        <f t="shared" si="13"/>
        <v>13.299940779308796</v>
      </c>
      <c r="G132" s="7">
        <f t="shared" si="14"/>
        <v>15.522412161867654</v>
      </c>
    </row>
    <row r="133" spans="1:7" x14ac:dyDescent="0.25">
      <c r="A133" s="1">
        <v>44386</v>
      </c>
      <c r="B133">
        <v>14.1</v>
      </c>
      <c r="C133" s="7">
        <f t="shared" si="10"/>
        <v>14.411176470588225</v>
      </c>
      <c r="D133">
        <f t="shared" si="11"/>
        <v>17.3</v>
      </c>
      <c r="E133">
        <f t="shared" si="12"/>
        <v>12.1</v>
      </c>
      <c r="F133" s="7">
        <f t="shared" si="13"/>
        <v>13.299940779308796</v>
      </c>
      <c r="G133" s="7">
        <f t="shared" si="14"/>
        <v>15.522412161867654</v>
      </c>
    </row>
    <row r="134" spans="1:7" x14ac:dyDescent="0.25">
      <c r="A134" s="1">
        <v>44393</v>
      </c>
      <c r="B134">
        <v>14.7</v>
      </c>
      <c r="C134" s="7">
        <f t="shared" si="10"/>
        <v>14.411176470588225</v>
      </c>
      <c r="D134">
        <f t="shared" si="11"/>
        <v>17.3</v>
      </c>
      <c r="E134">
        <f t="shared" si="12"/>
        <v>12.1</v>
      </c>
      <c r="F134" s="7">
        <f t="shared" si="13"/>
        <v>13.299940779308796</v>
      </c>
      <c r="G134" s="7">
        <f t="shared" si="14"/>
        <v>15.522412161867654</v>
      </c>
    </row>
    <row r="135" spans="1:7" x14ac:dyDescent="0.25">
      <c r="A135" s="1">
        <v>44400</v>
      </c>
      <c r="B135">
        <v>14.5</v>
      </c>
      <c r="C135" s="7">
        <f t="shared" si="10"/>
        <v>14.411176470588225</v>
      </c>
      <c r="D135">
        <f t="shared" si="11"/>
        <v>17.3</v>
      </c>
      <c r="E135">
        <f t="shared" si="12"/>
        <v>12.1</v>
      </c>
      <c r="F135" s="7">
        <f t="shared" si="13"/>
        <v>13.299940779308796</v>
      </c>
      <c r="G135" s="7">
        <f t="shared" si="14"/>
        <v>15.522412161867654</v>
      </c>
    </row>
    <row r="136" spans="1:7" x14ac:dyDescent="0.25">
      <c r="A136" s="1">
        <v>44407</v>
      </c>
      <c r="B136">
        <v>14.6</v>
      </c>
      <c r="C136" s="7">
        <f t="shared" si="10"/>
        <v>14.411176470588225</v>
      </c>
      <c r="D136">
        <f t="shared" si="11"/>
        <v>17.3</v>
      </c>
      <c r="E136">
        <f t="shared" si="12"/>
        <v>12.1</v>
      </c>
      <c r="F136" s="7">
        <f t="shared" si="13"/>
        <v>13.299940779308796</v>
      </c>
      <c r="G136" s="7">
        <f t="shared" si="14"/>
        <v>15.522412161867654</v>
      </c>
    </row>
    <row r="137" spans="1:7" x14ac:dyDescent="0.25">
      <c r="A137" s="1">
        <v>44414</v>
      </c>
      <c r="B137">
        <v>14.9</v>
      </c>
      <c r="C137" s="7">
        <f t="shared" si="10"/>
        <v>14.411176470588225</v>
      </c>
      <c r="D137">
        <f t="shared" si="11"/>
        <v>17.3</v>
      </c>
      <c r="E137">
        <f t="shared" si="12"/>
        <v>12.1</v>
      </c>
      <c r="F137" s="7">
        <f t="shared" si="13"/>
        <v>13.299940779308796</v>
      </c>
      <c r="G137" s="7">
        <f t="shared" si="14"/>
        <v>15.522412161867654</v>
      </c>
    </row>
    <row r="138" spans="1:7" x14ac:dyDescent="0.25">
      <c r="A138" s="1">
        <v>44421</v>
      </c>
      <c r="B138">
        <v>15.7</v>
      </c>
      <c r="C138" s="7">
        <f t="shared" si="10"/>
        <v>14.411176470588225</v>
      </c>
      <c r="D138">
        <f t="shared" si="11"/>
        <v>17.3</v>
      </c>
      <c r="E138">
        <f t="shared" si="12"/>
        <v>12.1</v>
      </c>
      <c r="F138" s="7">
        <f t="shared" si="13"/>
        <v>13.299940779308796</v>
      </c>
      <c r="G138" s="7">
        <f t="shared" si="14"/>
        <v>15.522412161867654</v>
      </c>
    </row>
    <row r="139" spans="1:7" x14ac:dyDescent="0.25">
      <c r="A139" s="1">
        <v>44428</v>
      </c>
      <c r="B139">
        <v>15.8</v>
      </c>
      <c r="C139" s="7">
        <f t="shared" si="10"/>
        <v>14.411176470588225</v>
      </c>
      <c r="D139">
        <f t="shared" si="11"/>
        <v>17.3</v>
      </c>
      <c r="E139">
        <f t="shared" si="12"/>
        <v>12.1</v>
      </c>
      <c r="F139" s="7">
        <f t="shared" si="13"/>
        <v>13.299940779308796</v>
      </c>
      <c r="G139" s="7">
        <f t="shared" si="14"/>
        <v>15.522412161867654</v>
      </c>
    </row>
    <row r="140" spans="1:7" x14ac:dyDescent="0.25">
      <c r="A140" s="1">
        <v>44435</v>
      </c>
      <c r="B140">
        <v>15.9</v>
      </c>
      <c r="C140" s="7">
        <f t="shared" si="10"/>
        <v>14.411176470588225</v>
      </c>
      <c r="D140">
        <f t="shared" si="11"/>
        <v>17.3</v>
      </c>
      <c r="E140">
        <f t="shared" si="12"/>
        <v>12.1</v>
      </c>
      <c r="F140" s="7">
        <f t="shared" si="13"/>
        <v>13.299940779308796</v>
      </c>
      <c r="G140" s="7">
        <f t="shared" si="14"/>
        <v>15.522412161867654</v>
      </c>
    </row>
    <row r="141" spans="1:7" x14ac:dyDescent="0.25">
      <c r="A141" s="1">
        <v>44442</v>
      </c>
      <c r="B141">
        <v>15.5</v>
      </c>
      <c r="C141" s="7">
        <f t="shared" si="10"/>
        <v>14.411176470588225</v>
      </c>
      <c r="D141">
        <f t="shared" si="11"/>
        <v>17.3</v>
      </c>
      <c r="E141">
        <f t="shared" si="12"/>
        <v>12.1</v>
      </c>
      <c r="F141" s="7">
        <f t="shared" si="13"/>
        <v>13.299940779308796</v>
      </c>
      <c r="G141" s="7">
        <f t="shared" si="14"/>
        <v>15.522412161867654</v>
      </c>
    </row>
    <row r="142" spans="1:7" x14ac:dyDescent="0.25">
      <c r="A142" s="1">
        <v>44449</v>
      </c>
      <c r="B142">
        <v>15.9</v>
      </c>
      <c r="C142" s="7">
        <f t="shared" si="10"/>
        <v>14.411176470588225</v>
      </c>
      <c r="D142">
        <f t="shared" si="11"/>
        <v>17.3</v>
      </c>
      <c r="E142">
        <f t="shared" si="12"/>
        <v>12.1</v>
      </c>
      <c r="F142" s="7">
        <f t="shared" si="13"/>
        <v>13.299940779308796</v>
      </c>
      <c r="G142" s="7">
        <f t="shared" si="14"/>
        <v>15.522412161867654</v>
      </c>
    </row>
    <row r="143" spans="1:7" x14ac:dyDescent="0.25">
      <c r="A143" s="1">
        <v>44456</v>
      </c>
      <c r="B143">
        <v>16.2</v>
      </c>
      <c r="C143" s="7">
        <f t="shared" si="10"/>
        <v>14.411176470588225</v>
      </c>
      <c r="D143">
        <f t="shared" si="11"/>
        <v>17.3</v>
      </c>
      <c r="E143">
        <f t="shared" si="12"/>
        <v>12.1</v>
      </c>
      <c r="F143" s="7">
        <f t="shared" si="13"/>
        <v>13.299940779308796</v>
      </c>
      <c r="G143" s="7">
        <f t="shared" si="14"/>
        <v>15.522412161867654</v>
      </c>
    </row>
    <row r="144" spans="1:7" x14ac:dyDescent="0.25">
      <c r="A144" s="1">
        <v>44463</v>
      </c>
      <c r="B144">
        <v>16</v>
      </c>
      <c r="C144" s="7">
        <f t="shared" si="10"/>
        <v>14.411176470588225</v>
      </c>
      <c r="D144">
        <f t="shared" si="11"/>
        <v>17.3</v>
      </c>
      <c r="E144">
        <f t="shared" si="12"/>
        <v>12.1</v>
      </c>
      <c r="F144" s="7">
        <f t="shared" si="13"/>
        <v>13.299940779308796</v>
      </c>
      <c r="G144" s="7">
        <f t="shared" si="14"/>
        <v>15.522412161867654</v>
      </c>
    </row>
    <row r="145" spans="1:7" x14ac:dyDescent="0.25">
      <c r="A145" s="1">
        <v>44470</v>
      </c>
      <c r="B145">
        <v>15.3</v>
      </c>
      <c r="C145" s="7">
        <f t="shared" si="10"/>
        <v>14.411176470588225</v>
      </c>
      <c r="D145">
        <f t="shared" si="11"/>
        <v>17.3</v>
      </c>
      <c r="E145">
        <f t="shared" si="12"/>
        <v>12.1</v>
      </c>
      <c r="F145" s="7">
        <f t="shared" si="13"/>
        <v>13.299940779308796</v>
      </c>
      <c r="G145" s="7">
        <f t="shared" si="14"/>
        <v>15.522412161867654</v>
      </c>
    </row>
    <row r="146" spans="1:7" x14ac:dyDescent="0.25">
      <c r="A146" s="1">
        <v>44477</v>
      </c>
      <c r="B146">
        <v>15.4</v>
      </c>
      <c r="C146" s="7">
        <f t="shared" si="10"/>
        <v>14.411176470588225</v>
      </c>
      <c r="D146">
        <f t="shared" si="11"/>
        <v>17.3</v>
      </c>
      <c r="E146">
        <f t="shared" si="12"/>
        <v>12.1</v>
      </c>
      <c r="F146" s="7">
        <f t="shared" si="13"/>
        <v>13.299940779308796</v>
      </c>
      <c r="G146" s="7">
        <f t="shared" si="14"/>
        <v>15.522412161867654</v>
      </c>
    </row>
    <row r="147" spans="1:7" x14ac:dyDescent="0.25">
      <c r="A147" s="1">
        <v>44484</v>
      </c>
      <c r="B147">
        <v>15.5</v>
      </c>
      <c r="C147" s="7">
        <f t="shared" si="10"/>
        <v>14.411176470588225</v>
      </c>
      <c r="D147">
        <f t="shared" si="11"/>
        <v>17.3</v>
      </c>
      <c r="E147">
        <f t="shared" si="12"/>
        <v>12.1</v>
      </c>
      <c r="F147" s="7">
        <f t="shared" si="13"/>
        <v>13.299940779308796</v>
      </c>
      <c r="G147" s="7">
        <f t="shared" si="14"/>
        <v>15.522412161867654</v>
      </c>
    </row>
    <row r="148" spans="1:7" x14ac:dyDescent="0.25">
      <c r="A148" s="1">
        <v>44491</v>
      </c>
      <c r="B148">
        <v>16.100000000000001</v>
      </c>
      <c r="C148" s="7">
        <f t="shared" si="10"/>
        <v>14.411176470588225</v>
      </c>
      <c r="D148">
        <f t="shared" si="11"/>
        <v>17.3</v>
      </c>
      <c r="E148">
        <f t="shared" si="12"/>
        <v>12.1</v>
      </c>
      <c r="F148" s="7">
        <f t="shared" si="13"/>
        <v>13.299940779308796</v>
      </c>
      <c r="G148" s="7">
        <f t="shared" si="14"/>
        <v>15.522412161867654</v>
      </c>
    </row>
    <row r="149" spans="1:7" x14ac:dyDescent="0.25">
      <c r="A149" s="1">
        <v>44498</v>
      </c>
      <c r="B149">
        <v>15.7</v>
      </c>
      <c r="C149" s="7">
        <f t="shared" si="10"/>
        <v>14.411176470588225</v>
      </c>
      <c r="D149">
        <f t="shared" si="11"/>
        <v>17.3</v>
      </c>
      <c r="E149">
        <f t="shared" si="12"/>
        <v>12.1</v>
      </c>
      <c r="F149" s="7">
        <f t="shared" si="13"/>
        <v>13.299940779308796</v>
      </c>
      <c r="G149" s="7">
        <f t="shared" si="14"/>
        <v>15.522412161867654</v>
      </c>
    </row>
    <row r="150" spans="1:7" x14ac:dyDescent="0.25">
      <c r="A150" s="1">
        <v>44505</v>
      </c>
      <c r="B150">
        <v>16.7</v>
      </c>
      <c r="C150" s="7">
        <f t="shared" si="10"/>
        <v>14.411176470588225</v>
      </c>
      <c r="D150">
        <f t="shared" si="11"/>
        <v>17.3</v>
      </c>
      <c r="E150">
        <f t="shared" si="12"/>
        <v>12.1</v>
      </c>
      <c r="F150" s="7">
        <f t="shared" si="13"/>
        <v>13.299940779308796</v>
      </c>
      <c r="G150" s="7">
        <f t="shared" si="14"/>
        <v>15.522412161867654</v>
      </c>
    </row>
    <row r="151" spans="1:7" x14ac:dyDescent="0.25">
      <c r="A151" s="1">
        <v>44512</v>
      </c>
      <c r="B151">
        <v>16.100000000000001</v>
      </c>
      <c r="C151" s="7">
        <f t="shared" si="10"/>
        <v>14.411176470588225</v>
      </c>
      <c r="D151">
        <f t="shared" si="11"/>
        <v>17.3</v>
      </c>
      <c r="E151">
        <f t="shared" si="12"/>
        <v>12.1</v>
      </c>
      <c r="F151" s="7">
        <f t="shared" si="13"/>
        <v>13.299940779308796</v>
      </c>
      <c r="G151" s="7">
        <f t="shared" si="14"/>
        <v>15.522412161867654</v>
      </c>
    </row>
    <row r="152" spans="1:7" x14ac:dyDescent="0.25">
      <c r="A152" s="1">
        <v>44519</v>
      </c>
      <c r="B152">
        <v>15.8</v>
      </c>
      <c r="C152" s="7">
        <f t="shared" si="10"/>
        <v>14.411176470588225</v>
      </c>
      <c r="D152">
        <f t="shared" si="11"/>
        <v>17.3</v>
      </c>
      <c r="E152">
        <f t="shared" si="12"/>
        <v>12.1</v>
      </c>
      <c r="F152" s="7">
        <f t="shared" si="13"/>
        <v>13.299940779308796</v>
      </c>
      <c r="G152" s="7">
        <f t="shared" si="14"/>
        <v>15.522412161867654</v>
      </c>
    </row>
    <row r="153" spans="1:7" x14ac:dyDescent="0.25">
      <c r="A153" s="1">
        <v>44526</v>
      </c>
      <c r="B153">
        <v>15.6</v>
      </c>
      <c r="C153" s="7">
        <f t="shared" si="10"/>
        <v>14.411176470588225</v>
      </c>
      <c r="D153">
        <f t="shared" si="11"/>
        <v>17.3</v>
      </c>
      <c r="E153">
        <f t="shared" si="12"/>
        <v>12.1</v>
      </c>
      <c r="F153" s="7">
        <f t="shared" si="13"/>
        <v>13.299940779308796</v>
      </c>
      <c r="G153" s="7">
        <f t="shared" si="14"/>
        <v>15.522412161867654</v>
      </c>
    </row>
    <row r="154" spans="1:7" x14ac:dyDescent="0.25">
      <c r="A154" s="1">
        <v>44533</v>
      </c>
      <c r="B154">
        <v>15.2</v>
      </c>
      <c r="C154" s="7">
        <f t="shared" si="10"/>
        <v>14.411176470588225</v>
      </c>
      <c r="D154">
        <f t="shared" si="11"/>
        <v>17.3</v>
      </c>
      <c r="E154">
        <f t="shared" si="12"/>
        <v>12.1</v>
      </c>
      <c r="F154" s="7">
        <f t="shared" si="13"/>
        <v>13.299940779308796</v>
      </c>
      <c r="G154" s="7">
        <f t="shared" si="14"/>
        <v>15.522412161867654</v>
      </c>
    </row>
    <row r="155" spans="1:7" x14ac:dyDescent="0.25">
      <c r="A155" s="1">
        <v>44540</v>
      </c>
      <c r="B155">
        <v>16.100000000000001</v>
      </c>
      <c r="C155" s="7">
        <f t="shared" si="10"/>
        <v>14.411176470588225</v>
      </c>
      <c r="D155">
        <f t="shared" si="11"/>
        <v>17.3</v>
      </c>
      <c r="E155">
        <f t="shared" si="12"/>
        <v>12.1</v>
      </c>
      <c r="F155" s="7">
        <f t="shared" si="13"/>
        <v>13.299940779308796</v>
      </c>
      <c r="G155" s="7">
        <f t="shared" si="14"/>
        <v>15.522412161867654</v>
      </c>
    </row>
    <row r="156" spans="1:7" x14ac:dyDescent="0.25">
      <c r="A156" s="1">
        <v>44547</v>
      </c>
      <c r="B156">
        <v>17.2</v>
      </c>
      <c r="C156" s="7">
        <f t="shared" si="10"/>
        <v>14.411176470588225</v>
      </c>
      <c r="D156">
        <f t="shared" si="11"/>
        <v>17.3</v>
      </c>
      <c r="E156">
        <f t="shared" si="12"/>
        <v>12.1</v>
      </c>
      <c r="F156" s="7">
        <f t="shared" si="13"/>
        <v>13.299940779308796</v>
      </c>
      <c r="G156" s="7">
        <f t="shared" si="14"/>
        <v>15.522412161867654</v>
      </c>
    </row>
    <row r="157" spans="1:7" x14ac:dyDescent="0.25">
      <c r="A157" s="1">
        <v>44554</v>
      </c>
      <c r="B157">
        <v>16.899999999999999</v>
      </c>
      <c r="C157" s="7">
        <f t="shared" si="10"/>
        <v>14.411176470588225</v>
      </c>
      <c r="D157">
        <f t="shared" si="11"/>
        <v>17.3</v>
      </c>
      <c r="E157">
        <f t="shared" si="12"/>
        <v>12.1</v>
      </c>
      <c r="F157" s="7">
        <f t="shared" si="13"/>
        <v>13.299940779308796</v>
      </c>
      <c r="G157" s="7">
        <f t="shared" si="14"/>
        <v>15.522412161867654</v>
      </c>
    </row>
    <row r="158" spans="1:7" x14ac:dyDescent="0.25">
      <c r="A158" s="1">
        <v>44561</v>
      </c>
      <c r="B158">
        <v>16.399999999999999</v>
      </c>
      <c r="C158" s="7">
        <f t="shared" si="10"/>
        <v>14.411176470588225</v>
      </c>
      <c r="D158">
        <f t="shared" si="11"/>
        <v>17.3</v>
      </c>
      <c r="E158">
        <f t="shared" si="12"/>
        <v>12.1</v>
      </c>
      <c r="F158" s="7">
        <f t="shared" si="13"/>
        <v>13.299940779308796</v>
      </c>
      <c r="G158" s="7">
        <f t="shared" si="14"/>
        <v>15.522412161867654</v>
      </c>
    </row>
    <row r="159" spans="1:7" x14ac:dyDescent="0.25">
      <c r="A159" s="1">
        <v>44568</v>
      </c>
      <c r="B159">
        <v>15.7</v>
      </c>
      <c r="C159" s="7">
        <f t="shared" si="10"/>
        <v>14.411176470588225</v>
      </c>
      <c r="D159">
        <f t="shared" si="11"/>
        <v>17.3</v>
      </c>
      <c r="E159">
        <f t="shared" si="12"/>
        <v>12.1</v>
      </c>
      <c r="F159" s="7">
        <f t="shared" si="13"/>
        <v>13.299940779308796</v>
      </c>
      <c r="G159" s="7">
        <f t="shared" si="14"/>
        <v>15.522412161867654</v>
      </c>
    </row>
    <row r="160" spans="1:7" x14ac:dyDescent="0.25">
      <c r="A160" s="1">
        <v>44575</v>
      </c>
      <c r="B160">
        <v>15.4</v>
      </c>
      <c r="C160" s="7">
        <f t="shared" si="10"/>
        <v>14.411176470588225</v>
      </c>
      <c r="D160">
        <f t="shared" si="11"/>
        <v>17.3</v>
      </c>
      <c r="E160">
        <f t="shared" si="12"/>
        <v>12.1</v>
      </c>
      <c r="F160" s="7">
        <f t="shared" si="13"/>
        <v>13.299940779308796</v>
      </c>
      <c r="G160" s="7">
        <f t="shared" si="14"/>
        <v>15.522412161867654</v>
      </c>
    </row>
    <row r="161" spans="1:9" x14ac:dyDescent="0.25">
      <c r="A161" s="1">
        <v>44582</v>
      </c>
      <c r="B161">
        <v>15.2</v>
      </c>
      <c r="C161" s="7">
        <f t="shared" si="10"/>
        <v>14.411176470588225</v>
      </c>
      <c r="D161">
        <f t="shared" si="11"/>
        <v>17.3</v>
      </c>
      <c r="E161">
        <f t="shared" si="12"/>
        <v>12.1</v>
      </c>
      <c r="F161" s="7">
        <f t="shared" si="13"/>
        <v>13.299940779308796</v>
      </c>
      <c r="G161" s="7">
        <f t="shared" si="14"/>
        <v>15.522412161867654</v>
      </c>
    </row>
    <row r="162" spans="1:9" x14ac:dyDescent="0.25">
      <c r="A162" s="1">
        <v>44589</v>
      </c>
      <c r="B162">
        <v>15.1</v>
      </c>
      <c r="C162" s="7">
        <f t="shared" si="10"/>
        <v>14.411176470588225</v>
      </c>
      <c r="D162">
        <f t="shared" si="11"/>
        <v>17.3</v>
      </c>
      <c r="E162">
        <f t="shared" si="12"/>
        <v>12.1</v>
      </c>
      <c r="F162" s="7">
        <f t="shared" si="13"/>
        <v>13.299940779308796</v>
      </c>
      <c r="G162" s="7">
        <f t="shared" si="14"/>
        <v>15.522412161867654</v>
      </c>
    </row>
    <row r="163" spans="1:9" x14ac:dyDescent="0.25">
      <c r="A163" s="1">
        <v>44596</v>
      </c>
      <c r="B163">
        <v>15.3</v>
      </c>
      <c r="C163" s="7">
        <f t="shared" si="10"/>
        <v>14.411176470588225</v>
      </c>
      <c r="D163">
        <f t="shared" si="11"/>
        <v>17.3</v>
      </c>
      <c r="E163">
        <f t="shared" si="12"/>
        <v>12.1</v>
      </c>
      <c r="F163" s="7">
        <f t="shared" si="13"/>
        <v>13.299940779308796</v>
      </c>
      <c r="G163" s="7">
        <f t="shared" si="14"/>
        <v>15.522412161867654</v>
      </c>
    </row>
    <row r="164" spans="1:9" x14ac:dyDescent="0.25">
      <c r="A164" s="1">
        <v>44603</v>
      </c>
      <c r="B164">
        <v>16.100000000000001</v>
      </c>
      <c r="C164" s="7">
        <f t="shared" si="10"/>
        <v>14.411176470588225</v>
      </c>
      <c r="D164">
        <f t="shared" si="11"/>
        <v>17.3</v>
      </c>
      <c r="E164">
        <f t="shared" si="12"/>
        <v>12.1</v>
      </c>
      <c r="F164" s="7">
        <f t="shared" si="13"/>
        <v>13.299940779308796</v>
      </c>
      <c r="G164" s="7">
        <f t="shared" si="14"/>
        <v>15.522412161867654</v>
      </c>
    </row>
    <row r="165" spans="1:9" x14ac:dyDescent="0.25">
      <c r="A165" s="1">
        <v>44610</v>
      </c>
      <c r="B165">
        <v>15.6</v>
      </c>
      <c r="C165" s="7">
        <f t="shared" si="10"/>
        <v>14.411176470588225</v>
      </c>
      <c r="D165">
        <f t="shared" si="11"/>
        <v>17.3</v>
      </c>
      <c r="E165">
        <f t="shared" si="12"/>
        <v>12.1</v>
      </c>
      <c r="F165" s="7">
        <f t="shared" si="13"/>
        <v>13.299940779308796</v>
      </c>
      <c r="G165" s="7">
        <f t="shared" si="14"/>
        <v>15.522412161867654</v>
      </c>
    </row>
    <row r="166" spans="1:9" x14ac:dyDescent="0.25">
      <c r="A166" s="1">
        <v>44617</v>
      </c>
      <c r="B166">
        <v>16.2</v>
      </c>
      <c r="C166" s="7">
        <f t="shared" si="10"/>
        <v>14.411176470588225</v>
      </c>
      <c r="D166">
        <f t="shared" si="11"/>
        <v>17.3</v>
      </c>
      <c r="E166">
        <f t="shared" si="12"/>
        <v>12.1</v>
      </c>
      <c r="F166" s="7">
        <f t="shared" si="13"/>
        <v>13.299940779308796</v>
      </c>
      <c r="G166" s="7">
        <f t="shared" si="14"/>
        <v>15.522412161867654</v>
      </c>
    </row>
    <row r="167" spans="1:9" x14ac:dyDescent="0.25">
      <c r="A167" s="1">
        <v>44624</v>
      </c>
      <c r="B167">
        <v>16.3</v>
      </c>
      <c r="C167" s="7">
        <f t="shared" si="10"/>
        <v>14.411176470588225</v>
      </c>
      <c r="D167">
        <f t="shared" si="11"/>
        <v>17.3</v>
      </c>
      <c r="E167">
        <f t="shared" si="12"/>
        <v>12.1</v>
      </c>
      <c r="F167" s="7">
        <f t="shared" si="13"/>
        <v>13.299940779308796</v>
      </c>
      <c r="G167" s="7">
        <f t="shared" si="14"/>
        <v>15.522412161867654</v>
      </c>
    </row>
    <row r="168" spans="1:9" x14ac:dyDescent="0.25">
      <c r="A168" s="1">
        <v>44631</v>
      </c>
      <c r="B168">
        <v>16.399999999999999</v>
      </c>
      <c r="C168" s="7">
        <f t="shared" si="10"/>
        <v>14.411176470588225</v>
      </c>
      <c r="D168">
        <f t="shared" si="11"/>
        <v>17.3</v>
      </c>
      <c r="E168">
        <f t="shared" si="12"/>
        <v>12.1</v>
      </c>
      <c r="F168" s="7">
        <f t="shared" si="13"/>
        <v>13.299940779308796</v>
      </c>
      <c r="G168" s="7">
        <f t="shared" si="14"/>
        <v>15.522412161867654</v>
      </c>
    </row>
    <row r="169" spans="1:9" x14ac:dyDescent="0.25">
      <c r="A169" s="1">
        <v>44638</v>
      </c>
      <c r="B169">
        <v>16.7</v>
      </c>
      <c r="C169" s="7">
        <f t="shared" si="10"/>
        <v>14.411176470588225</v>
      </c>
      <c r="D169">
        <f t="shared" si="11"/>
        <v>17.3</v>
      </c>
      <c r="E169">
        <f t="shared" si="12"/>
        <v>12.1</v>
      </c>
      <c r="F169" s="7">
        <f t="shared" si="13"/>
        <v>13.299940779308796</v>
      </c>
      <c r="G169" s="7">
        <f t="shared" si="14"/>
        <v>15.522412161867654</v>
      </c>
    </row>
    <row r="170" spans="1:9" x14ac:dyDescent="0.25">
      <c r="A170" s="1">
        <v>44645</v>
      </c>
      <c r="B170">
        <v>16.899999999999999</v>
      </c>
      <c r="C170" s="7">
        <f t="shared" si="10"/>
        <v>14.411176470588225</v>
      </c>
      <c r="D170">
        <f t="shared" si="11"/>
        <v>17.3</v>
      </c>
      <c r="E170">
        <f t="shared" si="12"/>
        <v>12.1</v>
      </c>
      <c r="F170" s="7">
        <f t="shared" si="13"/>
        <v>13.299940779308796</v>
      </c>
      <c r="G170" s="7">
        <f t="shared" si="14"/>
        <v>15.522412161867654</v>
      </c>
    </row>
    <row r="171" spans="1:9" x14ac:dyDescent="0.25">
      <c r="A171" s="1">
        <v>44652</v>
      </c>
      <c r="B171">
        <v>17.3</v>
      </c>
      <c r="C171" s="7">
        <f t="shared" si="10"/>
        <v>14.411176470588225</v>
      </c>
      <c r="D171">
        <f t="shared" si="11"/>
        <v>17.3</v>
      </c>
      <c r="E171">
        <f t="shared" si="12"/>
        <v>12.1</v>
      </c>
      <c r="F171" s="7">
        <f t="shared" si="13"/>
        <v>13.299940779308796</v>
      </c>
      <c r="G171" s="7">
        <f t="shared" si="14"/>
        <v>15.522412161867654</v>
      </c>
    </row>
    <row r="172" spans="1:9" x14ac:dyDescent="0.25">
      <c r="A172" s="4" t="s">
        <v>80</v>
      </c>
      <c r="B172" s="6">
        <f>AVERAGE(B2:B171)</f>
        <v>14.411176470588225</v>
      </c>
      <c r="C172" s="7"/>
      <c r="F172" s="7"/>
      <c r="G172" s="7"/>
    </row>
    <row r="173" spans="1:9" x14ac:dyDescent="0.25">
      <c r="A173" s="4" t="s">
        <v>81</v>
      </c>
      <c r="B173" s="6">
        <f>MEDIAN(B2:B171)</f>
        <v>14.4</v>
      </c>
      <c r="C173" s="7"/>
      <c r="F173" s="7"/>
      <c r="G173" s="7"/>
      <c r="I173" s="9" t="s">
        <v>95</v>
      </c>
    </row>
    <row r="174" spans="1:9" x14ac:dyDescent="0.25">
      <c r="A174" s="4" t="s">
        <v>82</v>
      </c>
      <c r="B174" s="6">
        <f>STDEV(B2:B171)</f>
        <v>1.1112356912794283</v>
      </c>
      <c r="C174" s="7"/>
      <c r="D174" s="12" t="s">
        <v>87</v>
      </c>
      <c r="E174" s="12"/>
      <c r="F174" s="14">
        <f>B178</f>
        <v>15.522412161867654</v>
      </c>
      <c r="G174" s="7"/>
      <c r="H174" s="12" t="s">
        <v>90</v>
      </c>
      <c r="I174" s="15">
        <f>F178</f>
        <v>16.411206080933827</v>
      </c>
    </row>
    <row r="175" spans="1:9" x14ac:dyDescent="0.25">
      <c r="A175" s="4" t="s">
        <v>83</v>
      </c>
      <c r="B175" s="4">
        <f>MAX(B2:B171)</f>
        <v>17.3</v>
      </c>
      <c r="C175" s="7"/>
      <c r="F175" s="7"/>
      <c r="G175" s="7"/>
      <c r="H175" s="4" t="s">
        <v>100</v>
      </c>
      <c r="I175" s="2">
        <f>'[1]Forecast Edos Fin'!$E$89</f>
        <v>85230.642265047427</v>
      </c>
    </row>
    <row r="176" spans="1:9" x14ac:dyDescent="0.25">
      <c r="A176" s="4" t="s">
        <v>84</v>
      </c>
      <c r="B176" s="4">
        <f>MIN(B2:B171)</f>
        <v>12.1</v>
      </c>
      <c r="C176" s="7"/>
      <c r="D176" t="s">
        <v>89</v>
      </c>
      <c r="G176" s="7"/>
      <c r="H176" s="4" t="s">
        <v>92</v>
      </c>
      <c r="I176" s="2">
        <f>I174*I175</f>
        <v>1398737.6346220421</v>
      </c>
    </row>
    <row r="177" spans="1:9" x14ac:dyDescent="0.25">
      <c r="A177" s="4" t="s">
        <v>85</v>
      </c>
      <c r="B177" s="8">
        <f>B172-B174</f>
        <v>13.299940779308796</v>
      </c>
      <c r="C177" s="7"/>
      <c r="F177" s="7"/>
      <c r="G177" s="7"/>
      <c r="H177" s="4" t="s">
        <v>93</v>
      </c>
      <c r="I177" s="2">
        <v>17461</v>
      </c>
    </row>
    <row r="178" spans="1:9" x14ac:dyDescent="0.25">
      <c r="A178" s="12" t="s">
        <v>86</v>
      </c>
      <c r="B178" s="14">
        <f>B172+B174</f>
        <v>15.522412161867654</v>
      </c>
      <c r="C178" s="7"/>
      <c r="D178" s="16" t="s">
        <v>96</v>
      </c>
      <c r="E178" s="16"/>
      <c r="F178" s="17">
        <f>(B175+B178)/2</f>
        <v>16.411206080933827</v>
      </c>
      <c r="G178" s="7"/>
      <c r="H178" s="4" t="s">
        <v>94</v>
      </c>
      <c r="I178" s="19">
        <f>I176/I177</f>
        <v>80.10638764229094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I14"/>
  <sheetViews>
    <sheetView zoomScale="200" zoomScaleNormal="200" workbookViewId="0">
      <selection activeCell="F10" sqref="F10"/>
    </sheetView>
  </sheetViews>
  <sheetFormatPr baseColWidth="10" defaultRowHeight="15" x14ac:dyDescent="0.25"/>
  <cols>
    <col min="3" max="3" width="13.28515625" bestFit="1" customWidth="1"/>
    <col min="6" max="6" width="13.28515625" bestFit="1" customWidth="1"/>
    <col min="8" max="8" width="18" customWidth="1"/>
    <col min="9" max="9" width="13.28515625" bestFit="1" customWidth="1"/>
  </cols>
  <sheetData>
    <row r="2" spans="2:9" x14ac:dyDescent="0.25">
      <c r="C2" t="str">
        <f>'PU Walmex'!I173</f>
        <v>2022E</v>
      </c>
      <c r="F2" t="str">
        <f>'PSR Walmex'!I173</f>
        <v>2022E</v>
      </c>
      <c r="I2" t="str">
        <f>'PEBITDA Walmex '!I173</f>
        <v>2022E</v>
      </c>
    </row>
    <row r="3" spans="2:9" x14ac:dyDescent="0.25">
      <c r="B3" t="str">
        <f>'PU Walmex'!H174</f>
        <v>Múltiplo objetivo P/U</v>
      </c>
      <c r="C3" s="5">
        <f>'PU Walmex'!I174</f>
        <v>28.297817583870284</v>
      </c>
      <c r="E3" t="str">
        <f>'PSR Walmex'!H174</f>
        <v>Múltiplo objetivo P/V</v>
      </c>
      <c r="F3" s="5">
        <f>'PSR Walmex'!I174</f>
        <v>1.6933617178333975</v>
      </c>
      <c r="H3" t="str">
        <f>'PEBITDA Walmex '!H174</f>
        <v>Múltiplo objetivo P/U</v>
      </c>
      <c r="I3" s="5">
        <f>'PEBITDA Walmex '!I174</f>
        <v>16.411206080933827</v>
      </c>
    </row>
    <row r="4" spans="2:9" x14ac:dyDescent="0.25">
      <c r="B4" t="str">
        <f>'PU Walmex'!H175</f>
        <v>UN</v>
      </c>
      <c r="C4" s="5">
        <f>'PU Walmex'!I175</f>
        <v>46527.091202953408</v>
      </c>
      <c r="E4" t="str">
        <f>'PSR Walmex'!H175</f>
        <v>Ventas</v>
      </c>
      <c r="F4" s="5">
        <f>'PSR Walmex'!I175</f>
        <v>790841.54773753986</v>
      </c>
      <c r="H4" t="str">
        <f>'PEBITDA Walmex '!H175</f>
        <v>EBITDA</v>
      </c>
      <c r="I4" s="5">
        <f>'PEBITDA Walmex '!I175</f>
        <v>85230.642265047427</v>
      </c>
    </row>
    <row r="5" spans="2:9" x14ac:dyDescent="0.25">
      <c r="B5" t="str">
        <f>'PU Walmex'!H176</f>
        <v>Equity Value</v>
      </c>
      <c r="C5" s="5">
        <f>'PU Walmex'!I176</f>
        <v>1316615.1395692714</v>
      </c>
      <c r="E5" t="str">
        <f>'PSR Walmex'!H176</f>
        <v>Equity Value</v>
      </c>
      <c r="F5" s="5">
        <f>'PSR Walmex'!I176</f>
        <v>1339180.8018108634</v>
      </c>
      <c r="H5" t="str">
        <f>'PEBITDA Walmex '!H176</f>
        <v>Equity Value</v>
      </c>
      <c r="I5" s="5">
        <f>'PEBITDA Walmex '!I176</f>
        <v>1398737.6346220421</v>
      </c>
    </row>
    <row r="6" spans="2:9" x14ac:dyDescent="0.25">
      <c r="B6" t="str">
        <f>'PU Walmex'!H177</f>
        <v>No. Acciones</v>
      </c>
      <c r="C6" s="5">
        <f>'PU Walmex'!I177</f>
        <v>17461</v>
      </c>
      <c r="E6" t="str">
        <f>'PSR Walmex'!H177</f>
        <v>No. Acciones</v>
      </c>
      <c r="F6" s="5">
        <f>'PSR Walmex'!I177</f>
        <v>17461</v>
      </c>
      <c r="H6" t="str">
        <f>'PEBITDA Walmex '!H177</f>
        <v>No. Acciones</v>
      </c>
      <c r="I6" s="5">
        <f>'PEBITDA Walmex '!I177</f>
        <v>17461</v>
      </c>
    </row>
    <row r="7" spans="2:9" x14ac:dyDescent="0.25">
      <c r="B7" t="str">
        <f>'PU Walmex'!H178</f>
        <v>VPA=PO</v>
      </c>
      <c r="C7" s="5">
        <f>'PU Walmex'!I178</f>
        <v>75.403192232361917</v>
      </c>
      <c r="E7" t="str">
        <f>'PSR Walmex'!H178</f>
        <v>VPA=PO</v>
      </c>
      <c r="F7" s="5">
        <f>'PSR Walmex'!I178</f>
        <v>76.695538732653532</v>
      </c>
      <c r="H7" t="str">
        <f>'PEBITDA Walmex '!H178</f>
        <v>VPA=PO</v>
      </c>
      <c r="I7" s="5">
        <f>'PEBITDA Walmex '!I178</f>
        <v>80.10638764229094</v>
      </c>
    </row>
    <row r="11" spans="2:9" x14ac:dyDescent="0.25">
      <c r="C11" t="s">
        <v>102</v>
      </c>
      <c r="D11" s="7">
        <f>'PU Walmex'!I178</f>
        <v>75.403192232361917</v>
      </c>
    </row>
    <row r="12" spans="2:9" x14ac:dyDescent="0.25">
      <c r="C12" t="s">
        <v>101</v>
      </c>
      <c r="D12" s="7">
        <f>'PSR Walmex'!I178</f>
        <v>76.695538732653532</v>
      </c>
    </row>
    <row r="13" spans="2:9" x14ac:dyDescent="0.25">
      <c r="C13" s="20" t="s">
        <v>103</v>
      </c>
      <c r="D13" s="21">
        <f>'PEBITDA Walmex '!I178</f>
        <v>80.10638764229094</v>
      </c>
    </row>
    <row r="14" spans="2:9" x14ac:dyDescent="0.25">
      <c r="C14" s="22" t="s">
        <v>104</v>
      </c>
      <c r="D14" s="8">
        <f>AVERAGE(D11:D13)</f>
        <v>77.401706202435463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Gráficos</vt:lpstr>
      </vt:variant>
      <vt:variant>
        <vt:i4>3</vt:i4>
      </vt:variant>
    </vt:vector>
  </HeadingPairs>
  <TitlesOfParts>
    <vt:vector size="10" baseType="lpstr">
      <vt:lpstr>Múltiplos Walmex</vt:lpstr>
      <vt:lpstr>Sector Mex</vt:lpstr>
      <vt:lpstr>Sector Inter</vt:lpstr>
      <vt:lpstr>PU Walmex</vt:lpstr>
      <vt:lpstr>PSR Walmex</vt:lpstr>
      <vt:lpstr>PEBITDA Walmex </vt:lpstr>
      <vt:lpstr>MÚLTIPLOS</vt:lpstr>
      <vt:lpstr>Gráfico1</vt:lpstr>
      <vt:lpstr>Gráfico2</vt:lpstr>
      <vt:lpstr>Gráfico3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C. Morales Pelagio</dc:creator>
  <cp:lastModifiedBy>pelagioricardo</cp:lastModifiedBy>
  <dcterms:created xsi:type="dcterms:W3CDTF">2022-04-02T13:41:54Z</dcterms:created>
  <dcterms:modified xsi:type="dcterms:W3CDTF">2022-06-07T02:03:36Z</dcterms:modified>
</cp:coreProperties>
</file>