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3650" documentId="13_ncr:1_{55AF9C17-9968-46B3-939E-2CF6F34E0E4F}" xr6:coauthVersionLast="47" xr6:coauthVersionMax="47" xr10:uidLastSave="{567C5D3F-159C-4C66-9995-09170DECA6FE}"/>
  <bookViews>
    <workbookView minimized="1" xWindow="30900" yWindow="2085" windowWidth="15375" windowHeight="7785" tabRatio="718" firstSheet="3" activeTab="7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REM-Nuevo" sheetId="38" r:id="rId8"/>
    <sheet name="La Calera II - RFSU 31.1.28" sheetId="28" r:id="rId9"/>
    <sheet name="REM-Back-up" sheetId="40" r:id="rId10"/>
    <sheet name="Suministros críticos" sheetId="30" r:id="rId11"/>
    <sheet name="Docs Vendors" sheetId="43" r:id="rId12"/>
    <sheet name="Suministros multables" sheetId="32" r:id="rId13"/>
    <sheet name="Histograma carretones" sheetId="42" r:id="rId14"/>
    <sheet name="Resumen de entregables" sheetId="27" r:id="rId15"/>
    <sheet name="Reembolsables" sheetId="37" r:id="rId16"/>
    <sheet name="Dinámica P0 RIs" sheetId="34" r:id="rId17"/>
    <sheet name="Datos P0 Suministros" sheetId="33" r:id="rId18"/>
    <sheet name="Datos para distribución P0" sheetId="35" r:id="rId19"/>
    <sheet name="Crono LB 30.09" sheetId="36" r:id="rId20"/>
    <sheet name="REM-Superado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8" hidden="1">{#N/A,#N/A,TRUE,"Est. de Fact.";#N/A,#N/A,TRUE,"Capitulo 19";#N/A,#N/A,TRUE,"Proyecto P855"}</definedName>
    <definedName name="_______wrn1" localSheetId="13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7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8" hidden="1">{#N/A,#N/A,TRUE,"Est. de Fact.";#N/A,#N/A,TRUE,"Capitulo 19";#N/A,#N/A,TRUE,"Proyecto P855"}</definedName>
    <definedName name="______wrn1" localSheetId="13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7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8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7" hidden="1">{#N/A,#N/A,FALSE,"GENERAL";#N/A,#N/A,FALSE,"USP 1";#N/A,#N/A,FALSE,"USP 2";#N/A,#N/A,FALSE,"UTE"}</definedName>
    <definedName name="_____F" localSheetId="20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8" hidden="1">{#N/A,#N/A,FALSE,"Global by BU";#N/A,#N/A,FALSE,"U.S. by BU";#N/A,#N/A,FALSE,"Canada by BU";#N/A,#N/A,FALSE,"Europe by BU";#N/A,#N/A,FALSE,"Asia by BU";#N/A,#N/A,FALSE,"Cala by BU"}</definedName>
    <definedName name="_____new11" localSheetId="13" hidden="1">{#N/A,#N/A,FALSE,"Global by BU";#N/A,#N/A,FALSE,"U.S. by BU";#N/A,#N/A,FALSE,"Canada by BU";#N/A,#N/A,FALSE,"Europe by BU";#N/A,#N/A,FALSE,"Asia by BU";#N/A,#N/A,FALSE,"Cala by BU"}</definedName>
    <definedName name="_____new11" localSheetId="15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7" hidden="1">{#N/A,#N/A,FALSE,"Global by BU";#N/A,#N/A,FALSE,"U.S. by BU";#N/A,#N/A,FALSE,"Canada by BU";#N/A,#N/A,FALSE,"Europe by BU";#N/A,#N/A,FALSE,"Asia by BU";#N/A,#N/A,FALSE,"Cala by BU"}</definedName>
    <definedName name="_____new11" localSheetId="20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8" hidden="1">{#N/A,#N/A,FALSE,"Global by BU";#N/A,#N/A,FALSE,"U.S. by BU";#N/A,#N/A,FALSE,"Canada by BU";#N/A,#N/A,FALSE,"Europe by BU";#N/A,#N/A,FALSE,"Asia by BU";#N/A,#N/A,FALSE,"Cala by BU"}</definedName>
    <definedName name="_____new12" localSheetId="13" hidden="1">{#N/A,#N/A,FALSE,"Global by BU";#N/A,#N/A,FALSE,"U.S. by BU";#N/A,#N/A,FALSE,"Canada by BU";#N/A,#N/A,FALSE,"Europe by BU";#N/A,#N/A,FALSE,"Asia by BU";#N/A,#N/A,FALSE,"Cala by BU"}</definedName>
    <definedName name="_____new12" localSheetId="15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7" hidden="1">{#N/A,#N/A,FALSE,"Global by BU";#N/A,#N/A,FALSE,"U.S. by BU";#N/A,#N/A,FALSE,"Canada by BU";#N/A,#N/A,FALSE,"Europe by BU";#N/A,#N/A,FALSE,"Asia by BU";#N/A,#N/A,FALSE,"Cala by BU"}</definedName>
    <definedName name="_____new12" localSheetId="20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8" hidden="1">{#N/A,#N/A,TRUE,"Est. de Fact.";#N/A,#N/A,TRUE,"Capitulo 19";#N/A,#N/A,TRUE,"Proyecto P855"}</definedName>
    <definedName name="_____wrn1" localSheetId="13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7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8" hidden="1">{#N/A,#N/A,FALSE,"GENERAL";#N/A,#N/A,FALSE,"USP 1";#N/A,#N/A,FALSE,"USP 2";#N/A,#N/A,FALSE,"UTE"}</definedName>
    <definedName name="____F" localSheetId="13" hidden="1">{#N/A,#N/A,FALSE,"GENERAL";#N/A,#N/A,FALSE,"USP 1";#N/A,#N/A,FALSE,"USP 2";#N/A,#N/A,FALSE,"UTE"}</definedName>
    <definedName name="____F" localSheetId="15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7" hidden="1">{#N/A,#N/A,FALSE,"GENERAL";#N/A,#N/A,FALSE,"USP 1";#N/A,#N/A,FALSE,"USP 2";#N/A,#N/A,FALSE,"UTE"}</definedName>
    <definedName name="____F" localSheetId="20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8" hidden="1">{#N/A,#N/A,FALSE,"Global by BU";#N/A,#N/A,FALSE,"U.S. by BU";#N/A,#N/A,FALSE,"Canada by BU";#N/A,#N/A,FALSE,"Europe by BU";#N/A,#N/A,FALSE,"Asia by BU";#N/A,#N/A,FALSE,"Cala by BU"}</definedName>
    <definedName name="____new11" localSheetId="13" hidden="1">{#N/A,#N/A,FALSE,"Global by BU";#N/A,#N/A,FALSE,"U.S. by BU";#N/A,#N/A,FALSE,"Canada by BU";#N/A,#N/A,FALSE,"Europe by BU";#N/A,#N/A,FALSE,"Asia by BU";#N/A,#N/A,FALSE,"Cala by BU"}</definedName>
    <definedName name="____new11" localSheetId="15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7" hidden="1">{#N/A,#N/A,FALSE,"Global by BU";#N/A,#N/A,FALSE,"U.S. by BU";#N/A,#N/A,FALSE,"Canada by BU";#N/A,#N/A,FALSE,"Europe by BU";#N/A,#N/A,FALSE,"Asia by BU";#N/A,#N/A,FALSE,"Cala by BU"}</definedName>
    <definedName name="____new11" localSheetId="20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8" hidden="1">{#N/A,#N/A,FALSE,"Global by BU";#N/A,#N/A,FALSE,"U.S. by BU";#N/A,#N/A,FALSE,"Canada by BU";#N/A,#N/A,FALSE,"Europe by BU";#N/A,#N/A,FALSE,"Asia by BU";#N/A,#N/A,FALSE,"Cala by BU"}</definedName>
    <definedName name="____new12" localSheetId="13" hidden="1">{#N/A,#N/A,FALSE,"Global by BU";#N/A,#N/A,FALSE,"U.S. by BU";#N/A,#N/A,FALSE,"Canada by BU";#N/A,#N/A,FALSE,"Europe by BU";#N/A,#N/A,FALSE,"Asia by BU";#N/A,#N/A,FALSE,"Cala by BU"}</definedName>
    <definedName name="____new12" localSheetId="15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7" hidden="1">{#N/A,#N/A,FALSE,"Global by BU";#N/A,#N/A,FALSE,"U.S. by BU";#N/A,#N/A,FALSE,"Canada by BU";#N/A,#N/A,FALSE,"Europe by BU";#N/A,#N/A,FALSE,"Asia by BU";#N/A,#N/A,FALSE,"Cala by BU"}</definedName>
    <definedName name="____new12" localSheetId="20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8" hidden="1">{#N/A,#N/A,TRUE,"Est. de Fact.";#N/A,#N/A,TRUE,"Capitulo 19";#N/A,#N/A,TRUE,"Proyecto P855"}</definedName>
    <definedName name="____wrn1" localSheetId="13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7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8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7" hidden="1">{#N/A,#N/A,FALSE,"GENERAL";#N/A,#N/A,FALSE,"USP 1";#N/A,#N/A,FALSE,"USP 2";#N/A,#N/A,FALSE,"UTE"}</definedName>
    <definedName name="___F" localSheetId="20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8" hidden="1">{#N/A,#N/A,FALSE,"Global by BU";#N/A,#N/A,FALSE,"U.S. by BU";#N/A,#N/A,FALSE,"Canada by BU";#N/A,#N/A,FALSE,"Europe by BU";#N/A,#N/A,FALSE,"Asia by BU";#N/A,#N/A,FALSE,"Cala by BU"}</definedName>
    <definedName name="___new11" localSheetId="13" hidden="1">{#N/A,#N/A,FALSE,"Global by BU";#N/A,#N/A,FALSE,"U.S. by BU";#N/A,#N/A,FALSE,"Canada by BU";#N/A,#N/A,FALSE,"Europe by BU";#N/A,#N/A,FALSE,"Asia by BU";#N/A,#N/A,FALSE,"Cala by BU"}</definedName>
    <definedName name="___new11" localSheetId="15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7" hidden="1">{#N/A,#N/A,FALSE,"Global by BU";#N/A,#N/A,FALSE,"U.S. by BU";#N/A,#N/A,FALSE,"Canada by BU";#N/A,#N/A,FALSE,"Europe by BU";#N/A,#N/A,FALSE,"Asia by BU";#N/A,#N/A,FALSE,"Cala by BU"}</definedName>
    <definedName name="___new11" localSheetId="20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8" hidden="1">{#N/A,#N/A,FALSE,"Global by BU";#N/A,#N/A,FALSE,"U.S. by BU";#N/A,#N/A,FALSE,"Canada by BU";#N/A,#N/A,FALSE,"Europe by BU";#N/A,#N/A,FALSE,"Asia by BU";#N/A,#N/A,FALSE,"Cala by BU"}</definedName>
    <definedName name="___new12" localSheetId="13" hidden="1">{#N/A,#N/A,FALSE,"Global by BU";#N/A,#N/A,FALSE,"U.S. by BU";#N/A,#N/A,FALSE,"Canada by BU";#N/A,#N/A,FALSE,"Europe by BU";#N/A,#N/A,FALSE,"Asia by BU";#N/A,#N/A,FALSE,"Cala by BU"}</definedName>
    <definedName name="___new12" localSheetId="15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7" hidden="1">{#N/A,#N/A,FALSE,"Global by BU";#N/A,#N/A,FALSE,"U.S. by BU";#N/A,#N/A,FALSE,"Canada by BU";#N/A,#N/A,FALSE,"Europe by BU";#N/A,#N/A,FALSE,"Asia by BU";#N/A,#N/A,FALSE,"Cala by BU"}</definedName>
    <definedName name="___new12" localSheetId="20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8" hidden="1">{#N/A,#N/A,TRUE,"Est. de Fact.";#N/A,#N/A,TRUE,"Capitulo 19";#N/A,#N/A,TRUE,"Proyecto P855"}</definedName>
    <definedName name="___wrn1" localSheetId="13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7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5" hidden="1">#REF!</definedName>
    <definedName name="__123Graph_A" hidden="1">[1]ESTAD.!#REF!</definedName>
    <definedName name="__123Graph_AGraph10" localSheetId="15" hidden="1">#REF!</definedName>
    <definedName name="__123Graph_AGraph10" hidden="1">'[2]LIMA-CANTA'!#REF!</definedName>
    <definedName name="__123Graph_AGraph11" localSheetId="15" hidden="1">#REF!</definedName>
    <definedName name="__123Graph_AGraph11" hidden="1">'[2]LIMA-CANTA'!#REF!</definedName>
    <definedName name="__123Graph_AGraph12" localSheetId="15" hidden="1">#REF!</definedName>
    <definedName name="__123Graph_AGraph12" hidden="1">'[2]LIMA-CANTA'!#REF!</definedName>
    <definedName name="__123Graph_AGraph13" localSheetId="15" hidden="1">#REF!</definedName>
    <definedName name="__123Graph_AGraph13" hidden="1">'[2]LIMA-CANTA'!#REF!</definedName>
    <definedName name="__123Graph_AGraph14" localSheetId="15" hidden="1">#REF!</definedName>
    <definedName name="__123Graph_AGraph14" hidden="1">'[2]LIMA-CANTA'!#REF!</definedName>
    <definedName name="__123Graph_AGraph15" localSheetId="15" hidden="1">#REF!</definedName>
    <definedName name="__123Graph_AGraph15" hidden="1">'[2]LIMA-CANTA'!#REF!</definedName>
    <definedName name="__123Graph_AGraph16" localSheetId="15" hidden="1">#REF!</definedName>
    <definedName name="__123Graph_AGraph16" hidden="1">'[2]LIMA-CANTA'!#REF!</definedName>
    <definedName name="__123Graph_AGraph17" localSheetId="15" hidden="1">#REF!</definedName>
    <definedName name="__123Graph_AGraph17" hidden="1">'[2]LIMA-CANTA'!#REF!</definedName>
    <definedName name="__123Graph_AGraph18" localSheetId="15" hidden="1">#REF!</definedName>
    <definedName name="__123Graph_AGraph18" hidden="1">'[2]LIMA-CANTA'!#REF!</definedName>
    <definedName name="__123Graph_AGraph2" localSheetId="15" hidden="1">#REF!</definedName>
    <definedName name="__123Graph_AGraph2" hidden="1">'[2]LIMA-CANTA'!#REF!</definedName>
    <definedName name="__123Graph_AGraph3" localSheetId="15" hidden="1">#REF!</definedName>
    <definedName name="__123Graph_AGraph3" hidden="1">'[2]LIMA-CANTA'!#REF!</definedName>
    <definedName name="__123Graph_AGraph4" localSheetId="15" hidden="1">#REF!</definedName>
    <definedName name="__123Graph_AGraph4" hidden="1">'[2]LIMA-CANTA'!#REF!</definedName>
    <definedName name="__123Graph_AGraph5" localSheetId="15" hidden="1">#REF!</definedName>
    <definedName name="__123Graph_AGraph5" hidden="1">'[2]LIMA-CANTA'!#REF!</definedName>
    <definedName name="__123Graph_AGraph6" localSheetId="15" hidden="1">#REF!</definedName>
    <definedName name="__123Graph_AGraph6" hidden="1">'[2]LIMA-CANTA'!#REF!</definedName>
    <definedName name="__123Graph_AGraph7" localSheetId="15" hidden="1">#REF!</definedName>
    <definedName name="__123Graph_AGraph7" hidden="1">'[2]LIMA-CANTA'!#REF!</definedName>
    <definedName name="__123Graph_AGraph8" localSheetId="15" hidden="1">#REF!</definedName>
    <definedName name="__123Graph_AGraph8" hidden="1">'[2]LIMA-CANTA'!#REF!</definedName>
    <definedName name="__123Graph_AGraph9" localSheetId="15" hidden="1">#REF!</definedName>
    <definedName name="__123Graph_AGraph9" hidden="1">'[2]LIMA-CANTA'!#REF!</definedName>
    <definedName name="__123Graph_ALLINHAS" localSheetId="15" hidden="1">#REF!</definedName>
    <definedName name="__123Graph_ALLINHAS" hidden="1">[3]sh4!#REF!</definedName>
    <definedName name="__123Graph_AMPHISTG" localSheetId="15" hidden="1">#REF!</definedName>
    <definedName name="__123Graph_AMPHISTG" hidden="1">[4]BQMP!#REF!</definedName>
    <definedName name="__123Graph_APERFORMANCE" localSheetId="15" hidden="1">#REF!</definedName>
    <definedName name="__123Graph_APERFORMANCE" hidden="1">[5]BQMP!#REF!</definedName>
    <definedName name="__123Graph_B" hidden="1">#REF!</definedName>
    <definedName name="__123Graph_BLLINHAS" localSheetId="15" hidden="1">#REF!</definedName>
    <definedName name="__123Graph_BLLINHAS" hidden="1">[3]sh4!#REF!</definedName>
    <definedName name="__123Graph_BPERFORMANCE" localSheetId="15" hidden="1">#REF!</definedName>
    <definedName name="__123Graph_BPERFORMANCE" hidden="1">[6]BQMPALOC!#REF!</definedName>
    <definedName name="__123Graph_C" localSheetId="15" hidden="1">#REF!</definedName>
    <definedName name="__123Graph_C" hidden="1">[7]KWHCEC!#REF!</definedName>
    <definedName name="__123Graph_CCONT" localSheetId="15" hidden="1">#REF!</definedName>
    <definedName name="__123Graph_CCONT" hidden="1">[8]Register!#REF!</definedName>
    <definedName name="__123Graph_CCOST" localSheetId="15" hidden="1">#REF!</definedName>
    <definedName name="__123Graph_CCOST" hidden="1">[8]Register!#REF!</definedName>
    <definedName name="__123Graph_CGM" localSheetId="15" hidden="1">#REF!</definedName>
    <definedName name="__123Graph_CGM" hidden="1">[8]Register!#REF!</definedName>
    <definedName name="__123Graph_CLLINHAS" localSheetId="15" hidden="1">#REF!</definedName>
    <definedName name="__123Graph_CLLINHAS" hidden="1">[3]sh4!#REF!</definedName>
    <definedName name="__123Graph_CREV" localSheetId="15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5" hidden="1">#REF!</definedName>
    <definedName name="__123Graph_LBL_ALLINHAS" hidden="1">'[9]LISTA DE LINHAS'!#REF!</definedName>
    <definedName name="__123Graph_LBL_B" localSheetId="15" hidden="1">#REF!</definedName>
    <definedName name="__123Graph_LBL_B" hidden="1">[7]KWHCEC!#REF!</definedName>
    <definedName name="__123Graph_LBL_C" localSheetId="15" hidden="1">#REF!</definedName>
    <definedName name="__123Graph_LBL_C" hidden="1">[8]Register!#REF!</definedName>
    <definedName name="__123Graph_LBL_CCONT" localSheetId="15" hidden="1">#REF!</definedName>
    <definedName name="__123Graph_LBL_CCONT" hidden="1">[8]Register!#REF!</definedName>
    <definedName name="__123Graph_LBL_CCOST" localSheetId="15" hidden="1">#REF!</definedName>
    <definedName name="__123Graph_LBL_CCOST" hidden="1">[8]Register!#REF!</definedName>
    <definedName name="__123Graph_LBL_CGM" localSheetId="15" hidden="1">#REF!</definedName>
    <definedName name="__123Graph_LBL_CGM" hidden="1">[8]Register!#REF!</definedName>
    <definedName name="__123Graph_LBL_CREV" localSheetId="15" hidden="1">#REF!</definedName>
    <definedName name="__123Graph_LBL_CREV" hidden="1">[8]Register!#REF!</definedName>
    <definedName name="__123Graph_X" localSheetId="15" hidden="1">#REF!</definedName>
    <definedName name="__123Graph_X" hidden="1">[1]ESTAD.!#REF!</definedName>
    <definedName name="__123Graph_XCON" hidden="1">#REF!</definedName>
    <definedName name="__123Graph_XCONT" localSheetId="15" hidden="1">#REF!</definedName>
    <definedName name="__123Graph_XCONT" hidden="1">[8]Register!#REF!</definedName>
    <definedName name="__123Graph_XCOST" localSheetId="15" hidden="1">#REF!</definedName>
    <definedName name="__123Graph_XCOST" hidden="1">[8]Register!#REF!</definedName>
    <definedName name="__123Graph_XGM" localSheetId="15" hidden="1">#REF!</definedName>
    <definedName name="__123Graph_XGM" hidden="1">[8]Register!#REF!</definedName>
    <definedName name="__123Graph_XGraph10" localSheetId="15" hidden="1">#REF!</definedName>
    <definedName name="__123Graph_XGraph10" hidden="1">'[2]LIMA-CANTA'!#REF!</definedName>
    <definedName name="__123Graph_XGraph11" localSheetId="15" hidden="1">#REF!</definedName>
    <definedName name="__123Graph_XGraph11" hidden="1">'[2]LIMA-CANTA'!#REF!</definedName>
    <definedName name="__123Graph_XGraph12" localSheetId="15" hidden="1">#REF!</definedName>
    <definedName name="__123Graph_XGraph12" hidden="1">'[2]LIMA-CANTA'!#REF!</definedName>
    <definedName name="__123Graph_XGraph13" localSheetId="15" hidden="1">#REF!</definedName>
    <definedName name="__123Graph_XGraph13" hidden="1">'[2]LIMA-CANTA'!#REF!</definedName>
    <definedName name="__123Graph_XGraph14" localSheetId="15" hidden="1">#REF!</definedName>
    <definedName name="__123Graph_XGraph14" hidden="1">'[2]LIMA-CANTA'!#REF!</definedName>
    <definedName name="__123Graph_XGraph15" localSheetId="15" hidden="1">#REF!</definedName>
    <definedName name="__123Graph_XGraph15" hidden="1">'[2]LIMA-CANTA'!#REF!</definedName>
    <definedName name="__123Graph_XGraph16" localSheetId="15" hidden="1">#REF!</definedName>
    <definedName name="__123Graph_XGraph16" hidden="1">'[2]LIMA-CANTA'!#REF!</definedName>
    <definedName name="__123Graph_XGraph17" localSheetId="15" hidden="1">#REF!</definedName>
    <definedName name="__123Graph_XGraph17" hidden="1">'[2]LIMA-CANTA'!#REF!</definedName>
    <definedName name="__123Graph_XGraph18" localSheetId="15" hidden="1">#REF!</definedName>
    <definedName name="__123Graph_XGraph18" hidden="1">'[2]LIMA-CANTA'!#REF!</definedName>
    <definedName name="__123Graph_XGraph3" localSheetId="15" hidden="1">#REF!</definedName>
    <definedName name="__123Graph_XGraph3" hidden="1">'[2]LIMA-CANTA'!#REF!</definedName>
    <definedName name="__123Graph_XGraph4" localSheetId="15" hidden="1">#REF!</definedName>
    <definedName name="__123Graph_XGraph4" hidden="1">'[2]LIMA-CANTA'!#REF!</definedName>
    <definedName name="__123Graph_XGraph5" localSheetId="15" hidden="1">#REF!</definedName>
    <definedName name="__123Graph_XGraph5" hidden="1">'[2]LIMA-CANTA'!#REF!</definedName>
    <definedName name="__123Graph_XGraph6" localSheetId="15" hidden="1">#REF!</definedName>
    <definedName name="__123Graph_XGraph6" hidden="1">'[2]LIMA-CANTA'!#REF!</definedName>
    <definedName name="__123Graph_XGraph7" localSheetId="15" hidden="1">#REF!</definedName>
    <definedName name="__123Graph_XGraph7" hidden="1">'[2]LIMA-CANTA'!#REF!</definedName>
    <definedName name="__123Graph_XGraph8" localSheetId="15" hidden="1">#REF!</definedName>
    <definedName name="__123Graph_XGraph8" hidden="1">'[2]LIMA-CANTA'!#REF!</definedName>
    <definedName name="__123Graph_XGraph9" localSheetId="15" hidden="1">#REF!</definedName>
    <definedName name="__123Graph_XGraph9" hidden="1">'[2]LIMA-CANTA'!#REF!</definedName>
    <definedName name="__123Graph_XMPHISTG" localSheetId="15" hidden="1">#REF!</definedName>
    <definedName name="__123Graph_XMPHISTG" hidden="1">[4]BQMP!#REF!</definedName>
    <definedName name="__123Graph_XPERFORMANCE" localSheetId="15" hidden="1">#REF!</definedName>
    <definedName name="__123Graph_XPERFORMANCE" hidden="1">[4]BQMP!#REF!</definedName>
    <definedName name="__123Graph_XREV" localSheetId="15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8" hidden="1">{"NORMAL",#N/A,FALSE,"02"}</definedName>
    <definedName name="__d2" localSheetId="13" hidden="1">{"NORMAL",#N/A,FALSE,"02"}</definedName>
    <definedName name="__d2" localSheetId="15" hidden="1">{"NORMAL",#N/A,FALSE,"02"}</definedName>
    <definedName name="__d2" localSheetId="9" hidden="1">{"NORMAL",#N/A,FALSE,"02"}</definedName>
    <definedName name="__d2" localSheetId="7" hidden="1">{"NORMAL",#N/A,FALSE,"02"}</definedName>
    <definedName name="__d2" localSheetId="20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8" hidden="1">{#N/A,#N/A,FALSE,"GENERAL";#N/A,#N/A,FALSE,"USP 1";#N/A,#N/A,FALSE,"USP 2";#N/A,#N/A,FALSE,"UTE"}</definedName>
    <definedName name="__F" localSheetId="13" hidden="1">{#N/A,#N/A,FALSE,"GENERAL";#N/A,#N/A,FALSE,"USP 1";#N/A,#N/A,FALSE,"USP 2";#N/A,#N/A,FALSE,"UTE"}</definedName>
    <definedName name="__F" localSheetId="15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7" hidden="1">{#N/A,#N/A,FALSE,"GENERAL";#N/A,#N/A,FALSE,"USP 1";#N/A,#N/A,FALSE,"USP 2";#N/A,#N/A,FALSE,"UTE"}</definedName>
    <definedName name="__F" localSheetId="20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8" hidden="1">{#N/A,#N/A,FALSE,"Global by BU";#N/A,#N/A,FALSE,"U.S. by BU";#N/A,#N/A,FALSE,"Canada by BU";#N/A,#N/A,FALSE,"Europe by BU";#N/A,#N/A,FALSE,"Asia by BU";#N/A,#N/A,FALSE,"Cala by BU"}</definedName>
    <definedName name="__new11" localSheetId="13" hidden="1">{#N/A,#N/A,FALSE,"Global by BU";#N/A,#N/A,FALSE,"U.S. by BU";#N/A,#N/A,FALSE,"Canada by BU";#N/A,#N/A,FALSE,"Europe by BU";#N/A,#N/A,FALSE,"Asia by BU";#N/A,#N/A,FALSE,"Cala by BU"}</definedName>
    <definedName name="__new11" localSheetId="15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7" hidden="1">{#N/A,#N/A,FALSE,"Global by BU";#N/A,#N/A,FALSE,"U.S. by BU";#N/A,#N/A,FALSE,"Canada by BU";#N/A,#N/A,FALSE,"Europe by BU";#N/A,#N/A,FALSE,"Asia by BU";#N/A,#N/A,FALSE,"Cala by BU"}</definedName>
    <definedName name="__new11" localSheetId="20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8" hidden="1">{#N/A,#N/A,FALSE,"Global by BU";#N/A,#N/A,FALSE,"U.S. by BU";#N/A,#N/A,FALSE,"Canada by BU";#N/A,#N/A,FALSE,"Europe by BU";#N/A,#N/A,FALSE,"Asia by BU";#N/A,#N/A,FALSE,"Cala by BU"}</definedName>
    <definedName name="__new12" localSheetId="13" hidden="1">{#N/A,#N/A,FALSE,"Global by BU";#N/A,#N/A,FALSE,"U.S. by BU";#N/A,#N/A,FALSE,"Canada by BU";#N/A,#N/A,FALSE,"Europe by BU";#N/A,#N/A,FALSE,"Asia by BU";#N/A,#N/A,FALSE,"Cala by BU"}</definedName>
    <definedName name="__new12" localSheetId="15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7" hidden="1">{#N/A,#N/A,FALSE,"Global by BU";#N/A,#N/A,FALSE,"U.S. by BU";#N/A,#N/A,FALSE,"Canada by BU";#N/A,#N/A,FALSE,"Europe by BU";#N/A,#N/A,FALSE,"Asia by BU";#N/A,#N/A,FALSE,"Cala by BU"}</definedName>
    <definedName name="__new12" localSheetId="20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8" hidden="1">{#N/A,#N/A,TRUE,"Est. de Fact.";#N/A,#N/A,TRUE,"Capitulo 19";#N/A,#N/A,TRUE,"Proyecto P855"}</definedName>
    <definedName name="__wrn1" localSheetId="13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7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5" hidden="1">#REF!</definedName>
    <definedName name="_1__123Graph_ACHART_1" hidden="1">[11]DADOS!$K$13:$K$26</definedName>
    <definedName name="_1__123Graph_APET_Y___VS_TPO" hidden="1">#REF!</definedName>
    <definedName name="_1__123Graph_BGRAFICO_1" localSheetId="15" hidden="1">#REF!</definedName>
    <definedName name="_1__123Graph_BGRAFICO_1" hidden="1">[12]KWHCEC!#REF!</definedName>
    <definedName name="_1_CARATULA">#REF!</definedName>
    <definedName name="_10__123Graph_ACHART_18" localSheetId="15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5" hidden="1">#REF!</definedName>
    <definedName name="_10__123Graph_CGRAFICO_1" hidden="1">[12]KWHCEC!#REF!</definedName>
    <definedName name="_10__123Graph_EGRAFICO_1" localSheetId="15" hidden="1">#REF!</definedName>
    <definedName name="_10__123Graph_EGRAFICO_1" hidden="1">[12]KWHCEC!#REF!</definedName>
    <definedName name="_100__123Graph_FCHART_17" localSheetId="15" hidden="1">#REF!</definedName>
    <definedName name="_100__123Graph_FCHART_17" hidden="1">'[11]Produt JUN'!$D$12:$D$44</definedName>
    <definedName name="_101__123Graph_FCHART_18" localSheetId="15" hidden="1">#REF!</definedName>
    <definedName name="_101__123Graph_FCHART_18" hidden="1">'[11]Produt JUL'!$D$12:$D$44</definedName>
    <definedName name="_102__123Graph_FCHART_19" localSheetId="15" hidden="1">#REF!</definedName>
    <definedName name="_102__123Graph_FCHART_19" hidden="1">'[11]Produt AGO'!$D$12:$D$44</definedName>
    <definedName name="_103__123Graph_FCHART_20" localSheetId="15" hidden="1">#REF!</definedName>
    <definedName name="_103__123Graph_FCHART_20" hidden="1">'[11]Produt SET'!$D$12:$D$44</definedName>
    <definedName name="_104__123Graph_FCHART_21" localSheetId="15" hidden="1">#REF!</definedName>
    <definedName name="_104__123Graph_FCHART_21" hidden="1">'[11]Produt OUT'!$D$12:$D$44</definedName>
    <definedName name="_105__123Graph_FCHART_22" localSheetId="15" hidden="1">#REF!</definedName>
    <definedName name="_105__123Graph_FCHART_22" hidden="1">'[11]Produt NOV'!$D$12:$D$44</definedName>
    <definedName name="_106__123Graph_FCHART_23" localSheetId="15" hidden="1">#REF!</definedName>
    <definedName name="_106__123Graph_FCHART_23" hidden="1">'[11]Produt DEZ'!$D$12:$D$44</definedName>
    <definedName name="_107__123Graph_FCHART_9" localSheetId="15" hidden="1">#REF!</definedName>
    <definedName name="_107__123Graph_FCHART_9" hidden="1">[11]DADOS!$E$13:$E$26</definedName>
    <definedName name="_108__123Graph_CKW_H" localSheetId="15" hidden="1">#REF!</definedName>
    <definedName name="_108__123Graph_CKW_H" hidden="1">[7]KWHCEC!#REF!</definedName>
    <definedName name="_108__123Graph_LBL_ACHART_2" localSheetId="15" hidden="1">#REF!</definedName>
    <definedName name="_108__123Graph_LBL_ACHART_2" hidden="1">[13]PARETOS!$M$4:$M$10</definedName>
    <definedName name="_109__123Graph_LBL_ACHART_3" localSheetId="15" hidden="1">#REF!</definedName>
    <definedName name="_109__123Graph_LBL_ACHART_3" hidden="1">[13]PARETOS!$N$29:$N$36</definedName>
    <definedName name="_11__123Graph_ACHART_19" localSheetId="15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5" hidden="1">#REF!</definedName>
    <definedName name="_110__123Graph_LBL_ACHART_7" hidden="1">'[13]PROP ELAB GANH'!$P$47:$P$55</definedName>
    <definedName name="_111__123Graph_LBL_ACHART_8" localSheetId="15" hidden="1">#REF!</definedName>
    <definedName name="_111__123Graph_LBL_ACHART_8" hidden="1">'[13]PROP ELAB GANH'!$P$70:$P$78</definedName>
    <definedName name="_112__123Graph_LBL_ACHART_9" localSheetId="15" hidden="1">#REF!</definedName>
    <definedName name="_112__123Graph_LBL_ACHART_9" hidden="1">[11]DADOS!$T$13:$T$14</definedName>
    <definedName name="_113__123Graph_LBL_BCHART_10" localSheetId="15" hidden="1">#REF!</definedName>
    <definedName name="_113__123Graph_LBL_BCHART_10" hidden="1">'[11]Produt JAN'!$AJ$12:$AJ$44</definedName>
    <definedName name="_114__123Graph_LBL_BCHART_13" localSheetId="15" hidden="1">#REF!</definedName>
    <definedName name="_114__123Graph_LBL_BCHART_13" hidden="1">'[11]Produt FEV'!$AJ$12:$AJ$44</definedName>
    <definedName name="_115__123Graph_LBL_BCHART_14" localSheetId="15" hidden="1">#REF!</definedName>
    <definedName name="_115__123Graph_LBL_BCHART_14" hidden="1">'[11]Produt MAR'!$AJ$12:$AJ$44</definedName>
    <definedName name="_116__123Graph_LBL_BCHART_15" localSheetId="15" hidden="1">#REF!</definedName>
    <definedName name="_116__123Graph_LBL_BCHART_15" hidden="1">'[11]Produt ABR'!$AJ$12:$AJ$44</definedName>
    <definedName name="_117__123Graph_LBL_BCHART_16" localSheetId="15" hidden="1">#REF!</definedName>
    <definedName name="_117__123Graph_LBL_BCHART_16" hidden="1">'[11]Produt MAI'!$AJ$12:$AJ$44</definedName>
    <definedName name="_118__123Graph_LBL_BCHART_17" localSheetId="15" hidden="1">#REF!</definedName>
    <definedName name="_118__123Graph_LBL_BCHART_17" hidden="1">'[11]Produt JUN'!$AJ$12:$AJ$44</definedName>
    <definedName name="_119__123Graph_LBL_BCHART_18" localSheetId="15" hidden="1">#REF!</definedName>
    <definedName name="_119__123Graph_LBL_BCHART_18" hidden="1">'[11]Produt JUL'!$AJ$12:$AJ$44</definedName>
    <definedName name="_12__123Graph_ACHART_2" localSheetId="15" hidden="1">#REF!</definedName>
    <definedName name="_12__123Graph_ACHART_2" hidden="1">[11]DADOS!$J$28:$L$28</definedName>
    <definedName name="_12__123Graph_D__200__BPF" hidden="1">#REF!</definedName>
    <definedName name="_12__123Graph_LBL_BKW_H" localSheetId="15" hidden="1">#REF!</definedName>
    <definedName name="_12__123Graph_LBL_BKW_H" hidden="1">[12]KWHCEC!#REF!</definedName>
    <definedName name="_120__123Graph_LBL_BCHART_19" localSheetId="15" hidden="1">#REF!</definedName>
    <definedName name="_120__123Graph_LBL_BCHART_19" hidden="1">'[11]Produt AGO'!$AJ$12:$AJ$44</definedName>
    <definedName name="_121__123Graph_LBL_BCHART_2" localSheetId="15" hidden="1">#REF!</definedName>
    <definedName name="_121__123Graph_LBL_BCHART_2" hidden="1">[13]PARETOS!$N$4:$N$10</definedName>
    <definedName name="_122__123Graph_LBL_BCHART_20" localSheetId="15" hidden="1">#REF!</definedName>
    <definedName name="_122__123Graph_LBL_BCHART_20" hidden="1">'[11]Produt SET'!$AJ$12:$AJ$44</definedName>
    <definedName name="_123__123Graph_LBL_BCHART_21" localSheetId="15" hidden="1">#REF!</definedName>
    <definedName name="_123__123Graph_LBL_BCHART_21" hidden="1">'[11]Produt OUT'!$AJ$12:$AJ$44</definedName>
    <definedName name="_124__123Graph_LBL_BCHART_22" localSheetId="15" hidden="1">#REF!</definedName>
    <definedName name="_124__123Graph_LBL_BCHART_22" hidden="1">'[11]Produt NOV'!$AJ$12:$AJ$44</definedName>
    <definedName name="_125__123Graph_LBL_BCHART_23" localSheetId="15" hidden="1">#REF!</definedName>
    <definedName name="_125__123Graph_LBL_BCHART_23" hidden="1">'[11]Produt DEZ'!$AJ$12:$AJ$44</definedName>
    <definedName name="_126__123Graph_LBL_BCHART_3" localSheetId="15" hidden="1">#REF!</definedName>
    <definedName name="_126__123Graph_LBL_BCHART_3" hidden="1">[13]PARETOS!$O$28:$O$35</definedName>
    <definedName name="_127__123Graph_LBL_DCHART_10" localSheetId="15" hidden="1">#REF!</definedName>
    <definedName name="_127__123Graph_LBL_DCHART_10" hidden="1">'[11]Produt JAN'!$AK$12:$AK$44</definedName>
    <definedName name="_128__123Graph_LBL_DCHART_13" localSheetId="15" hidden="1">#REF!</definedName>
    <definedName name="_128__123Graph_LBL_DCHART_13" hidden="1">'[11]Produt FEV'!$AK$12:$AK$44</definedName>
    <definedName name="_129__123Graph_LBL_DCHART_14" localSheetId="15" hidden="1">#REF!</definedName>
    <definedName name="_129__123Graph_LBL_DCHART_14" hidden="1">'[11]Produt MAR'!$AK$12:$AK$44</definedName>
    <definedName name="_13__123Graph_ACHART_20" localSheetId="15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5" hidden="1">#REF!</definedName>
    <definedName name="_130__123Graph_LBL_DCHART_15" hidden="1">'[11]Produt ABR'!$AK$12:$AK$44</definedName>
    <definedName name="_131__123Graph_LBL_DCHART_16" localSheetId="15" hidden="1">#REF!</definedName>
    <definedName name="_131__123Graph_LBL_DCHART_16" hidden="1">'[11]Produt MAI'!$AK$12:$AK$44</definedName>
    <definedName name="_132__123Graph_LBL_DCHART_17" localSheetId="15" hidden="1">#REF!</definedName>
    <definedName name="_132__123Graph_LBL_DCHART_17" hidden="1">'[11]Produt JUN'!$AK$12:$AK$44</definedName>
    <definedName name="_133__123Graph_LBL_DCHART_18" localSheetId="15" hidden="1">#REF!</definedName>
    <definedName name="_133__123Graph_LBL_DCHART_18" hidden="1">'[11]Produt JUL'!$AK$12:$AK$44</definedName>
    <definedName name="_134__123Graph_LBL_DCHART_19" localSheetId="15" hidden="1">#REF!</definedName>
    <definedName name="_134__123Graph_LBL_DCHART_19" hidden="1">'[11]Produt AGO'!$AK$12:$AK$44</definedName>
    <definedName name="_135__123Graph_DGRAFICO_1" localSheetId="15" hidden="1">#REF!</definedName>
    <definedName name="_135__123Graph_DGRAFICO_1" hidden="1">[7]KWHCEC!#REF!</definedName>
    <definedName name="_135__123Graph_LBL_DCHART_20" localSheetId="15" hidden="1">#REF!</definedName>
    <definedName name="_135__123Graph_LBL_DCHART_20" hidden="1">'[11]Produt SET'!$AK$12:$AK$44</definedName>
    <definedName name="_136__123Graph_LBL_DCHART_21" localSheetId="15" hidden="1">#REF!</definedName>
    <definedName name="_136__123Graph_LBL_DCHART_21" hidden="1">'[11]Produt OUT'!$AK$12:$AK$44</definedName>
    <definedName name="_137__123Graph_LBL_DCHART_22" localSheetId="15" hidden="1">#REF!</definedName>
    <definedName name="_137__123Graph_LBL_DCHART_22" hidden="1">'[11]Produt NOV'!$AK$12:$AK$44</definedName>
    <definedName name="_138__123Graph_LBL_DCHART_23" localSheetId="15" hidden="1">#REF!</definedName>
    <definedName name="_138__123Graph_LBL_DCHART_23" hidden="1">'[11]Produt DEZ'!$AK$12:$AK$44</definedName>
    <definedName name="_139__123Graph_XCHART_1" localSheetId="15" hidden="1">#REF!</definedName>
    <definedName name="_139__123Graph_XCHART_1" hidden="1">[11]DADOS!$A$13:$A$26</definedName>
    <definedName name="_14__123Graph_ACHART_21" localSheetId="15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5" hidden="1">#REF!</definedName>
    <definedName name="_140__123Graph_XCHART_3" hidden="1">[13]PARETOS!$M$29:$M$36</definedName>
    <definedName name="_141__123Graph_XCHART_6" localSheetId="15" hidden="1">#REF!</definedName>
    <definedName name="_141__123Graph_XCHART_6" hidden="1">[11]DADOS!$A$15:$A$26</definedName>
    <definedName name="_142__123Graph_XCHART_8" localSheetId="15" hidden="1">#REF!</definedName>
    <definedName name="_142__123Graph_XCHART_8" hidden="1">'[13]PROP ELAB GANH'!$L$70:$L$78</definedName>
    <definedName name="_143__123Graph_XCHART_9" localSheetId="15" hidden="1">#REF!</definedName>
    <definedName name="_143__123Graph_XCHART_9" hidden="1">[11]DADOS!$A$13:$A$26</definedName>
    <definedName name="_15__123Graph_ACHART_22" localSheetId="15" hidden="1">#REF!</definedName>
    <definedName name="_15__123Graph_ACHART_22" hidden="1">'[11]Produt NOV'!$B$12:$B$13</definedName>
    <definedName name="_15__123Graph_CKW_H" localSheetId="15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5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5" hidden="1">#REF!</definedName>
    <definedName name="_162__123Graph_EGRAFICO_1" hidden="1">[7]KWHCEC!#REF!</definedName>
    <definedName name="_17__123Graph_ACHART_25" localSheetId="15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5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5" hidden="1">#REF!</definedName>
    <definedName name="_189__123Graph_LBL_BKW_H" hidden="1">[7]KWHCEC!#REF!</definedName>
    <definedName name="_19__123Graph_ACHART_29" localSheetId="15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5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5" hidden="1">#REF!</definedName>
    <definedName name="_2__123Graph_BGRAFICO_1" hidden="1">[12]KWHCEC!#REF!</definedName>
    <definedName name="_2__123Graph_BPET_Y___VS_TPO" hidden="1">#REF!</definedName>
    <definedName name="_2__123Graph_CGRAFICO_1" localSheetId="15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5" hidden="1">#REF!</definedName>
    <definedName name="_20__123Graph_ACHART_3" hidden="1">[11]DADOS!$J$30:$L$30</definedName>
    <definedName name="_20__123Graph_DGRAFICO_1" localSheetId="15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5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5" hidden="1">#REF!</definedName>
    <definedName name="_22__123Graph_ACHART_33" hidden="1">'[11]Produt JUN'!$J$48:$L$48</definedName>
    <definedName name="_22_0_0PRINT_AREA">#REF!</definedName>
    <definedName name="_23__123Graph_ACHART_35" localSheetId="15" hidden="1">#REF!</definedName>
    <definedName name="_23__123Graph_ACHART_35" hidden="1">'[11]Produt JUL'!$J$48:$L$48</definedName>
    <definedName name="_24__123Graph_ACHART_37" localSheetId="15" hidden="1">#REF!</definedName>
    <definedName name="_24__123Graph_ACHART_37" hidden="1">'[11]Produt AGO'!$J$48:$L$48</definedName>
    <definedName name="_25__123Graph_ACHART_39" localSheetId="15" hidden="1">#REF!</definedName>
    <definedName name="_25__123Graph_ACHART_39" hidden="1">'[11]Produt SET'!$J$48:$L$48</definedName>
    <definedName name="_25__123Graph_EGRAFICO_1" localSheetId="15" hidden="1">#REF!</definedName>
    <definedName name="_25__123Graph_EGRAFICO_1" hidden="1">[12]KWHCEC!#REF!</definedName>
    <definedName name="_26__123Graph_ACHART_4" localSheetId="15" hidden="1">#REF!</definedName>
    <definedName name="_26__123Graph_ACHART_4" hidden="1">[11]DADOS!$O$28:$Q$28</definedName>
    <definedName name="_27__123Graph_ACHART_41" localSheetId="15" hidden="1">#REF!</definedName>
    <definedName name="_27__123Graph_ACHART_41" hidden="1">'[11]Produt OUT'!$J$48:$L$48</definedName>
    <definedName name="_28__123Graph_ACHART_43" localSheetId="15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5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5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5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5" hidden="1">#REF!</definedName>
    <definedName name="_30__123Graph_ACHART_5" hidden="1">[11]DADOS!$O$30:$Q$30</definedName>
    <definedName name="_30__123Graph_LBL_BKW_H" localSheetId="15" hidden="1">#REF!</definedName>
    <definedName name="_30__123Graph_LBL_BKW_H" hidden="1">[12]KWHCEC!#REF!</definedName>
    <definedName name="_31__123Graph_ACHART_6" localSheetId="15" hidden="1">#REF!</definedName>
    <definedName name="_31__123Graph_ACHART_6" hidden="1">[11]DADOS!$G$15:$G$26</definedName>
    <definedName name="_32__123Graph_ACHART_7" localSheetId="15" hidden="1">#REF!</definedName>
    <definedName name="_32__123Graph_ACHART_7" hidden="1">[11]DADOS!$S$28:$U$28</definedName>
    <definedName name="_33__123Graph_ACHART_8" localSheetId="15" hidden="1">#REF!</definedName>
    <definedName name="_33__123Graph_ACHART_8" hidden="1">[11]DADOS!$S$30:$U$30</definedName>
    <definedName name="_34__123Graph_ACHART_9" localSheetId="15" hidden="1">#REF!</definedName>
    <definedName name="_34__123Graph_ACHART_9" hidden="1">[11]DADOS!$T$13:$T$26</definedName>
    <definedName name="_35__123Graph_BCHART_1" localSheetId="15" hidden="1">#REF!</definedName>
    <definedName name="_35__123Graph_BCHART_1" hidden="1">[11]DADOS!$J$13:$J$26</definedName>
    <definedName name="_36__123Graph_BCHART_10" localSheetId="15" hidden="1">#REF!</definedName>
    <definedName name="_36__123Graph_BCHART_10" hidden="1">'[11]Produt JAN'!$AE$12:$AE$44</definedName>
    <definedName name="_37__123Graph_BCHART_13" localSheetId="15" hidden="1">#REF!</definedName>
    <definedName name="_37__123Graph_BCHART_13" hidden="1">'[11]Produt FEV'!$AE$12:$AE$44</definedName>
    <definedName name="_38__123Graph_BCHART_14" localSheetId="15" hidden="1">#REF!</definedName>
    <definedName name="_38__123Graph_BCHART_14" hidden="1">'[11]Produt MAR'!$AE$12:$AE$44</definedName>
    <definedName name="_39__123Graph_BCHART_15" localSheetId="15" hidden="1">#REF!</definedName>
    <definedName name="_39__123Graph_BCHART_15" hidden="1">'[11]Produt ABR'!$AE$12:$AE$44</definedName>
    <definedName name="_4______PRINT_AREA">#REF!</definedName>
    <definedName name="_4__123Graph_ACHART_12" localSheetId="15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5" hidden="1">#REF!</definedName>
    <definedName name="_4__123Graph_CGRAFICO_1" hidden="1">[12]KWHCEC!#REF!</definedName>
    <definedName name="_4__123Graph_CKW_H" hidden="1">#REF!</definedName>
    <definedName name="_4__123Graph_DGRAFICO_1" localSheetId="15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5" hidden="1">#REF!</definedName>
    <definedName name="_40__123Graph_BCHART_16" hidden="1">'[11]Produt MAI'!$AE$12:$AE$44</definedName>
    <definedName name="_41__123Graph_BCHART_17" localSheetId="15" hidden="1">#REF!</definedName>
    <definedName name="_41__123Graph_BCHART_17" hidden="1">'[11]Produt JUN'!$AE$12:$AE$44</definedName>
    <definedName name="_42__123Graph_BCHART_18" localSheetId="15" hidden="1">#REF!</definedName>
    <definedName name="_42__123Graph_BCHART_18" hidden="1">'[11]Produt JUL'!$AE$12:$AE$44</definedName>
    <definedName name="_43__123Graph_BCHART_19" localSheetId="15" hidden="1">#REF!</definedName>
    <definedName name="_43__123Graph_BCHART_19" hidden="1">'[11]Produt AGO'!$AE$12:$AE$44</definedName>
    <definedName name="_44__123Graph_BCHART_2" localSheetId="15" hidden="1">#REF!</definedName>
    <definedName name="_44__123Graph_BCHART_2" hidden="1">[13]PARETOS!$N$4:$N$10</definedName>
    <definedName name="_45__123Graph_BCHART_20" localSheetId="15" hidden="1">#REF!</definedName>
    <definedName name="_45__123Graph_BCHART_20" hidden="1">'[11]Produt SET'!$AE$12:$AE$44</definedName>
    <definedName name="_46__123Graph_BCHART_21" localSheetId="15" hidden="1">#REF!</definedName>
    <definedName name="_46__123Graph_BCHART_21" hidden="1">'[11]Produt OUT'!$AE$12:$AE$44</definedName>
    <definedName name="_47__123Graph_BCHART_22" localSheetId="15" hidden="1">#REF!</definedName>
    <definedName name="_47__123Graph_BCHART_22" hidden="1">'[11]Produt NOV'!$AE$12:$AE$44</definedName>
    <definedName name="_48__123Graph_BCHART_23" localSheetId="15" hidden="1">#REF!</definedName>
    <definedName name="_48__123Graph_BCHART_23" hidden="1">'[11]Produt DEZ'!$AE$12:$AE$44</definedName>
    <definedName name="_49__123Graph_BCHART_3" localSheetId="15" hidden="1">#REF!</definedName>
    <definedName name="_49__123Graph_BCHART_3" hidden="1">[13]PARETOS!$O$28:$O$35</definedName>
    <definedName name="_5__0_0FLE">#REF!</definedName>
    <definedName name="_5__123Graph_ACHART_13" localSheetId="15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5" hidden="1">#REF!</definedName>
    <definedName name="_5__123Graph_BGRAFICO_1" hidden="1">[12]KWHCEC!#REF!</definedName>
    <definedName name="_5__123Graph_DGRAFICO_1" hidden="1">#REF!</definedName>
    <definedName name="_5__123Graph_EGRAFICO_1" localSheetId="15" hidden="1">#REF!</definedName>
    <definedName name="_5__123Graph_EGRAFICO_1" hidden="1">[12]KWHCEC!#REF!</definedName>
    <definedName name="_5_SEPARADOR2">#REF!</definedName>
    <definedName name="_50__123Graph_BCHART_6" localSheetId="15" hidden="1">#REF!</definedName>
    <definedName name="_50__123Graph_BCHART_6" hidden="1">[11]DADOS!$O$15:$O$26</definedName>
    <definedName name="_51__123Graph_BCHART_9" localSheetId="15" hidden="1">#REF!</definedName>
    <definedName name="_51__123Graph_BCHART_9" hidden="1">[11]DADOS!$U$13:$U$26</definedName>
    <definedName name="_52__123Graph_CCHART_1" localSheetId="15" hidden="1">#REF!</definedName>
    <definedName name="_52__123Graph_CCHART_1" hidden="1">[11]DADOS!$L$13:$L$26</definedName>
    <definedName name="_53__123Graph_CCHART_10" localSheetId="15" hidden="1">#REF!</definedName>
    <definedName name="_53__123Graph_CCHART_10" hidden="1">'[11]Produt JAN'!$AF$12:$AF$44</definedName>
    <definedName name="_54__123Graph_BGRAFICO_1" localSheetId="15" hidden="1">#REF!</definedName>
    <definedName name="_54__123Graph_BGRAFICO_1" hidden="1">[7]KWHCEC!#REF!</definedName>
    <definedName name="_54__123Graph_CCHART_13" localSheetId="15" hidden="1">#REF!</definedName>
    <definedName name="_54__123Graph_CCHART_13" hidden="1">'[11]Produt FEV'!$AF$12:$AF$44</definedName>
    <definedName name="_55__123Graph_CCHART_14" localSheetId="15" hidden="1">#REF!</definedName>
    <definedName name="_55__123Graph_CCHART_14" hidden="1">'[11]Produt MAR'!$AF$12:$AF$44</definedName>
    <definedName name="_56__123Graph_CCHART_15" localSheetId="15" hidden="1">#REF!</definedName>
    <definedName name="_56__123Graph_CCHART_15" hidden="1">'[11]Produt ABR'!$AF$12:$AF$44</definedName>
    <definedName name="_57__123Graph_CCHART_16" localSheetId="15" hidden="1">#REF!</definedName>
    <definedName name="_57__123Graph_CCHART_16" hidden="1">'[11]Produt MAI'!$AF$12:$AF$44</definedName>
    <definedName name="_58__123Graph_CCHART_17" localSheetId="15" hidden="1">#REF!</definedName>
    <definedName name="_58__123Graph_CCHART_17" hidden="1">'[11]Produt JUN'!$AF$12:$AF$44</definedName>
    <definedName name="_59__123Graph_CCHART_18" localSheetId="15" hidden="1">#REF!</definedName>
    <definedName name="_59__123Graph_CCHART_18" hidden="1">'[11]Produt JUL'!$AF$12:$AF$44</definedName>
    <definedName name="_6__0_0PRINT_AREA">#REF!</definedName>
    <definedName name="_6__123Graph_ACHART_14" localSheetId="15" hidden="1">#REF!</definedName>
    <definedName name="_6__123Graph_ACHART_14" hidden="1">'[11]Produt MAR'!$B$12:$B$13</definedName>
    <definedName name="_6__123Graph_B__200__D50" hidden="1">#REF!</definedName>
    <definedName name="_6__123Graph_CKW_H" localSheetId="15" hidden="1">#REF!</definedName>
    <definedName name="_6__123Graph_CKW_H" hidden="1">[12]KWHCEC!#REF!</definedName>
    <definedName name="_6__123Graph_EGRAFICO_1" hidden="1">#REF!</definedName>
    <definedName name="_6__123Graph_LBL_BKW_H" localSheetId="15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5" hidden="1">#REF!</definedName>
    <definedName name="_60__123Graph_CCHART_19" hidden="1">'[11]Produt AGO'!$AF$12:$AF$44</definedName>
    <definedName name="_61__123Graph_CCHART_20" localSheetId="15" hidden="1">#REF!</definedName>
    <definedName name="_61__123Graph_CCHART_20" hidden="1">'[11]Produt SET'!$AF$12:$AF$44</definedName>
    <definedName name="_62__123Graph_CCHART_21" localSheetId="15" hidden="1">#REF!</definedName>
    <definedName name="_62__123Graph_CCHART_21" hidden="1">'[11]Produt OUT'!$AF$12:$AF$44</definedName>
    <definedName name="_63__123Graph_CCHART_22" localSheetId="15" hidden="1">#REF!</definedName>
    <definedName name="_63__123Graph_CCHART_22" hidden="1">'[11]Produt NOV'!$AF$12:$AF$44</definedName>
    <definedName name="_64__123Graph_CCHART_23" localSheetId="15" hidden="1">#REF!</definedName>
    <definedName name="_64__123Graph_CCHART_23" hidden="1">'[11]Produt DEZ'!$AF$12:$AF$44</definedName>
    <definedName name="_65__123Graph_CCHART_6" localSheetId="15" hidden="1">#REF!</definedName>
    <definedName name="_65__123Graph_CCHART_6" hidden="1">[11]DADOS!$P$15:$P$26</definedName>
    <definedName name="_66__123Graph_CCHART_9" localSheetId="15" hidden="1">#REF!</definedName>
    <definedName name="_66__123Graph_CCHART_9" hidden="1">[11]DADOS!$S$13:$S$26</definedName>
    <definedName name="_67__123Graph_DCHART_1" localSheetId="15" hidden="1">#REF!</definedName>
    <definedName name="_67__123Graph_DCHART_1" hidden="1">[11]DADOS!$M$13:$M$26</definedName>
    <definedName name="_68__123Graph_DCHART_10" localSheetId="15" hidden="1">#REF!</definedName>
    <definedName name="_68__123Graph_DCHART_10" hidden="1">'[11]Produt JAN'!$AG$12:$AG$44</definedName>
    <definedName name="_69__123Graph_DCHART_13" localSheetId="15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5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5" hidden="1">#REF!</definedName>
    <definedName name="_70__123Graph_DCHART_14" hidden="1">'[11]Produt MAR'!$AG$12:$AG$44</definedName>
    <definedName name="_71__123Graph_DCHART_15" localSheetId="15" hidden="1">#REF!</definedName>
    <definedName name="_71__123Graph_DCHART_15" hidden="1">'[11]Produt ABR'!$AG$12:$AG$44</definedName>
    <definedName name="_72__123Graph_DCHART_16" localSheetId="15" hidden="1">#REF!</definedName>
    <definedName name="_72__123Graph_DCHART_16" hidden="1">'[11]Produt MAI'!$AG$12:$AG$44</definedName>
    <definedName name="_73__123Graph_DCHART_17" localSheetId="15" hidden="1">#REF!</definedName>
    <definedName name="_73__123Graph_DCHART_17" hidden="1">'[11]Produt JUN'!$AG$12:$AG$44</definedName>
    <definedName name="_74__123Graph_DCHART_18" localSheetId="15" hidden="1">#REF!</definedName>
    <definedName name="_74__123Graph_DCHART_18" hidden="1">'[11]Produt JUL'!$AG$12:$AG$44</definedName>
    <definedName name="_75__123Graph_DCHART_19" localSheetId="15" hidden="1">#REF!</definedName>
    <definedName name="_75__123Graph_DCHART_19" hidden="1">'[11]Produt AGO'!$AG$12:$AG$44</definedName>
    <definedName name="_76__123Graph_DCHART_20" localSheetId="15" hidden="1">#REF!</definedName>
    <definedName name="_76__123Graph_DCHART_20" hidden="1">'[11]Produt SET'!$AG$12:$AG$44</definedName>
    <definedName name="_77__123Graph_DCHART_21" localSheetId="15" hidden="1">#REF!</definedName>
    <definedName name="_77__123Graph_DCHART_21" hidden="1">'[11]Produt OUT'!$AG$12:$AG$44</definedName>
    <definedName name="_78__123Graph_DCHART_22" localSheetId="15" hidden="1">#REF!</definedName>
    <definedName name="_78__123Graph_DCHART_22" hidden="1">'[11]Produt NOV'!$AG$12:$AG$44</definedName>
    <definedName name="_79__123Graph_DCHART_23" localSheetId="15" hidden="1">#REF!</definedName>
    <definedName name="_79__123Graph_DCHART_23" hidden="1">'[11]Produt DEZ'!$AG$12:$AG$44</definedName>
    <definedName name="_8_____PRINT_AREA">#REF!</definedName>
    <definedName name="_8__123Graph_ACHART_16" localSheetId="15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5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5" hidden="1">#REF!</definedName>
    <definedName name="_80__123Graph_DCHART_6" hidden="1">[11]DADOS!$Q$15:$Q$26</definedName>
    <definedName name="_81__123Graph_CGRAFICO_1" localSheetId="15" hidden="1">#REF!</definedName>
    <definedName name="_81__123Graph_CGRAFICO_1" hidden="1">[7]KWHCEC!#REF!</definedName>
    <definedName name="_81__123Graph_DCHART_9" localSheetId="15" hidden="1">#REF!</definedName>
    <definedName name="_81__123Graph_DCHART_9" hidden="1">[11]DADOS!$V$13:$V$26</definedName>
    <definedName name="_82__123Graph_ECHART_10" localSheetId="15" hidden="1">#REF!</definedName>
    <definedName name="_82__123Graph_ECHART_10" hidden="1">'[11]Produt JAN'!$AH$12:$AH$44</definedName>
    <definedName name="_83__123Graph_ECHART_13" localSheetId="15" hidden="1">#REF!</definedName>
    <definedName name="_83__123Graph_ECHART_13" hidden="1">'[11]Produt FEV'!$AH$12:$AH$44</definedName>
    <definedName name="_84__123Graph_ECHART_14" localSheetId="15" hidden="1">#REF!</definedName>
    <definedName name="_84__123Graph_ECHART_14" hidden="1">'[11]Produt MAR'!$AH$12:$AH$44</definedName>
    <definedName name="_85__123Graph_ECHART_15" localSheetId="15" hidden="1">#REF!</definedName>
    <definedName name="_85__123Graph_ECHART_15" hidden="1">'[11]Produt ABR'!$AH$12:$AH$44</definedName>
    <definedName name="_86__123Graph_ECHART_16" localSheetId="15" hidden="1">#REF!</definedName>
    <definedName name="_86__123Graph_ECHART_16" hidden="1">'[11]Produt MAI'!$AH$12:$AH$44</definedName>
    <definedName name="_87__123Graph_ECHART_17" localSheetId="15" hidden="1">#REF!</definedName>
    <definedName name="_87__123Graph_ECHART_17" hidden="1">'[11]Produt JUN'!$AH$12:$AH$44</definedName>
    <definedName name="_88__123Graph_ECHART_18" localSheetId="15" hidden="1">#REF!</definedName>
    <definedName name="_88__123Graph_ECHART_18" hidden="1">'[11]Produt JUL'!$AH$12:$AH$44</definedName>
    <definedName name="_89__123Graph_ECHART_19" localSheetId="15" hidden="1">#REF!</definedName>
    <definedName name="_89__123Graph_ECHART_19" hidden="1">'[11]Produt AGO'!$AH$12:$AH$44</definedName>
    <definedName name="_8PRINT_AREA">#REF!</definedName>
    <definedName name="_9__123Graph_ACHART_17" localSheetId="15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5" hidden="1">#REF!</definedName>
    <definedName name="_90__123Graph_ECHART_20" hidden="1">'[11]Produt SET'!$AH$12:$AH$44</definedName>
    <definedName name="_91__123Graph_ECHART_21" localSheetId="15" hidden="1">#REF!</definedName>
    <definedName name="_91__123Graph_ECHART_21" hidden="1">'[11]Produt OUT'!$AH$12:$AH$44</definedName>
    <definedName name="_91_IMPUESTOS_Y_SEGUROS">#REF!</definedName>
    <definedName name="_92__123Graph_ECHART_22" localSheetId="15" hidden="1">#REF!</definedName>
    <definedName name="_92__123Graph_ECHART_22" hidden="1">'[11]Produt NOV'!$AH$12:$AH$44</definedName>
    <definedName name="_93__123Graph_ECHART_23" localSheetId="15" hidden="1">#REF!</definedName>
    <definedName name="_93__123Graph_ECHART_23" hidden="1">'[11]Produt DEZ'!$AH$12:$AH$44</definedName>
    <definedName name="_93_RESULTADO_ECONOMICO">#REF!</definedName>
    <definedName name="_94__123Graph_ECHART_9" localSheetId="15" hidden="1">#REF!</definedName>
    <definedName name="_94__123Graph_ECHART_9" hidden="1">[11]DADOS!$W$13:$W$26</definedName>
    <definedName name="_94_SEPARADOR3">#REF!</definedName>
    <definedName name="_95__123Graph_FCHART_10" localSheetId="15" hidden="1">#REF!</definedName>
    <definedName name="_95__123Graph_FCHART_10" hidden="1">'[11]Produt JAN'!$D$12:$D$44</definedName>
    <definedName name="_95_FORM_054">#REF!</definedName>
    <definedName name="_96__123Graph_FCHART_13" localSheetId="15" hidden="1">#REF!</definedName>
    <definedName name="_96__123Graph_FCHART_13" hidden="1">'[11]Produt FEV'!$D$12:$D$44</definedName>
    <definedName name="_96_SEPARADOR4">#REF!</definedName>
    <definedName name="_97__123Graph_FCHART_14" localSheetId="15" hidden="1">#REF!</definedName>
    <definedName name="_97__123Graph_FCHART_14" hidden="1">'[11]Produt MAR'!$D$12:$D$44</definedName>
    <definedName name="_97_SENSIBILIDAD">#REF!</definedName>
    <definedName name="_98__123Graph_FCHART_15" localSheetId="15" hidden="1">#REF!</definedName>
    <definedName name="_98__123Graph_FCHART_15" hidden="1">'[11]Produt ABR'!$D$12:$D$44</definedName>
    <definedName name="_99__123Graph_FCHART_16" localSheetId="15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8" hidden="1">{"'NOTES2'!$G$9:$J$27"}</definedName>
    <definedName name="_cal00001" localSheetId="13" hidden="1">{"'NOTES2'!$G$9:$J$27"}</definedName>
    <definedName name="_cal00001" localSheetId="15" hidden="1">{"'NOTES2'!$G$9:$J$27"}</definedName>
    <definedName name="_cal00001" localSheetId="9" hidden="1">{"'NOTES2'!$G$9:$J$27"}</definedName>
    <definedName name="_cal00001" localSheetId="7" hidden="1">{"'NOTES2'!$G$9:$J$27"}</definedName>
    <definedName name="_cal00001" localSheetId="20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5">#REF!</definedName>
    <definedName name="_cec1">'[14]2'!#REF!</definedName>
    <definedName name="_cec2" localSheetId="15">#REF!</definedName>
    <definedName name="_cec2">'[14]2'!#REF!</definedName>
    <definedName name="_cec3" localSheetId="15">#REF!</definedName>
    <definedName name="_cec3">'[14]2'!#REF!</definedName>
    <definedName name="_cec4" localSheetId="15">#REF!</definedName>
    <definedName name="_cec4">'[14]2'!#REF!</definedName>
    <definedName name="_CUN1">#REF!</definedName>
    <definedName name="_d2" localSheetId="18" hidden="1">{"NORMAL",#N/A,FALSE,"02"}</definedName>
    <definedName name="_d2" localSheetId="13" hidden="1">{"NORMAL",#N/A,FALSE,"02"}</definedName>
    <definedName name="_d2" localSheetId="15" hidden="1">{"NORMAL",#N/A,FALSE,"02"}</definedName>
    <definedName name="_d2" localSheetId="9" hidden="1">{"NORMAL",#N/A,FALSE,"02"}</definedName>
    <definedName name="_d2" localSheetId="7" hidden="1">{"NORMAL",#N/A,FALSE,"02"}</definedName>
    <definedName name="_d2" localSheetId="20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7" hidden="1">'Datos P0 Suministros'!$B$1:$N$237</definedName>
    <definedName name="_xlnm._FilterDatabase" localSheetId="18" hidden="1">'Datos para distribución P0'!$A$2:$S$113</definedName>
    <definedName name="_xlnm._FilterDatabase" localSheetId="13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8" hidden="1">'La Calera II - RFSU 31.1.28'!$A$3:$CG$130</definedName>
    <definedName name="_xlnm._FilterDatabase" localSheetId="2" hidden="1">'LD Ingeniería de detalle'!$A$6:$N$1389</definedName>
    <definedName name="_xlnm._FilterDatabase" localSheetId="3" hidden="1">'OC Exterior'!$A$3:$L$54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7" hidden="1">'REM-Nuevo'!$A$2:$AB$108</definedName>
    <definedName name="_xlnm._FilterDatabase" localSheetId="20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7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5" hidden="1">#REF!</definedName>
    <definedName name="_KEY10" hidden="1">[15]INST!#REF!</definedName>
    <definedName name="_Key2" hidden="1">#REF!</definedName>
    <definedName name="_KEY3" localSheetId="15" hidden="1">#REF!</definedName>
    <definedName name="_KEY3" hidden="1">[16]INST!#REF!</definedName>
    <definedName name="_Key4" localSheetId="15" hidden="1">#REF!</definedName>
    <definedName name="_Key4" hidden="1">[17]INST!#REF!</definedName>
    <definedName name="_Key8" localSheetId="15" hidden="1">#REF!</definedName>
    <definedName name="_Key8" hidden="1">[15]INST!#REF!</definedName>
    <definedName name="_KH170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13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7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13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7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7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5" hidden="1">#REF!</definedName>
    <definedName name="_MatInverse_In" hidden="1">'[18]07'!#REF!</definedName>
    <definedName name="_model">#REF!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2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8" hidden="1">{#N/A,#N/A,FALSE,"Global by BU";#N/A,#N/A,FALSE,"U.S. by BU";#N/A,#N/A,FALSE,"Canada by BU";#N/A,#N/A,FALSE,"Europe by BU";#N/A,#N/A,FALSE,"Asia by BU";#N/A,#N/A,FALSE,"Cala by BU"}</definedName>
    <definedName name="_new12" localSheetId="13" hidden="1">{#N/A,#N/A,FALSE,"Global by BU";#N/A,#N/A,FALSE,"U.S. by BU";#N/A,#N/A,FALSE,"Canada by BU";#N/A,#N/A,FALSE,"Europe by BU";#N/A,#N/A,FALSE,"Asia by BU";#N/A,#N/A,FALSE,"Cala by BU"}</definedName>
    <definedName name="_new12" localSheetId="15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7" hidden="1">{#N/A,#N/A,FALSE,"Global by BU";#N/A,#N/A,FALSE,"U.S. by BU";#N/A,#N/A,FALSE,"Canada by BU";#N/A,#N/A,FALSE,"Europe by BU";#N/A,#N/A,FALSE,"Asia by BU";#N/A,#N/A,FALSE,"Cala by BU"}</definedName>
    <definedName name="_new12" localSheetId="20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5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5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8" hidden="1">{"'NOTES2'!$G$9:$J$27"}</definedName>
    <definedName name="_sh2" localSheetId="13" hidden="1">{"'NOTES2'!$G$9:$J$27"}</definedName>
    <definedName name="_sh2" localSheetId="15" hidden="1">{"'NOTES2'!$G$9:$J$27"}</definedName>
    <definedName name="_sh2" localSheetId="9" hidden="1">{"'NOTES2'!$G$9:$J$27"}</definedName>
    <definedName name="_sh2" localSheetId="7" hidden="1">{"'NOTES2'!$G$9:$J$27"}</definedName>
    <definedName name="_sh2" localSheetId="20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5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5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8" hidden="1">{#N/A,#N/A,TRUE,"Est. de Fact.";#N/A,#N/A,TRUE,"Capitulo 19";#N/A,#N/A,TRUE,"Proyecto P855"}</definedName>
    <definedName name="_wrn1" localSheetId="13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7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7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7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5">#REF!</definedName>
    <definedName name="A_impresión_IM">[19]ESPEPIP!#REF!</definedName>
    <definedName name="A83F">#REF!</definedName>
    <definedName name="A83M">#REF!</definedName>
    <definedName name="aa" localSheetId="18" hidden="1">{"NORMAL",#N/A,FALSE,"02"}</definedName>
    <definedName name="aa" localSheetId="13" hidden="1">{"NORMAL",#N/A,FALSE,"02"}</definedName>
    <definedName name="aa" localSheetId="15" hidden="1">{"NORMAL",#N/A,FALSE,"02"}</definedName>
    <definedName name="aa" localSheetId="9" hidden="1">{"NORMAL",#N/A,FALSE,"02"}</definedName>
    <definedName name="aa" localSheetId="7" hidden="1">{"NORMAL",#N/A,FALSE,"02"}</definedName>
    <definedName name="aa" localSheetId="20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8" hidden="1">{#N/A,#N/A,FALSE,"GENERAL";#N/A,#N/A,FALSE,"USP 1";#N/A,#N/A,FALSE,"USP 2";#N/A,#N/A,FALSE,"UTE"}</definedName>
    <definedName name="AAAA" localSheetId="13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5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7" hidden="1">{#N/A,#N/A,FALSE,"GENERAL";#N/A,#N/A,FALSE,"USP 1";#N/A,#N/A,FALSE,"USP 2";#N/A,#N/A,FALSE,"UTE"}</definedName>
    <definedName name="AAAA" localSheetId="20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8" hidden="1">{"'NOTES2'!$G$9:$J$27"}</definedName>
    <definedName name="AAAAAA" localSheetId="13" hidden="1">{"'NOTES2'!$G$9:$J$27"}</definedName>
    <definedName name="AAAAAA" localSheetId="15" hidden="1">{"'NOTES2'!$G$9:$J$27"}</definedName>
    <definedName name="AAAAAA" localSheetId="9" hidden="1">{"'NOTES2'!$G$9:$J$27"}</definedName>
    <definedName name="AAAAAA" localSheetId="7" hidden="1">{"'NOTES2'!$G$9:$J$27"}</definedName>
    <definedName name="AAAAAA" localSheetId="20" hidden="1">{"'NOTES2'!$G$9:$J$27"}</definedName>
    <definedName name="AAAAAA" localSheetId="12" hidden="1">{"'NOTES2'!$G$9:$J$27"}</definedName>
    <definedName name="AAAAAA" hidden="1">{"'NOTES2'!$G$9:$J$27"}</definedName>
    <definedName name="AAAAAAA" localSheetId="15" hidden="1">#REF!</definedName>
    <definedName name="AAAAAAA" hidden="1">[21]Jornales!#REF!</definedName>
    <definedName name="aaaaaaaa" localSheetId="18">'Datos para distribución P0'!aaaaaaaa</definedName>
    <definedName name="aaaaaaaa" localSheetId="13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5">#N/A</definedName>
    <definedName name="aaaaaaaa" localSheetId="9">'REM-Back-up'!aaaaaaaa</definedName>
    <definedName name="aaaaaaaa" localSheetId="7">'REM-Nuevo'!aaaaaaaa</definedName>
    <definedName name="aaaaaaaa" localSheetId="20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8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7" hidden="1">{#N/A,#N/A,FALSE,"GENERAL";#N/A,#N/A,FALSE,"USP 1";#N/A,#N/A,FALSE,"USP 2";#N/A,#N/A,FALSE,"UTE"}</definedName>
    <definedName name="aaaaaaaaaaaaaaaaaaaaaaa" localSheetId="20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8">'Datos para distribución P0'!aaqqwsa</definedName>
    <definedName name="aaqqwsa" localSheetId="13">'Histograma carretones'!aaqqwsa</definedName>
    <definedName name="aaqqwsa" localSheetId="3">'OC Exterior'!aaqqwsa</definedName>
    <definedName name="aaqqwsa" localSheetId="15">#N/A</definedName>
    <definedName name="aaqqwsa" localSheetId="9">'REM-Back-up'!aaqqwsa</definedName>
    <definedName name="aaqqwsa" localSheetId="7">'REM-Nuevo'!aaqqwsa</definedName>
    <definedName name="aaqqwsa" localSheetId="20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5">#REF!</definedName>
    <definedName name="AB">[22]Verif!#REF!</definedName>
    <definedName name="ABA15A">#REF!</definedName>
    <definedName name="ABA15B">#REF!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13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7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8" hidden="1">{#N/A,#N/A,TRUE,"1842CWN0"}</definedName>
    <definedName name="ABCCXBCXB" localSheetId="13" hidden="1">{#N/A,#N/A,TRUE,"1842CWN0"}</definedName>
    <definedName name="ABCCXBCXB" localSheetId="15" hidden="1">{#N/A,#N/A,TRUE,"1842CWN0"}</definedName>
    <definedName name="ABCCXBCXB" localSheetId="9" hidden="1">{#N/A,#N/A,TRUE,"1842CWN0"}</definedName>
    <definedName name="ABCCXBCXB" localSheetId="7" hidden="1">{#N/A,#N/A,TRUE,"1842CWN0"}</definedName>
    <definedName name="ABCCXBCXB" localSheetId="20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5" hidden="1">#REF!</definedName>
    <definedName name="ACwvu.PLA1." hidden="1">'[23]COP FED'!#REF!</definedName>
    <definedName name="ACwvu.PLA2." localSheetId="15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8" hidden="1">{"DECIMAL",#N/A,FALSE,"02"}</definedName>
    <definedName name="advadv" localSheetId="13" hidden="1">{"DECIMAL",#N/A,FALSE,"02"}</definedName>
    <definedName name="advadv" localSheetId="15" hidden="1">{"DECIMAL",#N/A,FALSE,"02"}</definedName>
    <definedName name="advadv" localSheetId="9" hidden="1">{"DECIMAL",#N/A,FALSE,"02"}</definedName>
    <definedName name="advadv" localSheetId="7" hidden="1">{"DECIMAL",#N/A,FALSE,"02"}</definedName>
    <definedName name="advadv" localSheetId="20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5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8" hidden="1">{#N/A,#N/A,FALSE,"Work progress mensile";#N/A,#N/A,FALSE,"Work progress mensile IE1"}</definedName>
    <definedName name="antonio" localSheetId="13" hidden="1">{#N/A,#N/A,FALSE,"Work progress mensile";#N/A,#N/A,FALSE,"Work progress mensile IE1"}</definedName>
    <definedName name="antonio" localSheetId="15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7" hidden="1">{#N/A,#N/A,FALSE,"Work progress mensile";#N/A,#N/A,FALSE,"Work progress mensile IE1"}</definedName>
    <definedName name="antonio" localSheetId="20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8">'La Calera II - RFSU 31.1.28'!$A$1:$CC$130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8" hidden="1">{#N/A,#N/A,FALSE,"Hoja1";#N/A,#N/A,FALSE,"Hoja2"}</definedName>
    <definedName name="ARIEL" localSheetId="13" hidden="1">{#N/A,#N/A,FALSE,"Hoja1";#N/A,#N/A,FALSE,"Hoja2"}</definedName>
    <definedName name="ARIEL" localSheetId="15" hidden="1">{#N/A,#N/A,FALSE,"Hoja1";#N/A,#N/A,FALSE,"Hoja2"}</definedName>
    <definedName name="ARIEL" localSheetId="9" hidden="1">{#N/A,#N/A,FALSE,"Hoja1";#N/A,#N/A,FALSE,"Hoja2"}</definedName>
    <definedName name="ARIEL" localSheetId="7" hidden="1">{#N/A,#N/A,FALSE,"Hoja1";#N/A,#N/A,FALSE,"Hoja2"}</definedName>
    <definedName name="ARIEL" localSheetId="20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8" hidden="1">{"'Igo Comercial'!$AP$215"}</definedName>
    <definedName name="asdas" localSheetId="13" hidden="1">{"'Igo Comercial'!$AP$215"}</definedName>
    <definedName name="asdas" localSheetId="15" hidden="1">{"'Igo Comercial'!$AP$215"}</definedName>
    <definedName name="asdas" localSheetId="9" hidden="1">{"'Igo Comercial'!$AP$215"}</definedName>
    <definedName name="asdas" localSheetId="7" hidden="1">{"'Igo Comercial'!$AP$215"}</definedName>
    <definedName name="asdas" localSheetId="20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8" hidden="1">{"'Igo Comercial'!$AP$215"}</definedName>
    <definedName name="asdasd" localSheetId="13" hidden="1">{"'Igo Comercial'!$AP$215"}</definedName>
    <definedName name="asdasd" localSheetId="15" hidden="1">{"'Igo Comercial'!$AP$215"}</definedName>
    <definedName name="asdasd" localSheetId="9" hidden="1">{"'Igo Comercial'!$AP$215"}</definedName>
    <definedName name="asdasd" localSheetId="7" hidden="1">{"'Igo Comercial'!$AP$215"}</definedName>
    <definedName name="asdasd" localSheetId="20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8" hidden="1">{"Avaliação de Cargos (Class Mens Todas)",#N/A,FALSE,"BANCO DE DADOS MENSALISTAS";"Avaliação de Cargos (Class Mens Todas)",#N/A,FALSE,"BANCO DE DADOS MENSALISTAS"}</definedName>
    <definedName name="asdasdfasdf" localSheetId="13" hidden="1">{"Avaliação de Cargos (Class Mens Todas)",#N/A,FALSE,"BANCO DE DADOS MENSALISTAS";"Avaliação de Cargos (Class Mens Todas)",#N/A,FALSE,"BANCO DE DADOS MENSALISTAS"}</definedName>
    <definedName name="asdasdfasdf" localSheetId="15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7" hidden="1">{"Avaliação de Cargos (Class Mens Todas)",#N/A,FALSE,"BANCO DE DADOS MENSALISTAS";"Avaliação de Cargos (Class Mens Todas)",#N/A,FALSE,"BANCO DE DADOS MENSALISTAS"}</definedName>
    <definedName name="asdasdfasdf" localSheetId="20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8" hidden="1">{#N/A,#N/A,FALSE,"model"}</definedName>
    <definedName name="asdfsd" localSheetId="13" hidden="1">{#N/A,#N/A,FALSE,"model"}</definedName>
    <definedName name="asdfsd" localSheetId="15" hidden="1">{#N/A,#N/A,FALSE,"model"}</definedName>
    <definedName name="asdfsd" localSheetId="9" hidden="1">{#N/A,#N/A,FALSE,"model"}</definedName>
    <definedName name="asdfsd" localSheetId="7" hidden="1">{#N/A,#N/A,FALSE,"model"}</definedName>
    <definedName name="asdfsd" localSheetId="20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5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8" hidden="1">{#N/A,#N/A,TRUE,"Cert.Global";#N/A,#N/A,TRUE,"Cert. M&amp;C";#N/A,#N/A,TRUE,"Cert. Engineering";#N/A,#N/A,TRUE,"Cert. Procurement ";#N/A,#N/A,TRUE,"Cert. Constr. Manag."}</definedName>
    <definedName name="avad" localSheetId="13" hidden="1">{#N/A,#N/A,TRUE,"Cert.Global";#N/A,#N/A,TRUE,"Cert. M&amp;C";#N/A,#N/A,TRUE,"Cert. Engineering";#N/A,#N/A,TRUE,"Cert. Procurement ";#N/A,#N/A,TRUE,"Cert. Constr. Manag."}</definedName>
    <definedName name="avad" localSheetId="15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7" hidden="1">{#N/A,#N/A,TRUE,"Cert.Global";#N/A,#N/A,TRUE,"Cert. M&amp;C";#N/A,#N/A,TRUE,"Cert. Engineering";#N/A,#N/A,TRUE,"Cert. Procurement ";#N/A,#N/A,TRUE,"Cert. Constr. Manag."}</definedName>
    <definedName name="avad" localSheetId="20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8" hidden="1">{"NORMAL",#N/A,FALSE,"02"}</definedName>
    <definedName name="avadfvad" localSheetId="13" hidden="1">{"NORMAL",#N/A,FALSE,"02"}</definedName>
    <definedName name="avadfvad" localSheetId="15" hidden="1">{"NORMAL",#N/A,FALSE,"02"}</definedName>
    <definedName name="avadfvad" localSheetId="9" hidden="1">{"NORMAL",#N/A,FALSE,"02"}</definedName>
    <definedName name="avadfvad" localSheetId="7" hidden="1">{"NORMAL",#N/A,FALSE,"02"}</definedName>
    <definedName name="avadfvad" localSheetId="20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8" hidden="1">{"DECIMAL",#N/A,FALSE,"02"}</definedName>
    <definedName name="avadv" localSheetId="13" hidden="1">{"DECIMAL",#N/A,FALSE,"02"}</definedName>
    <definedName name="avadv" localSheetId="15" hidden="1">{"DECIMAL",#N/A,FALSE,"02"}</definedName>
    <definedName name="avadv" localSheetId="9" hidden="1">{"DECIMAL",#N/A,FALSE,"02"}</definedName>
    <definedName name="avadv" localSheetId="7" hidden="1">{"DECIMAL",#N/A,FALSE,"02"}</definedName>
    <definedName name="avadv" localSheetId="20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8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5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8" hidden="1">{#N/A,#N/A,FALSE,"Monthly report";#N/A,#N/A,FALSE,"M.R. UEM";#N/A,#N/A,FALSE,"M.R. VCM"}</definedName>
    <definedName name="avanceeee" localSheetId="13" hidden="1">{#N/A,#N/A,FALSE,"Monthly report";#N/A,#N/A,FALSE,"M.R. UEM";#N/A,#N/A,FALSE,"M.R. VCM"}</definedName>
    <definedName name="avanceeee" localSheetId="15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7" hidden="1">{#N/A,#N/A,FALSE,"Monthly report";#N/A,#N/A,FALSE,"M.R. UEM";#N/A,#N/A,FALSE,"M.R. VCM"}</definedName>
    <definedName name="avanceeee" localSheetId="20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5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13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7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8" hidden="1">{#N/A,#N/A,FALSE,"Monthly report";#N/A,#N/A,FALSE,"M.R. UEM";#N/A,#N/A,FALSE,"M.R. VCM"}</definedName>
    <definedName name="avfavavava" localSheetId="13" hidden="1">{#N/A,#N/A,FALSE,"Monthly report";#N/A,#N/A,FALSE,"M.R. UEM";#N/A,#N/A,FALSE,"M.R. VCM"}</definedName>
    <definedName name="avfavavava" localSheetId="15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7" hidden="1">{#N/A,#N/A,FALSE,"Monthly report";#N/A,#N/A,FALSE,"M.R. UEM";#N/A,#N/A,FALSE,"M.R. VCM"}</definedName>
    <definedName name="avfavavava" localSheetId="20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8" hidden="1">{#N/A,#N/A,FALSE,"GENERAL";#N/A,#N/A,FALSE,"USP 1";#N/A,#N/A,FALSE,"USP 2";#N/A,#N/A,FALSE,"UTE"}</definedName>
    <definedName name="BBBB" localSheetId="13" hidden="1">{#N/A,#N/A,FALSE,"GENERAL";#N/A,#N/A,FALSE,"USP 1";#N/A,#N/A,FALSE,"USP 2";#N/A,#N/A,FALSE,"UTE"}</definedName>
    <definedName name="BBBB" localSheetId="15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7" hidden="1">{#N/A,#N/A,FALSE,"GENERAL";#N/A,#N/A,FALSE,"USP 1";#N/A,#N/A,FALSE,"USP 2";#N/A,#N/A,FALSE,"UTE"}</definedName>
    <definedName name="BBBB" localSheetId="20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8" hidden="1">{"DECIMAL",#N/A,FALSE,"02"}</definedName>
    <definedName name="BBBBBBBB" localSheetId="13" hidden="1">{"DECIMAL",#N/A,FALSE,"02"}</definedName>
    <definedName name="BBBBBBBB" localSheetId="15" hidden="1">{"DECIMAL",#N/A,FALSE,"02"}</definedName>
    <definedName name="BBBBBBBB" localSheetId="9" hidden="1">{"DECIMAL",#N/A,FALSE,"02"}</definedName>
    <definedName name="BBBBBBBB" localSheetId="7" hidden="1">{"DECIMAL",#N/A,FALSE,"02"}</definedName>
    <definedName name="BBBBBBBB" localSheetId="20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8" hidden="1">{"'Edit'!$A$1:$V$2277"}</definedName>
    <definedName name="bbbbbbbbbbbbbbb" localSheetId="13" hidden="1">{"'Edit'!$A$1:$V$2277"}</definedName>
    <definedName name="bbbbbbbbbbbbbbb" localSheetId="15" hidden="1">{"'Edit'!$A$1:$V$2277"}</definedName>
    <definedName name="bbbbbbbbbbbbbbb" localSheetId="9" hidden="1">{"'Edit'!$A$1:$V$2277"}</definedName>
    <definedName name="bbbbbbbbbbbbbbb" localSheetId="7" hidden="1">{"'Edit'!$A$1:$V$2277"}</definedName>
    <definedName name="bbbbbbbbbbbbbbb" localSheetId="20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5">#REF!</definedName>
    <definedName name="blabla">'[29]Calculo cables'!#REF!</definedName>
    <definedName name="Blank_Formula">#REF!</definedName>
    <definedName name="BLPH1" hidden="1">#REF!</definedName>
    <definedName name="BLPH10" localSheetId="15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5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5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5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5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5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5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5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5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5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5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5" hidden="1">#REF!</definedName>
    <definedName name="BLPH21" hidden="1">'[31]Daily Forwards'!#REF!</definedName>
    <definedName name="BLPH22" localSheetId="15" hidden="1">#REF!</definedName>
    <definedName name="BLPH22" hidden="1">'[31]Daily Forwards'!#REF!</definedName>
    <definedName name="BLPH23" localSheetId="15" hidden="1">#REF!</definedName>
    <definedName name="BLPH23" hidden="1">'[31]Daily Forwards'!#REF!</definedName>
    <definedName name="BLPH24" localSheetId="15" hidden="1">#REF!</definedName>
    <definedName name="BLPH24" hidden="1">'[31]Daily Forwards'!#REF!</definedName>
    <definedName name="BLPH25" localSheetId="15" hidden="1">#REF!</definedName>
    <definedName name="BLPH25" hidden="1">'[31]Daily Forwards'!#REF!</definedName>
    <definedName name="BLPH26" localSheetId="15" hidden="1">#REF!</definedName>
    <definedName name="BLPH26" hidden="1">'[31]Daily Forwards'!#REF!</definedName>
    <definedName name="BLPH27" localSheetId="15" hidden="1">#REF!</definedName>
    <definedName name="BLPH27" hidden="1">'[31]Daily Forwards'!#REF!</definedName>
    <definedName name="BLPH28" localSheetId="15" hidden="1">#REF!</definedName>
    <definedName name="BLPH28" hidden="1">'[31]Daily Forwards'!#REF!</definedName>
    <definedName name="BLPH29" localSheetId="15" hidden="1">#REF!</definedName>
    <definedName name="BLPH29" hidden="1">'[31]Daily Forwards'!#REF!</definedName>
    <definedName name="BLPH3" hidden="1">#REF!</definedName>
    <definedName name="BLPH30" localSheetId="15" hidden="1">#REF!</definedName>
    <definedName name="BLPH30" hidden="1">'[31]Daily Forwards'!#REF!</definedName>
    <definedName name="BLPH31" localSheetId="15" hidden="1">#REF!</definedName>
    <definedName name="BLPH31" hidden="1">'[31]Daily Forwards'!#REF!</definedName>
    <definedName name="BLPH32" localSheetId="15" hidden="1">#REF!</definedName>
    <definedName name="BLPH32" hidden="1">'[31]Daily Forwards'!#REF!</definedName>
    <definedName name="BLPH33" localSheetId="15" hidden="1">#REF!</definedName>
    <definedName name="BLPH33" hidden="1">'[31]Daily Forwards'!#REF!</definedName>
    <definedName name="BLPH34" localSheetId="15" hidden="1">#REF!</definedName>
    <definedName name="BLPH34" hidden="1">'[31]Daily Forwards'!#REF!</definedName>
    <definedName name="BLPH35" localSheetId="15" hidden="1">#REF!</definedName>
    <definedName name="BLPH35" hidden="1">'[31]Daily Forwards'!#REF!</definedName>
    <definedName name="BLPH36" localSheetId="15" hidden="1">#REF!</definedName>
    <definedName name="BLPH36" hidden="1">'[31]Daily Forwards'!#REF!</definedName>
    <definedName name="BLPH4" localSheetId="15" hidden="1">#REF!</definedName>
    <definedName name="BLPH4" hidden="1">[32]TC!#REF!</definedName>
    <definedName name="BLPH5" localSheetId="15" hidden="1">#REF!</definedName>
    <definedName name="BLPH5" hidden="1">[32]TC!#REF!</definedName>
    <definedName name="BLPH6" localSheetId="15" hidden="1">#REF!</definedName>
    <definedName name="BLPH6" hidden="1">[32]TC!#REF!</definedName>
    <definedName name="BLPH67" localSheetId="15" hidden="1">#REF!</definedName>
    <definedName name="BLPH67" hidden="1">'[30]spot prices'!#REF!</definedName>
    <definedName name="BLPH68" localSheetId="15" hidden="1">#REF!</definedName>
    <definedName name="BLPH68" hidden="1">'[30]spot prices'!#REF!</definedName>
    <definedName name="BLPH69" hidden="1">#REF!</definedName>
    <definedName name="BLPH7" localSheetId="15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5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5" hidden="1">#REF!</definedName>
    <definedName name="BLPH837" hidden="1">'[33]Daily Forwards'!#REF!</definedName>
    <definedName name="BLPH838" localSheetId="15" hidden="1">#REF!</definedName>
    <definedName name="BLPH838" hidden="1">'[33]Daily Forwards'!#REF!</definedName>
    <definedName name="BLPH839" localSheetId="15" hidden="1">#REF!</definedName>
    <definedName name="BLPH839" hidden="1">'[33]Daily Forwards'!#REF!</definedName>
    <definedName name="BLPH84" hidden="1">#REF!</definedName>
    <definedName name="BLPH840" localSheetId="15" hidden="1">#REF!</definedName>
    <definedName name="BLPH840" hidden="1">'[33]Daily Forwards'!#REF!</definedName>
    <definedName name="BLPH841" localSheetId="15" hidden="1">#REF!</definedName>
    <definedName name="BLPH841" hidden="1">'[33]Daily Forwards'!#REF!</definedName>
    <definedName name="BLPH842" localSheetId="15" hidden="1">#REF!</definedName>
    <definedName name="BLPH842" hidden="1">'[33]Daily Forwards'!#REF!</definedName>
    <definedName name="BLPH843" localSheetId="15" hidden="1">#REF!</definedName>
    <definedName name="BLPH843" hidden="1">'[33]Daily Forwards'!#REF!</definedName>
    <definedName name="BLPH844" localSheetId="15" hidden="1">#REF!</definedName>
    <definedName name="BLPH844" hidden="1">'[33]Daily Forwards'!#REF!</definedName>
    <definedName name="BLPH845" localSheetId="15" hidden="1">#REF!</definedName>
    <definedName name="BLPH845" hidden="1">'[33]Daily Forwards'!#REF!</definedName>
    <definedName name="BLPH846" localSheetId="15" hidden="1">#REF!</definedName>
    <definedName name="BLPH846" hidden="1">'[33]Daily Forwards'!#REF!</definedName>
    <definedName name="BLPH847" localSheetId="15" hidden="1">#REF!</definedName>
    <definedName name="BLPH847" hidden="1">'[33]Daily Forwards'!#REF!</definedName>
    <definedName name="BLPH848" localSheetId="15" hidden="1">#REF!</definedName>
    <definedName name="BLPH848" hidden="1">'[33]Daily Forwards'!#REF!</definedName>
    <definedName name="BLPH849" localSheetId="15" hidden="1">#REF!</definedName>
    <definedName name="BLPH849" hidden="1">'[33]Daily Forwards'!#REF!</definedName>
    <definedName name="BLPH85" hidden="1">#REF!</definedName>
    <definedName name="BLPH850" localSheetId="15" hidden="1">#REF!</definedName>
    <definedName name="BLPH850" hidden="1">'[33]Daily Forwards'!#REF!</definedName>
    <definedName name="BLPH851" localSheetId="15" hidden="1">#REF!</definedName>
    <definedName name="BLPH851" hidden="1">'[33]Daily Forwards'!#REF!</definedName>
    <definedName name="BLPH852" localSheetId="15" hidden="1">#REF!</definedName>
    <definedName name="BLPH852" hidden="1">'[33]Daily Forwards'!#REF!</definedName>
    <definedName name="BLPH853" localSheetId="15" hidden="1">#REF!</definedName>
    <definedName name="BLPH853" hidden="1">'[33]Daily Forwards'!#REF!</definedName>
    <definedName name="BLPH854" localSheetId="15" hidden="1">#REF!</definedName>
    <definedName name="BLPH854" hidden="1">'[33]Daily Forwards'!#REF!</definedName>
    <definedName name="BLPH855" localSheetId="15" hidden="1">#REF!</definedName>
    <definedName name="BLPH855" hidden="1">'[33]Daily Forwards'!#REF!</definedName>
    <definedName name="BLPH856" localSheetId="15" hidden="1">#REF!</definedName>
    <definedName name="BLPH856" hidden="1">'[33]Daily Forwards'!#REF!</definedName>
    <definedName name="BLPH857" localSheetId="15" hidden="1">#REF!</definedName>
    <definedName name="BLPH857" hidden="1">'[33]Daily Forwards'!#REF!</definedName>
    <definedName name="BLPH858" localSheetId="15" hidden="1">#REF!</definedName>
    <definedName name="BLPH858" hidden="1">'[33]Daily Forwards'!#REF!</definedName>
    <definedName name="BLPH859" localSheetId="15" hidden="1">#REF!</definedName>
    <definedName name="BLPH859" hidden="1">'[33]Daily Forwards'!#REF!</definedName>
    <definedName name="BLPH86" hidden="1">#REF!</definedName>
    <definedName name="BLPH860" localSheetId="15" hidden="1">#REF!</definedName>
    <definedName name="BLPH860" hidden="1">'[33]Daily Forwards'!#REF!</definedName>
    <definedName name="BLPH861" localSheetId="15" hidden="1">#REF!</definedName>
    <definedName name="BLPH861" hidden="1">'[33]Daily Forwards'!#REF!</definedName>
    <definedName name="BLPH862" localSheetId="15" hidden="1">#REF!</definedName>
    <definedName name="BLPH862" hidden="1">'[33]Daily Forwards'!#REF!</definedName>
    <definedName name="BLPH863" localSheetId="15" hidden="1">#REF!</definedName>
    <definedName name="BLPH863" hidden="1">'[33]Daily Forwards'!#REF!</definedName>
    <definedName name="BLPH864" localSheetId="15" hidden="1">#REF!</definedName>
    <definedName name="BLPH864" hidden="1">'[33]Daily Forwards'!#REF!</definedName>
    <definedName name="BLPH865" localSheetId="15" hidden="1">#REF!</definedName>
    <definedName name="BLPH865" hidden="1">'[33]Daily Forwards'!#REF!</definedName>
    <definedName name="BLPH866" localSheetId="15" hidden="1">#REF!</definedName>
    <definedName name="BLPH866" hidden="1">'[33]Daily Forwards'!#REF!</definedName>
    <definedName name="BLPH867" localSheetId="15" hidden="1">#REF!</definedName>
    <definedName name="BLPH867" hidden="1">'[33]Daily Forwards'!#REF!</definedName>
    <definedName name="BLPH868" localSheetId="15" hidden="1">#REF!</definedName>
    <definedName name="BLPH868" hidden="1">'[33]Daily Forwards'!#REF!</definedName>
    <definedName name="BLPH869" localSheetId="15" hidden="1">#REF!</definedName>
    <definedName name="BLPH869" hidden="1">'[33]Daily Forwards'!#REF!</definedName>
    <definedName name="BLPH87" hidden="1">#REF!</definedName>
    <definedName name="BLPH870" localSheetId="15" hidden="1">#REF!</definedName>
    <definedName name="BLPH870" hidden="1">'[33]Daily Forwards'!#REF!</definedName>
    <definedName name="BLPH871" localSheetId="15" hidden="1">#REF!</definedName>
    <definedName name="BLPH871" hidden="1">'[33]Daily Forwards'!#REF!</definedName>
    <definedName name="BLPH872" localSheetId="15" hidden="1">#REF!</definedName>
    <definedName name="BLPH872" hidden="1">'[33]Daily Forwards'!#REF!</definedName>
    <definedName name="BLPH88" hidden="1">#REF!</definedName>
    <definedName name="BLPH884" localSheetId="15" hidden="1">#REF!</definedName>
    <definedName name="BLPH884" hidden="1">'[33]Daily Forwards'!#REF!</definedName>
    <definedName name="BLPH89" hidden="1">#REF!</definedName>
    <definedName name="BLPH9" localSheetId="15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5">#REF!</definedName>
    <definedName name="CAAREA1">[34]CHEDIAK!$BC$11:$BC$270</definedName>
    <definedName name="CAAREA2" localSheetId="15">#REF!</definedName>
    <definedName name="CAAREA2">[34]CHEDIAK!$BI$11:$BI$270</definedName>
    <definedName name="CAAREA3" localSheetId="15">#REF!</definedName>
    <definedName name="CAAREA3">[34]CHEDIAK!$BO$11:$BO$270</definedName>
    <definedName name="CAAREA4" localSheetId="15">#REF!</definedName>
    <definedName name="CAAREA4">[34]CHEDIAK!$BU$11:$BU$270</definedName>
    <definedName name="CAAREA5" localSheetId="15">#REF!</definedName>
    <definedName name="CAAREA5">[34]CHEDIAK!$CA$11:$CA$270</definedName>
    <definedName name="CAAREA6" localSheetId="15">#REF!</definedName>
    <definedName name="CAAREA6">[34]CHEDIAK!$CG$11:$CG$270</definedName>
    <definedName name="CAAREA7" localSheetId="15">#REF!</definedName>
    <definedName name="CAAREA7">[34]CHEDIAK!$CM$11:$CM$270</definedName>
    <definedName name="CAAREA8" localSheetId="15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5">#REF!</definedName>
    <definedName name="cables">'[29]Calculo cables'!#REF!</definedName>
    <definedName name="caca" localSheetId="18" hidden="1">{#N/A,#N/A,TRUE,"Est. de Fact.";#N/A,#N/A,TRUE,"Capitulo 19";#N/A,#N/A,TRUE,"Proyecto P855"}</definedName>
    <definedName name="caca" localSheetId="13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7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13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7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8" hidden="1">{#N/A,#N/A,FALSE,"Costo instalación"}</definedName>
    <definedName name="Cañerias" localSheetId="13" hidden="1">{#N/A,#N/A,FALSE,"Costo instalación"}</definedName>
    <definedName name="Cañerias" localSheetId="15" hidden="1">{#N/A,#N/A,FALSE,"Costo instalación"}</definedName>
    <definedName name="Cañerias" localSheetId="9" hidden="1">{#N/A,#N/A,FALSE,"Costo instalación"}</definedName>
    <definedName name="Cañerias" localSheetId="7" hidden="1">{#N/A,#N/A,FALSE,"Costo instalación"}</definedName>
    <definedName name="Cañerias" localSheetId="20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8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7" hidden="1">{#N/A,#N/A,FALSE,"GENERAL";#N/A,#N/A,FALSE,"USP 1";#N/A,#N/A,FALSE,"USP 2";#N/A,#N/A,FALSE,"UTE"}</definedName>
    <definedName name="Cara" localSheetId="20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8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7" hidden="1">{#N/A,#N/A,FALSE,"GENERAL";#N/A,#N/A,FALSE,"USP 1";#N/A,#N/A,FALSE,"USP 2";#N/A,#N/A,FALSE,"UTE"}</definedName>
    <definedName name="caratula" localSheetId="20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5" hidden="1">{"'NOTES2'!$G$9:$J$27"}</definedName>
    <definedName name="CC" hidden="1">{"'NOTES2'!$G$9:$J$27"}</definedName>
    <definedName name="CCAMP">#REF!</definedName>
    <definedName name="CCC" localSheetId="15" hidden="1">{"'NOTES2'!$G$9:$J$27"}</definedName>
    <definedName name="CCC" hidden="1">{"'NOTES2'!$G$9:$J$27"}</definedName>
    <definedName name="CCCC" localSheetId="18" hidden="1">{"NORMAL",#N/A,FALSE,"02"}</definedName>
    <definedName name="CCCC" localSheetId="13" hidden="1">{"NORMAL",#N/A,FALSE,"02"}</definedName>
    <definedName name="CCCC" localSheetId="15" hidden="1">{"NORMAL",#N/A,FALSE,"02"}</definedName>
    <definedName name="CCCC" localSheetId="9" hidden="1">{"NORMAL",#N/A,FALSE,"02"}</definedName>
    <definedName name="CCCC" localSheetId="7" hidden="1">{"NORMAL",#N/A,FALSE,"02"}</definedName>
    <definedName name="CCCC" localSheetId="20" hidden="1">{"NORMAL",#N/A,FALSE,"02"}</definedName>
    <definedName name="CCCC" localSheetId="12" hidden="1">{"NORMAL",#N/A,FALSE,"02"}</definedName>
    <definedName name="CCCC" hidden="1">{"NORMAL",#N/A,FALSE,"02"}</definedName>
    <definedName name="cccc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8" hidden="1">{"HW",#N/A,FALSE,"1998"}</definedName>
    <definedName name="cccccccccccccccc" localSheetId="13" hidden="1">{"HW",#N/A,FALSE,"1998"}</definedName>
    <definedName name="cccccccccccccccc" localSheetId="15" hidden="1">{"HW",#N/A,FALSE,"1998"}</definedName>
    <definedName name="cccccccccccccccc" localSheetId="9" hidden="1">{"HW",#N/A,FALSE,"1998"}</definedName>
    <definedName name="cccccccccccccccc" localSheetId="7" hidden="1">{"HW",#N/A,FALSE,"1998"}</definedName>
    <definedName name="cccccccccccccccc" localSheetId="20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8" hidden="1">{"Avaliação de Cargos (Class Mens Todas)",#N/A,FALSE,"BANCO DE DADOS MENSALISTAS";"Avaliação de Cargos (Class Mens Todas)",#N/A,FALSE,"BANCO DE DADOS MENSALISTAS"}</definedName>
    <definedName name="celina" localSheetId="13" hidden="1">{"Avaliação de Cargos (Class Mens Todas)",#N/A,FALSE,"BANCO DE DADOS MENSALISTAS";"Avaliação de Cargos (Class Mens Todas)",#N/A,FALSE,"BANCO DE DADOS MENSALISTAS"}</definedName>
    <definedName name="celina" localSheetId="15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7" hidden="1">{"Avaliação de Cargos (Class Mens Todas)",#N/A,FALSE,"BANCO DE DADOS MENSALISTAS";"Avaliação de Cargos (Class Mens Todas)",#N/A,FALSE,"BANCO DE DADOS MENSALISTAS"}</definedName>
    <definedName name="celina" localSheetId="20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8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7" hidden="1">{#N/A,#N/A,FALSE,"Carat";"VENTA",#N/A,FALSE,"05";#N/A,#N/A,FALSE,"06";"CASHFLOW",#N/A,FALSE,"05";"TAX PLAN",#N/A,FALSE,"05"}</definedName>
    <definedName name="Chart2" localSheetId="20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7" hidden="1">{#N/A,#N/A,FALSE,"Carat";"VENTA",#N/A,FALSE,"05";#N/A,#N/A,FALSE,"06";"CASHFLOW",#N/A,FALSE,"05";"TAX PLAN",#N/A,FALSE,"05"}</definedName>
    <definedName name="Chart3" localSheetId="20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5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5">#REF!</definedName>
    <definedName name="CodPrinc">[40]Informe!#REF!</definedName>
    <definedName name="CodSec" localSheetId="15">#REF!</definedName>
    <definedName name="CodSec">[40]Informe!#REF!</definedName>
    <definedName name="coef" localSheetId="3">'[41]COEF. C'!$A$5:$B$104</definedName>
    <definedName name="coef" localSheetId="15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8" hidden="1">{"desarrollo",#N/A,FALSE,"Cámara Camión";"resumen",#N/A,FALSE,"Cámara Camión";"eqprod",#N/A,FALSE,"Cámara Camión"}</definedName>
    <definedName name="Correas" localSheetId="13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7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8" hidden="1">{"NORMAL",#N/A,FALSE,"02"}</definedName>
    <definedName name="Cover3" localSheetId="13" hidden="1">{"NORMAL",#N/A,FALSE,"02"}</definedName>
    <definedName name="Cover3" localSheetId="15" hidden="1">{"NORMAL",#N/A,FALSE,"02"}</definedName>
    <definedName name="Cover3" localSheetId="9" hidden="1">{"NORMAL",#N/A,FALSE,"02"}</definedName>
    <definedName name="Cover3" localSheetId="7" hidden="1">{"NORMAL",#N/A,FALSE,"02"}</definedName>
    <definedName name="Cover3" localSheetId="20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8" hidden="1">{#N/A,#N/A,FALSE,"Work progress mensile";#N/A,#N/A,FALSE,"Work progress mensile IE1"}</definedName>
    <definedName name="curve1" localSheetId="13" hidden="1">{#N/A,#N/A,FALSE,"Work progress mensile";#N/A,#N/A,FALSE,"Work progress mensile IE1"}</definedName>
    <definedName name="curve1" localSheetId="15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7" hidden="1">{#N/A,#N/A,FALSE,"Work progress mensile";#N/A,#N/A,FALSE,"Work progress mensile IE1"}</definedName>
    <definedName name="curve1" localSheetId="20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8" hidden="1">{#N/A,#N/A,TRUE,"FLEXIL"}</definedName>
    <definedName name="CV" localSheetId="13" hidden="1">{#N/A,#N/A,TRUE,"FLEXIL"}</definedName>
    <definedName name="CV" localSheetId="15" hidden="1">{#N/A,#N/A,TRUE,"FLEXIL"}</definedName>
    <definedName name="CV" localSheetId="9" hidden="1">{#N/A,#N/A,TRUE,"FLEXIL"}</definedName>
    <definedName name="CV" localSheetId="7" hidden="1">{#N/A,#N/A,TRUE,"FLEXIL"}</definedName>
    <definedName name="CV" localSheetId="20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8" hidden="1">{#N/A,#N/A,TRUE,"1842CWN0"}</definedName>
    <definedName name="CY" localSheetId="13" hidden="1">{#N/A,#N/A,TRUE,"1842CWN0"}</definedName>
    <definedName name="CY" localSheetId="15" hidden="1">{#N/A,#N/A,TRUE,"1842CWN0"}</definedName>
    <definedName name="CY" localSheetId="9" hidden="1">{#N/A,#N/A,TRUE,"1842CWN0"}</definedName>
    <definedName name="CY" localSheetId="7" hidden="1">{#N/A,#N/A,TRUE,"1842CWN0"}</definedName>
    <definedName name="CY" localSheetId="20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5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8" hidden="1">{#N/A,#N/A,FALSE,"model"}</definedName>
    <definedName name="DASDSA" localSheetId="13" hidden="1">{#N/A,#N/A,FALSE,"model"}</definedName>
    <definedName name="DASDSA" localSheetId="15" hidden="1">{#N/A,#N/A,FALSE,"model"}</definedName>
    <definedName name="DASDSA" localSheetId="9" hidden="1">{#N/A,#N/A,FALSE,"model"}</definedName>
    <definedName name="DASDSA" localSheetId="7" hidden="1">{#N/A,#N/A,FALSE,"model"}</definedName>
    <definedName name="DASDSA" localSheetId="20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5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5" hidden="1">#REF!</definedName>
    <definedName name="ddd" hidden="1">[16]INST!#REF!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7" hidden="1">{#N/A,#N/A,FALSE,"Costo Vendido";#N/A,#N/A,FALSE,"Precio";#N/A,#N/A,FALSE,"Consumo";#N/A,#N/A,FALSE,"GDV";#N/A,#N/A,FALSE,"expestru";#N/A,#N/A,FALSE,"Graficos";#N/A,#N/A,FALSE,"Resumen "}</definedName>
    <definedName name="ddd_2" localSheetId="20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8" hidden="1">{"NORMAL",#N/A,FALSE,"02"}</definedName>
    <definedName name="DDDDD" localSheetId="13" hidden="1">{"NORMAL",#N/A,FALSE,"02"}</definedName>
    <definedName name="DDDDD" localSheetId="15" hidden="1">{"NORMAL",#N/A,FALSE,"02"}</definedName>
    <definedName name="DDDDD" localSheetId="9" hidden="1">{"NORMAL",#N/A,FALSE,"02"}</definedName>
    <definedName name="DDDDD" localSheetId="7" hidden="1">{"NORMAL",#N/A,FALSE,"02"}</definedName>
    <definedName name="DDDDD" localSheetId="20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8" hidden="1">{"DECIMAL",#N/A,FALSE,"02"}</definedName>
    <definedName name="dec" localSheetId="13" hidden="1">{"DECIMAL",#N/A,FALSE,"02"}</definedName>
    <definedName name="dec" localSheetId="15" hidden="1">{"DECIMAL",#N/A,FALSE,"02"}</definedName>
    <definedName name="dec" localSheetId="9" hidden="1">{"DECIMAL",#N/A,FALSE,"02"}</definedName>
    <definedName name="dec" localSheetId="7" hidden="1">{"DECIMAL",#N/A,FALSE,"02"}</definedName>
    <definedName name="dec" localSheetId="20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8" hidden="1">{"DECIMAL",#N/A,FALSE,"02"}</definedName>
    <definedName name="decimal" localSheetId="13" hidden="1">{"DECIMAL",#N/A,FALSE,"02"}</definedName>
    <definedName name="decimal" localSheetId="15" hidden="1">{"DECIMAL",#N/A,FALSE,"02"}</definedName>
    <definedName name="decimal" localSheetId="9" hidden="1">{"DECIMAL",#N/A,FALSE,"02"}</definedName>
    <definedName name="decimal" localSheetId="7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7" hidden="1">{#N/A,#N/A,FALSE,"summary";#N/A,#N/A,FALSE,"SumGraph"}</definedName>
    <definedName name="DESARROLLOSRIODELMEDIO" localSheetId="20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5">#REF!</definedName>
    <definedName name="DESCRIPCIONDOC">[24]Registros!#REF!</definedName>
    <definedName name="DescripcionEmision">#REF!</definedName>
    <definedName name="Description">#REF!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8" hidden="1">{"NORMAL",#N/A,FALSE,"02"}</definedName>
    <definedName name="Detalle" localSheetId="13" hidden="1">{"NORMAL",#N/A,FALSE,"02"}</definedName>
    <definedName name="Detalle" localSheetId="15" hidden="1">{"NORMAL",#N/A,FALSE,"02"}</definedName>
    <definedName name="Detalle" localSheetId="9" hidden="1">{"NORMAL",#N/A,FALSE,"02"}</definedName>
    <definedName name="Detalle" localSheetId="7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8" hidden="1">{#N/A,#N/A,TRUE,"Est. de Fact.";#N/A,#N/A,TRUE,"Capitulo 19";#N/A,#N/A,TRUE,"Proyecto P855"}</definedName>
    <definedName name="dfg" localSheetId="13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7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8" hidden="1">{#N/A,#N/A,FALSE,"$170M Cash";#N/A,#N/A,FALSE,"$250M Cash";#N/A,#N/A,FALSE,"$325M Cash"}</definedName>
    <definedName name="dga" localSheetId="13" hidden="1">{#N/A,#N/A,FALSE,"$170M Cash";#N/A,#N/A,FALSE,"$250M Cash";#N/A,#N/A,FALSE,"$325M Cash"}</definedName>
    <definedName name="dga" localSheetId="15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7" hidden="1">{#N/A,#N/A,FALSE,"$170M Cash";#N/A,#N/A,FALSE,"$250M Cash";#N/A,#N/A,FALSE,"$325M Cash"}</definedName>
    <definedName name="dga" localSheetId="20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5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5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5">#REF!</definedName>
    <definedName name="DIASATRASO">[24]Registros!#REF!</definedName>
    <definedName name="DIASTOTALES" localSheetId="15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7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8">Dext-2*[0]!Esp</definedName>
    <definedName name="Dint" localSheetId="13">[0]!Dext-2*[0]!Esp</definedName>
    <definedName name="Dint" localSheetId="1">Dext-2*[0]!Esp</definedName>
    <definedName name="Dint" localSheetId="6">Dext-2*[0]!Esp</definedName>
    <definedName name="Dint" localSheetId="8">Dext-2*[0]!Esp</definedName>
    <definedName name="Dint" localSheetId="3">Dext-2*'OC Exterior'!Esp</definedName>
    <definedName name="Dint" localSheetId="15">Dext-2*Esp</definedName>
    <definedName name="Dint" localSheetId="9">Dext-2*[0]!Esp</definedName>
    <definedName name="Dint" localSheetId="7">Dext-2*[0]!Esp</definedName>
    <definedName name="Dint" localSheetId="20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5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8" hidden="1">{"desarrollo",#N/A,FALSE,"Cámara Camión";"resumen",#N/A,FALSE,"Cámara Camión";"eqprod",#N/A,FALSE,"Cámara Camión"}</definedName>
    <definedName name="dotch" localSheetId="13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7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13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7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5">#REF!</definedName>
    <definedName name="dw_uom_dn__uom_code">[43]DWTables!$J$11:$J$27</definedName>
    <definedName name="dw_uom_ln__uom_code" localSheetId="15">#REF!</definedName>
    <definedName name="dw_uom_ln__uom_code">[43]DWTables!$V$11:$V$21</definedName>
    <definedName name="dw_uom_pr__uom_code" localSheetId="15">#REF!</definedName>
    <definedName name="dw_uom_pr__uom_code">[43]DWTables!$N$11:$N$94</definedName>
    <definedName name="dw_uom_tm__uom_code" localSheetId="15">#REF!</definedName>
    <definedName name="dw_uom_tm__uom_code">[43]DWTables!$P$11:$P$15</definedName>
    <definedName name="dw_uom_vs__uom_code" localSheetId="15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8" hidden="1">{"Avaliação de Cargos (Class Mens Todas)",#N/A,FALSE,"BANCO DE DADOS MENSALISTAS";"Avaliação de Cargos (Class Mens Todas)",#N/A,FALSE,"BANCO DE DADOS MENSALISTAS"}</definedName>
    <definedName name="ECC" localSheetId="13" hidden="1">{"Avaliação de Cargos (Class Mens Todas)",#N/A,FALSE,"BANCO DE DADOS MENSALISTAS";"Avaliação de Cargos (Class Mens Todas)",#N/A,FALSE,"BANCO DE DADOS MENSALISTAS"}</definedName>
    <definedName name="ECC" localSheetId="15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7" hidden="1">{"Avaliação de Cargos (Class Mens Todas)",#N/A,FALSE,"BANCO DE DADOS MENSALISTAS";"Avaliação de Cargos (Class Mens Todas)",#N/A,FALSE,"BANCO DE DADOS MENSALISTAS"}</definedName>
    <definedName name="ECC" localSheetId="20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8" hidden="1">{"'IUM'!$Q$62"}</definedName>
    <definedName name="Educación" localSheetId="13" hidden="1">{"'IUM'!$Q$62"}</definedName>
    <definedName name="Educación" localSheetId="15" hidden="1">{"'IUM'!$Q$62"}</definedName>
    <definedName name="Educación" localSheetId="9" hidden="1">{"'IUM'!$Q$62"}</definedName>
    <definedName name="Educación" localSheetId="7" hidden="1">{"'IUM'!$Q$62"}</definedName>
    <definedName name="Educación" localSheetId="20" hidden="1">{"'IUM'!$Q$62"}</definedName>
    <definedName name="Educación" localSheetId="12" hidden="1">{"'IUM'!$Q$62"}</definedName>
    <definedName name="Educación" hidden="1">{"'IUM'!$Q$62"}</definedName>
    <definedName name="ee" localSheetId="18" hidden="1">{"NORMAL",#N/A,FALSE,"02"}</definedName>
    <definedName name="ee" localSheetId="13" hidden="1">{"NORMAL",#N/A,FALSE,"02"}</definedName>
    <definedName name="ee" localSheetId="15" hidden="1">{"NORMAL",#N/A,FALSE,"02"}</definedName>
    <definedName name="ee" localSheetId="9" hidden="1">{"NORMAL",#N/A,FALSE,"02"}</definedName>
    <definedName name="ee" localSheetId="7" hidden="1">{"NORMAL",#N/A,FALSE,"02"}</definedName>
    <definedName name="ee" localSheetId="20" hidden="1">{"NORMAL",#N/A,FALSE,"02"}</definedName>
    <definedName name="ee" localSheetId="12" hidden="1">{"NORMAL",#N/A,FALSE,"02"}</definedName>
    <definedName name="ee" hidden="1">{"NORMAL",#N/A,FALSE,"02"}</definedName>
    <definedName name="eee" localSheetId="18" hidden="1">{#N/A,#N/A,FALSE,"Work progress mensile";#N/A,#N/A,FALSE,"Work progress mensile IE1"}</definedName>
    <definedName name="eee" localSheetId="13" hidden="1">{#N/A,#N/A,FALSE,"Work progress mensile";#N/A,#N/A,FALSE,"Work progress mensile IE1"}</definedName>
    <definedName name="eee" localSheetId="15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7" hidden="1">{#N/A,#N/A,FALSE,"Work progress mensile";#N/A,#N/A,FALSE,"Work progress mensile IE1"}</definedName>
    <definedName name="eee" localSheetId="20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8">'Datos para distribución P0'!EEEE</definedName>
    <definedName name="EEEE" localSheetId="13">'Histograma carretones'!EEEE</definedName>
    <definedName name="EEEE" localSheetId="2">'LD Ingeniería de detalle'!EEEE</definedName>
    <definedName name="EEEE" localSheetId="3">'OC Exterior'!EEEE</definedName>
    <definedName name="EEEE" localSheetId="15">#REF!</definedName>
    <definedName name="EEEE" localSheetId="9">'REM-Back-up'!EEEE</definedName>
    <definedName name="EEEE" localSheetId="7">'REM-Nuevo'!EEEE</definedName>
    <definedName name="EEEE" localSheetId="20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5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5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8" hidden="1">{#N/A,#N/A,FALSE,"Resumen"}</definedName>
    <definedName name="Empaq" localSheetId="13" hidden="1">{#N/A,#N/A,FALSE,"Resumen"}</definedName>
    <definedName name="Empaq" localSheetId="15" hidden="1">{#N/A,#N/A,FALSE,"Resumen"}</definedName>
    <definedName name="Empaq" localSheetId="9" hidden="1">{#N/A,#N/A,FALSE,"Resumen"}</definedName>
    <definedName name="Empaq" localSheetId="7" hidden="1">{#N/A,#N/A,FALSE,"Resumen"}</definedName>
    <definedName name="Empaq" localSheetId="20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5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8" hidden="1">{#N/A,#N/A,TRUE,"Est. de Fact.";#N/A,#N/A,TRUE,"Capitulo 19";#N/A,#N/A,TRUE,"Proyecto P855"}</definedName>
    <definedName name="equ" localSheetId="13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7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13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7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5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8" hidden="1">{#N/A,#N/A,TRUE,"1842CWN0"}</definedName>
    <definedName name="erg" localSheetId="13" hidden="1">{#N/A,#N/A,TRUE,"1842CWN0"}</definedName>
    <definedName name="erg" localSheetId="15" hidden="1">{#N/A,#N/A,TRUE,"1842CWN0"}</definedName>
    <definedName name="erg" localSheetId="9" hidden="1">{#N/A,#N/A,TRUE,"1842CWN0"}</definedName>
    <definedName name="erg" localSheetId="7" hidden="1">{#N/A,#N/A,TRUE,"1842CWN0"}</definedName>
    <definedName name="erg" localSheetId="20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5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8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7" hidden="1">{#N/A,#N/A,TRUE,"INGENIERIA";#N/A,#N/A,TRUE,"COMPRAS";#N/A,#N/A,TRUE,"DIRECCION";#N/A,#N/A,TRUE,"RESUMEN"}</definedName>
    <definedName name="ESTRUCTURA" localSheetId="20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8" hidden="1">{#N/A,#N/A,TRUE,"1842CWN0"}</definedName>
    <definedName name="EW" localSheetId="13" hidden="1">{#N/A,#N/A,TRUE,"1842CWN0"}</definedName>
    <definedName name="EW" localSheetId="15" hidden="1">{#N/A,#N/A,TRUE,"1842CWN0"}</definedName>
    <definedName name="EW" localSheetId="9" hidden="1">{#N/A,#N/A,TRUE,"1842CWN0"}</definedName>
    <definedName name="EW" localSheetId="7" hidden="1">{#N/A,#N/A,TRUE,"1842CWN0"}</definedName>
    <definedName name="EW" localSheetId="20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5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8" hidden="1">{"NORMAL",#N/A,FALSE,"02"}</definedName>
    <definedName name="fdda" localSheetId="13" hidden="1">{"NORMAL",#N/A,FALSE,"02"}</definedName>
    <definedName name="fdda" localSheetId="15" hidden="1">{"NORMAL",#N/A,FALSE,"02"}</definedName>
    <definedName name="fdda" localSheetId="9" hidden="1">{"NORMAL",#N/A,FALSE,"02"}</definedName>
    <definedName name="fdda" localSheetId="7" hidden="1">{"NORMAL",#N/A,FALSE,"02"}</definedName>
    <definedName name="fdda" localSheetId="20" hidden="1">{"NORMAL",#N/A,FALSE,"02"}</definedName>
    <definedName name="fdda" localSheetId="12" hidden="1">{"NORMAL",#N/A,FALSE,"02"}</definedName>
    <definedName name="fdda" hidden="1">{"NORMAL",#N/A,FALSE,"02"}</definedName>
    <definedName name="fd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5">#REF!</definedName>
    <definedName name="FECHAACTUAL">[24]Registros!#REF!</definedName>
    <definedName name="FECHACOMIENZO" localSheetId="15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5" hidden="1">{#N/A,#N/A,FALSE,"CUADRILLA"}</definedName>
    <definedName name="fewfwfw" hidden="1">{#N/A,#N/A,FALSE,"CUADRILLA"}</definedName>
    <definedName name="ff" localSheetId="18" hidden="1">{#N/A,#N/A,FALSE,"GENERAL";#N/A,#N/A,FALSE,"USP 1";#N/A,#N/A,FALSE,"USP 2";#N/A,#N/A,FALSE,"UTE"}</definedName>
    <definedName name="ff" localSheetId="13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5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7" hidden="1">{#N/A,#N/A,FALSE,"GENERAL";#N/A,#N/A,FALSE,"USP 1";#N/A,#N/A,FALSE,"USP 2";#N/A,#N/A,FALSE,"UTE"}</definedName>
    <definedName name="ff" localSheetId="20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8" hidden="1">{#N/A,#N/A,FALSE,"GENERAL";#N/A,#N/A,FALSE,"USP 1";#N/A,#N/A,FALSE,"USP 2";#N/A,#N/A,FALSE,"UTE"}</definedName>
    <definedName name="fff" localSheetId="13" hidden="1">{#N/A,#N/A,FALSE,"GENERAL";#N/A,#N/A,FALSE,"USP 1";#N/A,#N/A,FALSE,"USP 2";#N/A,#N/A,FALSE,"UTE"}</definedName>
    <definedName name="fff" localSheetId="15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7" hidden="1">{#N/A,#N/A,FALSE,"GENERAL";#N/A,#N/A,FALSE,"USP 1";#N/A,#N/A,FALSE,"USP 2";#N/A,#N/A,FALSE,"UTE"}</definedName>
    <definedName name="fff" localSheetId="20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8" hidden="1">{#N/A,#N/A,FALSE,"CPV";#N/A,#N/A,FALSE,"Pareto";#N/A,#N/A,FALSE,"Gráficos"}</definedName>
    <definedName name="fggggg" localSheetId="13" hidden="1">{#N/A,#N/A,FALSE,"CPV";#N/A,#N/A,FALSE,"Pareto";#N/A,#N/A,FALSE,"Gráficos"}</definedName>
    <definedName name="fggggg" localSheetId="15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7" hidden="1">{#N/A,#N/A,FALSE,"CPV";#N/A,#N/A,FALSE,"Pareto";#N/A,#N/A,FALSE,"Gráficos"}</definedName>
    <definedName name="fggggg" localSheetId="20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8" hidden="1">{"'NOTES2'!$G$9:$J$27"}</definedName>
    <definedName name="FGJNFY" localSheetId="13" hidden="1">{"'NOTES2'!$G$9:$J$27"}</definedName>
    <definedName name="FGJNFY" localSheetId="15" hidden="1">{"'NOTES2'!$G$9:$J$27"}</definedName>
    <definedName name="FGJNFY" localSheetId="9" hidden="1">{"'NOTES2'!$G$9:$J$27"}</definedName>
    <definedName name="FGJNFY" localSheetId="7" hidden="1">{"'NOTES2'!$G$9:$J$27"}</definedName>
    <definedName name="FGJNFY" localSheetId="20" hidden="1">{"'NOTES2'!$G$9:$J$27"}</definedName>
    <definedName name="FGJNFY" localSheetId="12" hidden="1">{"'NOTES2'!$G$9:$J$27"}</definedName>
    <definedName name="FGJNFY" hidden="1">{"'NOTES2'!$G$9:$J$27"}</definedName>
    <definedName name="fhg" localSheetId="18" hidden="1">{#N/A,#N/A,TRUE,"1842CWN0"}</definedName>
    <definedName name="fhg" localSheetId="13" hidden="1">{#N/A,#N/A,TRUE,"1842CWN0"}</definedName>
    <definedName name="fhg" localSheetId="15" hidden="1">{#N/A,#N/A,TRUE,"1842CWN0"}</definedName>
    <definedName name="fhg" localSheetId="9" hidden="1">{#N/A,#N/A,TRUE,"1842CWN0"}</definedName>
    <definedName name="fhg" localSheetId="7" hidden="1">{#N/A,#N/A,TRUE,"1842CWN0"}</definedName>
    <definedName name="fhg" localSheetId="20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8" hidden="1">{"'NOTES2'!$G$9:$J$27"}</definedName>
    <definedName name="fhjkf" localSheetId="13" hidden="1">{"'NOTES2'!$G$9:$J$27"}</definedName>
    <definedName name="fhjkf" localSheetId="15" hidden="1">{"'NOTES2'!$G$9:$J$27"}</definedName>
    <definedName name="fhjkf" localSheetId="9" hidden="1">{"'NOTES2'!$G$9:$J$27"}</definedName>
    <definedName name="fhjkf" localSheetId="7" hidden="1">{"'NOTES2'!$G$9:$J$27"}</definedName>
    <definedName name="fhjkf" localSheetId="20" hidden="1">{"'NOTES2'!$G$9:$J$27"}</definedName>
    <definedName name="fhjkf" localSheetId="12" hidden="1">{"'NOTES2'!$G$9:$J$27"}</definedName>
    <definedName name="fhjkf" hidden="1">{"'NOTES2'!$G$9:$J$27"}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8" hidden="1">{"Avaliação de Cargos (Class Mens Todas)",#N/A,FALSE,"BANCO DE DADOS MENSALISTAS";"Avaliação de Cargos (Class Mens Todas)",#N/A,FALSE,"BANCO DE DADOS MENSALISTAS"}</definedName>
    <definedName name="filtros" localSheetId="13" hidden="1">{"Avaliação de Cargos (Class Mens Todas)",#N/A,FALSE,"BANCO DE DADOS MENSALISTAS";"Avaliação de Cargos (Class Mens Todas)",#N/A,FALSE,"BANCO DE DADOS MENSALISTAS"}</definedName>
    <definedName name="filtros" localSheetId="15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7" hidden="1">{"Avaliação de Cargos (Class Mens Todas)",#N/A,FALSE,"BANCO DE DADOS MENSALISTAS";"Avaliação de Cargos (Class Mens Todas)",#N/A,FALSE,"BANCO DE DADOS MENSALISTAS"}</definedName>
    <definedName name="filtros" localSheetId="20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5">#REF!</definedName>
    <definedName name="formbt">'[54]CATALOGO CABLES BT'!$A$6:$A$40</definedName>
    <definedName name="formmt" localSheetId="15">#REF!</definedName>
    <definedName name="formmt">'[54]CATALOGO CABLES MT'!$A$6:$A$30</definedName>
    <definedName name="FORMOLT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7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13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7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8" hidden="1">{"DECIMAL",#N/A,FALSE,"02"}</definedName>
    <definedName name="Gerardo" localSheetId="13" hidden="1">{"DECIMAL",#N/A,FALSE,"02"}</definedName>
    <definedName name="Gerardo" localSheetId="15" hidden="1">{"DECIMAL",#N/A,FALSE,"02"}</definedName>
    <definedName name="Gerardo" localSheetId="9" hidden="1">{"DECIMAL",#N/A,FALSE,"02"}</definedName>
    <definedName name="Gerardo" localSheetId="7" hidden="1">{"DECIMAL",#N/A,FALSE,"02"}</definedName>
    <definedName name="Gerardo" localSheetId="20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8" hidden="1">{"desarrollo",#N/A,FALSE,"Cámara Camión";"resumen",#N/A,FALSE,"Cámara Camión";"eqprod",#N/A,FALSE,"Cámara Camión"}</definedName>
    <definedName name="gerente" localSheetId="13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7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5" hidden="1">{#N/A,#N/A,FALSE,"CUADRILLA"}</definedName>
    <definedName name="gfergerg" hidden="1">{#N/A,#N/A,FALSE,"CUADRILLA"}</definedName>
    <definedName name="gfgfgfg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8" hidden="1">{"DECIMAL",#N/A,FALSE,"02"}</definedName>
    <definedName name="ggg" localSheetId="13" hidden="1">{"DECIMAL",#N/A,FALSE,"02"}</definedName>
    <definedName name="ggg" localSheetId="15" hidden="1">{"DECIMAL",#N/A,FALSE,"02"}</definedName>
    <definedName name="ggg" localSheetId="9" hidden="1">{"DECIMAL",#N/A,FALSE,"02"}</definedName>
    <definedName name="ggg" localSheetId="7" hidden="1">{"DECIMAL",#N/A,FALSE,"02"}</definedName>
    <definedName name="ggg" localSheetId="20" hidden="1">{"DECIMAL",#N/A,FALSE,"02"}</definedName>
    <definedName name="ggg" localSheetId="12" hidden="1">{"DECIMAL",#N/A,FALSE,"02"}</definedName>
    <definedName name="ggg" hidden="1">{"DECIMAL",#N/A,FALSE,"02"}</definedName>
    <definedName name="ggg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8" hidden="1">{"NORMAL",#N/A,FALSE,"02"}</definedName>
    <definedName name="gggggg" localSheetId="13" hidden="1">{"NORMAL",#N/A,FALSE,"02"}</definedName>
    <definedName name="gggggg" localSheetId="15" hidden="1">{"NORMAL",#N/A,FALSE,"02"}</definedName>
    <definedName name="gggggg" localSheetId="9" hidden="1">{"NORMAL",#N/A,FALSE,"02"}</definedName>
    <definedName name="gggggg" localSheetId="7" hidden="1">{"NORMAL",#N/A,FALSE,"02"}</definedName>
    <definedName name="gggggg" localSheetId="20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5" hidden="1">#REF!</definedName>
    <definedName name="ggssjksksjsks" hidden="1">[12]KWHCEC!#REF!</definedName>
    <definedName name="GGUT">#REF!</definedName>
    <definedName name="gguu" localSheetId="18" hidden="1">{#N/A,#N/A,TRUE,"1842CWN0"}</definedName>
    <definedName name="gguu" localSheetId="13" hidden="1">{#N/A,#N/A,TRUE,"1842CWN0"}</definedName>
    <definedName name="gguu" localSheetId="15" hidden="1">{#N/A,#N/A,TRUE,"1842CWN0"}</definedName>
    <definedName name="gguu" localSheetId="9" hidden="1">{#N/A,#N/A,TRUE,"1842CWN0"}</definedName>
    <definedName name="gguu" localSheetId="7" hidden="1">{#N/A,#N/A,TRUE,"1842CWN0"}</definedName>
    <definedName name="gguu" localSheetId="20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8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7" hidden="1">{#N/A,#N/A,FALSE,"Monthly report";#N/A,#N/A,FALSE,"M.R. UEM";#N/A,#N/A,FALSE,"M.R. VCM"}</definedName>
    <definedName name="GHGHSEDDFRDS" localSheetId="20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8" hidden="1">{#N/A,#N/A,FALSE,"summary";#N/A,#N/A,FALSE,"SumGraph"}</definedName>
    <definedName name="gigi" localSheetId="13" hidden="1">{#N/A,#N/A,FALSE,"summary";#N/A,#N/A,FALSE,"SumGraph"}</definedName>
    <definedName name="gigi" localSheetId="15" hidden="1">{#N/A,#N/A,FALSE,"summary";#N/A,#N/A,FALSE,"SumGraph"}</definedName>
    <definedName name="gigi" localSheetId="9" hidden="1">{#N/A,#N/A,FALSE,"summary";#N/A,#N/A,FALSE,"SumGraph"}</definedName>
    <definedName name="gigi" localSheetId="7" hidden="1">{#N/A,#N/A,FALSE,"summary";#N/A,#N/A,FALSE,"SumGraph"}</definedName>
    <definedName name="gigi" localSheetId="20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7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5" hidden="1">#REF!</definedName>
    <definedName name="graf" hidden="1">'[55]LIMA-CANTA'!#REF!</definedName>
    <definedName name="graff" localSheetId="18" hidden="1">{#N/A,#N/A,TRUE,"Cert.Global";#N/A,#N/A,TRUE,"Cert. M&amp;C";#N/A,#N/A,TRUE,"Cert. Engineering";#N/A,#N/A,TRUE,"Cert. Procurement ";#N/A,#N/A,TRUE,"Cert. Constr. Manag."}</definedName>
    <definedName name="graff" localSheetId="13" hidden="1">{#N/A,#N/A,TRUE,"Cert.Global";#N/A,#N/A,TRUE,"Cert. M&amp;C";#N/A,#N/A,TRUE,"Cert. Engineering";#N/A,#N/A,TRUE,"Cert. Procurement ";#N/A,#N/A,TRUE,"Cert. Constr. Manag."}</definedName>
    <definedName name="graff" localSheetId="15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7" hidden="1">{#N/A,#N/A,TRUE,"Cert.Global";#N/A,#N/A,TRUE,"Cert. M&amp;C";#N/A,#N/A,TRUE,"Cert. Engineering";#N/A,#N/A,TRUE,"Cert. Procurement ";#N/A,#N/A,TRUE,"Cert. Constr. Manag."}</definedName>
    <definedName name="graff" localSheetId="20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5" hidden="1">#REF!</definedName>
    <definedName name="graph0" hidden="1">'[55]LIMA-CANTA'!#REF!</definedName>
    <definedName name="Graph1" localSheetId="15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8" hidden="1">{#N/A,#N/A,FALSE,"GENERAL";#N/A,#N/A,FALSE,"USP 1";#N/A,#N/A,FALSE,"USP 2";#N/A,#N/A,FALSE,"UTE"}</definedName>
    <definedName name="HADFAHSDASIJ" localSheetId="13" hidden="1">{#N/A,#N/A,FALSE,"GENERAL";#N/A,#N/A,FALSE,"USP 1";#N/A,#N/A,FALSE,"USP 2";#N/A,#N/A,FALSE,"UTE"}</definedName>
    <definedName name="HADFAHSDASIJ" localSheetId="15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7" hidden="1">{#N/A,#N/A,FALSE,"GENERAL";#N/A,#N/A,FALSE,"USP 1";#N/A,#N/A,FALSE,"USP 2";#N/A,#N/A,FALSE,"UTE"}</definedName>
    <definedName name="HADFAHSDASIJ" localSheetId="20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8" hidden="1">{"Avaliação de Cargos (Class Mens Todas)",#N/A,FALSE,"BANCO DE DADOS MENSALISTAS";"Avaliação de Cargos (Class Mens Todas)",#N/A,FALSE,"BANCO DE DADOS MENSALISTAS"}</definedName>
    <definedName name="HC" localSheetId="13" hidden="1">{"Avaliação de Cargos (Class Mens Todas)",#N/A,FALSE,"BANCO DE DADOS MENSALISTAS";"Avaliação de Cargos (Class Mens Todas)",#N/A,FALSE,"BANCO DE DADOS MENSALISTAS"}</definedName>
    <definedName name="HC" localSheetId="15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7" hidden="1">{"Avaliação de Cargos (Class Mens Todas)",#N/A,FALSE,"BANCO DE DADOS MENSALISTAS";"Avaliação de Cargos (Class Mens Todas)",#N/A,FALSE,"BANCO DE DADOS MENSALISTAS"}</definedName>
    <definedName name="HC" localSheetId="20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8" hidden="1">{"'NOTES2'!$G$9:$J$27"}</definedName>
    <definedName name="hea" localSheetId="13" hidden="1">{"'NOTES2'!$G$9:$J$27"}</definedName>
    <definedName name="hea" localSheetId="15" hidden="1">{"'NOTES2'!$G$9:$J$27"}</definedName>
    <definedName name="hea" localSheetId="9" hidden="1">{"'NOTES2'!$G$9:$J$27"}</definedName>
    <definedName name="hea" localSheetId="7" hidden="1">{"'NOTES2'!$G$9:$J$27"}</definedName>
    <definedName name="hea" localSheetId="20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8" hidden="1">{#N/A,#N/A,TRUE,"1842CWN0"}</definedName>
    <definedName name="hector" localSheetId="13" hidden="1">{#N/A,#N/A,TRUE,"1842CWN0"}</definedName>
    <definedName name="hector" localSheetId="15" hidden="1">{#N/A,#N/A,TRUE,"1842CWN0"}</definedName>
    <definedName name="hector" localSheetId="9" hidden="1">{#N/A,#N/A,TRUE,"1842CWN0"}</definedName>
    <definedName name="hector" localSheetId="7" hidden="1">{#N/A,#N/A,TRUE,"1842CWN0"}</definedName>
    <definedName name="hector" localSheetId="20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8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7" hidden="1">{#N/A,#N/A,FALSE,"FASE81";#N/A,#N/A,FALSE,"FASE83";#N/A,#N/A,FALSE,"FASE85"}</definedName>
    <definedName name="hfhth" localSheetId="20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8" hidden="1">{#N/A,#N/A,FALSE,"summary";#N/A,#N/A,FALSE,"SumGraph"}</definedName>
    <definedName name="HGH" localSheetId="13" hidden="1">{#N/A,#N/A,FALSE,"summary";#N/A,#N/A,FALSE,"SumGraph"}</definedName>
    <definedName name="HGH" localSheetId="15" hidden="1">{#N/A,#N/A,FALSE,"summary";#N/A,#N/A,FALSE,"SumGraph"}</definedName>
    <definedName name="HGH" localSheetId="9" hidden="1">{#N/A,#N/A,FALSE,"summary";#N/A,#N/A,FALSE,"SumGraph"}</definedName>
    <definedName name="HGH" localSheetId="7" hidden="1">{#N/A,#N/A,FALSE,"summary";#N/A,#N/A,FALSE,"SumGraph"}</definedName>
    <definedName name="HGH" localSheetId="20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8" hidden="1">{#N/A,#N/A,FALSE,"GENERAL";#N/A,#N/A,FALSE,"USP 1";#N/A,#N/A,FALSE,"USP 2";#N/A,#N/A,FALSE,"UTE"}</definedName>
    <definedName name="hh" localSheetId="13" hidden="1">{#N/A,#N/A,FALSE,"GENERAL";#N/A,#N/A,FALSE,"USP 1";#N/A,#N/A,FALSE,"USP 2";#N/A,#N/A,FALSE,"UTE"}</definedName>
    <definedName name="hh" localSheetId="15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7" hidden="1">{#N/A,#N/A,FALSE,"GENERAL";#N/A,#N/A,FALSE,"USP 1";#N/A,#N/A,FALSE,"USP 2";#N/A,#N/A,FALSE,"UTE"}</definedName>
    <definedName name="hh" localSheetId="20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8" hidden="1">{"DECIMAL",#N/A,FALSE,"02"}</definedName>
    <definedName name="HHGFHFGHFG" localSheetId="13" hidden="1">{"DECIMAL",#N/A,FALSE,"02"}</definedName>
    <definedName name="HHGFHFGHFG" localSheetId="15" hidden="1">{"DECIMAL",#N/A,FALSE,"02"}</definedName>
    <definedName name="HHGFHFGHFG" localSheetId="9" hidden="1">{"DECIMAL",#N/A,FALSE,"02"}</definedName>
    <definedName name="HHGFHFGHFG" localSheetId="7" hidden="1">{"DECIMAL",#N/A,FALSE,"02"}</definedName>
    <definedName name="HHGFHFGHFG" localSheetId="20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5" hidden="1">{"'NOTES2'!$G$9:$J$27"}</definedName>
    <definedName name="HHH" hidden="1">{"'NOTES2'!$G$9:$J$27"}</definedName>
    <definedName name="HHHH" localSheetId="18" hidden="1">{"'8'!$B$1:$I$46"}</definedName>
    <definedName name="HHHH" localSheetId="13" hidden="1">{"'8'!$B$1:$I$46"}</definedName>
    <definedName name="HHHH" localSheetId="15" hidden="1">{"'8'!$B$1:$I$46"}</definedName>
    <definedName name="HHHH" localSheetId="9" hidden="1">{"'8'!$B$1:$I$46"}</definedName>
    <definedName name="HHHH" localSheetId="7" hidden="1">{"'8'!$B$1:$I$46"}</definedName>
    <definedName name="HHHH" localSheetId="20" hidden="1">{"'8'!$B$1:$I$46"}</definedName>
    <definedName name="HHHH" localSheetId="12" hidden="1">{"'8'!$B$1:$I$46"}</definedName>
    <definedName name="HHHH" hidden="1">{"'8'!$B$1:$I$46"}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8" hidden="1">{"NORMAL",#N/A,FALSE,"02"}</definedName>
    <definedName name="HHHHHHHHHHH" localSheetId="13" hidden="1">{"NORMAL",#N/A,FALSE,"02"}</definedName>
    <definedName name="HHHHHHHHHHH" localSheetId="15" hidden="1">{"NORMAL",#N/A,FALSE,"02"}</definedName>
    <definedName name="HHHHHHHHHHH" localSheetId="9" hidden="1">{"NORMAL",#N/A,FALSE,"02"}</definedName>
    <definedName name="HHHHHHHHHHH" localSheetId="7" hidden="1">{"NORMAL",#N/A,FALSE,"02"}</definedName>
    <definedName name="HHHHHHHHHHH" localSheetId="20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5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8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7" hidden="1">{#N/A,#N/A,FALSE,"GENERAL";#N/A,#N/A,FALSE,"USP 1";#N/A,#N/A,FALSE,"USP 2";#N/A,#N/A,FALSE,"UTE"}</definedName>
    <definedName name="HOJA3" localSheetId="20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5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8" hidden="1">{"desarrollo",#N/A,FALSE,"LHD Camión";"eqdllo",#N/A,FALSE,"LHD Camión";"eqprod",#N/A,FALSE,"LHD Camión";"Resumen",#N/A,FALSE,"LHD Camión"}</definedName>
    <definedName name="horozon" localSheetId="13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7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8" hidden="1">{"Avaliação de Cargos (Class Mens Todas)",#N/A,FALSE,"BANCO DE DADOS MENSALISTAS";"Avaliação de Cargos (Class Mens Todas)",#N/A,FALSE,"BANCO DE DADOS MENSALISTAS"}</definedName>
    <definedName name="hrco" localSheetId="13" hidden="1">{"Avaliação de Cargos (Class Mens Todas)",#N/A,FALSE,"BANCO DE DADOS MENSALISTAS";"Avaliação de Cargos (Class Mens Todas)",#N/A,FALSE,"BANCO DE DADOS MENSALISTAS"}</definedName>
    <definedName name="hrco" localSheetId="15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7" hidden="1">{"Avaliação de Cargos (Class Mens Todas)",#N/A,FALSE,"BANCO DE DADOS MENSALISTAS";"Avaliação de Cargos (Class Mens Todas)",#N/A,FALSE,"BANCO DE DADOS MENSALISTAS"}</definedName>
    <definedName name="hrco" localSheetId="20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8" hidden="1">{"'8'!$B$1:$I$46"}</definedName>
    <definedName name="HTML_Control" localSheetId="13" hidden="1">{"'8'!$B$1:$I$46"}</definedName>
    <definedName name="HTML_Control" localSheetId="15" hidden="1">{"'8'!$B$1:$I$46"}</definedName>
    <definedName name="HTML_Control" localSheetId="9" hidden="1">{"'8'!$B$1:$I$46"}</definedName>
    <definedName name="HTML_Control" localSheetId="7" hidden="1">{"'8'!$B$1:$I$46"}</definedName>
    <definedName name="HTML_Control" localSheetId="20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8" hidden="1">{"'Edit'!$A$1:$V$2277"}</definedName>
    <definedName name="HTMLControl" localSheetId="13" hidden="1">{"'Edit'!$A$1:$V$2277"}</definedName>
    <definedName name="HTMLControl" localSheetId="15" hidden="1">{"'Edit'!$A$1:$V$2277"}</definedName>
    <definedName name="HTMLControl" localSheetId="9" hidden="1">{"'Edit'!$A$1:$V$2277"}</definedName>
    <definedName name="HTMLControl" localSheetId="7" hidden="1">{"'Edit'!$A$1:$V$2277"}</definedName>
    <definedName name="HTMLControl" localSheetId="20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8" hidden="1">{#N/A,#N/A,FALSE,"Resumen"}</definedName>
    <definedName name="i9j" localSheetId="13" hidden="1">{#N/A,#N/A,FALSE,"Resumen"}</definedName>
    <definedName name="i9j" localSheetId="15" hidden="1">{#N/A,#N/A,FALSE,"Resumen"}</definedName>
    <definedName name="i9j" localSheetId="9" hidden="1">{#N/A,#N/A,FALSE,"Resumen"}</definedName>
    <definedName name="i9j" localSheetId="7" hidden="1">{#N/A,#N/A,FALSE,"Resumen"}</definedName>
    <definedName name="i9j" localSheetId="20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8" hidden="1">{"Avaliação de Cargos (Class Mens Todas)",#N/A,FALSE,"BANCO DE DADOS MENSALISTAS";"Avaliação de Cargos (Class Mens Todas)",#N/A,FALSE,"BANCO DE DADOS MENSALISTAS"}</definedName>
    <definedName name="iieeeiei" localSheetId="13" hidden="1">{"Avaliação de Cargos (Class Mens Todas)",#N/A,FALSE,"BANCO DE DADOS MENSALISTAS";"Avaliação de Cargos (Class Mens Todas)",#N/A,FALSE,"BANCO DE DADOS MENSALISTAS"}</definedName>
    <definedName name="iieeeiei" localSheetId="15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7" hidden="1">{"Avaliação de Cargos (Class Mens Todas)",#N/A,FALSE,"BANCO DE DADOS MENSALISTAS";"Avaliação de Cargos (Class Mens Todas)",#N/A,FALSE,"BANCO DE DADOS MENSALISTAS"}</definedName>
    <definedName name="iieeeiei" localSheetId="20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7" hidden="1">{#N/A,#N/A,TRUE,"Cert.Global";#N/A,#N/A,TRUE,"Cert. M&amp;C";#N/A,#N/A,TRUE,"Cert. Engineering";#N/A,#N/A,TRUE,"Cert. Procurement ";#N/A,#N/A,TRUE,"Cert. Constr. Manag."}</definedName>
    <definedName name="iiiiiiiiiiiiiiiiii" localSheetId="20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8" hidden="1">{#N/A,#N/A,FALSE,"Work progress mensile";#N/A,#N/A,FALSE,"Work progress mensile IE1"}</definedName>
    <definedName name="incassi" localSheetId="13" hidden="1">{#N/A,#N/A,FALSE,"Work progress mensile";#N/A,#N/A,FALSE,"Work progress mensile IE1"}</definedName>
    <definedName name="incassi" localSheetId="15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7" hidden="1">{#N/A,#N/A,FALSE,"Work progress mensile";#N/A,#N/A,FALSE,"Work progress mensile IE1"}</definedName>
    <definedName name="incassi" localSheetId="20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8" hidden="1">{#N/A,#N/A,FALSE,"Work progress mensile";#N/A,#N/A,FALSE,"Work progress mensile IE1"}</definedName>
    <definedName name="incasso" localSheetId="13" hidden="1">{#N/A,#N/A,FALSE,"Work progress mensile";#N/A,#N/A,FALSE,"Work progress mensile IE1"}</definedName>
    <definedName name="incasso" localSheetId="15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7" hidden="1">{#N/A,#N/A,FALSE,"Work progress mensile";#N/A,#N/A,FALSE,"Work progress mensile IE1"}</definedName>
    <definedName name="incasso" localSheetId="20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7" hidden="1">{#N/A,#N/A,FALSE,"Costo Vendido";#N/A,#N/A,FALSE,"Precio";#N/A,#N/A,FALSE,"Consumo";#N/A,#N/A,FALSE,"GDV";#N/A,#N/A,FALSE,"expestru";#N/A,#N/A,FALSE,"Graficos";#N/A,#N/A,FALSE,"Resumen "}</definedName>
    <definedName name="INFORME2" localSheetId="20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13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7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5">#REF!</definedName>
    <definedName name="INGENIERIA">[57]!Tabla82[Ingenieria]</definedName>
    <definedName name="ingenio" localSheetId="18" hidden="1">{"DECIMAL",#N/A,FALSE,"02"}</definedName>
    <definedName name="ingenio" localSheetId="13" hidden="1">{"DECIMAL",#N/A,FALSE,"02"}</definedName>
    <definedName name="ingenio" localSheetId="15" hidden="1">{"DECIMAL",#N/A,FALSE,"02"}</definedName>
    <definedName name="ingenio" localSheetId="9" hidden="1">{"DECIMAL",#N/A,FALSE,"02"}</definedName>
    <definedName name="ingenio" localSheetId="7" hidden="1">{"DECIMAL",#N/A,FALSE,"02"}</definedName>
    <definedName name="ingenio" localSheetId="20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8" hidden="1">{"Avaliação de Cargos (Class Mens Todas)",#N/A,FALSE,"BANCO DE DADOS MENSALISTAS";"Avaliação de Cargos (Class Mens Todas)",#N/A,FALSE,"BANCO DE DADOS MENSALISTAS"}</definedName>
    <definedName name="JAJA" localSheetId="13" hidden="1">{"Avaliação de Cargos (Class Mens Todas)",#N/A,FALSE,"BANCO DE DADOS MENSALISTAS";"Avaliação de Cargos (Class Mens Todas)",#N/A,FALSE,"BANCO DE DADOS MENSALISTAS"}</definedName>
    <definedName name="JAJA" localSheetId="15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7" hidden="1">{"Avaliação de Cargos (Class Mens Todas)",#N/A,FALSE,"BANCO DE DADOS MENSALISTAS";"Avaliação de Cargos (Class Mens Todas)",#N/A,FALSE,"BANCO DE DADOS MENSALISTAS"}</definedName>
    <definedName name="JAJA" localSheetId="20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8" hidden="1">{"Avaliação de Cargos (Class Mens Todas)",#N/A,FALSE,"BANCO DE DADOS MENSALISTAS";"Avaliação de Cargos (Class Mens Todas)",#N/A,FALSE,"BANCO DE DADOS MENSALISTAS"}</definedName>
    <definedName name="JJ" localSheetId="13" hidden="1">{"Avaliação de Cargos (Class Mens Todas)",#N/A,FALSE,"BANCO DE DADOS MENSALISTAS";"Avaliação de Cargos (Class Mens Todas)",#N/A,FALSE,"BANCO DE DADOS MENSALISTAS"}</definedName>
    <definedName name="JJ" localSheetId="15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7" hidden="1">{"Avaliação de Cargos (Class Mens Todas)",#N/A,FALSE,"BANCO DE DADOS MENSALISTAS";"Avaliação de Cargos (Class Mens Todas)",#N/A,FALSE,"BANCO DE DADOS MENSALISTAS"}</definedName>
    <definedName name="JJ" localSheetId="20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13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7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{"DECIMAL",#N/A,FALSE,"02"}</definedName>
    <definedName name="JJJJJ" localSheetId="13" hidden="1">{"DECIMAL",#N/A,FALSE,"02"}</definedName>
    <definedName name="JJJJJ" localSheetId="15" hidden="1">{"DECIMAL",#N/A,FALSE,"02"}</definedName>
    <definedName name="JJJJJ" localSheetId="9" hidden="1">{"DECIMAL",#N/A,FALSE,"02"}</definedName>
    <definedName name="JJJJJ" localSheetId="7" hidden="1">{"DECIMAL",#N/A,FALSE,"02"}</definedName>
    <definedName name="JJJJJ" localSheetId="20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 hidden="1">{#N/A,#N/A,FALSE,"Work progress mensile";#N/A,#N/A,FALSE,"Work progress mensile IE1"}</definedName>
    <definedName name="JJJJJJJJJ" localSheetId="13" hidden="1">{#N/A,#N/A,FALSE,"Work progress mensile";#N/A,#N/A,FALSE,"Work progress mensile IE1"}</definedName>
    <definedName name="JJJJJJJJJ" localSheetId="15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7" hidden="1">{#N/A,#N/A,FALSE,"Work progress mensile";#N/A,#N/A,FALSE,"Work progress mensile IE1"}</definedName>
    <definedName name="JJJJJJJJJ" localSheetId="20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8" hidden="1">{#N/A,#N/A,FALSE,"Work progress mensile";#N/A,#N/A,FALSE,"Work progress mensile IE1"}</definedName>
    <definedName name="JJJJJJJJJJJJ" localSheetId="13" hidden="1">{#N/A,#N/A,FALSE,"Work progress mensile";#N/A,#N/A,FALSE,"Work progress mensile IE1"}</definedName>
    <definedName name="JJJJJJJJJJJJ" localSheetId="15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7" hidden="1">{#N/A,#N/A,FALSE,"Work progress mensile";#N/A,#N/A,FALSE,"Work progress mensile IE1"}</definedName>
    <definedName name="JJJJJJJJJJJJ" localSheetId="20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8" hidden="1">{"DECIMAL",#N/A,FALSE,"02"}</definedName>
    <definedName name="JJJJJJJJJJJJJJ" localSheetId="13" hidden="1">{"DECIMAL",#N/A,FALSE,"02"}</definedName>
    <definedName name="JJJJJJJJJJJJJJ" localSheetId="15" hidden="1">{"DECIMAL",#N/A,FALSE,"02"}</definedName>
    <definedName name="JJJJJJJJJJJJJJ" localSheetId="9" hidden="1">{"DECIMAL",#N/A,FALSE,"02"}</definedName>
    <definedName name="JJJJJJJJJJJJJJ" localSheetId="7" hidden="1">{"DECIMAL",#N/A,FALSE,"02"}</definedName>
    <definedName name="JJJJJJJJJJJJJJ" localSheetId="20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8" hidden="1">{"Avaliação de Cargos (Class Mens Todas)",#N/A,FALSE,"BANCO DE DADOS MENSALISTAS";"Avaliação de Cargos (Class Mens Todas)",#N/A,FALSE,"BANCO DE DADOS MENSALISTAS"}</definedName>
    <definedName name="jkaka" localSheetId="13" hidden="1">{"Avaliação de Cargos (Class Mens Todas)",#N/A,FALSE,"BANCO DE DADOS MENSALISTAS";"Avaliação de Cargos (Class Mens Todas)",#N/A,FALSE,"BANCO DE DADOS MENSALISTAS"}</definedName>
    <definedName name="jkaka" localSheetId="15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7" hidden="1">{"Avaliação de Cargos (Class Mens Todas)",#N/A,FALSE,"BANCO DE DADOS MENSALISTAS";"Avaliação de Cargos (Class Mens Todas)",#N/A,FALSE,"BANCO DE DADOS MENSALISTAS"}</definedName>
    <definedName name="jkaka" localSheetId="20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5" hidden="1">#REF!</definedName>
    <definedName name="jkj" hidden="1">[16]INST!#REF!</definedName>
    <definedName name="jkjk">#REF!</definedName>
    <definedName name="jklguiñlihg">#REF!</definedName>
    <definedName name="jnpnlk" localSheetId="15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8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7" hidden="1">{#N/A,#N/A,FALSE,"Monthly report";#N/A,#N/A,FALSE,"M.R. UEM";#N/A,#N/A,FALSE,"M.R. VCM"}</definedName>
    <definedName name="jokeeek" localSheetId="20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5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5" hidden="1">{"'NOTES2'!$G$9:$J$27"}</definedName>
    <definedName name="KKK" hidden="1">{"'NOTES2'!$G$9:$J$27"}</definedName>
    <definedName name="kkkk" localSheetId="18" hidden="1">{"Avaliação de Cargos (Class Mens Todas)",#N/A,FALSE,"BANCO DE DADOS MENSALISTAS";"Avaliação de Cargos (Class Mens Todas)",#N/A,FALSE,"BANCO DE DADOS MENSALISTAS"}</definedName>
    <definedName name="kkkk" localSheetId="13" hidden="1">{"Avaliação de Cargos (Class Mens Todas)",#N/A,FALSE,"BANCO DE DADOS MENSALISTAS";"Avaliação de Cargos (Class Mens Todas)",#N/A,FALSE,"BANCO DE DADOS MENSALISTAS"}</definedName>
    <definedName name="kkkk" localSheetId="15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7" hidden="1">{"Avaliação de Cargos (Class Mens Todas)",#N/A,FALSE,"BANCO DE DADOS MENSALISTAS";"Avaliação de Cargos (Class Mens Todas)",#N/A,FALSE,"BANCO DE DADOS MENSALISTAS"}</definedName>
    <definedName name="kkkk" localSheetId="20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8" hidden="1">{"NORMAL",#N/A,FALSE,"02"}</definedName>
    <definedName name="kkkkkkkkkkkkk" localSheetId="13" hidden="1">{"NORMAL",#N/A,FALSE,"02"}</definedName>
    <definedName name="kkkkkkkkkkkkk" localSheetId="15" hidden="1">{"NORMAL",#N/A,FALSE,"02"}</definedName>
    <definedName name="kkkkkkkkkkkkk" localSheetId="9" hidden="1">{"NORMAL",#N/A,FALSE,"02"}</definedName>
    <definedName name="kkkkkkkkkkkkk" localSheetId="7" hidden="1">{"NORMAL",#N/A,FALSE,"02"}</definedName>
    <definedName name="kkkkkkkkkkkkk" localSheetId="20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13" hidden="1">{"DECIMAL",#N/A,FALSE,"02"}</definedName>
    <definedName name="kkkkkkkkkkkkkkkkkkkkk" localSheetId="15" hidden="1">{"DECIMAL",#N/A,FALSE,"02"}</definedName>
    <definedName name="kkkkkkkkkkkkkkkkkkkkk" localSheetId="9" hidden="1">{"DECIMAL",#N/A,FALSE,"02"}</definedName>
    <definedName name="kkkkkkkkkkkkkkkkkkkkk" localSheetId="7" hidden="1">{"DECIMAL",#N/A,FALSE,"02"}</definedName>
    <definedName name="kkkkkkkkkkkkkkkkkkkkk" localSheetId="20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5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5">#REF!</definedName>
    <definedName name="lencabbt">'[54]U26-CalculoCables'!$X$5:$X$35</definedName>
    <definedName name="lencabmt" localSheetId="15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5">#REF!</definedName>
    <definedName name="listamotbt">'[54]CATALOGO  MOT BT'!$A$7:$Q$39</definedName>
    <definedName name="Listaperfiles">#REF!</definedName>
    <definedName name="listcabbt" localSheetId="15">#REF!</definedName>
    <definedName name="listcabbt">'[54]U26-CalculoCables'!$N$5:$N$35</definedName>
    <definedName name="listcabmt" localSheetId="15">#REF!</definedName>
    <definedName name="listcabmt">'[54]U26-CalculoCables'!$N$38:$N$43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7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8" hidden="1">{"Avaliação de Cargos (Class Mens Todas)",#N/A,FALSE,"BANCO DE DADOS MENSALISTAS";"Avaliação de Cargos (Class Mens Todas)",#N/A,FALSE,"BANCO DE DADOS MENSALISTAS"}</definedName>
    <definedName name="LL" localSheetId="13" hidden="1">{"Avaliação de Cargos (Class Mens Todas)",#N/A,FALSE,"BANCO DE DADOS MENSALISTAS";"Avaliação de Cargos (Class Mens Todas)",#N/A,FALSE,"BANCO DE DADOS MENSALISTAS"}</definedName>
    <definedName name="LL" localSheetId="15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7" hidden="1">{"Avaliação de Cargos (Class Mens Todas)",#N/A,FALSE,"BANCO DE DADOS MENSALISTAS";"Avaliação de Cargos (Class Mens Todas)",#N/A,FALSE,"BANCO DE DADOS MENSALISTAS"}</definedName>
    <definedName name="LL" localSheetId="20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8" hidden="1">{"Avaliação de Cargos (Class Mens Todas)",#N/A,FALSE,"BANCO DE DADOS MENSALISTAS";"Avaliação de Cargos (Class Mens Todas)",#N/A,FALSE,"BANCO DE DADOS MENSALISTAS"}</definedName>
    <definedName name="lll" localSheetId="13" hidden="1">{"Avaliação de Cargos (Class Mens Todas)",#N/A,FALSE,"BANCO DE DADOS MENSALISTAS";"Avaliação de Cargos (Class Mens Todas)",#N/A,FALSE,"BANCO DE DADOS MENSALISTAS"}</definedName>
    <definedName name="lll" localSheetId="15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7" hidden="1">{"Avaliação de Cargos (Class Mens Todas)",#N/A,FALSE,"BANCO DE DADOS MENSALISTAS";"Avaliação de Cargos (Class Mens Todas)",#N/A,FALSE,"BANCO DE DADOS MENSALISTAS"}</definedName>
    <definedName name="lll" localSheetId="20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5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13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7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8" hidden="1">{#N/A,#N/A,TRUE,"FLEXIL"}</definedName>
    <definedName name="MANTENIMIENTO" localSheetId="13" hidden="1">{#N/A,#N/A,TRUE,"FLEXIL"}</definedName>
    <definedName name="MANTENIMIENTO" localSheetId="15" hidden="1">{#N/A,#N/A,TRUE,"FLEXIL"}</definedName>
    <definedName name="MANTENIMIENTO" localSheetId="9" hidden="1">{#N/A,#N/A,TRUE,"FLEXIL"}</definedName>
    <definedName name="MANTENIMIENTO" localSheetId="7" hidden="1">{#N/A,#N/A,TRUE,"FLEXIL"}</definedName>
    <definedName name="MANTENIMIENTO" localSheetId="20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8" hidden="1">{#N/A,#N/A,FALSE,"Work progress mensile";#N/A,#N/A,FALSE,"Work progress mensile IE1"}</definedName>
    <definedName name="marino" localSheetId="13" hidden="1">{#N/A,#N/A,FALSE,"Work progress mensile";#N/A,#N/A,FALSE,"Work progress mensile IE1"}</definedName>
    <definedName name="marino" localSheetId="15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7" hidden="1">{#N/A,#N/A,FALSE,"Work progress mensile";#N/A,#N/A,FALSE,"Work progress mensile IE1"}</definedName>
    <definedName name="marino" localSheetId="20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5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8" hidden="1">{#N/A,#N/A,TRUE,"1842CWN0"}</definedName>
    <definedName name="Met_planos_Final_parcial" localSheetId="13" hidden="1">{#N/A,#N/A,TRUE,"1842CWN0"}</definedName>
    <definedName name="Met_planos_Final_parcial" localSheetId="15" hidden="1">{#N/A,#N/A,TRUE,"1842CWN0"}</definedName>
    <definedName name="Met_planos_Final_parcial" localSheetId="9" hidden="1">{#N/A,#N/A,TRUE,"1842CWN0"}</definedName>
    <definedName name="Met_planos_Final_parcial" localSheetId="7" hidden="1">{#N/A,#N/A,TRUE,"1842CWN0"}</definedName>
    <definedName name="Met_planos_Final_parcial" localSheetId="20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8" hidden="1">{#N/A,#N/A,FALSE,"Costo Vendido";#N/A,#N/A,FALSE,"Precio";#N/A,#N/A,FALSE,"Consumo";#N/A,#N/A,FALSE,"GDV";#N/A,#N/A,FALSE,"expestru";#N/A,#N/A,FALSE,"Graficos";#N/A,#N/A,FALSE,"Resumen "}</definedName>
    <definedName name="mm" localSheetId="13" hidden="1">{#N/A,#N/A,FALSE,"Costo Vendido";#N/A,#N/A,FALSE,"Precio";#N/A,#N/A,FALSE,"Consumo";#N/A,#N/A,FALSE,"GDV";#N/A,#N/A,FALSE,"expestru";#N/A,#N/A,FALSE,"Graficos";#N/A,#N/A,FALSE,"Resumen "}</definedName>
    <definedName name="mm" localSheetId="15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7" hidden="1">{#N/A,#N/A,FALSE,"Costo Vendido";#N/A,#N/A,FALSE,"Precio";#N/A,#N/A,FALSE,"Consumo";#N/A,#N/A,FALSE,"GDV";#N/A,#N/A,FALSE,"expestru";#N/A,#N/A,FALSE,"Graficos";#N/A,#N/A,FALSE,"Resumen "}</definedName>
    <definedName name="mm" localSheetId="20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7" hidden="1">{#N/A,#N/A,FALSE,"Costo Vendido";#N/A,#N/A,FALSE,"Precio";#N/A,#N/A,FALSE,"Consumo";#N/A,#N/A,FALSE,"GDV";#N/A,#N/A,FALSE,"expestru";#N/A,#N/A,FALSE,"Graficos";#N/A,#N/A,FALSE,"Resumen "}</definedName>
    <definedName name="mm_2" localSheetId="20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8" hidden="1">{"'Igo Comercial'!$AP$215"}</definedName>
    <definedName name="mmm" localSheetId="13" hidden="1">{"'Igo Comercial'!$AP$215"}</definedName>
    <definedName name="mmm" localSheetId="15" hidden="1">{"'Igo Comercial'!$AP$215"}</definedName>
    <definedName name="mmm" localSheetId="9" hidden="1">{"'Igo Comercial'!$AP$215"}</definedName>
    <definedName name="mmm" localSheetId="7" hidden="1">{"'Igo Comercial'!$AP$215"}</definedName>
    <definedName name="mmm" localSheetId="20" hidden="1">{"'Igo Comercial'!$AP$215"}</definedName>
    <definedName name="mmm" localSheetId="12" hidden="1">{"'Igo Comercial'!$AP$215"}</definedName>
    <definedName name="mmm" hidden="1">{"'Igo Comercial'!$AP$215"}</definedName>
    <definedName name="mmmm" localSheetId="18" hidden="1">{"Avaliação de Cargos (Class Mens Todas)",#N/A,FALSE,"BANCO DE DADOS MENSALISTAS";"Avaliação de Cargos (Class Mens Todas)",#N/A,FALSE,"BANCO DE DADOS MENSALISTAS"}</definedName>
    <definedName name="mmmm" localSheetId="13" hidden="1">{"Avaliação de Cargos (Class Mens Todas)",#N/A,FALSE,"BANCO DE DADOS MENSALISTAS";"Avaliação de Cargos (Class Mens Todas)",#N/A,FALSE,"BANCO DE DADOS MENSALISTAS"}</definedName>
    <definedName name="mmmm" localSheetId="15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7" hidden="1">{"Avaliação de Cargos (Class Mens Todas)",#N/A,FALSE,"BANCO DE DADOS MENSALISTAS";"Avaliação de Cargos (Class Mens Todas)",#N/A,FALSE,"BANCO DE DADOS MENSALISTAS"}</definedName>
    <definedName name="mmmm" localSheetId="20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8" hidden="1">{"'Igo Comercial'!$AP$215"}</definedName>
    <definedName name="MMMMMMM" localSheetId="13" hidden="1">{"'Igo Comercial'!$AP$215"}</definedName>
    <definedName name="MMMMMMM" localSheetId="15" hidden="1">{"'Igo Comercial'!$AP$215"}</definedName>
    <definedName name="MMMMMMM" localSheetId="9" hidden="1">{"'Igo Comercial'!$AP$215"}</definedName>
    <definedName name="MMMMMMM" localSheetId="7" hidden="1">{"'Igo Comercial'!$AP$215"}</definedName>
    <definedName name="MMMMMMM" localSheetId="20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8" hidden="1">{"NORMAL",#N/A,FALSE,"02"}</definedName>
    <definedName name="mmmmmmmmm" localSheetId="13" hidden="1">{"NORMAL",#N/A,FALSE,"02"}</definedName>
    <definedName name="mmmmmmmmm" localSheetId="15" hidden="1">{"NORMAL",#N/A,FALSE,"02"}</definedName>
    <definedName name="mmmmmmmmm" localSheetId="9" hidden="1">{"NORMAL",#N/A,FALSE,"02"}</definedName>
    <definedName name="mmmmmmmmm" localSheetId="7" hidden="1">{"NORMAL",#N/A,FALSE,"02"}</definedName>
    <definedName name="mmmmmmmmm" localSheetId="20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7" hidden="1">{#N/A,#N/A,FALSE,"Monthly report";#N/A,#N/A,FALSE,"M.R. UEM";#N/A,#N/A,FALSE,"M.R. VCM"}</definedName>
    <definedName name="MMMMMMMMMM" localSheetId="20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13" hidden="1">{"NORMAL",#N/A,FALSE,"02"}</definedName>
    <definedName name="mmmmmmmmmmmm" localSheetId="15" hidden="1">{"NORMAL",#N/A,FALSE,"02"}</definedName>
    <definedName name="mmmmmmmmmmmm" localSheetId="9" hidden="1">{"NORMAL",#N/A,FALSE,"02"}</definedName>
    <definedName name="mmmmmmmmmmmm" localSheetId="7" hidden="1">{"NORMAL",#N/A,FALSE,"02"}</definedName>
    <definedName name="mmmmmmmmmmmm" localSheetId="20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5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5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5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8" hidden="1">{"HW",#N/A,FALSE,"1998"}</definedName>
    <definedName name="nnnnnnnnnnn" localSheetId="13" hidden="1">{"HW",#N/A,FALSE,"1998"}</definedName>
    <definedName name="nnnnnnnnnnn" localSheetId="15" hidden="1">{"HW",#N/A,FALSE,"1998"}</definedName>
    <definedName name="nnnnnnnnnnn" localSheetId="9" hidden="1">{"HW",#N/A,FALSE,"1998"}</definedName>
    <definedName name="nnnnnnnnnnn" localSheetId="7" hidden="1">{"HW",#N/A,FALSE,"1998"}</definedName>
    <definedName name="nnnnnnnnnnn" localSheetId="20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5">#REF!</definedName>
    <definedName name="NOMBRE">[61]Computo!#REF!</definedName>
    <definedName name="NOMBRE_DOC">#REF!</definedName>
    <definedName name="NOMBREDOC" localSheetId="15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5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7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7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8" hidden="1">{#N/A,#N/A,FALSE,"GENERAL";#N/A,#N/A,FALSE,"USP 1";#N/A,#N/A,FALSE,"USP 2";#N/A,#N/A,FALSE,"UTE"}</definedName>
    <definedName name="NOTASSS" localSheetId="13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5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7" hidden="1">{#N/A,#N/A,FALSE,"GENERAL";#N/A,#N/A,FALSE,"USP 1";#N/A,#N/A,FALSE,"USP 2";#N/A,#N/A,FALSE,"UTE"}</definedName>
    <definedName name="NOTASSS" localSheetId="20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8" hidden="1">{"'NOTES2'!$G$9:$J$27"}</definedName>
    <definedName name="Nuayyim" localSheetId="13" hidden="1">{"'NOTES2'!$G$9:$J$27"}</definedName>
    <definedName name="Nuayyim" localSheetId="15" hidden="1">{"'NOTES2'!$G$9:$J$27"}</definedName>
    <definedName name="Nuayyim" localSheetId="9" hidden="1">{"'NOTES2'!$G$9:$J$27"}</definedName>
    <definedName name="Nuayyim" localSheetId="7" hidden="1">{"'NOTES2'!$G$9:$J$27"}</definedName>
    <definedName name="Nuayyim" localSheetId="20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5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8" hidden="1">{#N/A,#N/A,FALSE,"CPV";#N/A,#N/A,FALSE,"Pareto";#N/A,#N/A,FALSE,"Gráficos"}</definedName>
    <definedName name="nyyr" localSheetId="13" hidden="1">{#N/A,#N/A,FALSE,"CPV";#N/A,#N/A,FALSE,"Pareto";#N/A,#N/A,FALSE,"Gráficos"}</definedName>
    <definedName name="nyyr" localSheetId="15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7" hidden="1">{#N/A,#N/A,FALSE,"CPV";#N/A,#N/A,FALSE,"Pareto";#N/A,#N/A,FALSE,"Gráficos"}</definedName>
    <definedName name="nyyr" localSheetId="20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8" hidden="1">{"NORMAL",#N/A,FALSE,"02"}</definedName>
    <definedName name="ÑÑÑÑÑÑÑÑÑ" localSheetId="13" hidden="1">{"NORMAL",#N/A,FALSE,"02"}</definedName>
    <definedName name="ÑÑÑÑÑÑÑÑÑ" localSheetId="15" hidden="1">{"NORMAL",#N/A,FALSE,"02"}</definedName>
    <definedName name="ÑÑÑÑÑÑÑÑÑ" localSheetId="9" hidden="1">{"NORMAL",#N/A,FALSE,"02"}</definedName>
    <definedName name="ÑÑÑÑÑÑÑÑÑ" localSheetId="7" hidden="1">{"NORMAL",#N/A,FALSE,"02"}</definedName>
    <definedName name="ÑÑÑÑÑÑÑÑÑ" localSheetId="20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13" hidden="1">{"NORMAL",#N/A,FALSE,"02"}</definedName>
    <definedName name="ññññññññññññññññ" localSheetId="15" hidden="1">{"NORMAL",#N/A,FALSE,"02"}</definedName>
    <definedName name="ññññññññññññññññ" localSheetId="9" hidden="1">{"NORMAL",#N/A,FALSE,"02"}</definedName>
    <definedName name="ññññññññññññññññ" localSheetId="7" hidden="1">{"NORMAL",#N/A,FALSE,"02"}</definedName>
    <definedName name="ññññññññññññññññ" localSheetId="20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8" hidden="1">{#N/A,#N/A,FALSE,"model"}</definedName>
    <definedName name="OBA" localSheetId="13" hidden="1">{#N/A,#N/A,FALSE,"model"}</definedName>
    <definedName name="OBA" localSheetId="15" hidden="1">{#N/A,#N/A,FALSE,"model"}</definedName>
    <definedName name="OBA" localSheetId="9" hidden="1">{#N/A,#N/A,FALSE,"model"}</definedName>
    <definedName name="OBA" localSheetId="7" hidden="1">{#N/A,#N/A,FALSE,"model"}</definedName>
    <definedName name="OBA" localSheetId="20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8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7" hidden="1">{#N/A,#N/A,TRUE,"INGENIERIA";#N/A,#N/A,TRUE,"COMPRAS";#N/A,#N/A,TRUE,"DIRECCION";#N/A,#N/A,TRUE,"RESUMEN"}</definedName>
    <definedName name="oko" localSheetId="20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8" hidden="1">{"DECIMAL",#N/A,FALSE,"02"}</definedName>
    <definedName name="oooooooooooo" localSheetId="13" hidden="1">{"DECIMAL",#N/A,FALSE,"02"}</definedName>
    <definedName name="oooooooooooo" localSheetId="15" hidden="1">{"DECIMAL",#N/A,FALSE,"02"}</definedName>
    <definedName name="oooooooooooo" localSheetId="9" hidden="1">{"DECIMAL",#N/A,FALSE,"02"}</definedName>
    <definedName name="oooooooooooo" localSheetId="7" hidden="1">{"DECIMAL",#N/A,FALSE,"02"}</definedName>
    <definedName name="oooooooooooo" localSheetId="20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7" hidden="1">{#N/A,#N/A,FALSE,"Monthly report";#N/A,#N/A,FALSE,"M.R. UEM";#N/A,#N/A,FALSE,"M.R. VCM"}</definedName>
    <definedName name="oooooooooooooooo" localSheetId="20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8" hidden="1">{"'NOTES2'!$G$9:$J$27"}</definedName>
    <definedName name="ORE" localSheetId="13" hidden="1">{"'NOTES2'!$G$9:$J$27"}</definedName>
    <definedName name="ORE" localSheetId="15" hidden="1">{"'NOTES2'!$G$9:$J$27"}</definedName>
    <definedName name="ORE" localSheetId="9" hidden="1">{"'NOTES2'!$G$9:$J$27"}</definedName>
    <definedName name="ORE" localSheetId="7" hidden="1">{"'NOTES2'!$G$9:$J$27"}</definedName>
    <definedName name="ORE" localSheetId="20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8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7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3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5">#REF!</definedName>
    <definedName name="PerfCyU">'[63]C y U'!$B$13:$AH$107</definedName>
    <definedName name="perfiles" localSheetId="15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5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8" hidden="1">{#N/A,#N/A,FALSE,"Work progress mensile";#N/A,#N/A,FALSE,"Work progress mensile IE1"}</definedName>
    <definedName name="PIPPO" localSheetId="13" hidden="1">{#N/A,#N/A,FALSE,"Work progress mensile";#N/A,#N/A,FALSE,"Work progress mensile IE1"}</definedName>
    <definedName name="PIPPO" localSheetId="15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7" hidden="1">{#N/A,#N/A,FALSE,"Work progress mensile";#N/A,#N/A,FALSE,"Work progress mensile IE1"}</definedName>
    <definedName name="PIPPO" localSheetId="20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8" hidden="1">{"DECIMAL",#N/A,FALSE,"02"}</definedName>
    <definedName name="PIPPO2" localSheetId="13" hidden="1">{"DECIMAL",#N/A,FALSE,"02"}</definedName>
    <definedName name="PIPPO2" localSheetId="15" hidden="1">{"DECIMAL",#N/A,FALSE,"02"}</definedName>
    <definedName name="PIPPO2" localSheetId="9" hidden="1">{"DECIMAL",#N/A,FALSE,"02"}</definedName>
    <definedName name="PIPPO2" localSheetId="7" hidden="1">{"DECIMAL",#N/A,FALSE,"02"}</definedName>
    <definedName name="PIPPO2" localSheetId="20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8" hidden="1">{#N/A,#N/A,FALSE,"Work progress mensile";#N/A,#N/A,FALSE,"Work progress mensile IE1"}</definedName>
    <definedName name="PIPPO3" localSheetId="13" hidden="1">{#N/A,#N/A,FALSE,"Work progress mensile";#N/A,#N/A,FALSE,"Work progress mensile IE1"}</definedName>
    <definedName name="PIPPO3" localSheetId="15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7" hidden="1">{#N/A,#N/A,FALSE,"Work progress mensile";#N/A,#N/A,FALSE,"Work progress mensile IE1"}</definedName>
    <definedName name="PIPPO3" localSheetId="20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8" hidden="1">{#N/A,#N/A,FALSE,"Work progress mensile";#N/A,#N/A,FALSE,"Work progress mensile IE1"}</definedName>
    <definedName name="PIPPO4" localSheetId="13" hidden="1">{#N/A,#N/A,FALSE,"Work progress mensile";#N/A,#N/A,FALSE,"Work progress mensile IE1"}</definedName>
    <definedName name="PIPPO4" localSheetId="15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7" hidden="1">{#N/A,#N/A,FALSE,"Work progress mensile";#N/A,#N/A,FALSE,"Work progress mensile IE1"}</definedName>
    <definedName name="PIPPO4" localSheetId="20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8" hidden="1">{"'8'!$B$1:$I$46"}</definedName>
    <definedName name="pp" localSheetId="13" hidden="1">{"'8'!$B$1:$I$46"}</definedName>
    <definedName name="pp" localSheetId="15" hidden="1">{"'8'!$B$1:$I$46"}</definedName>
    <definedName name="pp" localSheetId="9" hidden="1">{"'8'!$B$1:$I$46"}</definedName>
    <definedName name="pp" localSheetId="7" hidden="1">{"'8'!$B$1:$I$46"}</definedName>
    <definedName name="pp" localSheetId="20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8" hidden="1">{"NORMAL",#N/A,FALSE,"02"}</definedName>
    <definedName name="ppppppppppppp" localSheetId="13" hidden="1">{"NORMAL",#N/A,FALSE,"02"}</definedName>
    <definedName name="ppppppppppppp" localSheetId="15" hidden="1">{"NORMAL",#N/A,FALSE,"02"}</definedName>
    <definedName name="ppppppppppppp" localSheetId="9" hidden="1">{"NORMAL",#N/A,FALSE,"02"}</definedName>
    <definedName name="ppppppppppppp" localSheetId="7" hidden="1">{"NORMAL",#N/A,FALSE,"02"}</definedName>
    <definedName name="ppppppppppppp" localSheetId="20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7" hidden="1">{#N/A,#N/A,FALSE,"Monthly report";#N/A,#N/A,FALSE,"M.R. UEM";#N/A,#N/A,FALSE,"M.R. VCM"}</definedName>
    <definedName name="pppppppppppppp" localSheetId="20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8" hidden="1">{"'Edit'!$A$1:$V$2277"}</definedName>
    <definedName name="PPTO" localSheetId="13" hidden="1">{"'Edit'!$A$1:$V$2277"}</definedName>
    <definedName name="PPTO" localSheetId="15" hidden="1">{"'Edit'!$A$1:$V$2277"}</definedName>
    <definedName name="PPTO" localSheetId="9" hidden="1">{"'Edit'!$A$1:$V$2277"}</definedName>
    <definedName name="PPTO" localSheetId="7" hidden="1">{"'Edit'!$A$1:$V$2277"}</definedName>
    <definedName name="PPTO" localSheetId="20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8" hidden="1">{#N/A,#N/A,FALSE,"model"}</definedName>
    <definedName name="Premissas" localSheetId="13" hidden="1">{#N/A,#N/A,FALSE,"model"}</definedName>
    <definedName name="Premissas" localSheetId="15" hidden="1">{#N/A,#N/A,FALSE,"model"}</definedName>
    <definedName name="Premissas" localSheetId="9" hidden="1">{#N/A,#N/A,FALSE,"model"}</definedName>
    <definedName name="Premissas" localSheetId="7" hidden="1">{#N/A,#N/A,FALSE,"model"}</definedName>
    <definedName name="Premissas" localSheetId="20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5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8" hidden="1">{#N/A,#N/A,FALSE,"model"}</definedName>
    <definedName name="prm" localSheetId="13" hidden="1">{#N/A,#N/A,FALSE,"model"}</definedName>
    <definedName name="prm" localSheetId="15" hidden="1">{#N/A,#N/A,FALSE,"model"}</definedName>
    <definedName name="prm" localSheetId="9" hidden="1">{#N/A,#N/A,FALSE,"model"}</definedName>
    <definedName name="prm" localSheetId="7" hidden="1">{#N/A,#N/A,FALSE,"model"}</definedName>
    <definedName name="prm" localSheetId="20" hidden="1">{#N/A,#N/A,FALSE,"model"}</definedName>
    <definedName name="prm" localSheetId="12" hidden="1">{#N/A,#N/A,FALSE,"model"}</definedName>
    <definedName name="prm" hidden="1">{#N/A,#N/A,FALSE,"model"}</definedName>
    <definedName name="pro" localSheetId="18" hidden="1">{"DECIMAL",#N/A,FALSE,"02"}</definedName>
    <definedName name="pro" localSheetId="13" hidden="1">{"DECIMAL",#N/A,FALSE,"02"}</definedName>
    <definedName name="pro" localSheetId="15" hidden="1">{"DECIMAL",#N/A,FALSE,"02"}</definedName>
    <definedName name="pro" localSheetId="9" hidden="1">{"DECIMAL",#N/A,FALSE,"02"}</definedName>
    <definedName name="pro" localSheetId="7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8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8" hidden="1">{"DECIMAL",#N/A,FALSE,"02"}</definedName>
    <definedName name="proo" localSheetId="13" hidden="1">{"DECIMAL",#N/A,FALSE,"02"}</definedName>
    <definedName name="proo" localSheetId="15" hidden="1">{"DECIMAL",#N/A,FALSE,"02"}</definedName>
    <definedName name="proo" localSheetId="9" hidden="1">{"DECIMAL",#N/A,FALSE,"02"}</definedName>
    <definedName name="proo" localSheetId="7" hidden="1">{"DECIMAL",#N/A,FALSE,"02"}</definedName>
    <definedName name="proo" localSheetId="20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5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8" hidden="1">{"'Edit'!$A$1:$V$2277"}</definedName>
    <definedName name="PTS" localSheetId="13" hidden="1">{"'Edit'!$A$1:$V$2277"}</definedName>
    <definedName name="PTS" localSheetId="15" hidden="1">{"'Edit'!$A$1:$V$2277"}</definedName>
    <definedName name="PTS" localSheetId="9" hidden="1">{"'Edit'!$A$1:$V$2277"}</definedName>
    <definedName name="PTS" localSheetId="7" hidden="1">{"'Edit'!$A$1:$V$2277"}</definedName>
    <definedName name="PTS" localSheetId="20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5">#REF!</definedName>
    <definedName name="PUAREA1">[34]CHEDIAK!$CY$11:$CY$270</definedName>
    <definedName name="PUAREA2" localSheetId="15">#REF!</definedName>
    <definedName name="PUAREA2">[34]CHEDIAK!$DG$11:$DG$270</definedName>
    <definedName name="PUAREA3" localSheetId="15">#REF!</definedName>
    <definedName name="PUAREA3">[34]CHEDIAK!$DO$11:$DO$270</definedName>
    <definedName name="PUAREA4" localSheetId="15">#REF!</definedName>
    <definedName name="PUAREA4">[34]CHEDIAK!$DW$11:$DW$270</definedName>
    <definedName name="PUAREA5" localSheetId="15">#REF!</definedName>
    <definedName name="PUAREA5">[34]CHEDIAK!$EE$11:$EE$270</definedName>
    <definedName name="PUAREA6" localSheetId="15">#REF!</definedName>
    <definedName name="PUAREA6">[34]CHEDIAK!$EM$11:$EM$270</definedName>
    <definedName name="PUAREA7" localSheetId="15">#REF!</definedName>
    <definedName name="PUAREA7">[34]CHEDIAK!$EU$11:$EU$270</definedName>
    <definedName name="PUAREA8" localSheetId="15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8" hidden="1">{#N/A,#N/A,FALSE,"model"}</definedName>
    <definedName name="qa" localSheetId="13" hidden="1">{#N/A,#N/A,FALSE,"model"}</definedName>
    <definedName name="qa" localSheetId="15" hidden="1">{#N/A,#N/A,FALSE,"model"}</definedName>
    <definedName name="qa" localSheetId="9" hidden="1">{#N/A,#N/A,FALSE,"model"}</definedName>
    <definedName name="qa" localSheetId="7" hidden="1">{#N/A,#N/A,FALSE,"model"}</definedName>
    <definedName name="qa" localSheetId="20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8" hidden="1">{"Avaliação de Cargos (Class Mens Todas)",#N/A,FALSE,"BANCO DE DADOS MENSALISTAS";"Avaliação de Cargos (Class Mens Todas)",#N/A,FALSE,"BANCO DE DADOS MENSALISTAS"}</definedName>
    <definedName name="QQQ" localSheetId="13" hidden="1">{"Avaliação de Cargos (Class Mens Todas)",#N/A,FALSE,"BANCO DE DADOS MENSALISTAS";"Avaliação de Cargos (Class Mens Todas)",#N/A,FALSE,"BANCO DE DADOS MENSALISTAS"}</definedName>
    <definedName name="QQQ" localSheetId="15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7" hidden="1">{"Avaliação de Cargos (Class Mens Todas)",#N/A,FALSE,"BANCO DE DADOS MENSALISTAS";"Avaliação de Cargos (Class Mens Todas)",#N/A,FALSE,"BANCO DE DADOS MENSALISTAS"}</definedName>
    <definedName name="QQQ" localSheetId="20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8" hidden="1">{#N/A,#N/A,TRUE,"INGENIERIA";#N/A,#N/A,TRUE,"COMPRAS";#N/A,#N/A,TRUE,"DIRECCION";#N/A,#N/A,TRUE,"RESUMEN"}</definedName>
    <definedName name="qqqq" localSheetId="13" hidden="1">{#N/A,#N/A,TRUE,"INGENIERIA";#N/A,#N/A,TRUE,"COMPRAS";#N/A,#N/A,TRUE,"DIRECCION";#N/A,#N/A,TRUE,"RESUMEN"}</definedName>
    <definedName name="qqqq" localSheetId="15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7" hidden="1">{#N/A,#N/A,TRUE,"INGENIERIA";#N/A,#N/A,TRUE,"COMPRAS";#N/A,#N/A,TRUE,"DIRECCION";#N/A,#N/A,TRUE,"RESUMEN"}</definedName>
    <definedName name="qqqq" localSheetId="20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8" hidden="1">{"VISTA_1",#N/A,FALSE,"GRAFO"}</definedName>
    <definedName name="qqqqqq" localSheetId="13" hidden="1">{"VISTA_1",#N/A,FALSE,"GRAFO"}</definedName>
    <definedName name="qqqqqq" localSheetId="15" hidden="1">{"VISTA_1",#N/A,FALSE,"GRAFO"}</definedName>
    <definedName name="qqqqqq" localSheetId="9" hidden="1">{"VISTA_1",#N/A,FALSE,"GRAFO"}</definedName>
    <definedName name="qqqqqq" localSheetId="7" hidden="1">{"VISTA_1",#N/A,FALSE,"GRAFO"}</definedName>
    <definedName name="qqqqqq" localSheetId="20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8" hidden="1">{#N/A,#N/A,FALSE,"Costo instalación"}</definedName>
    <definedName name="qw" localSheetId="13" hidden="1">{#N/A,#N/A,FALSE,"Costo instalación"}</definedName>
    <definedName name="qw" localSheetId="15" hidden="1">{#N/A,#N/A,FALSE,"Costo instalación"}</definedName>
    <definedName name="qw" localSheetId="9" hidden="1">{#N/A,#N/A,FALSE,"Costo instalación"}</definedName>
    <definedName name="qw" localSheetId="7" hidden="1">{#N/A,#N/A,FALSE,"Costo instalación"}</definedName>
    <definedName name="qw" localSheetId="20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13" hidden="1">{#N/A,#N/A,FALSE,"SERIE_150";#N/A,#N/A,FALSE,"SERIE_600 "}</definedName>
    <definedName name="qwe" localSheetId="15" hidden="1">{#N/A,#N/A,FALSE,"SERIE_150";#N/A,#N/A,FALSE,"SERIE_600 "}</definedName>
    <definedName name="qwe" localSheetId="9" hidden="1">{#N/A,#N/A,FALSE,"SERIE_150";#N/A,#N/A,FALSE,"SERIE_600 "}</definedName>
    <definedName name="qwe" localSheetId="7" hidden="1">{#N/A,#N/A,FALSE,"SERIE_150";#N/A,#N/A,FALSE,"SERIE_600 "}</definedName>
    <definedName name="qwe" localSheetId="20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5" hidden="1">#REF!</definedName>
    <definedName name="qwerrtyu" hidden="1">[66]TABLA!#REF!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8" hidden="1">{"HW",#N/A,FALSE,"1998"}</definedName>
    <definedName name="RADIO" localSheetId="13" hidden="1">{"HW",#N/A,FALSE,"1998"}</definedName>
    <definedName name="RADIO" localSheetId="15" hidden="1">{"HW",#N/A,FALSE,"1998"}</definedName>
    <definedName name="RADIO" localSheetId="9" hidden="1">{"HW",#N/A,FALSE,"1998"}</definedName>
    <definedName name="RADIO" localSheetId="7" hidden="1">{"HW",#N/A,FALSE,"1998"}</definedName>
    <definedName name="RADIO" localSheetId="20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5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8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8" hidden="1">{"'NOTES2'!$G$9:$J$27"}</definedName>
    <definedName name="rfq" localSheetId="13" hidden="1">{"'NOTES2'!$G$9:$J$27"}</definedName>
    <definedName name="rfq" localSheetId="15" hidden="1">{"'NOTES2'!$G$9:$J$27"}</definedName>
    <definedName name="rfq" localSheetId="9" hidden="1">{"'NOTES2'!$G$9:$J$27"}</definedName>
    <definedName name="rfq" localSheetId="7" hidden="1">{"'NOTES2'!$G$9:$J$27"}</definedName>
    <definedName name="rfq" localSheetId="20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8" hidden="1">{#N/A,#N/A,FALSE,"model"}</definedName>
    <definedName name="RUBEN" localSheetId="13" hidden="1">{#N/A,#N/A,FALSE,"model"}</definedName>
    <definedName name="RUBEN" localSheetId="15" hidden="1">{#N/A,#N/A,FALSE,"model"}</definedName>
    <definedName name="RUBEN" localSheetId="9" hidden="1">{#N/A,#N/A,FALSE,"model"}</definedName>
    <definedName name="RUBEN" localSheetId="7" hidden="1">{#N/A,#N/A,FALSE,"model"}</definedName>
    <definedName name="RUBEN" localSheetId="20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8">'Datos para distribución P0'!RUN</definedName>
    <definedName name="RUN" localSheetId="13">'Histograma carretones'!RUN</definedName>
    <definedName name="RUN" localSheetId="2">'LD Ingeniería de detalle'!RUN</definedName>
    <definedName name="RUN" localSheetId="3">'OC Exterior'!RUN</definedName>
    <definedName name="RUN" localSheetId="15">#REF!</definedName>
    <definedName name="RUN" localSheetId="9">'REM-Back-up'!RUN</definedName>
    <definedName name="RUN" localSheetId="7">'REM-Nuevo'!RUN</definedName>
    <definedName name="RUN" localSheetId="20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5" hidden="1">#REF!</definedName>
    <definedName name="Rwvu.PLA2." hidden="1">'[23]COP FED'!#REF!</definedName>
    <definedName name="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5" hidden="1">{"'NOTES2'!$G$9:$J$27"}</definedName>
    <definedName name="SDF" hidden="1">{"'NOTES2'!$G$9:$J$27"}</definedName>
    <definedName name="SDFD" localSheetId="18" hidden="1">{"'NOTES2'!$G$9:$J$27"}</definedName>
    <definedName name="SDFD" localSheetId="13" hidden="1">{"'NOTES2'!$G$9:$J$27"}</definedName>
    <definedName name="SDFD" localSheetId="15" hidden="1">{"'NOTES2'!$G$9:$J$27"}</definedName>
    <definedName name="SDFD" localSheetId="9" hidden="1">{"'NOTES2'!$G$9:$J$27"}</definedName>
    <definedName name="SDFD" localSheetId="7" hidden="1">{"'NOTES2'!$G$9:$J$27"}</definedName>
    <definedName name="SDFD" localSheetId="20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8" hidden="1">{#N/A,#N/A,FALSE,"SERIE_150";#N/A,#N/A,FALSE,"SERIE_600 "}</definedName>
    <definedName name="sdh" localSheetId="13" hidden="1">{#N/A,#N/A,FALSE,"SERIE_150";#N/A,#N/A,FALSE,"SERIE_600 "}</definedName>
    <definedName name="sdh" localSheetId="15" hidden="1">{#N/A,#N/A,FALSE,"SERIE_150";#N/A,#N/A,FALSE,"SERIE_600 "}</definedName>
    <definedName name="sdh" localSheetId="9" hidden="1">{#N/A,#N/A,FALSE,"SERIE_150";#N/A,#N/A,FALSE,"SERIE_600 "}</definedName>
    <definedName name="sdh" localSheetId="7" hidden="1">{#N/A,#N/A,FALSE,"SERIE_150";#N/A,#N/A,FALSE,"SERIE_600 "}</definedName>
    <definedName name="sdh" localSheetId="20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13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7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5">#REF!</definedName>
    <definedName name="Sel_cmpnt_mfr_id_001">[43]DWTables!$U$2</definedName>
    <definedName name="Sel_cmpnt_mod_id_001" localSheetId="15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5">#REF!</definedName>
    <definedName name="Sel_spec_udf_c10_001">[43]DWTables!$I$2</definedName>
    <definedName name="Sel_spec_udf_c11_001" localSheetId="15">#REF!</definedName>
    <definedName name="Sel_spec_udf_c11_001">[43]DWTables!$T$2</definedName>
    <definedName name="Sel_spec_udf_c17_001" localSheetId="15">#REF!</definedName>
    <definedName name="Sel_spec_udf_c17_001">[43]DWTables!$G$2</definedName>
    <definedName name="Sel_spec_udf_c20_001" localSheetId="15">#REF!</definedName>
    <definedName name="Sel_spec_udf_c20_001">[43]DWTables!$N$2</definedName>
    <definedName name="Sel_spec_udf_c21_001" localSheetId="15">#REF!</definedName>
    <definedName name="Sel_spec_udf_c21_001">[43]DWTables!$H$2</definedName>
    <definedName name="Sel_spec_udf_c23_001" localSheetId="15">#REF!</definedName>
    <definedName name="Sel_spec_udf_c23_001">[43]DWTables!$O$2</definedName>
    <definedName name="Sel_spec_udf_c25_001" localSheetId="15">#REF!</definedName>
    <definedName name="Sel_spec_udf_c25_001">[43]DWTables!$M$2</definedName>
    <definedName name="Sel_spec_udf_c31_001" localSheetId="15">#REF!</definedName>
    <definedName name="Sel_spec_udf_c31_001">[43]DWTables!$J$2</definedName>
    <definedName name="Sel_spec_udf_c34_001" localSheetId="15">#REF!</definedName>
    <definedName name="Sel_spec_udf_c34_001">[43]DWTables!$P$2</definedName>
    <definedName name="Sel_spec_udf_c36_001" localSheetId="15">#REF!</definedName>
    <definedName name="Sel_spec_udf_c36_001">[43]DWTables!$S$2</definedName>
    <definedName name="Sel_spec_udf_c42_001" localSheetId="15">#REF!</definedName>
    <definedName name="Sel_spec_udf_c42_001">[43]DWTables!$K$2</definedName>
    <definedName name="Sel_spec_udf_c44_001" localSheetId="15">#REF!</definedName>
    <definedName name="Sel_spec_udf_c44_001">[43]DWTables!$E$2</definedName>
    <definedName name="Sel_spec_udf_c51_001" localSheetId="15">#REF!</definedName>
    <definedName name="Sel_spec_udf_c51_001">[43]DWTables!$Q$2</definedName>
    <definedName name="Sel_spec_udf_c52_001" localSheetId="15">#REF!</definedName>
    <definedName name="Sel_spec_udf_c52_001">[43]DWTables!$F$2</definedName>
    <definedName name="Sel_spec_udf_c61_001" localSheetId="15">#REF!</definedName>
    <definedName name="Sel_spec_udf_c61_001">[43]DWTables!$L$2</definedName>
    <definedName name="Sel_spec_udf_c66_001" localSheetId="15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8" hidden="1">{"'NOTES2'!$G$9:$J$27"}</definedName>
    <definedName name="SESE" localSheetId="13" hidden="1">{"'NOTES2'!$G$9:$J$27"}</definedName>
    <definedName name="SESE" localSheetId="15" hidden="1">{"'NOTES2'!$G$9:$J$27"}</definedName>
    <definedName name="SESE" localSheetId="9" hidden="1">{"'NOTES2'!$G$9:$J$27"}</definedName>
    <definedName name="SESE" localSheetId="7" hidden="1">{"'NOTES2'!$G$9:$J$27"}</definedName>
    <definedName name="SESE" localSheetId="20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8" hidden="1">{"'NOTES2'!$G$9:$J$27"}</definedName>
    <definedName name="SHEET3" localSheetId="13" hidden="1">{"'NOTES2'!$G$9:$J$27"}</definedName>
    <definedName name="SHEET3" localSheetId="15" hidden="1">{"'NOTES2'!$G$9:$J$27"}</definedName>
    <definedName name="SHEET3" localSheetId="9" hidden="1">{"'NOTES2'!$G$9:$J$27"}</definedName>
    <definedName name="SHEET3" localSheetId="7" hidden="1">{"'NOTES2'!$G$9:$J$27"}</definedName>
    <definedName name="SHEET3" localSheetId="20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8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7" hidden="1">{#N/A,#N/A,FALSE,"GENERAL";#N/A,#N/A,FALSE,"USP 1";#N/A,#N/A,FALSE,"USP 2";#N/A,#N/A,FALSE,"UTE"}</definedName>
    <definedName name="shs" localSheetId="20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7" hidden="1">{#N/A,#N/A,FALSE,"Costo Vendido";#N/A,#N/A,FALSE,"Precio";#N/A,#N/A,FALSE,"Consumo";#N/A,#N/A,FALSE,"GDV";#N/A,#N/A,FALSE,"expestru";#N/A,#N/A,FALSE,"Graficos";#N/A,#N/A,FALSE,"Resumen "}</definedName>
    <definedName name="ss_2" localSheetId="20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 hidden="1">{#N/A,#N/A,FALSE,"Costo Vendido";#N/A,#N/A,FALSE,"Precio";#N/A,#N/A,FALSE,"Consumo";#N/A,#N/A,FALSE,"GDV";#N/A,#N/A,FALSE,"expestru";#N/A,#N/A,FALSE,"Graficos";#N/A,#N/A,FALSE,"Resumen "}</definedName>
    <definedName name="sss" localSheetId="13" hidden="1">{#N/A,#N/A,FALSE,"Costo Vendido";#N/A,#N/A,FALSE,"Precio";#N/A,#N/A,FALSE,"Consumo";#N/A,#N/A,FALSE,"GDV";#N/A,#N/A,FALSE,"expestru";#N/A,#N/A,FALSE,"Graficos";#N/A,#N/A,FALSE,"Resumen "}</definedName>
    <definedName name="sss" localSheetId="15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7" hidden="1">{#N/A,#N/A,FALSE,"Costo Vendido";#N/A,#N/A,FALSE,"Precio";#N/A,#N/A,FALSE,"Consumo";#N/A,#N/A,FALSE,"GDV";#N/A,#N/A,FALSE,"expestru";#N/A,#N/A,FALSE,"Graficos";#N/A,#N/A,FALSE,"Resumen "}</definedName>
    <definedName name="sss" localSheetId="20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7" hidden="1">{#N/A,#N/A,FALSE,"Costo Vendido";#N/A,#N/A,FALSE,"Precio";#N/A,#N/A,FALSE,"Consumo";#N/A,#N/A,FALSE,"GDV";#N/A,#N/A,FALSE,"expestru";#N/A,#N/A,FALSE,"Graficos";#N/A,#N/A,FALSE,"Resumen "}</definedName>
    <definedName name="sss_2" localSheetId="20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8" hidden="1">{"'NOTES2'!$G$9:$J$27"}</definedName>
    <definedName name="SSSSS" localSheetId="13" hidden="1">{"'NOTES2'!$G$9:$J$27"}</definedName>
    <definedName name="SSSSS" localSheetId="15" hidden="1">{"'NOTES2'!$G$9:$J$27"}</definedName>
    <definedName name="SSSSS" localSheetId="9" hidden="1">{"'NOTES2'!$G$9:$J$27"}</definedName>
    <definedName name="SSSSS" localSheetId="7" hidden="1">{"'NOTES2'!$G$9:$J$27"}</definedName>
    <definedName name="SSSSS" localSheetId="20" hidden="1">{"'NOTES2'!$G$9:$J$27"}</definedName>
    <definedName name="SSSSS" localSheetId="12" hidden="1">{"'NOTES2'!$G$9:$J$27"}</definedName>
    <definedName name="SSSSS" hidden="1">{"'NOTES2'!$G$9:$J$27"}</definedName>
    <definedName name="SSSSSSS" localSheetId="18" hidden="1">{"'NOTES2'!$G$9:$J$27"}</definedName>
    <definedName name="SSSSSSS" localSheetId="13" hidden="1">{"'NOTES2'!$G$9:$J$27"}</definedName>
    <definedName name="SSSSSSS" localSheetId="15" hidden="1">{"'NOTES2'!$G$9:$J$27"}</definedName>
    <definedName name="SSSSSSS" localSheetId="9" hidden="1">{"'NOTES2'!$G$9:$J$27"}</definedName>
    <definedName name="SSSSSSS" localSheetId="7" hidden="1">{"'NOTES2'!$G$9:$J$27"}</definedName>
    <definedName name="SSSSSSS" localSheetId="20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5">#REF!</definedName>
    <definedName name="SUBPROYECTO">[24]Registros!#REF!</definedName>
    <definedName name="SubT_11628" localSheetId="15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8" hidden="1">{"'8'!$B$1:$I$46"}</definedName>
    <definedName name="superv" localSheetId="13" hidden="1">{"'8'!$B$1:$I$46"}</definedName>
    <definedName name="superv" localSheetId="15" hidden="1">{"'8'!$B$1:$I$46"}</definedName>
    <definedName name="superv" localSheetId="9" hidden="1">{"'8'!$B$1:$I$46"}</definedName>
    <definedName name="superv" localSheetId="7" hidden="1">{"'8'!$B$1:$I$46"}</definedName>
    <definedName name="superv" localSheetId="20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5" hidden="1">#REF!</definedName>
    <definedName name="Swvu.PLA1." hidden="1">'[23]COP FED'!#REF!</definedName>
    <definedName name="Swvu.PLA2." localSheetId="15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8" hidden="1">{#N/A,#N/A,TRUE,"1842CWN0"}</definedName>
    <definedName name="Tanques" localSheetId="13" hidden="1">{#N/A,#N/A,TRUE,"1842CWN0"}</definedName>
    <definedName name="Tanques" localSheetId="15" hidden="1">{#N/A,#N/A,TRUE,"1842CWN0"}</definedName>
    <definedName name="Tanques" localSheetId="9" hidden="1">{#N/A,#N/A,TRUE,"1842CWN0"}</definedName>
    <definedName name="Tanques" localSheetId="7" hidden="1">{#N/A,#N/A,TRUE,"1842CWN0"}</definedName>
    <definedName name="Tanques" localSheetId="20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5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8" hidden="1">{"'Edit'!$A$1:$V$2277"}</definedName>
    <definedName name="Test" localSheetId="13" hidden="1">{"'Edit'!$A$1:$V$2277"}</definedName>
    <definedName name="Test" localSheetId="15" hidden="1">{"'Edit'!$A$1:$V$2277"}</definedName>
    <definedName name="Test" localSheetId="9" hidden="1">{"'Edit'!$A$1:$V$2277"}</definedName>
    <definedName name="Test" localSheetId="7" hidden="1">{"'Edit'!$A$1:$V$2277"}</definedName>
    <definedName name="Test" localSheetId="20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8" hidden="1">{"'NOTES2'!$G$9:$J$27"}</definedName>
    <definedName name="TETE" localSheetId="13" hidden="1">{"'NOTES2'!$G$9:$J$27"}</definedName>
    <definedName name="TETE" localSheetId="15" hidden="1">{"'NOTES2'!$G$9:$J$27"}</definedName>
    <definedName name="TETE" localSheetId="9" hidden="1">{"'NOTES2'!$G$9:$J$27"}</definedName>
    <definedName name="TETE" localSheetId="7" hidden="1">{"'NOTES2'!$G$9:$J$27"}</definedName>
    <definedName name="TETE" localSheetId="20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5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5">#REF!</definedName>
    <definedName name="TITULO">[24]Registros!#REF!</definedName>
    <definedName name="TITULO_DOC">#REF!</definedName>
    <definedName name="TituloDocumento">#REF!</definedName>
    <definedName name="TITULOS_A_IMPRIMIR" localSheetId="15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7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5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3">Scheduled_Payment+Extra_Payment</definedName>
    <definedName name="Total_Payment" localSheetId="15">Scheduled_Payment+Extra_Payment</definedName>
    <definedName name="Total_Payment" localSheetId="9">Scheduled_Payment+Extra_Payment</definedName>
    <definedName name="Total_Payment" localSheetId="7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5">#REF!</definedName>
    <definedName name="tripbt">'[54]CATALOGO CABLES BT'!$A$25:$E$40</definedName>
    <definedName name="tripmt" localSheetId="15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7" hidden="1">{#N/A,#N/A,TRUE,"Cert.Global";#N/A,#N/A,TRUE,"Cert. M&amp;C";#N/A,#N/A,TRUE,"Cert. Engineering";#N/A,#N/A,TRUE,"Cert. Procurement ";#N/A,#N/A,TRUE,"Cert. Constr. Manag."}</definedName>
    <definedName name="tttttttttttttt" localSheetId="20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8" hidden="1">{#N/A,#N/A,FALSE,"Work progress mensile";#N/A,#N/A,FALSE,"Work progress mensile IE1"}</definedName>
    <definedName name="u" localSheetId="13" hidden="1">{#N/A,#N/A,FALSE,"Work progress mensile";#N/A,#N/A,FALSE,"Work progress mensile IE1"}</definedName>
    <definedName name="U" localSheetId="15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7" hidden="1">{#N/A,#N/A,FALSE,"Work progress mensile";#N/A,#N/A,FALSE,"Work progress mensile IE1"}</definedName>
    <definedName name="u" localSheetId="20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5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5">#REF!</definedName>
    <definedName name="unipbt">'[54]CATALOGO CABLES BT'!$A$6:$E$24</definedName>
    <definedName name="unipmt" localSheetId="15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5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8" hidden="1">{#N/A,#N/A,FALSE,"Work progress mensile";#N/A,#N/A,FALSE,"Work progress mensile IE1"}</definedName>
    <definedName name="uuu" localSheetId="13" hidden="1">{#N/A,#N/A,FALSE,"Work progress mensile";#N/A,#N/A,FALSE,"Work progress mensile IE1"}</definedName>
    <definedName name="uuu" localSheetId="15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7" hidden="1">{#N/A,#N/A,FALSE,"Work progress mensile";#N/A,#N/A,FALSE,"Work progress mensile IE1"}</definedName>
    <definedName name="uuu" localSheetId="20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8" hidden="1">{"DECIMAL",#N/A,FALSE,"02"}</definedName>
    <definedName name="uuuu" localSheetId="13" hidden="1">{"DECIMAL",#N/A,FALSE,"02"}</definedName>
    <definedName name="uuuu" localSheetId="15" hidden="1">{"DECIMAL",#N/A,FALSE,"02"}</definedName>
    <definedName name="uuuu" localSheetId="9" hidden="1">{"DECIMAL",#N/A,FALSE,"02"}</definedName>
    <definedName name="uuuu" localSheetId="7" hidden="1">{"DECIMAL",#N/A,FALSE,"02"}</definedName>
    <definedName name="uuuu" localSheetId="20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8" hidden="1">{#N/A,#N/A,FALSE,"Work progress mensile";#N/A,#N/A,FALSE,"Work progress mensile IE1"}</definedName>
    <definedName name="uuuuuu" localSheetId="13" hidden="1">{#N/A,#N/A,FALSE,"Work progress mensile";#N/A,#N/A,FALSE,"Work progress mensile IE1"}</definedName>
    <definedName name="uuuuuu" localSheetId="15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7" hidden="1">{#N/A,#N/A,FALSE,"Work progress mensile";#N/A,#N/A,FALSE,"Work progress mensile IE1"}</definedName>
    <definedName name="uuuuuu" localSheetId="20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8" hidden="1">{#N/A,#N/A,FALSE,"Work progress mensile";#N/A,#N/A,FALSE,"Work progress mensile IE1"}</definedName>
    <definedName name="uuuuuuu" localSheetId="13" hidden="1">{#N/A,#N/A,FALSE,"Work progress mensile";#N/A,#N/A,FALSE,"Work progress mensile IE1"}</definedName>
    <definedName name="uuuuuuu" localSheetId="15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7" hidden="1">{#N/A,#N/A,FALSE,"Work progress mensile";#N/A,#N/A,FALSE,"Work progress mensile IE1"}</definedName>
    <definedName name="uuuuuuu" localSheetId="20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8" hidden="1">{"NORMAL",#N/A,FALSE,"02"}</definedName>
    <definedName name="uuuuuuuu" localSheetId="13" hidden="1">{"NORMAL",#N/A,FALSE,"02"}</definedName>
    <definedName name="uuuuuuuu" localSheetId="15" hidden="1">{"NORMAL",#N/A,FALSE,"02"}</definedName>
    <definedName name="uuuuuuuu" localSheetId="9" hidden="1">{"NORMAL",#N/A,FALSE,"02"}</definedName>
    <definedName name="uuuuuuuu" localSheetId="7" hidden="1">{"NORMAL",#N/A,FALSE,"02"}</definedName>
    <definedName name="uuuuuuuu" localSheetId="20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7" hidden="1">{#N/A,#N/A,TRUE,"Cert.Global";#N/A,#N/A,TRUE,"Cert. M&amp;C";#N/A,#N/A,TRUE,"Cert. Engineering";#N/A,#N/A,TRUE,"Cert. Procurement ";#N/A,#N/A,TRUE,"Cert. Constr. Manag."}</definedName>
    <definedName name="UUUUUUUUU" localSheetId="20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5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8" hidden="1">{"desarrollo",#N/A,FALSE,"Cámara Camión";"resumen",#N/A,FALSE,"Cámara Camión";"eqprod",#N/A,FALSE,"Cámara Camión"}</definedName>
    <definedName name="verti" localSheetId="13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7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13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7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5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8" hidden="1">{"HW",#N/A,FALSE,"1998"}</definedName>
    <definedName name="vvvvvvvvvvvvvvvvv" localSheetId="13" hidden="1">{"HW",#N/A,FALSE,"1998"}</definedName>
    <definedName name="vvvvvvvvvvvvvvvvv" localSheetId="15" hidden="1">{"HW",#N/A,FALSE,"1998"}</definedName>
    <definedName name="vvvvvvvvvvvvvvvvv" localSheetId="9" hidden="1">{"HW",#N/A,FALSE,"1998"}</definedName>
    <definedName name="vvvvvvvvvvvvvvvvv" localSheetId="7" hidden="1">{"HW",#N/A,FALSE,"1998"}</definedName>
    <definedName name="vvvvvvvvvvvvvvvvv" localSheetId="20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8" hidden="1">{#N/A,#N/A,TRUE,"Report"}</definedName>
    <definedName name="WCC" localSheetId="13" hidden="1">{#N/A,#N/A,TRUE,"Report"}</definedName>
    <definedName name="WCC" localSheetId="15" hidden="1">{#N/A,#N/A,TRUE,"Report"}</definedName>
    <definedName name="WCC" localSheetId="9" hidden="1">{#N/A,#N/A,TRUE,"Report"}</definedName>
    <definedName name="WCC" localSheetId="7" hidden="1">{#N/A,#N/A,TRUE,"Report"}</definedName>
    <definedName name="WCC" localSheetId="20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8" hidden="1">{"'Edit'!$A$1:$V$2277"}</definedName>
    <definedName name="WHATS" localSheetId="13" hidden="1">{"'Edit'!$A$1:$V$2277"}</definedName>
    <definedName name="WHATS" localSheetId="15" hidden="1">{"'Edit'!$A$1:$V$2277"}</definedName>
    <definedName name="WHATS" localSheetId="9" hidden="1">{"'Edit'!$A$1:$V$2277"}</definedName>
    <definedName name="WHATS" localSheetId="7" hidden="1">{"'Edit'!$A$1:$V$2277"}</definedName>
    <definedName name="WHATS" localSheetId="20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5" hidden="1">#REF!</definedName>
    <definedName name="wra" hidden="1">'[55]LIMA-CANTA'!#REF!</definedName>
    <definedName name="wrn" localSheetId="18" hidden="1">{#N/A,#N/A,TRUE,"Est. de Fact.";#N/A,#N/A,TRUE,"Capitulo 19";#N/A,#N/A,TRUE,"Proyecto P855"}</definedName>
    <definedName name="wrn" localSheetId="13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7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13" hidden="1">{"NORMAL",#N/A,FALSE,"02"}</definedName>
    <definedName name="wrn.02INFORME." localSheetId="15" hidden="1">{"NORMAL",#N/A,FALSE,"02"}</definedName>
    <definedName name="wrn.02INFORME." localSheetId="9" hidden="1">{"NORMAL",#N/A,FALSE,"02"}</definedName>
    <definedName name="wrn.02INFORME." localSheetId="7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13" hidden="1">{"NORMAL",#N/A,FALSE,"02"}</definedName>
    <definedName name="wrn.02INFORME._2" localSheetId="15" hidden="1">{"NORMAL",#N/A,FALSE,"02"}</definedName>
    <definedName name="wrn.02INFORME._2" localSheetId="9" hidden="1">{"NORMAL",#N/A,FALSE,"02"}</definedName>
    <definedName name="wrn.02INFORME._2" localSheetId="7" hidden="1">{"NORMAL",#N/A,FALSE,"02"}</definedName>
    <definedName name="wrn.02INFORME._2" localSheetId="20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8" hidden="1">{"NORMAL",#N/A,FALSE,"02"}</definedName>
    <definedName name="wrn.02informe1" localSheetId="13" hidden="1">{"NORMAL",#N/A,FALSE,"02"}</definedName>
    <definedName name="wrn.02informe1" localSheetId="15" hidden="1">{"NORMAL",#N/A,FALSE,"02"}</definedName>
    <definedName name="wrn.02informe1" localSheetId="9" hidden="1">{"NORMAL",#N/A,FALSE,"02"}</definedName>
    <definedName name="wrn.02informe1" localSheetId="7" hidden="1">{"NORMAL",#N/A,FALSE,"02"}</definedName>
    <definedName name="wrn.02informe1" localSheetId="20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8" hidden="1">{"4",#N/A,FALSE,"Flujos Caja - Mon. 1999"}</definedName>
    <definedName name="wrn.2." localSheetId="13" hidden="1">{"4",#N/A,FALSE,"Flujos Caja - Mon. 1999"}</definedName>
    <definedName name="wrn.2." localSheetId="15" hidden="1">{"4",#N/A,FALSE,"Flujos Caja - Mon. 1999"}</definedName>
    <definedName name="wrn.2." localSheetId="9" hidden="1">{"4",#N/A,FALSE,"Flujos Caja - Mon. 1999"}</definedName>
    <definedName name="wrn.2." localSheetId="7" hidden="1">{"4",#N/A,FALSE,"Flujos Caja - Mon. 1999"}</definedName>
    <definedName name="wrn.2." localSheetId="20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7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8" hidden="1">{"Avaliação de Cargos (Class Mens Todas)",#N/A,FALSE,"BANCO DE DADOS MENSALISTAS";"Avaliação de Cargos (Class Mens Todas)",#N/A,FALSE,"BANCO DE DADOS MENSALISTAS"}</definedName>
    <definedName name="wrn.Avaliação._.de._.Cargos." localSheetId="13" hidden="1">{"Avaliação de Cargos (Class Mens Todas)",#N/A,FALSE,"BANCO DE DADOS MENSALISTAS";"Avaliação de Cargos (Class Mens Todas)",#N/A,FALSE,"BANCO DE DADOS MENSALISTAS"}</definedName>
    <definedName name="wrn.Avaliação._.de._.Cargos." localSheetId="15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7" hidden="1">{"Avaliação de Cargos (Class Mens Todas)",#N/A,FALSE,"BANCO DE DADOS MENSALISTAS";"Avaliação de Cargos (Class Mens Todas)",#N/A,FALSE,"BANCO DE DADOS MENSALISTAS"}</definedName>
    <definedName name="wrn.Avaliação._.de._.Cargos." localSheetId="20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7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7" hidden="1">{#N/A,#N/A,FALSE,"CARGAS";#N/A,#N/A,FALSE,"TABLEROS";#N/A,#N/A,FALSE,"MT";#N/A,#N/A,FALSE,"BT STX";#N/A,#N/A,FALSE,"CORTO";#N/A,#N/A,FALSE,"CAB-MT";#N/A,#N/A,FALSE,"CAB-BM"}</definedName>
    <definedName name="wrn.CALCULO." localSheetId="20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8" hidden="1">{"desarrollo",#N/A,FALSE,"Cámara Camión";"resumen",#N/A,FALSE,"Cámara Camión";"eqprod",#N/A,FALSE,"Cámara Camión"}</definedName>
    <definedName name="wrn.Camaracamion." localSheetId="13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7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8" hidden="1">{#N/A,#N/A,TRUE,"Report"}</definedName>
    <definedName name="wrn.Capacity._.Calculations._.for._.FM3." localSheetId="13" hidden="1">{#N/A,#N/A,TRUE,"Report"}</definedName>
    <definedName name="wrn.Capacity._.Calculations._.for._.FM3." localSheetId="15" hidden="1">{#N/A,#N/A,TRUE,"Report"}</definedName>
    <definedName name="wrn.Capacity._.Calculations._.for._.FM3." localSheetId="9" hidden="1">{#N/A,#N/A,TRUE,"Report"}</definedName>
    <definedName name="wrn.Capacity._.Calculations._.for._.FM3." localSheetId="7" hidden="1">{#N/A,#N/A,TRUE,"Report"}</definedName>
    <definedName name="wrn.Capacity._.Calculations._.for._.FM3." localSheetId="20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7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8" hidden="1">{#N/A,#N/A,TRUE,"1842CWN0"}</definedName>
    <definedName name="wrn.civil._.works." localSheetId="13" hidden="1">{#N/A,#N/A,TRUE,"1842CWN0"}</definedName>
    <definedName name="wrn.civil._.works." localSheetId="15" hidden="1">{#N/A,#N/A,TRUE,"1842CWN0"}</definedName>
    <definedName name="wrn.civil._.works." localSheetId="9" hidden="1">{#N/A,#N/A,TRUE,"1842CWN0"}</definedName>
    <definedName name="wrn.civil._.works." localSheetId="7" hidden="1">{#N/A,#N/A,TRUE,"1842CWN0"}</definedName>
    <definedName name="wrn.civil._.works." localSheetId="20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13" hidden="1">{#N/A,#N/A,FALSE,"SERIE_150";#N/A,#N/A,FALSE,"SERIE_600 "}</definedName>
    <definedName name="wrn.COMPUMAT." localSheetId="3" hidden="1">{#N/A,#N/A,FALSE,"SERIE_150";#N/A,#N/A,FALSE,"SERIE_600 "}</definedName>
    <definedName name="wrn.COMPUMAT." localSheetId="15" hidden="1">{#N/A,#N/A,FALSE,"SERIE_150";#N/A,#N/A,FALSE,"SERIE_600 "}</definedName>
    <definedName name="wrn.COMPUMAT." localSheetId="9" hidden="1">{#N/A,#N/A,FALSE,"SERIE_150";#N/A,#N/A,FALSE,"SERIE_600 "}</definedName>
    <definedName name="wrn.COMPUMAT." localSheetId="7" hidden="1">{#N/A,#N/A,FALSE,"SERIE_150";#N/A,#N/A,FALSE,"SERIE_600 "}</definedName>
    <definedName name="wrn.COMPUMAT." localSheetId="20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8" hidden="1">{#N/A,#N/A,FALSE,"WBS 1.06";#N/A,#N/A,FALSE,"WBS 1.14";#N/A,#N/A,FALSE,"WBS 1.17";#N/A,#N/A,FALSE,"WBS 1.18"}</definedName>
    <definedName name="wrn.COST_SHEETS." localSheetId="13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7" hidden="1">{#N/A,#N/A,FALSE,"WBS 1.06";#N/A,#N/A,FALSE,"WBS 1.14";#N/A,#N/A,FALSE,"WBS 1.17";#N/A,#N/A,FALSE,"WBS 1.18"}</definedName>
    <definedName name="wrn.COST_SHEETS." localSheetId="20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7" hidden="1">{#N/A,#N/A,FALSE,"Costo Vendido";#N/A,#N/A,FALSE,"Precio";#N/A,#N/A,FALSE,"Consumo";#N/A,#N/A,FALSE,"GDV";#N/A,#N/A,FALSE,"expestru";#N/A,#N/A,FALSE,"Graficos";#N/A,#N/A,FALSE,"Resumen "}</definedName>
    <definedName name="wrn.CuentaEconomica." localSheetId="20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7" hidden="1">{#N/A,#N/A,FALSE,"Costo Vendido";#N/A,#N/A,FALSE,"Precio";#N/A,#N/A,FALSE,"Consumo";#N/A,#N/A,FALSE,"GDV";#N/A,#N/A,FALSE,"expestru";#N/A,#N/A,FALSE,"Graficos";#N/A,#N/A,FALSE,"Resumen "}</definedName>
    <definedName name="wrn.CuentaEconomica._2" localSheetId="20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8" hidden="1">{"DECIMAL",#N/A,FALSE,"02"}</definedName>
    <definedName name="wrn.DECIMAL." localSheetId="13" hidden="1">{"DECIMAL",#N/A,FALSE,"02"}</definedName>
    <definedName name="wrn.DECIMAL." localSheetId="15" hidden="1">{"DECIMAL",#N/A,FALSE,"02"}</definedName>
    <definedName name="wrn.DECIMAL." localSheetId="9" hidden="1">{"DECIMAL",#N/A,FALSE,"02"}</definedName>
    <definedName name="wrn.DECIMAL." localSheetId="7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13" hidden="1">{"DECIMAL",#N/A,FALSE,"02"}</definedName>
    <definedName name="wrn.DECIMAL._2" localSheetId="15" hidden="1">{"DECIMAL",#N/A,FALSE,"02"}</definedName>
    <definedName name="wrn.DECIMAL._2" localSheetId="9" hidden="1">{"DECIMAL",#N/A,FALSE,"02"}</definedName>
    <definedName name="wrn.DECIMAL._2" localSheetId="7" hidden="1">{"DECIMAL",#N/A,FALSE,"02"}</definedName>
    <definedName name="wrn.DECIMAL._2" localSheetId="20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8" hidden="1">{"DECIMAL",#N/A,FALSE,"02"}</definedName>
    <definedName name="wrn.decimal1" localSheetId="13" hidden="1">{"DECIMAL",#N/A,FALSE,"02"}</definedName>
    <definedName name="wrn.decimal1" localSheetId="15" hidden="1">{"DECIMAL",#N/A,FALSE,"02"}</definedName>
    <definedName name="wrn.decimal1" localSheetId="9" hidden="1">{"DECIMAL",#N/A,FALSE,"02"}</definedName>
    <definedName name="wrn.decimal1" localSheetId="7" hidden="1">{"DECIMAL",#N/A,FALSE,"02"}</definedName>
    <definedName name="wrn.decimal1" localSheetId="20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8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7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7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13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7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8" hidden="1">{#N/A,#N/A,FALSE,"model"}</definedName>
    <definedName name="wrn.forecast." localSheetId="13" hidden="1">{#N/A,#N/A,FALSE,"model"}</definedName>
    <definedName name="wrn.forecast." localSheetId="15" hidden="1">{#N/A,#N/A,FALSE,"model"}</definedName>
    <definedName name="wrn.forecast." localSheetId="9" hidden="1">{#N/A,#N/A,FALSE,"model"}</definedName>
    <definedName name="wrn.forecast." localSheetId="7" hidden="1">{#N/A,#N/A,FALSE,"model"}</definedName>
    <definedName name="wrn.forecast." localSheetId="20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5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8" hidden="1">{#N/A,#N/A,FALSE,"model"}</definedName>
    <definedName name="wrn.forecast2" localSheetId="13" hidden="1">{#N/A,#N/A,FALSE,"model"}</definedName>
    <definedName name="wrn.forecast2" localSheetId="15" hidden="1">{#N/A,#N/A,FALSE,"model"}</definedName>
    <definedName name="wrn.forecast2" localSheetId="9" hidden="1">{#N/A,#N/A,FALSE,"model"}</definedName>
    <definedName name="wrn.forecast2" localSheetId="7" hidden="1">{#N/A,#N/A,FALSE,"model"}</definedName>
    <definedName name="wrn.forecast2" localSheetId="20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8" hidden="1">{#N/A,#N/A,FALSE,"model"}</definedName>
    <definedName name="wrn.forecastassumptions." localSheetId="13" hidden="1">{#N/A,#N/A,FALSE,"model"}</definedName>
    <definedName name="wrn.forecastassumptions." localSheetId="15" hidden="1">{#N/A,#N/A,FALSE,"model"}</definedName>
    <definedName name="wrn.forecastassumptions." localSheetId="9" hidden="1">{#N/A,#N/A,FALSE,"model"}</definedName>
    <definedName name="wrn.forecastassumptions." localSheetId="7" hidden="1">{#N/A,#N/A,FALSE,"model"}</definedName>
    <definedName name="wrn.forecastassumptions." localSheetId="20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8" hidden="1">{#N/A,#N/A,FALSE,"model"}</definedName>
    <definedName name="wrn.forecastassumptions2" localSheetId="13" hidden="1">{#N/A,#N/A,FALSE,"model"}</definedName>
    <definedName name="wrn.forecastassumptions2" localSheetId="15" hidden="1">{#N/A,#N/A,FALSE,"model"}</definedName>
    <definedName name="wrn.forecastassumptions2" localSheetId="9" hidden="1">{#N/A,#N/A,FALSE,"model"}</definedName>
    <definedName name="wrn.forecastassumptions2" localSheetId="7" hidden="1">{#N/A,#N/A,FALSE,"model"}</definedName>
    <definedName name="wrn.forecastassumptions2" localSheetId="20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8" hidden="1">{#N/A,#N/A,FALSE,"model"}</definedName>
    <definedName name="wrn.forecastROIC." localSheetId="13" hidden="1">{#N/A,#N/A,FALSE,"model"}</definedName>
    <definedName name="wrn.forecastROIC." localSheetId="15" hidden="1">{#N/A,#N/A,FALSE,"model"}</definedName>
    <definedName name="wrn.forecastROIC." localSheetId="9" hidden="1">{#N/A,#N/A,FALSE,"model"}</definedName>
    <definedName name="wrn.forecastROIC." localSheetId="7" hidden="1">{#N/A,#N/A,FALSE,"model"}</definedName>
    <definedName name="wrn.forecastROIC." localSheetId="20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8" hidden="1">{#N/A,#N/A,FALSE,"model"}</definedName>
    <definedName name="wrn.forecastROIC2" localSheetId="13" hidden="1">{#N/A,#N/A,FALSE,"model"}</definedName>
    <definedName name="wrn.forecastROIC2" localSheetId="15" hidden="1">{#N/A,#N/A,FALSE,"model"}</definedName>
    <definedName name="wrn.forecastROIC2" localSheetId="9" hidden="1">{#N/A,#N/A,FALSE,"model"}</definedName>
    <definedName name="wrn.forecastROIC2" localSheetId="7" hidden="1">{#N/A,#N/A,FALSE,"model"}</definedName>
    <definedName name="wrn.forecastROIC2" localSheetId="20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8" hidden="1">{#N/A,#N/A,FALSE,"model"}</definedName>
    <definedName name="wrn.forecastROIC3" localSheetId="13" hidden="1">{#N/A,#N/A,FALSE,"model"}</definedName>
    <definedName name="wrn.forecastROIC3" localSheetId="15" hidden="1">{#N/A,#N/A,FALSE,"model"}</definedName>
    <definedName name="wrn.forecastROIC3" localSheetId="9" hidden="1">{#N/A,#N/A,FALSE,"model"}</definedName>
    <definedName name="wrn.forecastROIC3" localSheetId="7" hidden="1">{#N/A,#N/A,FALSE,"model"}</definedName>
    <definedName name="wrn.forecastROIC3" localSheetId="20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7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8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7" hidden="1">{#N/A,#N/A,TRUE,"INGENIERIA";#N/A,#N/A,TRUE,"COMPRAS";#N/A,#N/A,TRUE,"DIRECCION";#N/A,#N/A,TRUE,"RESUMEN"}</definedName>
    <definedName name="wrn.GERENCIA." localSheetId="20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7" hidden="1">{#N/A,#N/A,TRUE,"Cert.Global";#N/A,#N/A,TRUE,"Cert. M&amp;C";#N/A,#N/A,TRUE,"Cert. Engineering";#N/A,#N/A,TRUE,"Cert. Procurement ";#N/A,#N/A,TRUE,"Cert. Constr. Manag."}</definedName>
    <definedName name="wrn.Graficos._.CG._2" localSheetId="20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13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7" hidden="1">{#N/A,#N/A,TRUE,"Cert.Global";#N/A,#N/A,TRUE,"Cert. M&amp;C";#N/A,#N/A,TRUE,"Cert. Engineering";#N/A,#N/A,TRUE,"Cert. Procurement ";#N/A,#N/A,TRUE,"Cert. Constr. Manag."}</definedName>
    <definedName name="wrn.graficos._.cg1" localSheetId="20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8" hidden="1">{"VISTA_1",#N/A,FALSE,"GRAFO"}</definedName>
    <definedName name="wrn.GRF_1." localSheetId="13" hidden="1">{"VISTA_1",#N/A,FALSE,"GRAFO"}</definedName>
    <definedName name="wrn.GRF_1." localSheetId="15" hidden="1">{"VISTA_1",#N/A,FALSE,"GRAFO"}</definedName>
    <definedName name="wrn.GRF_1." localSheetId="9" hidden="1">{"VISTA_1",#N/A,FALSE,"GRAFO"}</definedName>
    <definedName name="wrn.GRF_1." localSheetId="7" hidden="1">{"VISTA_1",#N/A,FALSE,"GRAFO"}</definedName>
    <definedName name="wrn.GRF_1." localSheetId="20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8" hidden="1">{#N/A,#N/A,FALSE,"model"}</definedName>
    <definedName name="wrn.history." localSheetId="13" hidden="1">{#N/A,#N/A,FALSE,"model"}</definedName>
    <definedName name="wrn.history." localSheetId="15" hidden="1">{#N/A,#N/A,FALSE,"model"}</definedName>
    <definedName name="wrn.history." localSheetId="9" hidden="1">{#N/A,#N/A,FALSE,"model"}</definedName>
    <definedName name="wrn.history." localSheetId="7" hidden="1">{#N/A,#N/A,FALSE,"model"}</definedName>
    <definedName name="wrn.history." localSheetId="20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8" hidden="1">{#N/A,#N/A,FALSE,"model"}</definedName>
    <definedName name="wrn.history2" localSheetId="13" hidden="1">{#N/A,#N/A,FALSE,"model"}</definedName>
    <definedName name="wrn.history2" localSheetId="15" hidden="1">{#N/A,#N/A,FALSE,"model"}</definedName>
    <definedName name="wrn.history2" localSheetId="9" hidden="1">{#N/A,#N/A,FALSE,"model"}</definedName>
    <definedName name="wrn.history2" localSheetId="7" hidden="1">{#N/A,#N/A,FALSE,"model"}</definedName>
    <definedName name="wrn.history2" localSheetId="20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8" hidden="1">{#N/A,#N/A,FALSE,"model"}</definedName>
    <definedName name="wrn.histROIC." localSheetId="13" hidden="1">{#N/A,#N/A,FALSE,"model"}</definedName>
    <definedName name="wrn.histROIC." localSheetId="15" hidden="1">{#N/A,#N/A,FALSE,"model"}</definedName>
    <definedName name="wrn.histROIC." localSheetId="9" hidden="1">{#N/A,#N/A,FALSE,"model"}</definedName>
    <definedName name="wrn.histROIC." localSheetId="7" hidden="1">{#N/A,#N/A,FALSE,"model"}</definedName>
    <definedName name="wrn.histROIC." localSheetId="20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8" hidden="1">{#N/A,#N/A,FALSE,"model"}</definedName>
    <definedName name="wrn.histROIC2" localSheetId="13" hidden="1">{#N/A,#N/A,FALSE,"model"}</definedName>
    <definedName name="wrn.histROIC2" localSheetId="15" hidden="1">{#N/A,#N/A,FALSE,"model"}</definedName>
    <definedName name="wrn.histROIC2" localSheetId="9" hidden="1">{#N/A,#N/A,FALSE,"model"}</definedName>
    <definedName name="wrn.histROIC2" localSheetId="7" hidden="1">{#N/A,#N/A,FALSE,"model"}</definedName>
    <definedName name="wrn.histROIC2" localSheetId="20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3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5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7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20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8" hidden="1">{"HW",#N/A,FALSE,"1998"}</definedName>
    <definedName name="wrn.HW." localSheetId="13" hidden="1">{"HW",#N/A,FALSE,"1998"}</definedName>
    <definedName name="wrn.HW." localSheetId="15" hidden="1">{"HW",#N/A,FALSE,"1998"}</definedName>
    <definedName name="wrn.HW." localSheetId="9" hidden="1">{"HW",#N/A,FALSE,"1998"}</definedName>
    <definedName name="wrn.HW." localSheetId="7" hidden="1">{"HW",#N/A,FALSE,"1998"}</definedName>
    <definedName name="wrn.HW." localSheetId="20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8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7" hidden="1">{#N/A,#N/A,FALSE,"FASE81";#N/A,#N/A,FALSE,"FASE83";#N/A,#N/A,FALSE,"FASE85"}</definedName>
    <definedName name="wrn.INDIRECTOS." localSheetId="20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8" hidden="1">{#N/A,#N/A,FALSE,"CUADRILLA"}</definedName>
    <definedName name="wrn.INFO1." localSheetId="13" hidden="1">{#N/A,#N/A,FALSE,"CUADRILLA"}</definedName>
    <definedName name="wrn.INFO1." localSheetId="15" hidden="1">{#N/A,#N/A,FALSE,"CUADRILLA"}</definedName>
    <definedName name="wrn.INFO1." localSheetId="9" hidden="1">{#N/A,#N/A,FALSE,"CUADRILLA"}</definedName>
    <definedName name="wrn.INFO1." localSheetId="7" hidden="1">{#N/A,#N/A,FALSE,"CUADRILLA"}</definedName>
    <definedName name="wrn.INFO1." localSheetId="20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13" hidden="1">{#N/A,#N/A,FALSE,"CUADRILLA"}</definedName>
    <definedName name="wrn.INFO1._2" localSheetId="15" hidden="1">{#N/A,#N/A,FALSE,"CUADRILLA"}</definedName>
    <definedName name="wrn.INFO1._2" localSheetId="9" hidden="1">{#N/A,#N/A,FALSE,"CUADRILLA"}</definedName>
    <definedName name="wrn.INFO1._2" localSheetId="7" hidden="1">{#N/A,#N/A,FALSE,"CUADRILLA"}</definedName>
    <definedName name="wrn.INFO1._2" localSheetId="20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13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7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7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13" hidden="1">{#N/A,#N/A,FALSE,"Lista Eq.yMaq."}</definedName>
    <definedName name="wrn.Lista._.Eq.yMaq.." localSheetId="15" hidden="1">{#N/A,#N/A,FALSE,"Lista Eq.yMaq."}</definedName>
    <definedName name="wrn.Lista._.Eq.yMaq.." localSheetId="9" hidden="1">{#N/A,#N/A,FALSE,"Lista Eq.yMaq."}</definedName>
    <definedName name="wrn.Lista._.Eq.yMaq.." localSheetId="7" hidden="1">{#N/A,#N/A,FALSE,"Lista Eq.yMaq."}</definedName>
    <definedName name="wrn.Lista._.Eq.yMaq.." localSheetId="20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8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7" hidden="1">{#N/A,#N/A,FALSE,"GENERAL";#N/A,#N/A,FALSE,"USP 1";#N/A,#N/A,FALSE,"USP 2";#N/A,#N/A,FALSE,"UTE"}</definedName>
    <definedName name="wrn.LISTADOC." localSheetId="20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8" hidden="1">{#N/A,#N/A,TRUE,"FLEXIL"}</definedName>
    <definedName name="wrn.MCV." localSheetId="13" hidden="1">{#N/A,#N/A,TRUE,"FLEXIL"}</definedName>
    <definedName name="wrn.MCV." localSheetId="15" hidden="1">{#N/A,#N/A,TRUE,"FLEXIL"}</definedName>
    <definedName name="wrn.MCV." localSheetId="9" hidden="1">{#N/A,#N/A,TRUE,"FLEXIL"}</definedName>
    <definedName name="wrn.MCV." localSheetId="7" hidden="1">{#N/A,#N/A,TRUE,"FLEXIL"}</definedName>
    <definedName name="wrn.MCV." localSheetId="20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7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7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8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2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8" hidden="1">{#N/A,#N/A,FALSE,"subcontract"}</definedName>
    <definedName name="wrn.Nelson._.Summary." localSheetId="13" hidden="1">{#N/A,#N/A,FALSE,"subcontract"}</definedName>
    <definedName name="wrn.Nelson._.Summary." localSheetId="15" hidden="1">{#N/A,#N/A,FALSE,"subcontract"}</definedName>
    <definedName name="wrn.Nelson._.Summary." localSheetId="9" hidden="1">{#N/A,#N/A,FALSE,"subcontract"}</definedName>
    <definedName name="wrn.Nelson._.Summary." localSheetId="7" hidden="1">{#N/A,#N/A,FALSE,"subcontract"}</definedName>
    <definedName name="wrn.Nelson._.Summary." localSheetId="20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8" hidden="1">{#N/A,#N/A,FALSE,"Hoja1";#N/A,#N/A,FALSE,"Hoja2"}</definedName>
    <definedName name="wrn.pablo." localSheetId="13" hidden="1">{#N/A,#N/A,FALSE,"Hoja1";#N/A,#N/A,FALSE,"Hoja2"}</definedName>
    <definedName name="wrn.pablo." localSheetId="15" hidden="1">{#N/A,#N/A,FALSE,"Hoja1";#N/A,#N/A,FALSE,"Hoja2"}</definedName>
    <definedName name="wrn.pablo." localSheetId="9" hidden="1">{#N/A,#N/A,FALSE,"Hoja1";#N/A,#N/A,FALSE,"Hoja2"}</definedName>
    <definedName name="wrn.pablo." localSheetId="7" hidden="1">{#N/A,#N/A,FALSE,"Hoja1";#N/A,#N/A,FALSE,"Hoja2"}</definedName>
    <definedName name="wrn.pablo." localSheetId="20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8" hidden="1">{#N/A,#N/A,FALSE,"COPERTINA"}</definedName>
    <definedName name="wrn.pag_1." localSheetId="13" hidden="1">{#N/A,#N/A,FALSE,"COPERTINA"}</definedName>
    <definedName name="wrn.pag_1." localSheetId="15" hidden="1">{#N/A,#N/A,FALSE,"COPERTINA"}</definedName>
    <definedName name="wrn.pag_1." localSheetId="9" hidden="1">{#N/A,#N/A,FALSE,"COPERTINA"}</definedName>
    <definedName name="wrn.pag_1." localSheetId="7" hidden="1">{#N/A,#N/A,FALSE,"COPERTINA"}</definedName>
    <definedName name="wrn.pag_1." localSheetId="20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5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8" hidden="1">{#N/A,#N/A,FALSE,"PEND INC";#N/A,#N/A,FALSE,"PEND MINM"}</definedName>
    <definedName name="wrn.pendientes." localSheetId="13" hidden="1">{#N/A,#N/A,FALSE,"PEND INC";#N/A,#N/A,FALSE,"PEND MINM"}</definedName>
    <definedName name="wrn.pendientes." localSheetId="15" hidden="1">{#N/A,#N/A,FALSE,"PEND INC";#N/A,#N/A,FALSE,"PEND MINM"}</definedName>
    <definedName name="wrn.pendientes." localSheetId="9" hidden="1">{#N/A,#N/A,FALSE,"PEND INC";#N/A,#N/A,FALSE,"PEND MINM"}</definedName>
    <definedName name="wrn.pendientes." localSheetId="7" hidden="1">{#N/A,#N/A,FALSE,"PEND INC";#N/A,#N/A,FALSE,"PEND MINM"}</definedName>
    <definedName name="wrn.pendientes." localSheetId="20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8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2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7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7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8" hidden="1">{#N/A,#N/A,FALSE,"MAQUINA"}</definedName>
    <definedName name="wrn.PROCART." localSheetId="13" hidden="1">{#N/A,#N/A,FALSE,"MAQUINA"}</definedName>
    <definedName name="wrn.PROCART." localSheetId="15" hidden="1">{#N/A,#N/A,FALSE,"MAQUINA"}</definedName>
    <definedName name="wrn.PROCART." localSheetId="9" hidden="1">{#N/A,#N/A,FALSE,"MAQUINA"}</definedName>
    <definedName name="wrn.PROCART." localSheetId="7" hidden="1">{#N/A,#N/A,FALSE,"MAQUINA"}</definedName>
    <definedName name="wrn.PROCART." localSheetId="20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8" hidden="1">{"V_sh1_01",#N/A,FALSE,"Sh1_ver_iso"}</definedName>
    <definedName name="wrn.R1_Sh1." localSheetId="13" hidden="1">{"V_sh1_01",#N/A,FALSE,"Sh1_ver_iso"}</definedName>
    <definedName name="wrn.R1_Sh1." localSheetId="15" hidden="1">{"V_sh1_01",#N/A,FALSE,"Sh1_ver_iso"}</definedName>
    <definedName name="wrn.R1_Sh1." localSheetId="9" hidden="1">{"V_sh1_01",#N/A,FALSE,"Sh1_ver_iso"}</definedName>
    <definedName name="wrn.R1_Sh1." localSheetId="7" hidden="1">{"V_sh1_01",#N/A,FALSE,"Sh1_ver_iso"}</definedName>
    <definedName name="wrn.R1_Sh1." localSheetId="20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8" hidden="1">{"V_sh1_01",#N/A,TRUE,"Sh1_"}</definedName>
    <definedName name="wrn.R2_Sh2." localSheetId="13" hidden="1">{"V_sh1_01",#N/A,TRUE,"Sh1_"}</definedName>
    <definedName name="wrn.R2_Sh2." localSheetId="15" hidden="1">{"V_sh1_01",#N/A,TRUE,"Sh1_"}</definedName>
    <definedName name="wrn.R2_Sh2." localSheetId="9" hidden="1">{"V_sh1_01",#N/A,TRUE,"Sh1_"}</definedName>
    <definedName name="wrn.R2_Sh2." localSheetId="7" hidden="1">{"V_sh1_01",#N/A,TRUE,"Sh1_"}</definedName>
    <definedName name="wrn.R2_Sh2." localSheetId="20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8" hidden="1">{#N/A,#N/A,FALSE,"Work progress mensile";#N/A,#N/A,FALSE,"Work progress mensile IE1"}</definedName>
    <definedName name="wrn.Report._.1." localSheetId="13" hidden="1">{#N/A,#N/A,FALSE,"Work progress mensile";#N/A,#N/A,FALSE,"Work progress mensile IE1"}</definedName>
    <definedName name="wrn.Report._.1." localSheetId="15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7" hidden="1">{#N/A,#N/A,FALSE,"Work progress mensile";#N/A,#N/A,FALSE,"Work progress mensile IE1"}</definedName>
    <definedName name="wrn.Report._.1." localSheetId="20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8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7" hidden="1">{#N/A,#N/A,FALSE,"Monthly report";#N/A,#N/A,FALSE,"M.R. UEM";#N/A,#N/A,FALSE,"M.R. VCM"}</definedName>
    <definedName name="wrn.Report._.Mensual._2" localSheetId="20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13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7" hidden="1">{#N/A,#N/A,FALSE,"Monthly report";#N/A,#N/A,FALSE,"M.R. UEM";#N/A,#N/A,FALSE,"M.R. VCM"}</definedName>
    <definedName name="wrn.report._.Mensual1" localSheetId="20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8" hidden="1">{#N/A,#N/A,FALSE,"Costo instalación"}</definedName>
    <definedName name="wrn.Resumen." localSheetId="13" hidden="1">{#N/A,#N/A,FALSE,"Costo instalación"}</definedName>
    <definedName name="wrn.Resumen." localSheetId="15" hidden="1">{#N/A,#N/A,FALSE,"Costo instalación"}</definedName>
    <definedName name="wrn.Resumen." localSheetId="9" hidden="1">{#N/A,#N/A,FALSE,"Costo instalación"}</definedName>
    <definedName name="wrn.Resumen." localSheetId="7" hidden="1">{#N/A,#N/A,FALSE,"Costo instalación"}</definedName>
    <definedName name="wrn.Resumen." localSheetId="20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5" hidden="1">{"Sales_Local_Q2",#N/A,FALSE,"Q1_2000"}</definedName>
    <definedName name="wrn.Sale_Local_Q2." hidden="1">{"Sales_Local_Q2",#N/A,FALSE,"Q1_2000"}</definedName>
    <definedName name="wrn.Sale_Local_Q4." localSheetId="15" hidden="1">{"Sales_Local_Q4",#N/A,FALSE,"Q4_1999"}</definedName>
    <definedName name="wrn.Sale_Local_Q4." hidden="1">{"Sales_Local_Q4",#N/A,FALSE,"Q4_1999"}</definedName>
    <definedName name="wrn.Summary." localSheetId="1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7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8" hidden="1">{#N/A,#N/A,FALSE,"Resumen"}</definedName>
    <definedName name="wrn.VOLCAN." localSheetId="13" hidden="1">{#N/A,#N/A,FALSE,"Resumen"}</definedName>
    <definedName name="wrn.VOLCAN." localSheetId="15" hidden="1">{#N/A,#N/A,FALSE,"Resumen"}</definedName>
    <definedName name="wrn.VOLCAN." localSheetId="9" hidden="1">{#N/A,#N/A,FALSE,"Resumen"}</definedName>
    <definedName name="wrn.VOLCAN." localSheetId="7" hidden="1">{#N/A,#N/A,FALSE,"Resumen"}</definedName>
    <definedName name="wrn.VOLCAN." localSheetId="20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8" hidden="1">{#N/A,#N/A,FALSE,"model"}</definedName>
    <definedName name="wrn1.history" localSheetId="13" hidden="1">{#N/A,#N/A,FALSE,"model"}</definedName>
    <definedName name="wrn1.history" localSheetId="15" hidden="1">{#N/A,#N/A,FALSE,"model"}</definedName>
    <definedName name="wrn1.history" localSheetId="9" hidden="1">{#N/A,#N/A,FALSE,"model"}</definedName>
    <definedName name="wrn1.history" localSheetId="7" hidden="1">{#N/A,#N/A,FALSE,"model"}</definedName>
    <definedName name="wrn1.history" localSheetId="20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8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2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8" hidden="1">{#N/A,#N/A,FALSE,"model"}</definedName>
    <definedName name="wrn3.histroic" localSheetId="13" hidden="1">{#N/A,#N/A,FALSE,"model"}</definedName>
    <definedName name="wrn3.histroic" localSheetId="15" hidden="1">{#N/A,#N/A,FALSE,"model"}</definedName>
    <definedName name="wrn3.histroic" localSheetId="9" hidden="1">{#N/A,#N/A,FALSE,"model"}</definedName>
    <definedName name="wrn3.histroic" localSheetId="7" hidden="1">{#N/A,#N/A,FALSE,"model"}</definedName>
    <definedName name="wrn3.histroic" localSheetId="20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8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2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7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8" hidden="1">{#N/A,#N/A,TRUE,"Report"}</definedName>
    <definedName name="ww" localSheetId="13" hidden="1">{#N/A,#N/A,TRUE,"Report"}</definedName>
    <definedName name="ww" localSheetId="15" hidden="1">{#N/A,#N/A,TRUE,"Report"}</definedName>
    <definedName name="ww" localSheetId="9" hidden="1">{#N/A,#N/A,TRUE,"Report"}</definedName>
    <definedName name="ww" localSheetId="7" hidden="1">{#N/A,#N/A,TRUE,"Report"}</definedName>
    <definedName name="ww" localSheetId="20" hidden="1">{#N/A,#N/A,TRUE,"Report"}</definedName>
    <definedName name="ww" localSheetId="12" hidden="1">{#N/A,#N/A,TRUE,"Report"}</definedName>
    <definedName name="ww" hidden="1">{#N/A,#N/A,TRUE,"Report"}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7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5" hidden="1">#REF!</definedName>
    <definedName name="xGraph11" hidden="1">'[55]LIMA-CANTA'!#REF!</definedName>
    <definedName name="Xifl">#REF!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2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8" hidden="1">{#N/A,#N/A,FALSE,"GENERAL";#N/A,#N/A,FALSE,"USP 1";#N/A,#N/A,FALSE,"USP 2";#N/A,#N/A,FALSE,"UTE"}</definedName>
    <definedName name="XXX" localSheetId="13" hidden="1">{#N/A,#N/A,FALSE,"GENERAL";#N/A,#N/A,FALSE,"USP 1";#N/A,#N/A,FALSE,"USP 2";#N/A,#N/A,FALSE,"UTE"}</definedName>
    <definedName name="XXX" localSheetId="15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7" hidden="1">{#N/A,#N/A,FALSE,"GENERAL";#N/A,#N/A,FALSE,"USP 1";#N/A,#N/A,FALSE,"USP 2";#N/A,#N/A,FALSE,"UTE"}</definedName>
    <definedName name="XXX" localSheetId="20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8" hidden="1">{"NORMAL",#N/A,FALSE,"02"}</definedName>
    <definedName name="XXX_2" localSheetId="13" hidden="1">{"NORMAL",#N/A,FALSE,"02"}</definedName>
    <definedName name="XXX_2" localSheetId="15" hidden="1">{"NORMAL",#N/A,FALSE,"02"}</definedName>
    <definedName name="XXX_2" localSheetId="9" hidden="1">{"NORMAL",#N/A,FALSE,"02"}</definedName>
    <definedName name="XXX_2" localSheetId="7" hidden="1">{"NORMAL",#N/A,FALSE,"02"}</definedName>
    <definedName name="XXX_2" localSheetId="20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8" hidden="1">{"NORMAL",#N/A,FALSE,"02"}</definedName>
    <definedName name="xxx1" localSheetId="13" hidden="1">{"NORMAL",#N/A,FALSE,"02"}</definedName>
    <definedName name="xxx1" localSheetId="15" hidden="1">{"NORMAL",#N/A,FALSE,"02"}</definedName>
    <definedName name="xxx1" localSheetId="9" hidden="1">{"NORMAL",#N/A,FALSE,"02"}</definedName>
    <definedName name="xxx1" localSheetId="7" hidden="1">{"NORMAL",#N/A,FALSE,"02"}</definedName>
    <definedName name="xxx1" localSheetId="20" hidden="1">{"NORMAL",#N/A,FALSE,"02"}</definedName>
    <definedName name="xxx1" localSheetId="12" hidden="1">{"NORMAL",#N/A,FALSE,"02"}</definedName>
    <definedName name="xxx1" hidden="1">{"NORMAL",#N/A,FALSE,"02"}</definedName>
    <definedName name="XXXX" localSheetId="18" hidden="1">{#N/A,#N/A,FALSE,"GENERAL";#N/A,#N/A,FALSE,"USP 1";#N/A,#N/A,FALSE,"USP 2";#N/A,#N/A,FALSE,"UTE"}</definedName>
    <definedName name="XXXX" localSheetId="13" hidden="1">{#N/A,#N/A,FALSE,"GENERAL";#N/A,#N/A,FALSE,"USP 1";#N/A,#N/A,FALSE,"USP 2";#N/A,#N/A,FALSE,"UTE"}</definedName>
    <definedName name="XXXX" localSheetId="15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7" hidden="1">{#N/A,#N/A,FALSE,"GENERAL";#N/A,#N/A,FALSE,"USP 1";#N/A,#N/A,FALSE,"USP 2";#N/A,#N/A,FALSE,"UTE"}</definedName>
    <definedName name="XXXX" localSheetId="20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8" hidden="1">{"'NOTES2'!$G$9:$J$27"}</definedName>
    <definedName name="XXXXXX" localSheetId="13" hidden="1">{"'NOTES2'!$G$9:$J$27"}</definedName>
    <definedName name="XXXXXX" localSheetId="15" hidden="1">{"'NOTES2'!$G$9:$J$27"}</definedName>
    <definedName name="XXXXXX" localSheetId="9" hidden="1">{"'NOTES2'!$G$9:$J$27"}</definedName>
    <definedName name="XXXXXX" localSheetId="7" hidden="1">{"'NOTES2'!$G$9:$J$27"}</definedName>
    <definedName name="XXXXXX" localSheetId="20" hidden="1">{"'NOTES2'!$G$9:$J$27"}</definedName>
    <definedName name="XXXXXX" localSheetId="12" hidden="1">{"'NOTES2'!$G$9:$J$27"}</definedName>
    <definedName name="XXXXXX" hidden="1">{"'NOTES2'!$G$9:$J$27"}</definedName>
    <definedName name="xxxxxxxxxx" localSheetId="18" hidden="1">{"DECIMAL",#N/A,FALSE,"02"}</definedName>
    <definedName name="xxxxxxxxxx" localSheetId="13" hidden="1">{"DECIMAL",#N/A,FALSE,"02"}</definedName>
    <definedName name="xxxxxxxxxx" localSheetId="15" hidden="1">{"DECIMAL",#N/A,FALSE,"02"}</definedName>
    <definedName name="xxxxxxxxxx" localSheetId="9" hidden="1">{"DECIMAL",#N/A,FALSE,"02"}</definedName>
    <definedName name="xxxxxxxxxx" localSheetId="7" hidden="1">{"DECIMAL",#N/A,FALSE,"02"}</definedName>
    <definedName name="xxxxxxxxxx" localSheetId="20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8" hidden="1">{"'Edit'!$A$1:$V$2277"}</definedName>
    <definedName name="xxxxxxxxxxxx" localSheetId="13" hidden="1">{"'Edit'!$A$1:$V$2277"}</definedName>
    <definedName name="xxxxxxxxxxxx" localSheetId="15" hidden="1">{"'Edit'!$A$1:$V$2277"}</definedName>
    <definedName name="xxxxxxxxxxxx" localSheetId="9" hidden="1">{"'Edit'!$A$1:$V$2277"}</definedName>
    <definedName name="xxxxxxxxxxxx" localSheetId="7" hidden="1">{"'Edit'!$A$1:$V$2277"}</definedName>
    <definedName name="xxxxxxxxxxxx" localSheetId="20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8" hidden="1">{"'NOTES2'!$G$9:$J$27"}</definedName>
    <definedName name="XZ" localSheetId="13" hidden="1">{"'NOTES2'!$G$9:$J$27"}</definedName>
    <definedName name="XZ" localSheetId="15" hidden="1">{"'NOTES2'!$G$9:$J$27"}</definedName>
    <definedName name="XZ" localSheetId="9" hidden="1">{"'NOTES2'!$G$9:$J$27"}</definedName>
    <definedName name="XZ" localSheetId="7" hidden="1">{"'NOTES2'!$G$9:$J$27"}</definedName>
    <definedName name="XZ" localSheetId="20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5" hidden="1">#REF!</definedName>
    <definedName name="yo" hidden="1">[17]INST!#REF!</definedName>
    <definedName name="YPF" localSheetId="18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7" hidden="1">{#N/A,#N/A,TRUE,"INGENIERIA";#N/A,#N/A,TRUE,"COMPRAS";#N/A,#N/A,TRUE,"DIRECCION";#N/A,#N/A,TRUE,"RESUMEN"}</definedName>
    <definedName name="YPF" localSheetId="20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8" hidden="1">{#N/A,#N/A,FALSE,"Total_OC015";#N/A,#N/A,FALSE,"ADMIN";#N/A,#N/A,FALSE,"PROCES";#N/A,#N/A,FALSE,"mecan";#N/A,#N/A,FALSE,"civil";#N/A,#N/A,FALSE,"CAÑER";#N/A,#N/A,FALSE,"ELEC";#N/A,#N/A,FALSE,"INSTR"}</definedName>
    <definedName name="yy" localSheetId="13" hidden="1">{#N/A,#N/A,FALSE,"Total_OC015";#N/A,#N/A,FALSE,"ADMIN";#N/A,#N/A,FALSE,"PROCES";#N/A,#N/A,FALSE,"mecan";#N/A,#N/A,FALSE,"civil";#N/A,#N/A,FALSE,"CAÑER";#N/A,#N/A,FALSE,"ELEC";#N/A,#N/A,FALSE,"INSTR"}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7" hidden="1">{#N/A,#N/A,FALSE,"Total_OC015";#N/A,#N/A,FALSE,"ADMIN";#N/A,#N/A,FALSE,"PROCES";#N/A,#N/A,FALSE,"mecan";#N/A,#N/A,FALSE,"civil";#N/A,#N/A,FALSE,"CAÑER";#N/A,#N/A,FALSE,"ELEC";#N/A,#N/A,FALSE,"INSTR"}</definedName>
    <definedName name="yy" localSheetId="20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8" hidden="1">{#N/A,#N/A,TRUE,"FLEXIL"}</definedName>
    <definedName name="zsfsf" localSheetId="13" hidden="1">{#N/A,#N/A,TRUE,"FLEXIL"}</definedName>
    <definedName name="zsfsf" localSheetId="15" hidden="1">{#N/A,#N/A,TRUE,"FLEXIL"}</definedName>
    <definedName name="zsfsf" localSheetId="9" hidden="1">{#N/A,#N/A,TRUE,"FLEXIL"}</definedName>
    <definedName name="zsfsf" localSheetId="7" hidden="1">{#N/A,#N/A,TRUE,"FLEXIL"}</definedName>
    <definedName name="zsfsf" localSheetId="20" hidden="1">{#N/A,#N/A,TRUE,"FLEXIL"}</definedName>
    <definedName name="zsfsf" localSheetId="12" hidden="1">{#N/A,#N/A,TRUE,"FLEXIL"}</definedName>
    <definedName name="zsfsf" hidden="1">{#N/A,#N/A,TRUE,"FLEXIL"}</definedName>
    <definedName name="ZX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5" hidden="1">#REF!</definedName>
    <definedName name="zzz" hidden="1">[16]INST!#REF!</definedName>
    <definedName name="zzzza">#REF!</definedName>
    <definedName name="zzzz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8" hidden="1">{"Avaliação de Cargos (Class Mens Todas)",#N/A,FALSE,"BANCO DE DADOS MENSALISTAS";"Avaliação de Cargos (Class Mens Todas)",#N/A,FALSE,"BANCO DE DADOS MENSALISTAS"}</definedName>
    <definedName name="ZZZZZZZZ" localSheetId="13" hidden="1">{"Avaliação de Cargos (Class Mens Todas)",#N/A,FALSE,"BANCO DE DADOS MENSALISTAS";"Avaliação de Cargos (Class Mens Todas)",#N/A,FALSE,"BANCO DE DADOS MENSALISTAS"}</definedName>
    <definedName name="ZZZZZZZZ" localSheetId="15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7" hidden="1">{"Avaliação de Cargos (Class Mens Todas)",#N/A,FALSE,"BANCO DE DADOS MENSALISTAS";"Avaliação de Cargos (Class Mens Todas)",#N/A,FALSE,"BANCO DE DADOS MENSALISTAS"}</definedName>
    <definedName name="ZZZZZZZZ" localSheetId="20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8" hidden="1">{"DECIMAL",#N/A,FALSE,"02"}</definedName>
    <definedName name="zzzzzzzzzzz" localSheetId="13" hidden="1">{"DECIMAL",#N/A,FALSE,"02"}</definedName>
    <definedName name="zzzzzzzzzzz" localSheetId="15" hidden="1">{"DECIMAL",#N/A,FALSE,"02"}</definedName>
    <definedName name="zzzzzzzzzzz" localSheetId="9" hidden="1">{"DECIMAL",#N/A,FALSE,"02"}</definedName>
    <definedName name="zzzzzzzzzzz" localSheetId="7" hidden="1">{"DECIMAL",#N/A,FALSE,"02"}</definedName>
    <definedName name="zzzzzzzzzzz" localSheetId="20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4" i="38" l="1"/>
  <c r="N104" i="38"/>
  <c r="R104" i="38" s="1"/>
  <c r="AA104" i="38"/>
  <c r="J104" i="38"/>
  <c r="CI111" i="28"/>
  <c r="CJ111" i="28" s="1"/>
  <c r="CF111" i="28"/>
  <c r="CG111" i="28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AH111" i="28"/>
  <c r="AP111" i="28" s="1"/>
  <c r="BB111" i="28" s="1"/>
  <c r="O111" i="28"/>
  <c r="E111" i="28"/>
  <c r="AH119" i="28"/>
  <c r="CI119" i="28"/>
  <c r="CJ119" i="28" s="1"/>
  <c r="CF119" i="28"/>
  <c r="CG119" i="28" s="1"/>
  <c r="BU119" i="28"/>
  <c r="BT119" i="28" s="1"/>
  <c r="BN119" i="28" s="1"/>
  <c r="BM119" i="28" s="1"/>
  <c r="BG119" i="28" s="1"/>
  <c r="BF119" i="28" s="1"/>
  <c r="AZ119" i="28" s="1"/>
  <c r="BB119" i="28"/>
  <c r="BI119" i="28" s="1"/>
  <c r="CI87" i="28"/>
  <c r="CJ87" i="28" s="1"/>
  <c r="CF87" i="28"/>
  <c r="CG87" i="28" s="1"/>
  <c r="BU87" i="28"/>
  <c r="BT87" i="28" s="1"/>
  <c r="BN87" i="28" s="1"/>
  <c r="BM87" i="28" s="1"/>
  <c r="BG87" i="28" s="1"/>
  <c r="BF87" i="28" s="1"/>
  <c r="AZ87" i="28" s="1"/>
  <c r="AY87" i="28" s="1"/>
  <c r="AN87" i="28" s="1"/>
  <c r="AM87" i="28" s="1"/>
  <c r="AF87" i="28" s="1"/>
  <c r="AE87" i="28" s="1"/>
  <c r="U87" i="28" s="1"/>
  <c r="T87" i="28" s="1"/>
  <c r="M87" i="28" s="1"/>
  <c r="L87" i="28" s="1"/>
  <c r="F87" i="28" s="1"/>
  <c r="I87" i="28" s="1"/>
  <c r="BB87" i="28"/>
  <c r="AH87" i="28"/>
  <c r="O87" i="28"/>
  <c r="E87" i="28"/>
  <c r="BD111" i="28" l="1"/>
  <c r="BI111" i="28"/>
  <c r="AM111" i="28"/>
  <c r="AF111" i="28" s="1"/>
  <c r="AR111" i="28"/>
  <c r="BD87" i="28"/>
  <c r="BD119" i="28"/>
  <c r="AY119" i="28"/>
  <c r="AN119" i="28" s="1"/>
  <c r="BP119" i="28"/>
  <c r="BK119" i="28"/>
  <c r="Q87" i="28"/>
  <c r="AJ87" i="28"/>
  <c r="Y87" i="28"/>
  <c r="AP87" i="28"/>
  <c r="AR87" i="28" s="1"/>
  <c r="BI87" i="28"/>
  <c r="BP87" i="28" s="1"/>
  <c r="BR87" i="28" s="1"/>
  <c r="C9" i="43"/>
  <c r="C6" i="43"/>
  <c r="C5" i="43"/>
  <c r="C8" i="43"/>
  <c r="C7" i="43"/>
  <c r="C10" i="43"/>
  <c r="C4" i="43"/>
  <c r="C3" i="43"/>
  <c r="AK76" i="28"/>
  <c r="AK82" i="28"/>
  <c r="AJ111" i="28" l="1"/>
  <c r="AE111" i="28"/>
  <c r="U111" i="28" s="1"/>
  <c r="BP111" i="28"/>
  <c r="BK111" i="28"/>
  <c r="BR119" i="28"/>
  <c r="BW119" i="28"/>
  <c r="AR119" i="28"/>
  <c r="AM119" i="28"/>
  <c r="AF119" i="28" s="1"/>
  <c r="BW87" i="28"/>
  <c r="CB87" i="28" s="1"/>
  <c r="BK87" i="28"/>
  <c r="AK78" i="28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BR111" i="28" l="1"/>
  <c r="BW111" i="28"/>
  <c r="Y111" i="28"/>
  <c r="T111" i="28"/>
  <c r="M111" i="28" s="1"/>
  <c r="AE119" i="28"/>
  <c r="U119" i="28" s="1"/>
  <c r="AJ119" i="28"/>
  <c r="CB119" i="28"/>
  <c r="BY119" i="28"/>
  <c r="BY87" i="28"/>
  <c r="AA18" i="38"/>
  <c r="AB18" i="38" s="1"/>
  <c r="X18" i="38"/>
  <c r="G18" i="38"/>
  <c r="J18" i="38"/>
  <c r="N18" i="38"/>
  <c r="R18" i="38" s="1"/>
  <c r="Q18" i="38"/>
  <c r="BU129" i="28"/>
  <c r="BT129" i="28" s="1"/>
  <c r="BN129" i="28" s="1"/>
  <c r="BM129" i="28" s="1"/>
  <c r="BG129" i="28" s="1"/>
  <c r="BF129" i="28" s="1"/>
  <c r="AZ129" i="28" s="1"/>
  <c r="AY129" i="28" s="1"/>
  <c r="AN129" i="28" s="1"/>
  <c r="AM129" i="28" s="1"/>
  <c r="AF129" i="28" s="1"/>
  <c r="AE129" i="28" s="1"/>
  <c r="U129" i="28" s="1"/>
  <c r="T129" i="28" s="1"/>
  <c r="M129" i="28" s="1"/>
  <c r="L129" i="28" s="1"/>
  <c r="F129" i="28" s="1"/>
  <c r="I129" i="28" s="1"/>
  <c r="CF129" i="28"/>
  <c r="CG129" i="28" s="1"/>
  <c r="CI129" i="28"/>
  <c r="CJ129" i="28" s="1"/>
  <c r="O129" i="28"/>
  <c r="E129" i="28"/>
  <c r="AA14" i="38"/>
  <c r="AB14" i="38" s="1"/>
  <c r="X14" i="38"/>
  <c r="J14" i="38"/>
  <c r="K14" i="38"/>
  <c r="N14" i="38"/>
  <c r="R14" i="38" s="1"/>
  <c r="Q14" i="38"/>
  <c r="BU125" i="28"/>
  <c r="BT125" i="28" s="1"/>
  <c r="BN125" i="28" s="1"/>
  <c r="BM125" i="28" s="1"/>
  <c r="BG125" i="28" s="1"/>
  <c r="BF125" i="28" s="1"/>
  <c r="AZ125" i="28" s="1"/>
  <c r="AY125" i="28" s="1"/>
  <c r="AN125" i="28" s="1"/>
  <c r="AM125" i="28" s="1"/>
  <c r="AF125" i="28" s="1"/>
  <c r="AE125" i="28" s="1"/>
  <c r="U125" i="28" s="1"/>
  <c r="T125" i="28" s="1"/>
  <c r="M125" i="28" s="1"/>
  <c r="CF125" i="28"/>
  <c r="CG125" i="28" s="1"/>
  <c r="CI125" i="28"/>
  <c r="CJ125" i="28" s="1"/>
  <c r="O125" i="28"/>
  <c r="W125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79" i="38"/>
  <c r="N79" i="38"/>
  <c r="R79" i="38" s="1"/>
  <c r="G79" i="38"/>
  <c r="AA29" i="38"/>
  <c r="AB29" i="38" s="1"/>
  <c r="X29" i="38"/>
  <c r="Q29" i="38"/>
  <c r="N29" i="38"/>
  <c r="R29" i="38" s="1"/>
  <c r="G29" i="38"/>
  <c r="O21" i="28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0" i="38"/>
  <c r="F99" i="38"/>
  <c r="F98" i="38"/>
  <c r="F95" i="38"/>
  <c r="F92" i="38"/>
  <c r="F91" i="38"/>
  <c r="F89" i="38"/>
  <c r="F88" i="38"/>
  <c r="F86" i="38"/>
  <c r="F85" i="38"/>
  <c r="F84" i="38"/>
  <c r="F76" i="38"/>
  <c r="F71" i="38"/>
  <c r="F66" i="38"/>
  <c r="F65" i="38"/>
  <c r="F64" i="38"/>
  <c r="F63" i="38"/>
  <c r="F62" i="38"/>
  <c r="F61" i="38"/>
  <c r="F60" i="38"/>
  <c r="F58" i="38"/>
  <c r="F55" i="38"/>
  <c r="F53" i="38"/>
  <c r="F51" i="38"/>
  <c r="F48" i="38"/>
  <c r="F45" i="38"/>
  <c r="F41" i="38"/>
  <c r="F37" i="38"/>
  <c r="F36" i="38"/>
  <c r="F35" i="38"/>
  <c r="F34" i="38"/>
  <c r="F33" i="38"/>
  <c r="F32" i="38"/>
  <c r="F31" i="38"/>
  <c r="F30" i="38"/>
  <c r="F26" i="38"/>
  <c r="F19" i="38"/>
  <c r="F16" i="38"/>
  <c r="F10" i="38"/>
  <c r="O124" i="28"/>
  <c r="W124" i="28" s="1"/>
  <c r="AH124" i="28" s="1"/>
  <c r="BB124" i="28" s="1"/>
  <c r="BI124" i="28" s="1"/>
  <c r="BP124" i="28" s="1"/>
  <c r="CI124" i="28"/>
  <c r="CJ124" i="28" s="1"/>
  <c r="CF124" i="28"/>
  <c r="CG124" i="28" s="1"/>
  <c r="BU124" i="28"/>
  <c r="BT124" i="28" s="1"/>
  <c r="BN124" i="28" s="1"/>
  <c r="BM124" i="28" s="1"/>
  <c r="BG124" i="28" s="1"/>
  <c r="BF124" i="28" s="1"/>
  <c r="AZ124" i="28" s="1"/>
  <c r="AA12" i="38"/>
  <c r="AB12" i="38" s="1"/>
  <c r="X12" i="38"/>
  <c r="Q12" i="38"/>
  <c r="N12" i="38"/>
  <c r="R12" i="38" s="1"/>
  <c r="K12" i="38"/>
  <c r="J12" i="38"/>
  <c r="G12" i="38"/>
  <c r="AH117" i="28"/>
  <c r="BB117" i="28"/>
  <c r="BI117" i="28" s="1"/>
  <c r="BP117" i="28" s="1"/>
  <c r="BU117" i="28"/>
  <c r="BT117" i="28" s="1"/>
  <c r="BN117" i="28" s="1"/>
  <c r="BM117" i="28" s="1"/>
  <c r="BG117" i="28" s="1"/>
  <c r="CF117" i="28"/>
  <c r="CG117" i="28" s="1"/>
  <c r="CI117" i="28"/>
  <c r="CJ117" i="28" s="1"/>
  <c r="L111" i="28" l="1"/>
  <c r="F111" i="28" s="1"/>
  <c r="I111" i="28" s="1"/>
  <c r="Q111" i="28"/>
  <c r="CB111" i="28"/>
  <c r="BY111" i="28"/>
  <c r="Y119" i="28"/>
  <c r="T119" i="28"/>
  <c r="M119" i="28" s="1"/>
  <c r="Q129" i="28"/>
  <c r="AH125" i="28"/>
  <c r="Y125" i="28"/>
  <c r="Q125" i="28"/>
  <c r="L125" i="28"/>
  <c r="F125" i="28" s="1"/>
  <c r="I125" i="28" s="1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4" i="28"/>
  <c r="BR124" i="28"/>
  <c r="AY124" i="28"/>
  <c r="AN124" i="28" s="1"/>
  <c r="BD124" i="28"/>
  <c r="BK124" i="28"/>
  <c r="BR117" i="28"/>
  <c r="BW117" i="28"/>
  <c r="BF117" i="28"/>
  <c r="AZ117" i="28" s="1"/>
  <c r="BK117" i="28"/>
  <c r="L119" i="28" l="1"/>
  <c r="F119" i="28" s="1"/>
  <c r="I119" i="28" s="1"/>
  <c r="Q119" i="28"/>
  <c r="AP125" i="28"/>
  <c r="AJ125" i="28"/>
  <c r="Y129" i="28"/>
  <c r="AH129" i="28"/>
  <c r="BB74" i="28"/>
  <c r="AR74" i="28"/>
  <c r="AR21" i="28"/>
  <c r="BB21" i="28"/>
  <c r="AR124" i="28"/>
  <c r="AM124" i="28"/>
  <c r="AF124" i="28" s="1"/>
  <c r="CB124" i="28"/>
  <c r="BY124" i="28"/>
  <c r="BD117" i="28"/>
  <c r="AY117" i="28"/>
  <c r="AN117" i="28" s="1"/>
  <c r="CB117" i="28"/>
  <c r="BY117" i="28"/>
  <c r="AR125" i="28" l="1"/>
  <c r="BB125" i="28"/>
  <c r="AP129" i="28"/>
  <c r="AJ129" i="28"/>
  <c r="BI74" i="28"/>
  <c r="BD74" i="28"/>
  <c r="BI21" i="28"/>
  <c r="BD21" i="28"/>
  <c r="AE124" i="28"/>
  <c r="U124" i="28" s="1"/>
  <c r="AJ124" i="28"/>
  <c r="AR117" i="28"/>
  <c r="AM117" i="28"/>
  <c r="AF117" i="28" s="1"/>
  <c r="BB129" i="28" l="1"/>
  <c r="AR129" i="28"/>
  <c r="BI125" i="28"/>
  <c r="BD125" i="28"/>
  <c r="BP74" i="28"/>
  <c r="BK74" i="28"/>
  <c r="BP21" i="28"/>
  <c r="BK21" i="28"/>
  <c r="T124" i="28"/>
  <c r="M124" i="28" s="1"/>
  <c r="Y124" i="28"/>
  <c r="AE117" i="28"/>
  <c r="U117" i="28" s="1"/>
  <c r="AJ117" i="28"/>
  <c r="BI129" i="28" l="1"/>
  <c r="BD129" i="28"/>
  <c r="BP125" i="28"/>
  <c r="BK125" i="28"/>
  <c r="BW74" i="28"/>
  <c r="BR74" i="28"/>
  <c r="BR21" i="28"/>
  <c r="BW21" i="28"/>
  <c r="Q124" i="28"/>
  <c r="L124" i="28"/>
  <c r="F124" i="28" s="1"/>
  <c r="I124" i="28" s="1"/>
  <c r="Y117" i="28"/>
  <c r="T117" i="28"/>
  <c r="M117" i="28" s="1"/>
  <c r="BR125" i="28" l="1"/>
  <c r="BW125" i="28"/>
  <c r="BP129" i="28"/>
  <c r="BK129" i="28"/>
  <c r="CB74" i="28"/>
  <c r="BY74" i="28"/>
  <c r="W29" i="38"/>
  <c r="BY21" i="28"/>
  <c r="CB21" i="28"/>
  <c r="L117" i="28"/>
  <c r="F117" i="28" s="1"/>
  <c r="I117" i="28" s="1"/>
  <c r="Q117" i="28"/>
  <c r="BW129" i="28" l="1"/>
  <c r="BR129" i="28"/>
  <c r="CB125" i="28"/>
  <c r="BY125" i="28"/>
  <c r="W14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8" i="28"/>
  <c r="CJ88" i="28" s="1"/>
  <c r="CI90" i="28"/>
  <c r="CJ90" i="28" s="1"/>
  <c r="CI91" i="28"/>
  <c r="CJ91" i="28" s="1"/>
  <c r="CI92" i="28"/>
  <c r="CI93" i="28"/>
  <c r="CJ93" i="28" s="1"/>
  <c r="CI94" i="28"/>
  <c r="CJ94" i="28" s="1"/>
  <c r="CI95" i="28"/>
  <c r="CJ95" i="28" s="1"/>
  <c r="CI96" i="28"/>
  <c r="CJ96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2" i="28"/>
  <c r="CJ112" i="28" s="1"/>
  <c r="CI113" i="28"/>
  <c r="CJ113" i="28" s="1"/>
  <c r="CI114" i="28"/>
  <c r="CJ114" i="28" s="1"/>
  <c r="CI115" i="28"/>
  <c r="CJ115" i="28" s="1"/>
  <c r="CI116" i="28"/>
  <c r="CJ116" i="28" s="1"/>
  <c r="CI118" i="28"/>
  <c r="CJ118" i="28" s="1"/>
  <c r="CI120" i="28"/>
  <c r="CJ120" i="28" s="1"/>
  <c r="CI121" i="28"/>
  <c r="CJ121" i="28" s="1"/>
  <c r="CI122" i="28"/>
  <c r="CJ122" i="28" s="1"/>
  <c r="CI123" i="28"/>
  <c r="CJ123" i="28" s="1"/>
  <c r="CI126" i="28"/>
  <c r="CJ126" i="28" s="1"/>
  <c r="CI127" i="28"/>
  <c r="CJ127" i="28" s="1"/>
  <c r="CI128" i="28"/>
  <c r="CJ128" i="28" s="1"/>
  <c r="CI130" i="28"/>
  <c r="CJ130" i="28" s="1"/>
  <c r="W18" i="38" l="1"/>
  <c r="BY129" i="28"/>
  <c r="CB129" i="28"/>
  <c r="Q6" i="38"/>
  <c r="Q8" i="38"/>
  <c r="Q9" i="38"/>
  <c r="Q10" i="38"/>
  <c r="Q11" i="38"/>
  <c r="Q13" i="38"/>
  <c r="Q15" i="38"/>
  <c r="Q16" i="38"/>
  <c r="Q17" i="38"/>
  <c r="Q19" i="38"/>
  <c r="Q20" i="38"/>
  <c r="Q21" i="38"/>
  <c r="Q22" i="38"/>
  <c r="Q23" i="38"/>
  <c r="Q24" i="38"/>
  <c r="Q26" i="38"/>
  <c r="Q28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5" i="38"/>
  <c r="Q106" i="38"/>
  <c r="Q107" i="38"/>
  <c r="Q108" i="38"/>
  <c r="X19" i="38"/>
  <c r="X33" i="38"/>
  <c r="CF128" i="28"/>
  <c r="CG128" i="28" s="1"/>
  <c r="BU128" i="28"/>
  <c r="BT128" i="28" s="1"/>
  <c r="BN128" i="28" s="1"/>
  <c r="BM128" i="28" s="1"/>
  <c r="BG128" i="28" s="1"/>
  <c r="BF128" i="28" s="1"/>
  <c r="AZ128" i="28" s="1"/>
  <c r="AY128" i="28" s="1"/>
  <c r="AN128" i="28" s="1"/>
  <c r="O128" i="28"/>
  <c r="W128" i="28" s="1"/>
  <c r="E128" i="28"/>
  <c r="AA19" i="38"/>
  <c r="AB19" i="38" s="1"/>
  <c r="N19" i="38"/>
  <c r="K19" i="38"/>
  <c r="J19" i="38"/>
  <c r="G19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3" i="38"/>
  <c r="AB33" i="38" s="1"/>
  <c r="N33" i="38"/>
  <c r="K33" i="38"/>
  <c r="J33" i="38"/>
  <c r="G33" i="38"/>
  <c r="N86" i="38"/>
  <c r="R86" i="38" s="1"/>
  <c r="K86" i="38"/>
  <c r="J86" i="38"/>
  <c r="G86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4" i="38"/>
  <c r="AB64" i="38" s="1"/>
  <c r="N64" i="38"/>
  <c r="R64" i="38" s="1"/>
  <c r="K64" i="38"/>
  <c r="J64" i="38"/>
  <c r="G64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30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R68" i="40" s="1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R62" i="40" s="1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R52" i="40" s="1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6" i="38"/>
  <c r="R76" i="40" l="1"/>
  <c r="R73" i="40"/>
  <c r="R74" i="40"/>
  <c r="R5" i="40"/>
  <c r="R10" i="40"/>
  <c r="R9" i="40"/>
  <c r="AM128" i="28"/>
  <c r="AF128" i="28" s="1"/>
  <c r="AE128" i="28" s="1"/>
  <c r="U128" i="28" s="1"/>
  <c r="T128" i="28" s="1"/>
  <c r="M128" i="28" s="1"/>
  <c r="L128" i="28" s="1"/>
  <c r="F128" i="28" s="1"/>
  <c r="I128" i="28" s="1"/>
  <c r="I15" i="30"/>
  <c r="X64" i="38"/>
  <c r="X86" i="38"/>
  <c r="AH128" i="28"/>
  <c r="R19" i="38"/>
  <c r="AH25" i="28"/>
  <c r="Y25" i="28"/>
  <c r="L25" i="28"/>
  <c r="F25" i="28" s="1"/>
  <c r="I25" i="28" s="1"/>
  <c r="Q25" i="28"/>
  <c r="R33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28" i="28" l="1"/>
  <c r="Y128" i="28"/>
  <c r="AJ128" i="28"/>
  <c r="AP25" i="28"/>
  <c r="AJ25" i="28"/>
  <c r="AP81" i="28"/>
  <c r="AJ81" i="28"/>
  <c r="AP56" i="28"/>
  <c r="AJ56" i="28"/>
  <c r="AA9" i="38"/>
  <c r="N9" i="38"/>
  <c r="R9" i="38" s="1"/>
  <c r="K9" i="38"/>
  <c r="J9" i="38"/>
  <c r="G9" i="38"/>
  <c r="AA13" i="38"/>
  <c r="N13" i="38"/>
  <c r="R13" i="38" s="1"/>
  <c r="K13" i="38"/>
  <c r="J13" i="38"/>
  <c r="G13" i="38"/>
  <c r="W123" i="28"/>
  <c r="CF123" i="28"/>
  <c r="CG123" i="28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BB128" i="28" l="1"/>
  <c r="AR128" i="28"/>
  <c r="BB25" i="28"/>
  <c r="AR25" i="28"/>
  <c r="BB81" i="28"/>
  <c r="AR81" i="28"/>
  <c r="BB56" i="28"/>
  <c r="AR56" i="28"/>
  <c r="M13" i="40"/>
  <c r="L13" i="40" s="1"/>
  <c r="I13" i="40"/>
  <c r="H13" i="40" s="1"/>
  <c r="AM123" i="28"/>
  <c r="AF123" i="28" s="1"/>
  <c r="AE123" i="28" s="1"/>
  <c r="U123" i="28" s="1"/>
  <c r="T123" i="28" s="1"/>
  <c r="M123" i="28" s="1"/>
  <c r="I9" i="40"/>
  <c r="H9" i="40" s="1"/>
  <c r="CF118" i="28"/>
  <c r="CG118" i="28" s="1"/>
  <c r="BU118" i="28"/>
  <c r="BT118" i="28" s="1"/>
  <c r="BN118" i="28" s="1"/>
  <c r="BM118" i="28" s="1"/>
  <c r="BG118" i="28" s="1"/>
  <c r="BF118" i="28" s="1"/>
  <c r="AZ118" i="28" s="1"/>
  <c r="BI128" i="28" l="1"/>
  <c r="BD128" i="28"/>
  <c r="BI25" i="28"/>
  <c r="BD25" i="28"/>
  <c r="BI81" i="28"/>
  <c r="BD81" i="28"/>
  <c r="BI56" i="28"/>
  <c r="BD56" i="28"/>
  <c r="X13" i="38"/>
  <c r="BB123" i="28"/>
  <c r="BI123" i="28" s="1"/>
  <c r="BK123" i="28" s="1"/>
  <c r="AR123" i="28"/>
  <c r="W13" i="40"/>
  <c r="AA13" i="40"/>
  <c r="AH118" i="28"/>
  <c r="M9" i="40" s="1"/>
  <c r="L9" i="40" s="1"/>
  <c r="AB13" i="38"/>
  <c r="AJ123" i="28"/>
  <c r="Y123" i="28"/>
  <c r="Q123" i="28"/>
  <c r="L123" i="28"/>
  <c r="F123" i="28" s="1"/>
  <c r="I123" i="28" s="1"/>
  <c r="AY118" i="28"/>
  <c r="AN118" i="28" s="1"/>
  <c r="BP128" i="28" l="1"/>
  <c r="BK128" i="28"/>
  <c r="BP25" i="28"/>
  <c r="BK25" i="28"/>
  <c r="BP81" i="28"/>
  <c r="BK81" i="28"/>
  <c r="BP56" i="28"/>
  <c r="BK56" i="28"/>
  <c r="BD123" i="28"/>
  <c r="BP123" i="28"/>
  <c r="BR123" i="28" s="1"/>
  <c r="W9" i="40"/>
  <c r="AA9" i="40"/>
  <c r="BB118" i="28"/>
  <c r="AR118" i="28"/>
  <c r="AM118" i="28"/>
  <c r="AF118" i="28" s="1"/>
  <c r="BW128" i="28" l="1"/>
  <c r="BR128" i="28"/>
  <c r="BW25" i="28"/>
  <c r="W33" i="38" s="1"/>
  <c r="BR25" i="28"/>
  <c r="BW81" i="28"/>
  <c r="W86" i="38" s="1"/>
  <c r="BR81" i="28"/>
  <c r="BW56" i="28"/>
  <c r="W64" i="38" s="1"/>
  <c r="BR56" i="28"/>
  <c r="BW123" i="28"/>
  <c r="W13" i="38"/>
  <c r="BI118" i="28"/>
  <c r="BD118" i="28"/>
  <c r="X9" i="38"/>
  <c r="AB9" i="38"/>
  <c r="AE118" i="28"/>
  <c r="U118" i="28" s="1"/>
  <c r="AJ118" i="28"/>
  <c r="CB123" i="28" l="1"/>
  <c r="W12" i="38"/>
  <c r="V13" i="40"/>
  <c r="P13" i="40" s="1"/>
  <c r="CB128" i="28"/>
  <c r="BY128" i="28"/>
  <c r="CB25" i="28"/>
  <c r="BY25" i="28"/>
  <c r="CB81" i="28"/>
  <c r="BY81" i="28"/>
  <c r="CB56" i="28"/>
  <c r="BY56" i="28"/>
  <c r="BY123" i="28"/>
  <c r="BP118" i="28"/>
  <c r="BK118" i="28"/>
  <c r="Y118" i="28"/>
  <c r="T118" i="28"/>
  <c r="M118" i="28" s="1"/>
  <c r="BW118" i="28" l="1"/>
  <c r="V9" i="40" s="1"/>
  <c r="P9" i="40" s="1"/>
  <c r="BR118" i="28"/>
  <c r="Q118" i="28"/>
  <c r="L118" i="28"/>
  <c r="F118" i="28" s="1"/>
  <c r="I118" i="28" s="1"/>
  <c r="W9" i="38" l="1"/>
  <c r="BY118" i="28"/>
  <c r="CB118" i="28"/>
  <c r="G10" i="38"/>
  <c r="J10" i="38"/>
  <c r="K10" i="38"/>
  <c r="N10" i="38"/>
  <c r="R10" i="38" s="1"/>
  <c r="X99" i="38" l="1"/>
  <c r="X88" i="38" l="1"/>
  <c r="X80" i="38"/>
  <c r="X87" i="38"/>
  <c r="X85" i="38"/>
  <c r="X84" i="38"/>
  <c r="X78" i="38"/>
  <c r="X83" i="38"/>
  <c r="X77" i="38"/>
  <c r="X82" i="38"/>
  <c r="X81" i="38"/>
  <c r="AH116" i="28"/>
  <c r="L115" i="38"/>
  <c r="N7" i="31"/>
  <c r="N8" i="31"/>
  <c r="N6" i="31"/>
  <c r="AA8" i="38"/>
  <c r="K8" i="38"/>
  <c r="J8" i="38"/>
  <c r="G8" i="38"/>
  <c r="Q115" i="38"/>
  <c r="P115" i="38"/>
  <c r="N115" i="38"/>
  <c r="M115" i="38"/>
  <c r="K115" i="38"/>
  <c r="J115" i="38"/>
  <c r="I115" i="38"/>
  <c r="G115" i="38"/>
  <c r="F115" i="38"/>
  <c r="E115" i="38"/>
  <c r="AB17" i="39"/>
  <c r="AB16" i="39"/>
  <c r="P12" i="39"/>
  <c r="P11" i="39"/>
  <c r="P10" i="39"/>
  <c r="P5" i="39"/>
  <c r="P4" i="39"/>
  <c r="P3" i="39"/>
  <c r="R115" i="38" l="1"/>
  <c r="X8" i="38"/>
  <c r="R8" i="38"/>
  <c r="AB18" i="39"/>
  <c r="O96" i="28"/>
  <c r="I85" i="40" s="1"/>
  <c r="AB8" i="38" l="1"/>
  <c r="G80" i="38"/>
  <c r="J80" i="38"/>
  <c r="K80" i="38"/>
  <c r="N80" i="38"/>
  <c r="R80" i="38" s="1"/>
  <c r="G81" i="38"/>
  <c r="J81" i="38"/>
  <c r="N81" i="38"/>
  <c r="R81" i="38" s="1"/>
  <c r="G82" i="38"/>
  <c r="J82" i="38"/>
  <c r="N82" i="38"/>
  <c r="R82" i="38" s="1"/>
  <c r="G83" i="38"/>
  <c r="J83" i="38"/>
  <c r="N83" i="38"/>
  <c r="R83" i="38" s="1"/>
  <c r="G84" i="38"/>
  <c r="J84" i="38"/>
  <c r="K84" i="38"/>
  <c r="N84" i="38"/>
  <c r="R84" i="38" s="1"/>
  <c r="G85" i="38"/>
  <c r="J85" i="38"/>
  <c r="K85" i="38"/>
  <c r="N85" i="38"/>
  <c r="R85" i="38" s="1"/>
  <c r="G87" i="38"/>
  <c r="J87" i="38"/>
  <c r="N87" i="38"/>
  <c r="R87" i="38" s="1"/>
  <c r="G88" i="38"/>
  <c r="J88" i="38"/>
  <c r="K88" i="38"/>
  <c r="N88" i="38"/>
  <c r="R88" i="38" s="1"/>
  <c r="CF93" i="28" l="1"/>
  <c r="CG93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E93" i="28" s="1"/>
  <c r="U93" i="28" s="1"/>
  <c r="T93" i="28" s="1"/>
  <c r="M93" i="28" s="1"/>
  <c r="L93" i="28" s="1"/>
  <c r="F93" i="28" s="1"/>
  <c r="I93" i="28" s="1"/>
  <c r="O93" i="28"/>
  <c r="AH93" i="28" l="1"/>
  <c r="Y93" i="28"/>
  <c r="Q93" i="28"/>
  <c r="W8" i="38" l="1"/>
  <c r="V8" i="40"/>
  <c r="P8" i="40" s="1"/>
  <c r="R8" i="40" s="1"/>
  <c r="AJ93" i="28"/>
  <c r="BB93" i="28" l="1"/>
  <c r="AR93" i="28"/>
  <c r="BI93" i="28" l="1"/>
  <c r="BD93" i="28"/>
  <c r="BP93" i="28" l="1"/>
  <c r="BK93" i="28"/>
  <c r="BW93" i="28" l="1"/>
  <c r="BR93" i="28"/>
  <c r="CB93" i="28" l="1"/>
  <c r="BY93" i="28"/>
  <c r="CF94" i="28" l="1"/>
  <c r="CG94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N99" i="38"/>
  <c r="R99" i="38" s="1"/>
  <c r="J99" i="38"/>
  <c r="G99" i="38"/>
  <c r="Q94" i="28" l="1"/>
  <c r="W94" i="28"/>
  <c r="I84" i="40" s="1"/>
  <c r="AA108" i="38"/>
  <c r="N108" i="38"/>
  <c r="R108" i="38" s="1"/>
  <c r="J108" i="38"/>
  <c r="G108" i="38"/>
  <c r="D108" i="38"/>
  <c r="AA107" i="38"/>
  <c r="N107" i="38"/>
  <c r="R107" i="38" s="1"/>
  <c r="J107" i="38"/>
  <c r="G107" i="38"/>
  <c r="D107" i="38"/>
  <c r="AA106" i="38"/>
  <c r="N106" i="38"/>
  <c r="R106" i="38" s="1"/>
  <c r="K106" i="38"/>
  <c r="J106" i="38"/>
  <c r="G106" i="38"/>
  <c r="D106" i="38"/>
  <c r="AA105" i="38"/>
  <c r="N105" i="38"/>
  <c r="R105" i="38" s="1"/>
  <c r="J105" i="38"/>
  <c r="G105" i="38"/>
  <c r="D105" i="38"/>
  <c r="AA103" i="38"/>
  <c r="N103" i="38"/>
  <c r="R103" i="38" s="1"/>
  <c r="J103" i="38"/>
  <c r="G103" i="38"/>
  <c r="D103" i="38"/>
  <c r="AA102" i="38"/>
  <c r="N102" i="38"/>
  <c r="R102" i="38" s="1"/>
  <c r="J102" i="38"/>
  <c r="G102" i="38"/>
  <c r="D102" i="38"/>
  <c r="AA101" i="38"/>
  <c r="N101" i="38"/>
  <c r="R101" i="38" s="1"/>
  <c r="J101" i="38"/>
  <c r="G101" i="38"/>
  <c r="D101" i="38"/>
  <c r="AA100" i="38"/>
  <c r="N100" i="38"/>
  <c r="R100" i="38" s="1"/>
  <c r="G100" i="38"/>
  <c r="AA98" i="38"/>
  <c r="N98" i="38"/>
  <c r="R98" i="38" s="1"/>
  <c r="K98" i="38"/>
  <c r="J98" i="38"/>
  <c r="G98" i="38"/>
  <c r="D98" i="38"/>
  <c r="AA97" i="38"/>
  <c r="R97" i="38"/>
  <c r="J97" i="38"/>
  <c r="G97" i="38"/>
  <c r="D97" i="38"/>
  <c r="AA96" i="38"/>
  <c r="N96" i="38"/>
  <c r="R96" i="38" s="1"/>
  <c r="G96" i="38"/>
  <c r="D96" i="38"/>
  <c r="AA95" i="38"/>
  <c r="N95" i="38"/>
  <c r="R95" i="38" s="1"/>
  <c r="K95" i="38"/>
  <c r="J95" i="38"/>
  <c r="G95" i="38"/>
  <c r="AA94" i="38"/>
  <c r="N94" i="38"/>
  <c r="R94" i="38" s="1"/>
  <c r="J94" i="38"/>
  <c r="G94" i="38"/>
  <c r="D94" i="38"/>
  <c r="AA93" i="38"/>
  <c r="N93" i="38"/>
  <c r="J93" i="38"/>
  <c r="G93" i="38"/>
  <c r="AA92" i="38"/>
  <c r="N92" i="38"/>
  <c r="R92" i="38" s="1"/>
  <c r="J92" i="38"/>
  <c r="G92" i="38"/>
  <c r="AA91" i="38"/>
  <c r="N91" i="38"/>
  <c r="R91" i="38" s="1"/>
  <c r="K91" i="38"/>
  <c r="J91" i="38"/>
  <c r="G91" i="38"/>
  <c r="D91" i="38"/>
  <c r="AA90" i="38"/>
  <c r="N90" i="38"/>
  <c r="R90" i="38" s="1"/>
  <c r="J90" i="38"/>
  <c r="G90" i="38"/>
  <c r="D90" i="38"/>
  <c r="AA89" i="38"/>
  <c r="N89" i="38"/>
  <c r="R89" i="38" s="1"/>
  <c r="K89" i="38"/>
  <c r="J89" i="38"/>
  <c r="G89" i="38"/>
  <c r="AA78" i="38"/>
  <c r="N78" i="38"/>
  <c r="R78" i="38" s="1"/>
  <c r="G78" i="38"/>
  <c r="AA77" i="38"/>
  <c r="N77" i="38"/>
  <c r="R77" i="38" s="1"/>
  <c r="J77" i="38"/>
  <c r="G77" i="38"/>
  <c r="AA76" i="38"/>
  <c r="N76" i="38"/>
  <c r="R76" i="38" s="1"/>
  <c r="K76" i="38"/>
  <c r="J76" i="38"/>
  <c r="G76" i="38"/>
  <c r="AA75" i="38"/>
  <c r="N75" i="38"/>
  <c r="R75" i="38" s="1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K71" i="38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J68" i="38"/>
  <c r="G68" i="38"/>
  <c r="AA67" i="38"/>
  <c r="N67" i="38"/>
  <c r="R67" i="38" s="1"/>
  <c r="J67" i="38"/>
  <c r="G67" i="38"/>
  <c r="AA66" i="38"/>
  <c r="N66" i="38"/>
  <c r="R66" i="38" s="1"/>
  <c r="K66" i="38"/>
  <c r="J66" i="38"/>
  <c r="G66" i="38"/>
  <c r="AA65" i="38"/>
  <c r="N65" i="38"/>
  <c r="R65" i="38" s="1"/>
  <c r="K65" i="38"/>
  <c r="J65" i="38"/>
  <c r="G65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K61" i="38"/>
  <c r="J61" i="38"/>
  <c r="G61" i="38"/>
  <c r="AA60" i="38"/>
  <c r="N60" i="38"/>
  <c r="R60" i="38" s="1"/>
  <c r="K60" i="38"/>
  <c r="J60" i="38"/>
  <c r="G60" i="38"/>
  <c r="AA59" i="38"/>
  <c r="N59" i="38"/>
  <c r="R59" i="38" s="1"/>
  <c r="J59" i="38"/>
  <c r="G59" i="38"/>
  <c r="AA58" i="38"/>
  <c r="N58" i="38"/>
  <c r="R58" i="38" s="1"/>
  <c r="K58" i="38"/>
  <c r="J58" i="38"/>
  <c r="G58" i="38"/>
  <c r="AA57" i="38"/>
  <c r="N57" i="38"/>
  <c r="R57" i="38" s="1"/>
  <c r="J57" i="38"/>
  <c r="G57" i="38"/>
  <c r="AA56" i="38"/>
  <c r="N56" i="38"/>
  <c r="R56" i="38" s="1"/>
  <c r="J56" i="38"/>
  <c r="G56" i="38"/>
  <c r="AA55" i="38"/>
  <c r="N55" i="38"/>
  <c r="R55" i="38" s="1"/>
  <c r="J55" i="38"/>
  <c r="G55" i="38"/>
  <c r="AA54" i="38"/>
  <c r="N54" i="38"/>
  <c r="R54" i="38" s="1"/>
  <c r="J54" i="38"/>
  <c r="G54" i="38"/>
  <c r="AA53" i="38"/>
  <c r="N53" i="38"/>
  <c r="R53" i="38" s="1"/>
  <c r="K53" i="38"/>
  <c r="J53" i="38"/>
  <c r="G53" i="38"/>
  <c r="AA52" i="38"/>
  <c r="N52" i="38"/>
  <c r="R52" i="38" s="1"/>
  <c r="K52" i="38"/>
  <c r="J52" i="38"/>
  <c r="G52" i="38"/>
  <c r="AA51" i="38"/>
  <c r="N51" i="38"/>
  <c r="R51" i="38" s="1"/>
  <c r="J51" i="38"/>
  <c r="G51" i="38"/>
  <c r="AA50" i="38"/>
  <c r="N50" i="38"/>
  <c r="R50" i="38" s="1"/>
  <c r="K50" i="38"/>
  <c r="J50" i="38"/>
  <c r="G50" i="38"/>
  <c r="AA49" i="38"/>
  <c r="N49" i="38"/>
  <c r="R49" i="38" s="1"/>
  <c r="J49" i="38"/>
  <c r="G49" i="38"/>
  <c r="AA48" i="38"/>
  <c r="N48" i="38"/>
  <c r="R48" i="38" s="1"/>
  <c r="K48" i="38"/>
  <c r="J48" i="38"/>
  <c r="G48" i="38"/>
  <c r="AA47" i="38"/>
  <c r="N47" i="38"/>
  <c r="R47" i="38" s="1"/>
  <c r="J47" i="38"/>
  <c r="G47" i="38"/>
  <c r="AA46" i="38"/>
  <c r="N46" i="38"/>
  <c r="R46" i="38" s="1"/>
  <c r="J46" i="38"/>
  <c r="G46" i="38"/>
  <c r="AA45" i="38"/>
  <c r="N45" i="38"/>
  <c r="R45" i="38" s="1"/>
  <c r="K45" i="38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J41" i="38"/>
  <c r="G41" i="38"/>
  <c r="AA40" i="38"/>
  <c r="N40" i="38"/>
  <c r="R40" i="38" s="1"/>
  <c r="J40" i="38"/>
  <c r="G40" i="38"/>
  <c r="AA39" i="38"/>
  <c r="N39" i="38"/>
  <c r="R39" i="38" s="1"/>
  <c r="J39" i="38"/>
  <c r="G39" i="38"/>
  <c r="AA38" i="38"/>
  <c r="N38" i="38"/>
  <c r="R38" i="38" s="1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5" i="38"/>
  <c r="N35" i="38"/>
  <c r="R35" i="38" s="1"/>
  <c r="K35" i="38"/>
  <c r="J35" i="38"/>
  <c r="G35" i="38"/>
  <c r="AA34" i="38"/>
  <c r="N34" i="38"/>
  <c r="R34" i="38" s="1"/>
  <c r="K34" i="38"/>
  <c r="J34" i="38"/>
  <c r="G34" i="38"/>
  <c r="AA32" i="38"/>
  <c r="N32" i="38"/>
  <c r="R32" i="38" s="1"/>
  <c r="K32" i="38"/>
  <c r="J32" i="38"/>
  <c r="G32" i="38"/>
  <c r="AA31" i="38"/>
  <c r="N31" i="38"/>
  <c r="R31" i="38" s="1"/>
  <c r="K31" i="38"/>
  <c r="J31" i="38"/>
  <c r="G31" i="38"/>
  <c r="AA30" i="38"/>
  <c r="N30" i="38"/>
  <c r="R30" i="38" s="1"/>
  <c r="K30" i="38"/>
  <c r="J30" i="38"/>
  <c r="G30" i="38"/>
  <c r="AA28" i="38"/>
  <c r="N28" i="38"/>
  <c r="R28" i="38" s="1"/>
  <c r="G28" i="38"/>
  <c r="AA27" i="38"/>
  <c r="R27" i="38"/>
  <c r="J27" i="38"/>
  <c r="G27" i="38"/>
  <c r="AA26" i="38"/>
  <c r="N26" i="38"/>
  <c r="R26" i="38" s="1"/>
  <c r="K26" i="38"/>
  <c r="J26" i="38"/>
  <c r="G26" i="38"/>
  <c r="AA25" i="38"/>
  <c r="R25" i="38"/>
  <c r="J25" i="38"/>
  <c r="G25" i="38"/>
  <c r="AA24" i="38"/>
  <c r="N24" i="38"/>
  <c r="R24" i="38" s="1"/>
  <c r="K24" i="38"/>
  <c r="J24" i="38"/>
  <c r="G24" i="38"/>
  <c r="AA23" i="38"/>
  <c r="N23" i="38"/>
  <c r="G23" i="38"/>
  <c r="AA22" i="38"/>
  <c r="N22" i="38"/>
  <c r="R22" i="38" s="1"/>
  <c r="G22" i="38"/>
  <c r="AA21" i="38"/>
  <c r="N21" i="38"/>
  <c r="R21" i="38" s="1"/>
  <c r="K21" i="38"/>
  <c r="J21" i="38"/>
  <c r="G21" i="38"/>
  <c r="AA20" i="38"/>
  <c r="N20" i="38"/>
  <c r="R20" i="38" s="1"/>
  <c r="J20" i="38"/>
  <c r="G20" i="38"/>
  <c r="AA17" i="38"/>
  <c r="N17" i="38"/>
  <c r="J17" i="38"/>
  <c r="G17" i="38"/>
  <c r="AA16" i="38"/>
  <c r="N16" i="38"/>
  <c r="R16" i="38" s="1"/>
  <c r="K16" i="38"/>
  <c r="J16" i="38"/>
  <c r="G16" i="38"/>
  <c r="AA15" i="38"/>
  <c r="N15" i="38"/>
  <c r="R15" i="38" s="1"/>
  <c r="K15" i="38"/>
  <c r="J15" i="38"/>
  <c r="G15" i="38"/>
  <c r="AA11" i="38"/>
  <c r="N11" i="38"/>
  <c r="K11" i="38"/>
  <c r="J11" i="38"/>
  <c r="G11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1" i="38"/>
  <c r="R17" i="38"/>
  <c r="Y94" i="28"/>
  <c r="AH94" i="28"/>
  <c r="R23" i="38"/>
  <c r="R93" i="38"/>
  <c r="I107" i="37"/>
  <c r="I117" i="37"/>
  <c r="I100" i="37"/>
  <c r="O8" i="28"/>
  <c r="O100" i="28"/>
  <c r="O101" i="28"/>
  <c r="O102" i="28"/>
  <c r="O103" i="28"/>
  <c r="O106" i="28"/>
  <c r="O107" i="28"/>
  <c r="O109" i="28"/>
  <c r="O112" i="28"/>
  <c r="W112" i="28" s="1"/>
  <c r="O113" i="28"/>
  <c r="O120" i="28"/>
  <c r="O121" i="28"/>
  <c r="O9" i="28"/>
  <c r="O10" i="28"/>
  <c r="O11" i="28"/>
  <c r="O12" i="28"/>
  <c r="O17" i="28"/>
  <c r="O33" i="28"/>
  <c r="W33" i="28" s="1"/>
  <c r="O34" i="28"/>
  <c r="O35" i="28"/>
  <c r="O38" i="28"/>
  <c r="O39" i="28"/>
  <c r="O41" i="28"/>
  <c r="O42" i="28"/>
  <c r="O44" i="28"/>
  <c r="O47" i="28"/>
  <c r="O48" i="28"/>
  <c r="O49" i="28"/>
  <c r="O50" i="28"/>
  <c r="O53" i="28"/>
  <c r="O54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75" i="28"/>
  <c r="O80" i="28"/>
  <c r="O82" i="28"/>
  <c r="O86" i="28"/>
  <c r="O89" i="28"/>
  <c r="O90" i="28"/>
  <c r="O91" i="28"/>
  <c r="O97" i="28"/>
  <c r="O98" i="28"/>
  <c r="O99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4" i="28" l="1"/>
  <c r="AP94" i="28"/>
  <c r="M84" i="40" s="1"/>
  <c r="I18" i="37"/>
  <c r="X89" i="38" l="1"/>
  <c r="AB89" i="38"/>
  <c r="BB94" i="28"/>
  <c r="AR94" i="28"/>
  <c r="S14" i="30"/>
  <c r="S13" i="30"/>
  <c r="S10" i="30"/>
  <c r="S11" i="30"/>
  <c r="K10" i="30"/>
  <c r="E14" i="30"/>
  <c r="BD94" i="28" l="1"/>
  <c r="BI94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22" i="28"/>
  <c r="I12" i="40" s="1"/>
  <c r="W116" i="28"/>
  <c r="I7" i="40" s="1"/>
  <c r="CF122" i="28"/>
  <c r="CG122" i="28" s="1"/>
  <c r="BU122" i="28"/>
  <c r="BT122" i="28" s="1"/>
  <c r="BN122" i="28" s="1"/>
  <c r="BM122" i="28" s="1"/>
  <c r="BG122" i="28" s="1"/>
  <c r="BF122" i="28" s="1"/>
  <c r="AZ122" i="28" s="1"/>
  <c r="AY122" i="28" s="1"/>
  <c r="AN122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22" i="28" l="1"/>
  <c r="BK94" i="28"/>
  <c r="BP94" i="28"/>
  <c r="AM122" i="28"/>
  <c r="AF122" i="28" s="1"/>
  <c r="AE122" i="28" s="1"/>
  <c r="U122" i="28" s="1"/>
  <c r="Y122" i="28" s="1"/>
  <c r="I14" i="30"/>
  <c r="K14" i="30" s="1"/>
  <c r="Q73" i="28"/>
  <c r="W73" i="28"/>
  <c r="AR122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8" i="28"/>
  <c r="CG88" i="28" s="1"/>
  <c r="CF89" i="28"/>
  <c r="CG89" i="28" s="1"/>
  <c r="CF90" i="28"/>
  <c r="CG90" i="28" s="1"/>
  <c r="CF91" i="28"/>
  <c r="CG91" i="28" s="1"/>
  <c r="CF92" i="28"/>
  <c r="CG92" i="28" s="1"/>
  <c r="CF95" i="28"/>
  <c r="CG95" i="28" s="1"/>
  <c r="CF96" i="28"/>
  <c r="CG96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2" i="28"/>
  <c r="CG112" i="28" s="1"/>
  <c r="CF113" i="28"/>
  <c r="CG113" i="28" s="1"/>
  <c r="CF114" i="28"/>
  <c r="CG114" i="28" s="1"/>
  <c r="CF115" i="28"/>
  <c r="CG115" i="28" s="1"/>
  <c r="CF116" i="28"/>
  <c r="CG116" i="28" s="1"/>
  <c r="CF120" i="28"/>
  <c r="CG120" i="28" s="1"/>
  <c r="CF121" i="28"/>
  <c r="CG121" i="28" s="1"/>
  <c r="CF126" i="28"/>
  <c r="CG126" i="28" s="1"/>
  <c r="CF127" i="28"/>
  <c r="CG127" i="28" s="1"/>
  <c r="CF130" i="28"/>
  <c r="CG130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R54" i="35" s="1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R48" i="35" s="1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R38" i="35" s="1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90" i="35" l="1"/>
  <c r="R101" i="35"/>
  <c r="R99" i="35"/>
  <c r="R88" i="35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22" i="28"/>
  <c r="BD122" i="28" s="1"/>
  <c r="X11" i="38"/>
  <c r="AB11" i="38"/>
  <c r="Y73" i="28"/>
  <c r="BW94" i="28"/>
  <c r="V84" i="40" s="1"/>
  <c r="P84" i="40" s="1"/>
  <c r="BR94" i="28"/>
  <c r="R79" i="35"/>
  <c r="R95" i="35"/>
  <c r="R98" i="35"/>
  <c r="R81" i="35"/>
  <c r="T122" i="28"/>
  <c r="M122" i="28" s="1"/>
  <c r="L122" i="28" s="1"/>
  <c r="F122" i="28" s="1"/>
  <c r="I122" i="28" s="1"/>
  <c r="AJ122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22" i="28" l="1"/>
  <c r="BP122" i="28" s="1"/>
  <c r="CB94" i="28"/>
  <c r="BY94" i="28"/>
  <c r="Q122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22" i="28" l="1"/>
  <c r="BI73" i="28"/>
  <c r="BD73" i="28"/>
  <c r="BW122" i="28"/>
  <c r="V12" i="40" s="1"/>
  <c r="P12" i="40" s="1"/>
  <c r="R12" i="40" s="1"/>
  <c r="BR122" i="28"/>
  <c r="L136" i="33"/>
  <c r="L135" i="33"/>
  <c r="L168" i="33"/>
  <c r="L167" i="33"/>
  <c r="BP73" i="28" l="1"/>
  <c r="BK73" i="28"/>
  <c r="CB122" i="28"/>
  <c r="BY122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8" i="28"/>
  <c r="T70" i="35" s="1"/>
  <c r="E89" i="28"/>
  <c r="E90" i="28"/>
  <c r="E91" i="28"/>
  <c r="E92" i="28"/>
  <c r="E96" i="28"/>
  <c r="T72" i="35" s="1"/>
  <c r="E97" i="28"/>
  <c r="T73" i="35" s="1"/>
  <c r="E98" i="28"/>
  <c r="T74" i="35" s="1"/>
  <c r="E99" i="28"/>
  <c r="T76" i="35" s="1"/>
  <c r="T79" i="35"/>
  <c r="E100" i="28"/>
  <c r="T80" i="35" s="1"/>
  <c r="E101" i="28"/>
  <c r="E102" i="28"/>
  <c r="T83" i="35" s="1"/>
  <c r="E103" i="28"/>
  <c r="E104" i="28"/>
  <c r="T90" i="35" s="1"/>
  <c r="T91" i="35"/>
  <c r="T92" i="35"/>
  <c r="E105" i="28"/>
  <c r="T93" i="35" s="1"/>
  <c r="E106" i="28"/>
  <c r="T94" i="35" s="1"/>
  <c r="T95" i="35"/>
  <c r="E107" i="28"/>
  <c r="T96" i="35" s="1"/>
  <c r="E108" i="28"/>
  <c r="T97" i="35" s="1"/>
  <c r="T98" i="35"/>
  <c r="E109" i="28"/>
  <c r="T99" i="35" s="1"/>
  <c r="E110" i="28"/>
  <c r="T100" i="35" s="1"/>
  <c r="T101" i="35"/>
  <c r="E113" i="28"/>
  <c r="T102" i="35" s="1"/>
  <c r="E114" i="28"/>
  <c r="T103" i="35" s="1"/>
  <c r="E115" i="28"/>
  <c r="T104" i="35" s="1"/>
  <c r="E116" i="28"/>
  <c r="T105" i="35" s="1"/>
  <c r="E126" i="28"/>
  <c r="T109" i="35" s="1"/>
  <c r="E127" i="28"/>
  <c r="T110" i="35" s="1"/>
  <c r="E130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AM90" i="28" s="1"/>
  <c r="AF90" i="28" s="1"/>
  <c r="AE90" i="28" s="1"/>
  <c r="U90" i="28" s="1"/>
  <c r="T90" i="28" s="1"/>
  <c r="M90" i="28" s="1"/>
  <c r="W90" i="28"/>
  <c r="R117" i="29" l="1"/>
  <c r="R118" i="29"/>
  <c r="Y90" i="28"/>
  <c r="Q90" i="28"/>
  <c r="L90" i="28"/>
  <c r="F90" i="28" s="1"/>
  <c r="I90" i="28" s="1"/>
  <c r="AH90" i="28"/>
  <c r="AP90" i="28" l="1"/>
  <c r="AJ90" i="28"/>
  <c r="W8" i="29" l="1"/>
  <c r="AR90" i="28"/>
  <c r="BB90" i="28"/>
  <c r="BI90" i="28" l="1"/>
  <c r="BD90" i="28"/>
  <c r="BK90" i="28" l="1"/>
  <c r="BP90" i="28"/>
  <c r="BW90" i="28" l="1"/>
  <c r="BR90" i="28"/>
  <c r="CB90" i="28" l="1"/>
  <c r="BY90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R42" i="29" s="1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R52" i="29" s="1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R58" i="29" s="1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N94" i="29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N104" i="29"/>
  <c r="R104" i="29" s="1"/>
  <c r="N105" i="29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105" i="29" l="1"/>
  <c r="R63" i="29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89" i="28"/>
  <c r="BT89" i="28" s="1"/>
  <c r="BN89" i="28" s="1"/>
  <c r="BM89" i="28" s="1"/>
  <c r="BG89" i="28" s="1"/>
  <c r="BF89" i="28" s="1"/>
  <c r="AZ89" i="28" s="1"/>
  <c r="AY89" i="28" s="1"/>
  <c r="AN89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89" i="28"/>
  <c r="AF89" i="28" s="1"/>
  <c r="AE89" i="28" s="1"/>
  <c r="U89" i="28" s="1"/>
  <c r="T89" i="28" s="1"/>
  <c r="M89" i="28" s="1"/>
  <c r="L89" i="28" s="1"/>
  <c r="F89" i="28" s="1"/>
  <c r="I89" i="28" s="1"/>
  <c r="AH66" i="28"/>
  <c r="AJ66" i="28" s="1"/>
  <c r="AH82" i="28"/>
  <c r="AJ82" i="28" s="1"/>
  <c r="AH8" i="28"/>
  <c r="AH89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0" i="38" l="1"/>
  <c r="AB40" i="38"/>
  <c r="I52" i="35"/>
  <c r="H52" i="35"/>
  <c r="I56" i="29"/>
  <c r="Y32" i="28"/>
  <c r="Q32" i="28"/>
  <c r="AP82" i="28"/>
  <c r="M82" i="40" s="1"/>
  <c r="Q8" i="28"/>
  <c r="Y8" i="28"/>
  <c r="Y89" i="28"/>
  <c r="Q89" i="28"/>
  <c r="AP66" i="28"/>
  <c r="M68" i="40" s="1"/>
  <c r="AP8" i="28"/>
  <c r="M4" i="40" s="1"/>
  <c r="AJ8" i="28"/>
  <c r="M5" i="40"/>
  <c r="AJ89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4" i="38" l="1"/>
  <c r="AB74" i="38"/>
  <c r="X5" i="38"/>
  <c r="X4" i="38"/>
  <c r="X73" i="38"/>
  <c r="AB73" i="38"/>
  <c r="X75" i="38"/>
  <c r="AB75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89" i="28"/>
  <c r="BB89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2" i="38" l="1"/>
  <c r="AB72" i="38"/>
  <c r="M52" i="35"/>
  <c r="L52" i="35"/>
  <c r="W56" i="29"/>
  <c r="M56" i="29"/>
  <c r="BI82" i="28"/>
  <c r="BK82" i="28" s="1"/>
  <c r="BI66" i="28"/>
  <c r="BP66" i="28" s="1"/>
  <c r="BI8" i="28"/>
  <c r="BD8" i="28"/>
  <c r="BI89" i="28"/>
  <c r="BD89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89" i="28"/>
  <c r="BP89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BK32" i="28"/>
  <c r="BP32" i="28"/>
  <c r="BD84" i="28"/>
  <c r="BI84" i="28"/>
  <c r="BK85" i="28"/>
  <c r="BP85" i="28"/>
  <c r="V58" i="29" l="1"/>
  <c r="P58" i="29" s="1"/>
  <c r="BW82" i="28"/>
  <c r="BW8" i="28"/>
  <c r="V4" i="40" s="1"/>
  <c r="BR8" i="28"/>
  <c r="BW89" i="28"/>
  <c r="V5" i="40" s="1"/>
  <c r="BR89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30" i="28"/>
  <c r="BT130" i="28" s="1"/>
  <c r="BN130" i="28" s="1"/>
  <c r="BM130" i="28" s="1"/>
  <c r="BG130" i="28" s="1"/>
  <c r="BF130" i="28" s="1"/>
  <c r="AZ130" i="28" s="1"/>
  <c r="AY130" i="28" s="1"/>
  <c r="AN130" i="28" s="1"/>
  <c r="W130" i="28"/>
  <c r="I16" i="40" s="1"/>
  <c r="BU127" i="28"/>
  <c r="BT127" i="28" s="1"/>
  <c r="BN127" i="28" s="1"/>
  <c r="BM127" i="28" s="1"/>
  <c r="BG127" i="28" s="1"/>
  <c r="BF127" i="28" s="1"/>
  <c r="AZ127" i="28" s="1"/>
  <c r="AY127" i="28" s="1"/>
  <c r="AN127" i="28" s="1"/>
  <c r="AM127" i="28" s="1"/>
  <c r="AF127" i="28" s="1"/>
  <c r="W127" i="28"/>
  <c r="I15" i="40" s="1"/>
  <c r="BU126" i="28"/>
  <c r="BT126" i="28" s="1"/>
  <c r="BN126" i="28" s="1"/>
  <c r="BM126" i="28" s="1"/>
  <c r="BG126" i="28" s="1"/>
  <c r="BF126" i="28" s="1"/>
  <c r="AZ126" i="28" s="1"/>
  <c r="AY126" i="28" s="1"/>
  <c r="AN126" i="28" s="1"/>
  <c r="AM126" i="28" s="1"/>
  <c r="AF126" i="28" s="1"/>
  <c r="AE126" i="28" s="1"/>
  <c r="U126" i="28" s="1"/>
  <c r="T126" i="28" s="1"/>
  <c r="M126" i="28" s="1"/>
  <c r="L126" i="28" s="1"/>
  <c r="F126" i="28" s="1"/>
  <c r="I126" i="28" s="1"/>
  <c r="W126" i="28"/>
  <c r="I14" i="40" s="1"/>
  <c r="BU121" i="28"/>
  <c r="BT121" i="28" s="1"/>
  <c r="BN121" i="28" s="1"/>
  <c r="BM121" i="28" s="1"/>
  <c r="BG121" i="28" s="1"/>
  <c r="BF121" i="28" s="1"/>
  <c r="AZ121" i="28" s="1"/>
  <c r="AY121" i="28" s="1"/>
  <c r="AN121" i="28" s="1"/>
  <c r="AM121" i="28" s="1"/>
  <c r="AF121" i="28" s="1"/>
  <c r="AE121" i="28" s="1"/>
  <c r="U121" i="28" s="1"/>
  <c r="T121" i="28" s="1"/>
  <c r="M121" i="28" s="1"/>
  <c r="L121" i="28" s="1"/>
  <c r="F121" i="28" s="1"/>
  <c r="I121" i="28" s="1"/>
  <c r="BU120" i="28"/>
  <c r="BT120" i="28" s="1"/>
  <c r="BN120" i="28" s="1"/>
  <c r="BM120" i="28" s="1"/>
  <c r="BG120" i="28" s="1"/>
  <c r="BF120" i="28" s="1"/>
  <c r="AZ120" i="28" s="1"/>
  <c r="AY120" i="28" s="1"/>
  <c r="AN120" i="28" s="1"/>
  <c r="AM120" i="28" s="1"/>
  <c r="AF120" i="28" s="1"/>
  <c r="AE120" i="28" s="1"/>
  <c r="U120" i="28" s="1"/>
  <c r="T120" i="28" s="1"/>
  <c r="M120" i="28" s="1"/>
  <c r="W120" i="28"/>
  <c r="I11" i="40" s="1"/>
  <c r="I10" i="40"/>
  <c r="BU116" i="28"/>
  <c r="BT116" i="28" s="1"/>
  <c r="BN116" i="28" s="1"/>
  <c r="BM116" i="28" s="1"/>
  <c r="BG116" i="28" s="1"/>
  <c r="BF116" i="28" s="1"/>
  <c r="AZ116" i="28" s="1"/>
  <c r="AY116" i="28" s="1"/>
  <c r="AN116" i="28" s="1"/>
  <c r="BU115" i="28"/>
  <c r="BT115" i="28" s="1"/>
  <c r="BN115" i="28" s="1"/>
  <c r="BM115" i="28" s="1"/>
  <c r="BG115" i="28" s="1"/>
  <c r="BF115" i="28" s="1"/>
  <c r="AZ115" i="28" s="1"/>
  <c r="AY115" i="28" s="1"/>
  <c r="AN115" i="28" s="1"/>
  <c r="AM115" i="28" s="1"/>
  <c r="AF115" i="28" s="1"/>
  <c r="AE115" i="28" s="1"/>
  <c r="U115" i="28" s="1"/>
  <c r="T115" i="28" s="1"/>
  <c r="I102" i="40"/>
  <c r="BU114" i="28"/>
  <c r="BT114" i="28" s="1"/>
  <c r="BN114" i="28" s="1"/>
  <c r="BM114" i="28" s="1"/>
  <c r="BG114" i="28" s="1"/>
  <c r="BF114" i="28" s="1"/>
  <c r="AZ114" i="28" s="1"/>
  <c r="AY114" i="28" s="1"/>
  <c r="AN114" i="28" s="1"/>
  <c r="AM114" i="28" s="1"/>
  <c r="AF114" i="28" s="1"/>
  <c r="AE114" i="28" s="1"/>
  <c r="U114" i="28" s="1"/>
  <c r="W114" i="28"/>
  <c r="I101" i="40" s="1"/>
  <c r="BU113" i="28"/>
  <c r="BT113" i="28" s="1"/>
  <c r="BN113" i="28" s="1"/>
  <c r="BM113" i="28" s="1"/>
  <c r="BG113" i="28" s="1"/>
  <c r="BF113" i="28" s="1"/>
  <c r="AZ113" i="28" s="1"/>
  <c r="AY113" i="28" s="1"/>
  <c r="AN113" i="28" s="1"/>
  <c r="AM113" i="28" s="1"/>
  <c r="AF113" i="28" s="1"/>
  <c r="AE113" i="28" s="1"/>
  <c r="U113" i="28" s="1"/>
  <c r="T113" i="28" s="1"/>
  <c r="M113" i="28" s="1"/>
  <c r="I100" i="40"/>
  <c r="BU112" i="28"/>
  <c r="BT112" i="28" s="1"/>
  <c r="BN112" i="28" s="1"/>
  <c r="BM112" i="28" s="1"/>
  <c r="BG112" i="28" s="1"/>
  <c r="BF112" i="28" s="1"/>
  <c r="AZ112" i="28" s="1"/>
  <c r="AY112" i="28" s="1"/>
  <c r="AN112" i="28" s="1"/>
  <c r="I99" i="40"/>
  <c r="BU110" i="28"/>
  <c r="BT110" i="28" s="1"/>
  <c r="BN110" i="28" s="1"/>
  <c r="BM110" i="28" s="1"/>
  <c r="BG110" i="28" s="1"/>
  <c r="BF110" i="28" s="1"/>
  <c r="AZ110" i="28" s="1"/>
  <c r="AY110" i="28" s="1"/>
  <c r="AN110" i="28" s="1"/>
  <c r="BU109" i="28"/>
  <c r="BT109" i="28" s="1"/>
  <c r="BN109" i="28" s="1"/>
  <c r="BM109" i="28" s="1"/>
  <c r="BG109" i="28" s="1"/>
  <c r="BF109" i="28" s="1"/>
  <c r="AZ109" i="28" s="1"/>
  <c r="AY109" i="28" s="1"/>
  <c r="AN109" i="28" s="1"/>
  <c r="AM109" i="28" s="1"/>
  <c r="AF109" i="28" s="1"/>
  <c r="AE109" i="28" s="1"/>
  <c r="U109" i="28" s="1"/>
  <c r="T109" i="28" s="1"/>
  <c r="M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W108" i="28"/>
  <c r="I96" i="40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AM107" i="28" s="1"/>
  <c r="AF107" i="28" s="1"/>
  <c r="AE107" i="28" s="1"/>
  <c r="U107" i="28" s="1"/>
  <c r="T107" i="28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AM106" i="28" s="1"/>
  <c r="AF106" i="28" s="1"/>
  <c r="AE106" i="28" s="1"/>
  <c r="U106" i="28" s="1"/>
  <c r="T106" i="28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AM105" i="28" s="1"/>
  <c r="AF105" i="28" s="1"/>
  <c r="AE105" i="28" s="1"/>
  <c r="U105" i="28" s="1"/>
  <c r="T105" i="28" s="1"/>
  <c r="W105" i="28"/>
  <c r="I93" i="40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W104" i="28"/>
  <c r="I92" i="40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AM103" i="28" s="1"/>
  <c r="AF103" i="28" s="1"/>
  <c r="AE103" i="28" s="1"/>
  <c r="U103" i="28" s="1"/>
  <c r="T103" i="28" s="1"/>
  <c r="M103" i="28" s="1"/>
  <c r="L103" i="28" s="1"/>
  <c r="F103" i="28" s="1"/>
  <c r="I103" i="28" s="1"/>
  <c r="BU102" i="28"/>
  <c r="BT102" i="28" s="1"/>
  <c r="BN102" i="28" s="1"/>
  <c r="BM102" i="28" s="1"/>
  <c r="BG102" i="28" s="1"/>
  <c r="BF102" i="28" s="1"/>
  <c r="AZ102" i="28" s="1"/>
  <c r="AY102" i="28" s="1"/>
  <c r="AN102" i="28" s="1"/>
  <c r="BU101" i="28"/>
  <c r="BT101" i="28" s="1"/>
  <c r="BN101" i="28" s="1"/>
  <c r="BM101" i="28" s="1"/>
  <c r="BG101" i="28" s="1"/>
  <c r="BF101" i="28" s="1"/>
  <c r="AZ101" i="28" s="1"/>
  <c r="AY101" i="28" s="1"/>
  <c r="AN101" i="28" s="1"/>
  <c r="I90" i="40"/>
  <c r="BU100" i="28"/>
  <c r="BT100" i="28" s="1"/>
  <c r="BN100" i="28" s="1"/>
  <c r="BM100" i="28" s="1"/>
  <c r="BG100" i="28" s="1"/>
  <c r="BF100" i="28" s="1"/>
  <c r="AZ100" i="28" s="1"/>
  <c r="AY100" i="28" s="1"/>
  <c r="AN100" i="28" s="1"/>
  <c r="I89" i="40"/>
  <c r="BU99" i="28"/>
  <c r="BT99" i="28" s="1"/>
  <c r="BN99" i="28" s="1"/>
  <c r="BM99" i="28" s="1"/>
  <c r="BG99" i="28" s="1"/>
  <c r="BF99" i="28" s="1"/>
  <c r="AZ99" i="28" s="1"/>
  <c r="AY99" i="28" s="1"/>
  <c r="AN99" i="28" s="1"/>
  <c r="BU98" i="28"/>
  <c r="BT98" i="28" s="1"/>
  <c r="BN98" i="28" s="1"/>
  <c r="BM98" i="28" s="1"/>
  <c r="BG98" i="28" s="1"/>
  <c r="BF98" i="28" s="1"/>
  <c r="AZ98" i="28" s="1"/>
  <c r="AY98" i="28" s="1"/>
  <c r="AN98" i="28" s="1"/>
  <c r="AM98" i="28" s="1"/>
  <c r="AF98" i="28" s="1"/>
  <c r="AE98" i="28" s="1"/>
  <c r="U98" i="28" s="1"/>
  <c r="T98" i="28" s="1"/>
  <c r="M98" i="28" s="1"/>
  <c r="W98" i="28"/>
  <c r="I87" i="40" s="1"/>
  <c r="BU97" i="28"/>
  <c r="BT97" i="28" s="1"/>
  <c r="BN97" i="28" s="1"/>
  <c r="BM97" i="28" s="1"/>
  <c r="BG97" i="28" s="1"/>
  <c r="BF97" i="28" s="1"/>
  <c r="AZ97" i="28" s="1"/>
  <c r="AY97" i="28" s="1"/>
  <c r="AN97" i="28" s="1"/>
  <c r="W97" i="28"/>
  <c r="I86" i="40" s="1"/>
  <c r="BU96" i="28"/>
  <c r="BT96" i="28" s="1"/>
  <c r="BN96" i="28" s="1"/>
  <c r="BM96" i="28" s="1"/>
  <c r="BG96" i="28" s="1"/>
  <c r="BF96" i="28" s="1"/>
  <c r="AZ96" i="28" s="1"/>
  <c r="AY96" i="28" s="1"/>
  <c r="AN96" i="28" s="1"/>
  <c r="BU95" i="28"/>
  <c r="BT95" i="28" s="1"/>
  <c r="BN95" i="28" s="1"/>
  <c r="BM95" i="28" s="1"/>
  <c r="BG95" i="28" s="1"/>
  <c r="BF95" i="28" s="1"/>
  <c r="AZ95" i="28" s="1"/>
  <c r="AY95" i="28" s="1"/>
  <c r="AN95" i="28" s="1"/>
  <c r="AM95" i="28" s="1"/>
  <c r="AF95" i="28" s="1"/>
  <c r="AE95" i="28" s="1"/>
  <c r="U95" i="28" s="1"/>
  <c r="T95" i="28" s="1"/>
  <c r="M95" i="28" s="1"/>
  <c r="L95" i="28" s="1"/>
  <c r="F95" i="28" s="1"/>
  <c r="I95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H92" i="28"/>
  <c r="AP92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E91" i="28" s="1"/>
  <c r="U91" i="28" s="1"/>
  <c r="T91" i="28" s="1"/>
  <c r="M91" i="28" s="1"/>
  <c r="W91" i="28"/>
  <c r="BU88" i="28"/>
  <c r="BT88" i="28" s="1"/>
  <c r="BN88" i="28" s="1"/>
  <c r="BM88" i="28" s="1"/>
  <c r="BG88" i="28" s="1"/>
  <c r="BF88" i="28" s="1"/>
  <c r="AZ88" i="28" s="1"/>
  <c r="AY88" i="28" s="1"/>
  <c r="AN88" i="28" s="1"/>
  <c r="AM88" i="28" s="1"/>
  <c r="AF88" i="28" s="1"/>
  <c r="AE88" i="28" s="1"/>
  <c r="U88" i="28" s="1"/>
  <c r="T88" i="28" s="1"/>
  <c r="M88" i="28" s="1"/>
  <c r="L88" i="28" s="1"/>
  <c r="F88" i="28" s="1"/>
  <c r="I88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I77" i="40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I61" i="40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I51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I36" i="40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F10" i="28" s="1"/>
  <c r="I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L5" i="28" l="1"/>
  <c r="F5" i="28" s="1"/>
  <c r="I5" i="28" s="1"/>
  <c r="Q5" i="28"/>
  <c r="W85" i="38"/>
  <c r="V81" i="40"/>
  <c r="P81" i="40" s="1"/>
  <c r="V73" i="40"/>
  <c r="P73" i="40" s="1"/>
  <c r="W87" i="38"/>
  <c r="V82" i="40"/>
  <c r="P82" i="40" s="1"/>
  <c r="W88" i="38"/>
  <c r="V83" i="40"/>
  <c r="P83" i="40" s="1"/>
  <c r="I10" i="30"/>
  <c r="V57" i="29"/>
  <c r="P57" i="29" s="1"/>
  <c r="V71" i="29"/>
  <c r="P71" i="29" s="1"/>
  <c r="W75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99" i="28"/>
  <c r="AF99" i="28" s="1"/>
  <c r="AE99" i="28" s="1"/>
  <c r="U99" i="28" s="1"/>
  <c r="T99" i="28" s="1"/>
  <c r="M99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4" i="28"/>
  <c r="AF104" i="28" s="1"/>
  <c r="AE104" i="28" s="1"/>
  <c r="U104" i="28" s="1"/>
  <c r="T104" i="28" s="1"/>
  <c r="M104" i="28" s="1"/>
  <c r="Q104" i="28" s="1"/>
  <c r="CB82" i="28"/>
  <c r="AM97" i="28"/>
  <c r="AF97" i="28" s="1"/>
  <c r="AE97" i="28" s="1"/>
  <c r="U97" i="28" s="1"/>
  <c r="T97" i="28" s="1"/>
  <c r="M97" i="28" s="1"/>
  <c r="I18" i="30"/>
  <c r="AM102" i="28"/>
  <c r="AF102" i="28" s="1"/>
  <c r="AE102" i="28" s="1"/>
  <c r="U102" i="28" s="1"/>
  <c r="T102" i="28" s="1"/>
  <c r="M102" i="28" s="1"/>
  <c r="L102" i="28" s="1"/>
  <c r="F102" i="28" s="1"/>
  <c r="I102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1" i="28"/>
  <c r="AF101" i="28" s="1"/>
  <c r="AE101" i="28" s="1"/>
  <c r="U101" i="28" s="1"/>
  <c r="T101" i="28" s="1"/>
  <c r="M101" i="28" s="1"/>
  <c r="Q101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10" i="28"/>
  <c r="AF110" i="28" s="1"/>
  <c r="AE110" i="28" s="1"/>
  <c r="U110" i="28" s="1"/>
  <c r="T110" i="28" s="1"/>
  <c r="M110" i="28" s="1"/>
  <c r="L110" i="28" s="1"/>
  <c r="F110" i="28" s="1"/>
  <c r="I110" i="28" s="1"/>
  <c r="AM130" i="28"/>
  <c r="AF130" i="28" s="1"/>
  <c r="AE130" i="28" s="1"/>
  <c r="U130" i="28" s="1"/>
  <c r="T130" i="28" s="1"/>
  <c r="M130" i="28" s="1"/>
  <c r="L130" i="28" s="1"/>
  <c r="F130" i="28" s="1"/>
  <c r="I130" i="28" s="1"/>
  <c r="AM100" i="28"/>
  <c r="AF100" i="28" s="1"/>
  <c r="AE100" i="28" s="1"/>
  <c r="U100" i="28" s="1"/>
  <c r="T100" i="28" s="1"/>
  <c r="M100" i="28" s="1"/>
  <c r="L100" i="28" s="1"/>
  <c r="F100" i="28" s="1"/>
  <c r="I100" i="28" s="1"/>
  <c r="I19" i="30"/>
  <c r="AM108" i="28"/>
  <c r="AF108" i="28" s="1"/>
  <c r="AE108" i="28" s="1"/>
  <c r="U108" i="28" s="1"/>
  <c r="T108" i="28" s="1"/>
  <c r="M108" i="28" s="1"/>
  <c r="L108" i="28" s="1"/>
  <c r="F108" i="28" s="1"/>
  <c r="I108" i="28" s="1"/>
  <c r="I21" i="30"/>
  <c r="I22" i="30" s="1"/>
  <c r="AM112" i="28"/>
  <c r="AF112" i="28" s="1"/>
  <c r="AE112" i="28" s="1"/>
  <c r="U112" i="28" s="1"/>
  <c r="T112" i="28" s="1"/>
  <c r="M112" i="28" s="1"/>
  <c r="L112" i="28" s="1"/>
  <c r="F112" i="28" s="1"/>
  <c r="I112" i="28" s="1"/>
  <c r="I23" i="30"/>
  <c r="AM116" i="28"/>
  <c r="AF116" i="28" s="1"/>
  <c r="AE116" i="28" s="1"/>
  <c r="U116" i="28" s="1"/>
  <c r="T116" i="28" s="1"/>
  <c r="M116" i="28" s="1"/>
  <c r="L116" i="28" s="1"/>
  <c r="F116" i="28" s="1"/>
  <c r="I116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6" i="28"/>
  <c r="AF96" i="28" s="1"/>
  <c r="AE96" i="28" s="1"/>
  <c r="U96" i="28" s="1"/>
  <c r="T96" i="28" s="1"/>
  <c r="M96" i="28" s="1"/>
  <c r="L96" i="28" s="1"/>
  <c r="F96" i="28" s="1"/>
  <c r="I96" i="28" s="1"/>
  <c r="I16" i="30"/>
  <c r="M24" i="40"/>
  <c r="AH34" i="28"/>
  <c r="AP34" i="28" s="1"/>
  <c r="M37" i="40" s="1"/>
  <c r="AH50" i="28"/>
  <c r="AP50" i="28" s="1"/>
  <c r="M53" i="40" s="1"/>
  <c r="AH99" i="28"/>
  <c r="M88" i="40" s="1"/>
  <c r="AH114" i="28"/>
  <c r="AP114" i="28" s="1"/>
  <c r="M101" i="40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7" i="28"/>
  <c r="AP97" i="28" s="1"/>
  <c r="M86" i="40" s="1"/>
  <c r="AH100" i="28"/>
  <c r="AP100" i="28" s="1"/>
  <c r="M89" i="40" s="1"/>
  <c r="AH108" i="28"/>
  <c r="AP108" i="28" s="1"/>
  <c r="M96" i="40" s="1"/>
  <c r="AH112" i="28"/>
  <c r="AP112" i="28" s="1"/>
  <c r="AH47" i="28"/>
  <c r="AP47" i="28" s="1"/>
  <c r="M50" i="40" s="1"/>
  <c r="M22" i="40"/>
  <c r="AH61" i="28"/>
  <c r="AP61" i="28" s="1"/>
  <c r="M63" i="40" s="1"/>
  <c r="AH69" i="28"/>
  <c r="M74" i="40"/>
  <c r="AH113" i="28"/>
  <c r="AP113" i="28" s="1"/>
  <c r="M100" i="40" s="1"/>
  <c r="M10" i="40"/>
  <c r="AH127" i="28"/>
  <c r="AP127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5" i="28"/>
  <c r="AJ95" i="28" s="1"/>
  <c r="CB8" i="28"/>
  <c r="BY8" i="28"/>
  <c r="CB89" i="28"/>
  <c r="BY89" i="28"/>
  <c r="M106" i="28"/>
  <c r="L106" i="28" s="1"/>
  <c r="F106" i="28" s="1"/>
  <c r="I106" i="28" s="1"/>
  <c r="M107" i="28"/>
  <c r="Q107" i="28" s="1"/>
  <c r="M115" i="28"/>
  <c r="L115" i="28" s="1"/>
  <c r="F115" i="28" s="1"/>
  <c r="I115" i="28" s="1"/>
  <c r="M105" i="28"/>
  <c r="L105" i="28" s="1"/>
  <c r="F105" i="28" s="1"/>
  <c r="I105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I95" i="40"/>
  <c r="Y113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2" i="28"/>
  <c r="U92" i="28" s="1"/>
  <c r="AJ92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98" i="28"/>
  <c r="F98" i="28" s="1"/>
  <c r="I98" i="28" s="1"/>
  <c r="Q98" i="28"/>
  <c r="Q109" i="28"/>
  <c r="L109" i="28"/>
  <c r="F109" i="28" s="1"/>
  <c r="I109" i="28" s="1"/>
  <c r="Y91" i="28"/>
  <c r="AH91" i="28"/>
  <c r="W52" i="28"/>
  <c r="I55" i="40" s="1"/>
  <c r="Q52" i="28"/>
  <c r="AH54" i="28"/>
  <c r="Y54" i="28"/>
  <c r="AH58" i="28"/>
  <c r="Y58" i="28"/>
  <c r="Q59" i="28"/>
  <c r="Q63" i="28"/>
  <c r="Y78" i="28"/>
  <c r="AH78" i="28"/>
  <c r="AE127" i="28"/>
  <c r="U127" i="28" s="1"/>
  <c r="T127" i="28" s="1"/>
  <c r="M127" i="28" s="1"/>
  <c r="Y63" i="28"/>
  <c r="L91" i="28"/>
  <c r="F91" i="28" s="1"/>
  <c r="I91" i="28" s="1"/>
  <c r="Q91" i="28"/>
  <c r="Y95" i="28"/>
  <c r="AH101" i="28"/>
  <c r="Y114" i="28"/>
  <c r="T114" i="28"/>
  <c r="M114" i="28" s="1"/>
  <c r="AH63" i="28"/>
  <c r="Y77" i="28"/>
  <c r="AH77" i="28"/>
  <c r="AR92" i="28"/>
  <c r="BB92" i="28"/>
  <c r="L120" i="28"/>
  <c r="F120" i="28" s="1"/>
  <c r="I120" i="28" s="1"/>
  <c r="Q120" i="28"/>
  <c r="W62" i="28"/>
  <c r="I64" i="40" s="1"/>
  <c r="AH70" i="28"/>
  <c r="W75" i="28"/>
  <c r="I75" i="40" s="1"/>
  <c r="Q78" i="28"/>
  <c r="AH98" i="28"/>
  <c r="Y98" i="28"/>
  <c r="Q88" i="28"/>
  <c r="W88" i="28"/>
  <c r="I17" i="40" s="1"/>
  <c r="Q95" i="28"/>
  <c r="Q77" i="28"/>
  <c r="Q103" i="28"/>
  <c r="W103" i="28"/>
  <c r="I6" i="40" s="1"/>
  <c r="I98" i="40"/>
  <c r="Y105" i="28"/>
  <c r="AH105" i="28"/>
  <c r="Y109" i="28"/>
  <c r="L113" i="28"/>
  <c r="F113" i="28" s="1"/>
  <c r="I113" i="28" s="1"/>
  <c r="Q113" i="28"/>
  <c r="W121" i="28"/>
  <c r="Q121" i="28"/>
  <c r="W106" i="28"/>
  <c r="I94" i="40" s="1"/>
  <c r="W102" i="28"/>
  <c r="I91" i="40" s="1"/>
  <c r="AH115" i="28"/>
  <c r="Y115" i="28"/>
  <c r="AH126" i="28"/>
  <c r="Y126" i="28"/>
  <c r="Q126" i="28"/>
  <c r="AH130" i="28"/>
  <c r="AH120" i="28"/>
  <c r="Y120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M99" i="40" l="1"/>
  <c r="M104" i="38"/>
  <c r="L104" i="38"/>
  <c r="L4" i="28"/>
  <c r="F4" i="28" s="1"/>
  <c r="I4" i="28" s="1"/>
  <c r="Q4" i="28"/>
  <c r="L6" i="28"/>
  <c r="F6" i="28" s="1"/>
  <c r="I6" i="28" s="1"/>
  <c r="Q6" i="28"/>
  <c r="X16" i="38"/>
  <c r="AB16" i="38"/>
  <c r="X61" i="38"/>
  <c r="AB61" i="38"/>
  <c r="X57" i="38"/>
  <c r="AB57" i="38"/>
  <c r="X58" i="38"/>
  <c r="AB58" i="38"/>
  <c r="X43" i="38"/>
  <c r="AB43" i="38"/>
  <c r="X69" i="38"/>
  <c r="AB69" i="38"/>
  <c r="X42" i="38"/>
  <c r="AB42" i="38"/>
  <c r="X45" i="38"/>
  <c r="AB45" i="38"/>
  <c r="X25" i="38"/>
  <c r="AB25" i="38"/>
  <c r="X48" i="38"/>
  <c r="AB48" i="38"/>
  <c r="X27" i="38"/>
  <c r="AB27" i="38"/>
  <c r="X39" i="38"/>
  <c r="AB39" i="38"/>
  <c r="X55" i="38"/>
  <c r="AB55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4" i="28"/>
  <c r="L104" i="28"/>
  <c r="F104" i="28" s="1"/>
  <c r="I104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2" i="28"/>
  <c r="AR34" i="28"/>
  <c r="Y97" i="28"/>
  <c r="Y69" i="28"/>
  <c r="AJ69" i="28"/>
  <c r="AJ53" i="28"/>
  <c r="AR97" i="28"/>
  <c r="AJ113" i="28"/>
  <c r="T24" i="28"/>
  <c r="M24" i="28" s="1"/>
  <c r="L24" i="28" s="1"/>
  <c r="F24" i="28" s="1"/>
  <c r="AJ97" i="28"/>
  <c r="AP69" i="28"/>
  <c r="M71" i="40" s="1"/>
  <c r="Y112" i="28"/>
  <c r="AJ34" i="28"/>
  <c r="BB97" i="28"/>
  <c r="BD97" i="28" s="1"/>
  <c r="L7" i="28"/>
  <c r="F7" i="28" s="1"/>
  <c r="I7" i="28" s="1"/>
  <c r="Y7" i="28"/>
  <c r="L101" i="28"/>
  <c r="F101" i="28" s="1"/>
  <c r="I101" i="28" s="1"/>
  <c r="AJ40" i="28"/>
  <c r="Q116" i="28"/>
  <c r="Y6" i="28"/>
  <c r="Y130" i="28"/>
  <c r="Q130" i="28"/>
  <c r="Q100" i="28"/>
  <c r="Q30" i="28"/>
  <c r="Y101" i="28"/>
  <c r="Q96" i="28"/>
  <c r="Y100" i="28"/>
  <c r="AJ112" i="28"/>
  <c r="Y108" i="28"/>
  <c r="Q108" i="28"/>
  <c r="L55" i="28"/>
  <c r="F55" i="28" s="1"/>
  <c r="I55" i="28" s="1"/>
  <c r="Y33" i="28"/>
  <c r="BB35" i="28"/>
  <c r="BI35" i="28" s="1"/>
  <c r="BB49" i="28"/>
  <c r="BI49" i="28" s="1"/>
  <c r="AJ19" i="28"/>
  <c r="AJ114" i="28"/>
  <c r="AJ35" i="28"/>
  <c r="AR35" i="28"/>
  <c r="AR49" i="28"/>
  <c r="Y55" i="28"/>
  <c r="AJ17" i="28"/>
  <c r="Q33" i="28"/>
  <c r="AJ49" i="28"/>
  <c r="AJ108" i="28"/>
  <c r="AJ37" i="28"/>
  <c r="AJ100" i="28"/>
  <c r="AR100" i="28"/>
  <c r="BB100" i="28"/>
  <c r="BI100" i="28" s="1"/>
  <c r="AJ47" i="28"/>
  <c r="BB127" i="28"/>
  <c r="BI127" i="28" s="1"/>
  <c r="AR127" i="28"/>
  <c r="AJ127" i="28"/>
  <c r="BB99" i="28"/>
  <c r="BI99" i="28" s="1"/>
  <c r="AP41" i="28"/>
  <c r="M44" i="40" s="1"/>
  <c r="AR99" i="28"/>
  <c r="AJ99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7" i="28"/>
  <c r="AJ107" i="28" s="1"/>
  <c r="BB61" i="28"/>
  <c r="BI61" i="28" s="1"/>
  <c r="BB17" i="28"/>
  <c r="BB86" i="28"/>
  <c r="BB19" i="28"/>
  <c r="Q112" i="28"/>
  <c r="Q110" i="28"/>
  <c r="Q115" i="28"/>
  <c r="Q105" i="28"/>
  <c r="Q106" i="28"/>
  <c r="L107" i="28"/>
  <c r="F107" i="28" s="1"/>
  <c r="I107" i="28" s="1"/>
  <c r="CB64" i="28"/>
  <c r="BY64" i="28"/>
  <c r="AH79" i="28"/>
  <c r="AJ79" i="28" s="1"/>
  <c r="Q53" i="28"/>
  <c r="Y99" i="28"/>
  <c r="Y72" i="28"/>
  <c r="AR86" i="28"/>
  <c r="Y107" i="28"/>
  <c r="CB84" i="28"/>
  <c r="BY84" i="28"/>
  <c r="Y19" i="28"/>
  <c r="Y127" i="28"/>
  <c r="AJ57" i="28"/>
  <c r="AP57" i="28"/>
  <c r="M59" i="40" s="1"/>
  <c r="L47" i="28"/>
  <c r="F47" i="28" s="1"/>
  <c r="I47" i="28" s="1"/>
  <c r="Q47" i="28"/>
  <c r="AJ104" i="28"/>
  <c r="AP101" i="28"/>
  <c r="M90" i="40" s="1"/>
  <c r="AJ101" i="28"/>
  <c r="AP58" i="28"/>
  <c r="M60" i="40" s="1"/>
  <c r="AJ58" i="28"/>
  <c r="AP55" i="28"/>
  <c r="M58" i="40" s="1"/>
  <c r="AJ55" i="28"/>
  <c r="L22" i="28"/>
  <c r="F22" i="28" s="1"/>
  <c r="AJ130" i="28"/>
  <c r="AP130" i="28"/>
  <c r="M16" i="40" s="1"/>
  <c r="Y116" i="28"/>
  <c r="AP98" i="28"/>
  <c r="M87" i="40" s="1"/>
  <c r="AJ98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5" i="28"/>
  <c r="M93" i="40" s="1"/>
  <c r="AJ105" i="28"/>
  <c r="Y110" i="28"/>
  <c r="AH110" i="28"/>
  <c r="Y103" i="28"/>
  <c r="AH62" i="28"/>
  <c r="Y62" i="28"/>
  <c r="AJ63" i="28"/>
  <c r="AP63" i="28"/>
  <c r="M65" i="40" s="1"/>
  <c r="L127" i="28"/>
  <c r="F127" i="28" s="1"/>
  <c r="I127" i="28" s="1"/>
  <c r="Q127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2" i="28"/>
  <c r="M92" i="28" s="1"/>
  <c r="Y92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6" i="28"/>
  <c r="Y106" i="28"/>
  <c r="AH88" i="28"/>
  <c r="Y88" i="28"/>
  <c r="AP59" i="28"/>
  <c r="M61" i="40" s="1"/>
  <c r="AJ59" i="28"/>
  <c r="AJ126" i="28"/>
  <c r="AP126" i="28"/>
  <c r="M14" i="40" s="1"/>
  <c r="L99" i="28"/>
  <c r="F99" i="28" s="1"/>
  <c r="I99" i="28" s="1"/>
  <c r="Q99" i="28"/>
  <c r="Q97" i="28"/>
  <c r="L97" i="28"/>
  <c r="F97" i="28" s="1"/>
  <c r="I97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5" i="28"/>
  <c r="AP115" i="28"/>
  <c r="M102" i="40" s="1"/>
  <c r="M97" i="40"/>
  <c r="AJ109" i="28"/>
  <c r="BI92" i="28"/>
  <c r="BD92" i="28"/>
  <c r="Q114" i="28"/>
  <c r="L114" i="28"/>
  <c r="F114" i="28" s="1"/>
  <c r="I114" i="28" s="1"/>
  <c r="Y52" i="28"/>
  <c r="AH52" i="28"/>
  <c r="BB47" i="28"/>
  <c r="AR47" i="28"/>
  <c r="AP60" i="28"/>
  <c r="M62" i="40" s="1"/>
  <c r="AJ60" i="28"/>
  <c r="AH96" i="28"/>
  <c r="Y96" i="28"/>
  <c r="Y71" i="28"/>
  <c r="AH71" i="28"/>
  <c r="Y4" i="28"/>
  <c r="AJ11" i="28"/>
  <c r="AP11" i="28"/>
  <c r="BB114" i="28"/>
  <c r="AR114" i="28"/>
  <c r="BB113" i="28"/>
  <c r="AR113" i="28"/>
  <c r="AH38" i="28"/>
  <c r="Y38" i="28"/>
  <c r="AP120" i="28"/>
  <c r="M11" i="40" s="1"/>
  <c r="AJ120" i="28"/>
  <c r="AR108" i="28"/>
  <c r="BB108" i="28"/>
  <c r="Y49" i="28"/>
  <c r="AJ48" i="28"/>
  <c r="AP48" i="28"/>
  <c r="M51" i="40" s="1"/>
  <c r="T29" i="28"/>
  <c r="M29" i="28" s="1"/>
  <c r="BI5" i="28"/>
  <c r="BD5" i="28"/>
  <c r="Y102" i="28"/>
  <c r="AH102" i="28"/>
  <c r="Y121" i="28"/>
  <c r="AH121" i="28"/>
  <c r="BB112" i="28"/>
  <c r="AR112" i="28"/>
  <c r="AP77" i="28"/>
  <c r="M78" i="40" s="1"/>
  <c r="AJ77" i="28"/>
  <c r="AJ91" i="28"/>
  <c r="AP91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X104" i="38" l="1"/>
  <c r="AB104" i="38"/>
  <c r="M72" i="40"/>
  <c r="X50" i="38"/>
  <c r="AB50" i="38"/>
  <c r="X94" i="38"/>
  <c r="AB94" i="38"/>
  <c r="X67" i="38"/>
  <c r="AB67" i="38"/>
  <c r="X101" i="38"/>
  <c r="AB101" i="38"/>
  <c r="X93" i="38"/>
  <c r="AB93" i="38"/>
  <c r="AB78" i="38"/>
  <c r="AB77" i="38"/>
  <c r="X106" i="38"/>
  <c r="AB106" i="38"/>
  <c r="X44" i="38"/>
  <c r="AB44" i="38"/>
  <c r="X63" i="38"/>
  <c r="AB63" i="38"/>
  <c r="X17" i="38"/>
  <c r="AB17" i="38"/>
  <c r="X56" i="38"/>
  <c r="AB56" i="38"/>
  <c r="X91" i="38"/>
  <c r="AB91" i="38"/>
  <c r="X105" i="38"/>
  <c r="AB105" i="38"/>
  <c r="X59" i="38"/>
  <c r="AB59" i="38"/>
  <c r="X65" i="38"/>
  <c r="AB65" i="38"/>
  <c r="X62" i="38"/>
  <c r="AB62" i="38"/>
  <c r="X66" i="38"/>
  <c r="AB66" i="38"/>
  <c r="X15" i="38"/>
  <c r="AB15" i="38"/>
  <c r="X49" i="38"/>
  <c r="AB49" i="38"/>
  <c r="X107" i="38"/>
  <c r="AB107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7" i="28"/>
  <c r="BK97" i="28" s="1"/>
  <c r="BD100" i="28"/>
  <c r="BD35" i="28"/>
  <c r="I25" i="30"/>
  <c r="AP107" i="28"/>
  <c r="M95" i="40" s="1"/>
  <c r="BK31" i="28"/>
  <c r="BD49" i="28"/>
  <c r="BD99" i="28"/>
  <c r="BB95" i="28"/>
  <c r="BI95" i="28" s="1"/>
  <c r="BD127" i="28"/>
  <c r="BD76" i="28"/>
  <c r="BD61" i="28"/>
  <c r="AR41" i="28"/>
  <c r="AP72" i="28"/>
  <c r="AR95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1" i="28"/>
  <c r="AR91" i="28"/>
  <c r="BP92" i="28"/>
  <c r="BK92" i="28"/>
  <c r="AP52" i="28"/>
  <c r="M55" i="40" s="1"/>
  <c r="AJ52" i="28"/>
  <c r="AJ30" i="28"/>
  <c r="AP110" i="28"/>
  <c r="M98" i="40" s="1"/>
  <c r="AJ110" i="28"/>
  <c r="AP38" i="28"/>
  <c r="M41" i="40" s="1"/>
  <c r="AJ38" i="28"/>
  <c r="BI114" i="28"/>
  <c r="BD114" i="28"/>
  <c r="AR60" i="28"/>
  <c r="BB60" i="28"/>
  <c r="BB109" i="28"/>
  <c r="AR109" i="28"/>
  <c r="BD40" i="28"/>
  <c r="BI40" i="28"/>
  <c r="AP106" i="28"/>
  <c r="M94" i="40" s="1"/>
  <c r="AJ106" i="28"/>
  <c r="AJ75" i="28"/>
  <c r="AP75" i="28"/>
  <c r="M75" i="40" s="1"/>
  <c r="L92" i="28"/>
  <c r="F92" i="28" s="1"/>
  <c r="I92" i="28" s="1"/>
  <c r="Q92" i="28"/>
  <c r="AR10" i="28"/>
  <c r="BB10" i="28"/>
  <c r="AR55" i="28"/>
  <c r="BB55" i="28"/>
  <c r="BP35" i="28"/>
  <c r="BK35" i="28"/>
  <c r="AR105" i="28"/>
  <c r="BB105" i="28"/>
  <c r="AJ9" i="28"/>
  <c r="AP9" i="28"/>
  <c r="BB126" i="28"/>
  <c r="AR126" i="28"/>
  <c r="AR43" i="28"/>
  <c r="BB43" i="28"/>
  <c r="L29" i="28"/>
  <c r="F29" i="28" s="1"/>
  <c r="BI108" i="28"/>
  <c r="BD108" i="28"/>
  <c r="BB7" i="28"/>
  <c r="AR7" i="28"/>
  <c r="AM76" i="28"/>
  <c r="AF76" i="28" s="1"/>
  <c r="AR76" i="28"/>
  <c r="AR63" i="28"/>
  <c r="BB63" i="28"/>
  <c r="T86" i="28"/>
  <c r="M86" i="28" s="1"/>
  <c r="Y86" i="28"/>
  <c r="AJ116" i="28"/>
  <c r="BB42" i="28"/>
  <c r="AR42" i="28"/>
  <c r="BP5" i="28"/>
  <c r="BK5" i="28"/>
  <c r="BB46" i="28"/>
  <c r="AR46" i="28"/>
  <c r="BK100" i="28"/>
  <c r="BP100" i="28"/>
  <c r="BB130" i="28"/>
  <c r="AR130" i="28"/>
  <c r="BI113" i="28"/>
  <c r="BD113" i="28"/>
  <c r="AR70" i="28"/>
  <c r="BB70" i="28"/>
  <c r="BB58" i="28"/>
  <c r="AR58" i="28"/>
  <c r="BD112" i="28"/>
  <c r="BI112" i="28"/>
  <c r="AR11" i="28"/>
  <c r="BB11" i="28"/>
  <c r="AJ71" i="28"/>
  <c r="AP71" i="28"/>
  <c r="BB115" i="28"/>
  <c r="AR115" i="28"/>
  <c r="BB51" i="28"/>
  <c r="AR51" i="28"/>
  <c r="AP45" i="28"/>
  <c r="M48" i="40" s="1"/>
  <c r="AJ45" i="28"/>
  <c r="BB44" i="28"/>
  <c r="AR44" i="28"/>
  <c r="AP121" i="28"/>
  <c r="AJ121" i="28"/>
  <c r="BB48" i="28"/>
  <c r="AR48" i="28"/>
  <c r="BK127" i="28"/>
  <c r="BP127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99" i="28"/>
  <c r="BP99" i="28"/>
  <c r="BB101" i="28"/>
  <c r="AR101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2" i="28"/>
  <c r="M91" i="40" s="1"/>
  <c r="AJ102" i="28"/>
  <c r="BB120" i="28"/>
  <c r="AR120" i="28"/>
  <c r="M85" i="40"/>
  <c r="AJ96" i="28"/>
  <c r="AR36" i="28"/>
  <c r="BB36" i="28"/>
  <c r="AJ61" i="28"/>
  <c r="AE61" i="28"/>
  <c r="U61" i="28" s="1"/>
  <c r="AJ88" i="28"/>
  <c r="AP88" i="28"/>
  <c r="M17" i="40" s="1"/>
  <c r="AY31" i="28"/>
  <c r="AN31" i="28" s="1"/>
  <c r="BD31" i="28"/>
  <c r="AR6" i="28"/>
  <c r="BB6" i="28"/>
  <c r="BB54" i="28"/>
  <c r="AR54" i="28"/>
  <c r="AJ103" i="28"/>
  <c r="M6" i="40"/>
  <c r="BB98" i="28"/>
  <c r="AR98" i="28"/>
  <c r="BB104" i="28"/>
  <c r="AR104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0" i="38"/>
  <c r="AB20" i="38"/>
  <c r="X46" i="38"/>
  <c r="AB46" i="38"/>
  <c r="X95" i="38"/>
  <c r="AB95" i="38"/>
  <c r="X102" i="38"/>
  <c r="AB102" i="38"/>
  <c r="X68" i="38"/>
  <c r="AB68" i="38"/>
  <c r="X98" i="38"/>
  <c r="AB98" i="38"/>
  <c r="X70" i="38"/>
  <c r="AB70" i="38"/>
  <c r="X41" i="38"/>
  <c r="AB41" i="38"/>
  <c r="X52" i="38"/>
  <c r="AB52" i="38"/>
  <c r="X97" i="38"/>
  <c r="AB97" i="38"/>
  <c r="X71" i="38"/>
  <c r="AB71" i="38"/>
  <c r="X92" i="38"/>
  <c r="AB92" i="38"/>
  <c r="X51" i="38"/>
  <c r="AB51" i="38"/>
  <c r="X76" i="38"/>
  <c r="AB76" i="38"/>
  <c r="X38" i="38"/>
  <c r="AB38" i="38"/>
  <c r="X54" i="38"/>
  <c r="AB54" i="38"/>
  <c r="X108" i="38"/>
  <c r="AB108" i="38"/>
  <c r="X47" i="38"/>
  <c r="AB47" i="38"/>
  <c r="X3" i="38"/>
  <c r="X60" i="38"/>
  <c r="AB60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7" i="28"/>
  <c r="BR97" i="28" s="1"/>
  <c r="AR107" i="28"/>
  <c r="BD95" i="28"/>
  <c r="BB107" i="28"/>
  <c r="BD107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98" i="28"/>
  <c r="BI98" i="28"/>
  <c r="BP47" i="28"/>
  <c r="BK47" i="28"/>
  <c r="BD115" i="28"/>
  <c r="BI115" i="28"/>
  <c r="AR110" i="28"/>
  <c r="BB110" i="28"/>
  <c r="BI43" i="28"/>
  <c r="BD43" i="28"/>
  <c r="BK95" i="28"/>
  <c r="BP95" i="28"/>
  <c r="BW100" i="28"/>
  <c r="V89" i="40" s="1"/>
  <c r="P89" i="40" s="1"/>
  <c r="BR100" i="28"/>
  <c r="BD78" i="28"/>
  <c r="BI78" i="28"/>
  <c r="BW12" i="28"/>
  <c r="BR12" i="28"/>
  <c r="AR121" i="28"/>
  <c r="BB121" i="28"/>
  <c r="BW5" i="28"/>
  <c r="BR5" i="28"/>
  <c r="BR35" i="28"/>
  <c r="BW35" i="28"/>
  <c r="V38" i="40" s="1"/>
  <c r="P38" i="40" s="1"/>
  <c r="BP114" i="28"/>
  <c r="BK114" i="28"/>
  <c r="BI6" i="28"/>
  <c r="BD6" i="28"/>
  <c r="BI77" i="28"/>
  <c r="BD77" i="28"/>
  <c r="BR49" i="28"/>
  <c r="BW49" i="28"/>
  <c r="V52" i="40" s="1"/>
  <c r="P52" i="40" s="1"/>
  <c r="BB96" i="28"/>
  <c r="AR96" i="28"/>
  <c r="Q50" i="28"/>
  <c r="L50" i="28"/>
  <c r="F50" i="28" s="1"/>
  <c r="I50" i="28" s="1"/>
  <c r="AJ76" i="28"/>
  <c r="AE76" i="28"/>
  <c r="U76" i="28" s="1"/>
  <c r="AR106" i="28"/>
  <c r="BB106" i="28"/>
  <c r="BB62" i="28"/>
  <c r="AR62" i="28"/>
  <c r="BD11" i="28"/>
  <c r="BI11" i="28"/>
  <c r="BB9" i="28"/>
  <c r="AR9" i="28"/>
  <c r="AR31" i="28"/>
  <c r="AM31" i="28"/>
  <c r="AF31" i="28" s="1"/>
  <c r="BI120" i="28"/>
  <c r="BD120" i="28"/>
  <c r="BI101" i="28"/>
  <c r="BD101" i="28"/>
  <c r="AR45" i="28"/>
  <c r="BB45" i="28"/>
  <c r="BP113" i="28"/>
  <c r="BK113" i="28"/>
  <c r="V10" i="40"/>
  <c r="P10" i="40" s="1"/>
  <c r="L86" i="28"/>
  <c r="F86" i="28" s="1"/>
  <c r="I86" i="28" s="1"/>
  <c r="Q86" i="28"/>
  <c r="BW92" i="28"/>
  <c r="BR92" i="28"/>
  <c r="BD33" i="28"/>
  <c r="BI33" i="28"/>
  <c r="BW99" i="28"/>
  <c r="V88" i="40" s="1"/>
  <c r="P88" i="40" s="1"/>
  <c r="R88" i="40" s="1"/>
  <c r="BR99" i="28"/>
  <c r="BP112" i="28"/>
  <c r="BK112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6" i="28"/>
  <c r="BB116" i="28"/>
  <c r="BI109" i="28"/>
  <c r="BD109" i="28"/>
  <c r="BB103" i="28"/>
  <c r="AR103" i="28"/>
  <c r="BB88" i="28"/>
  <c r="AR88" i="28"/>
  <c r="BK37" i="28"/>
  <c r="BP37" i="28"/>
  <c r="BI105" i="28"/>
  <c r="BD105" i="28"/>
  <c r="BB75" i="28"/>
  <c r="AR75" i="28"/>
  <c r="BP40" i="28"/>
  <c r="BK40" i="28"/>
  <c r="AR4" i="28"/>
  <c r="BB4" i="28"/>
  <c r="BD44" i="28"/>
  <c r="BI44" i="28"/>
  <c r="BD42" i="28"/>
  <c r="BI42" i="28"/>
  <c r="BK108" i="28"/>
  <c r="BP108" i="28"/>
  <c r="AR38" i="28"/>
  <c r="BB38" i="28"/>
  <c r="BW127" i="28"/>
  <c r="V15" i="40" s="1"/>
  <c r="P15" i="40" s="1"/>
  <c r="BR127" i="28"/>
  <c r="BI70" i="28"/>
  <c r="BD70" i="28"/>
  <c r="BI60" i="28"/>
  <c r="BD60" i="28"/>
  <c r="BB30" i="28"/>
  <c r="AR30" i="28"/>
  <c r="BI104" i="28"/>
  <c r="BD104" i="28"/>
  <c r="BI54" i="28"/>
  <c r="BD54" i="28"/>
  <c r="AR102" i="28"/>
  <c r="BB102" i="28"/>
  <c r="AR68" i="28"/>
  <c r="BB68" i="28"/>
  <c r="BB39" i="28"/>
  <c r="AR39" i="28"/>
  <c r="BD48" i="28"/>
  <c r="BI48" i="28"/>
  <c r="BD51" i="28"/>
  <c r="BI51" i="28"/>
  <c r="BD130" i="28"/>
  <c r="BI130" i="28"/>
  <c r="BI46" i="28"/>
  <c r="BD46" i="28"/>
  <c r="BD7" i="28"/>
  <c r="BI7" i="28"/>
  <c r="BD126" i="28"/>
  <c r="BI126" i="28"/>
  <c r="AR52" i="28"/>
  <c r="BB52" i="28"/>
  <c r="BI91" i="28"/>
  <c r="BD91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1" i="38" l="1"/>
  <c r="V77" i="40"/>
  <c r="P77" i="40" s="1"/>
  <c r="V111" i="29"/>
  <c r="P111" i="29" s="1"/>
  <c r="X53" i="38"/>
  <c r="AB53" i="38"/>
  <c r="X96" i="38"/>
  <c r="AB96" i="38"/>
  <c r="X103" i="38"/>
  <c r="AB103" i="38"/>
  <c r="X90" i="38"/>
  <c r="AB90" i="38"/>
  <c r="X7" i="38"/>
  <c r="AB7" i="38"/>
  <c r="X6" i="38"/>
  <c r="AB6" i="38"/>
  <c r="X100" i="38"/>
  <c r="AB100" i="38"/>
  <c r="V67" i="29"/>
  <c r="P67" i="29" s="1"/>
  <c r="V34" i="29"/>
  <c r="P34" i="29" s="1"/>
  <c r="V84" i="29"/>
  <c r="P84" i="29" s="1"/>
  <c r="W94" i="38"/>
  <c r="V42" i="29"/>
  <c r="P42" i="29" s="1"/>
  <c r="V28" i="29"/>
  <c r="P28" i="29" s="1"/>
  <c r="V53" i="29"/>
  <c r="P53" i="29" s="1"/>
  <c r="V115" i="29"/>
  <c r="P115" i="29" s="1"/>
  <c r="W93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7" i="28"/>
  <c r="BI72" i="28"/>
  <c r="BP72" i="28" s="1"/>
  <c r="BI107" i="28"/>
  <c r="BP107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2" i="28"/>
  <c r="BD102" i="28"/>
  <c r="BW108" i="28"/>
  <c r="V96" i="40" s="1"/>
  <c r="P96" i="40" s="1"/>
  <c r="BR108" i="28"/>
  <c r="BP98" i="28"/>
  <c r="BK98" i="28"/>
  <c r="BD88" i="28"/>
  <c r="BI88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99" i="28"/>
  <c r="CB99" i="28"/>
  <c r="BD9" i="28"/>
  <c r="BI9" i="28"/>
  <c r="BK6" i="28"/>
  <c r="BP6" i="28"/>
  <c r="BK43" i="28"/>
  <c r="BP43" i="28"/>
  <c r="BP126" i="28"/>
  <c r="BK126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5" i="28"/>
  <c r="BK115" i="28"/>
  <c r="BP7" i="28"/>
  <c r="BK7" i="28"/>
  <c r="BR95" i="28"/>
  <c r="BW95" i="28"/>
  <c r="BK77" i="28"/>
  <c r="BP77" i="28"/>
  <c r="BP42" i="28"/>
  <c r="BK42" i="28"/>
  <c r="BI116" i="28"/>
  <c r="BD116" i="28"/>
  <c r="BI106" i="28"/>
  <c r="BD106" i="28"/>
  <c r="BI96" i="28"/>
  <c r="BD96" i="28"/>
  <c r="BP91" i="28"/>
  <c r="BK91" i="28"/>
  <c r="BP46" i="28"/>
  <c r="BK46" i="28"/>
  <c r="BP104" i="28"/>
  <c r="BK104" i="28"/>
  <c r="CB127" i="28"/>
  <c r="BY127" i="28"/>
  <c r="BD75" i="28"/>
  <c r="BI75" i="28"/>
  <c r="BP58" i="28"/>
  <c r="BK58" i="28"/>
  <c r="BK10" i="28"/>
  <c r="BP10" i="28"/>
  <c r="BP120" i="28"/>
  <c r="BK120" i="28"/>
  <c r="BW114" i="28"/>
  <c r="V101" i="40" s="1"/>
  <c r="P101" i="40" s="1"/>
  <c r="BR114" i="28"/>
  <c r="CB12" i="28"/>
  <c r="BY12" i="28"/>
  <c r="BI110" i="28"/>
  <c r="BD110" i="28"/>
  <c r="BP60" i="28"/>
  <c r="BK60" i="28"/>
  <c r="BK36" i="28"/>
  <c r="BP36" i="28"/>
  <c r="CB5" i="28"/>
  <c r="BY5" i="28"/>
  <c r="BR37" i="28"/>
  <c r="BW37" i="28"/>
  <c r="BI121" i="28"/>
  <c r="BD121" i="28"/>
  <c r="BW69" i="28"/>
  <c r="BR69" i="28"/>
  <c r="BW113" i="28"/>
  <c r="V100" i="40" s="1"/>
  <c r="P100" i="40" s="1"/>
  <c r="BR113" i="28"/>
  <c r="BI52" i="28"/>
  <c r="BD52" i="28"/>
  <c r="BP130" i="28"/>
  <c r="BK130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09" i="28"/>
  <c r="BK109" i="28"/>
  <c r="BR112" i="28"/>
  <c r="BW112" i="28"/>
  <c r="BK63" i="28"/>
  <c r="BP63" i="28"/>
  <c r="BK70" i="28"/>
  <c r="BP70" i="28"/>
  <c r="BD30" i="28"/>
  <c r="BI30" i="28"/>
  <c r="BK105" i="28"/>
  <c r="BP105" i="28"/>
  <c r="BD103" i="28"/>
  <c r="BI103" i="28"/>
  <c r="BK59" i="28"/>
  <c r="BP59" i="28"/>
  <c r="BY92" i="28"/>
  <c r="CB92" i="28"/>
  <c r="BP101" i="28"/>
  <c r="BK101" i="28"/>
  <c r="BY100" i="28"/>
  <c r="CB100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V99" i="40" l="1"/>
  <c r="P99" i="40" s="1"/>
  <c r="W104" i="38"/>
  <c r="W45" i="38"/>
  <c r="V40" i="40"/>
  <c r="P40" i="40" s="1"/>
  <c r="W61" i="38"/>
  <c r="V56" i="40"/>
  <c r="P56" i="40" s="1"/>
  <c r="V76" i="40"/>
  <c r="P76" i="40" s="1"/>
  <c r="W77" i="38"/>
  <c r="V71" i="40"/>
  <c r="P71" i="40" s="1"/>
  <c r="V11" i="29"/>
  <c r="P11" i="29" s="1"/>
  <c r="V22" i="40"/>
  <c r="P22" i="40" s="1"/>
  <c r="R22" i="40" s="1"/>
  <c r="W91" i="38"/>
  <c r="V86" i="40"/>
  <c r="P86" i="40" s="1"/>
  <c r="V66" i="29"/>
  <c r="P66" i="29" s="1"/>
  <c r="V43" i="29"/>
  <c r="P43" i="29" s="1"/>
  <c r="V106" i="29"/>
  <c r="P106" i="29" s="1"/>
  <c r="W106" i="38"/>
  <c r="V33" i="29"/>
  <c r="P33" i="29" s="1"/>
  <c r="V101" i="29"/>
  <c r="P101" i="29" s="1"/>
  <c r="W101" i="38"/>
  <c r="V46" i="29"/>
  <c r="P46" i="29" s="1"/>
  <c r="W49" i="38"/>
  <c r="V61" i="29"/>
  <c r="P61" i="29" s="1"/>
  <c r="V40" i="29"/>
  <c r="P40" i="29" s="1"/>
  <c r="W43" i="38"/>
  <c r="V75" i="29"/>
  <c r="P75" i="29" s="1"/>
  <c r="W89" i="38"/>
  <c r="V27" i="29"/>
  <c r="P27" i="29" s="1"/>
  <c r="V105" i="29"/>
  <c r="P105" i="29" s="1"/>
  <c r="W105" i="38"/>
  <c r="V107" i="29"/>
  <c r="P107" i="29" s="1"/>
  <c r="W107" i="38"/>
  <c r="V13" i="29"/>
  <c r="P13" i="29" s="1"/>
  <c r="R13" i="29" s="1"/>
  <c r="V30" i="29"/>
  <c r="P30" i="29" s="1"/>
  <c r="V83" i="29"/>
  <c r="P83" i="29" s="1"/>
  <c r="BY97" i="28"/>
  <c r="V77" i="29"/>
  <c r="P77" i="29" s="1"/>
  <c r="V102" i="29"/>
  <c r="P102" i="29" s="1"/>
  <c r="CB97" i="28"/>
  <c r="BK107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30" i="28"/>
  <c r="BW130" i="28"/>
  <c r="W19" i="38" s="1"/>
  <c r="BW120" i="28"/>
  <c r="V11" i="40" s="1"/>
  <c r="P11" i="40" s="1"/>
  <c r="BR120" i="28"/>
  <c r="BR91" i="28"/>
  <c r="BW91" i="28"/>
  <c r="BK116" i="28"/>
  <c r="BP116" i="28"/>
  <c r="BR115" i="28"/>
  <c r="BW115" i="28"/>
  <c r="V102" i="40" s="1"/>
  <c r="P102" i="40" s="1"/>
  <c r="BK45" i="28"/>
  <c r="BP45" i="28"/>
  <c r="BR126" i="28"/>
  <c r="BW126" i="28"/>
  <c r="BK68" i="28"/>
  <c r="BP68" i="28"/>
  <c r="CB108" i="28"/>
  <c r="BY108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6" i="28"/>
  <c r="BP96" i="28"/>
  <c r="BW42" i="28"/>
  <c r="V45" i="40" s="1"/>
  <c r="P45" i="40" s="1"/>
  <c r="BR42" i="28"/>
  <c r="BW44" i="28"/>
  <c r="V47" i="40" s="1"/>
  <c r="P47" i="40" s="1"/>
  <c r="BR44" i="28"/>
  <c r="BW98" i="28"/>
  <c r="V87" i="40" s="1"/>
  <c r="P87" i="40" s="1"/>
  <c r="BR98" i="28"/>
  <c r="BK102" i="28"/>
  <c r="BP102" i="28"/>
  <c r="BW70" i="28"/>
  <c r="V72" i="40" s="1"/>
  <c r="P72" i="40" s="1"/>
  <c r="BR70" i="28"/>
  <c r="BK75" i="28"/>
  <c r="BP75" i="28"/>
  <c r="BW101" i="28"/>
  <c r="V90" i="40" s="1"/>
  <c r="P90" i="40" s="1"/>
  <c r="BR101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5" i="28"/>
  <c r="BY95" i="28"/>
  <c r="BR11" i="28"/>
  <c r="BW11" i="28"/>
  <c r="BK52" i="28"/>
  <c r="BP52" i="28"/>
  <c r="BK103" i="28"/>
  <c r="BP103" i="28"/>
  <c r="BR78" i="28"/>
  <c r="BW78" i="28"/>
  <c r="CB47" i="28"/>
  <c r="BY47" i="28"/>
  <c r="V96" i="29"/>
  <c r="P96" i="29" s="1"/>
  <c r="BR72" i="28"/>
  <c r="BW72" i="28"/>
  <c r="CB113" i="28"/>
  <c r="BY113" i="28"/>
  <c r="BK110" i="28"/>
  <c r="BP110" i="28"/>
  <c r="BY114" i="28"/>
  <c r="CB114" i="28"/>
  <c r="BR104" i="28"/>
  <c r="BW104" i="28"/>
  <c r="V92" i="40" s="1"/>
  <c r="P92" i="40" s="1"/>
  <c r="R92" i="40" s="1"/>
  <c r="BP38" i="28"/>
  <c r="BK38" i="28"/>
  <c r="BR107" i="28"/>
  <c r="BW107" i="28"/>
  <c r="BW109" i="28"/>
  <c r="V97" i="40" s="1"/>
  <c r="P97" i="40" s="1"/>
  <c r="R97" i="40" s="1"/>
  <c r="BR109" i="28"/>
  <c r="BK121" i="28"/>
  <c r="BP121" i="28"/>
  <c r="BP39" i="28"/>
  <c r="BK39" i="28"/>
  <c r="CB112" i="28"/>
  <c r="BY112" i="28"/>
  <c r="BP9" i="28"/>
  <c r="BK9" i="28"/>
  <c r="BP88" i="28"/>
  <c r="BK88" i="28"/>
  <c r="BR105" i="28"/>
  <c r="BW105" i="28"/>
  <c r="V93" i="40" s="1"/>
  <c r="P93" i="40" s="1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6" i="28"/>
  <c r="BK106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3" i="38" l="1"/>
  <c r="V79" i="40"/>
  <c r="P79" i="40" s="1"/>
  <c r="W68" i="38"/>
  <c r="V62" i="40"/>
  <c r="P62" i="40" s="1"/>
  <c r="W65" i="38"/>
  <c r="V59" i="40"/>
  <c r="P59" i="40" s="1"/>
  <c r="W71" i="38"/>
  <c r="V65" i="40"/>
  <c r="P65" i="40" s="1"/>
  <c r="W15" i="38"/>
  <c r="V14" i="40"/>
  <c r="P14" i="40" s="1"/>
  <c r="W82" i="38"/>
  <c r="V78" i="40"/>
  <c r="P78" i="40" s="1"/>
  <c r="W67" i="38"/>
  <c r="V61" i="40"/>
  <c r="P61" i="40" s="1"/>
  <c r="W56" i="38"/>
  <c r="V51" i="40"/>
  <c r="P51" i="40" s="1"/>
  <c r="W100" i="38"/>
  <c r="V95" i="40"/>
  <c r="P95" i="40" s="1"/>
  <c r="W84" i="38"/>
  <c r="V80" i="40"/>
  <c r="P80" i="40" s="1"/>
  <c r="W17" i="38"/>
  <c r="V16" i="40"/>
  <c r="P16" i="40" s="1"/>
  <c r="R16" i="40" s="1"/>
  <c r="W62" i="38"/>
  <c r="V57" i="40"/>
  <c r="P57" i="40" s="1"/>
  <c r="W59" i="38"/>
  <c r="V54" i="40"/>
  <c r="P54" i="40" s="1"/>
  <c r="R54" i="40" s="1"/>
  <c r="V112" i="29"/>
  <c r="P112" i="29" s="1"/>
  <c r="W10" i="38"/>
  <c r="V47" i="29"/>
  <c r="P47" i="29" s="1"/>
  <c r="W50" i="38"/>
  <c r="V51" i="29"/>
  <c r="P51" i="29" s="1"/>
  <c r="W54" i="38"/>
  <c r="V41" i="29"/>
  <c r="P41" i="29" s="1"/>
  <c r="W44" i="38"/>
  <c r="V4" i="29"/>
  <c r="V118" i="29"/>
  <c r="P118" i="29" s="1"/>
  <c r="V62" i="29"/>
  <c r="P62" i="29" s="1"/>
  <c r="W66" i="38"/>
  <c r="V35" i="29"/>
  <c r="P35" i="29" s="1"/>
  <c r="V69" i="29"/>
  <c r="P69" i="29" s="1"/>
  <c r="W73" i="38"/>
  <c r="V70" i="29"/>
  <c r="P70" i="29" s="1"/>
  <c r="W74" i="38"/>
  <c r="V52" i="29"/>
  <c r="P52" i="29" s="1"/>
  <c r="W55" i="38"/>
  <c r="V116" i="29"/>
  <c r="P116" i="29" s="1"/>
  <c r="V94" i="29"/>
  <c r="P94" i="29" s="1"/>
  <c r="R94" i="29" s="1"/>
  <c r="W97" i="38"/>
  <c r="V39" i="29"/>
  <c r="P39" i="29" s="1"/>
  <c r="W42" i="38"/>
  <c r="V108" i="29"/>
  <c r="P108" i="29" s="1"/>
  <c r="W108" i="38"/>
  <c r="V86" i="29"/>
  <c r="P86" i="29" s="1"/>
  <c r="W95" i="38"/>
  <c r="W92" i="38"/>
  <c r="V48" i="29"/>
  <c r="P48" i="29" s="1"/>
  <c r="W51" i="38"/>
  <c r="W16" i="38"/>
  <c r="V44" i="29"/>
  <c r="P44" i="29" s="1"/>
  <c r="R44" i="29" s="1"/>
  <c r="V50" i="29"/>
  <c r="P50" i="29" s="1"/>
  <c r="V29" i="29"/>
  <c r="P29" i="29" s="1"/>
  <c r="V68" i="29"/>
  <c r="P68" i="29" s="1"/>
  <c r="W72" i="38"/>
  <c r="V37" i="29"/>
  <c r="P37" i="29" s="1"/>
  <c r="W40" i="38"/>
  <c r="V36" i="29"/>
  <c r="P36" i="29" s="1"/>
  <c r="W39" i="38"/>
  <c r="V49" i="29"/>
  <c r="P49" i="29" s="1"/>
  <c r="W52" i="38"/>
  <c r="V97" i="29"/>
  <c r="P97" i="29" s="1"/>
  <c r="W98" i="38"/>
  <c r="V100" i="29"/>
  <c r="P100" i="29" s="1"/>
  <c r="V103" i="29"/>
  <c r="P103" i="29" s="1"/>
  <c r="R103" i="29" s="1"/>
  <c r="W102" i="38"/>
  <c r="V26" i="29"/>
  <c r="P26" i="29" s="1"/>
  <c r="W27" i="38"/>
  <c r="V55" i="29"/>
  <c r="P55" i="29" s="1"/>
  <c r="W58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4" i="28"/>
  <c r="BY104" i="28"/>
  <c r="CB78" i="28"/>
  <c r="BY78" i="28"/>
  <c r="BR71" i="28"/>
  <c r="BW71" i="28"/>
  <c r="L31" i="28"/>
  <c r="F31" i="28" s="1"/>
  <c r="Q31" i="28"/>
  <c r="CB126" i="28"/>
  <c r="BY126" i="28"/>
  <c r="CB91" i="28"/>
  <c r="BY91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21" i="28"/>
  <c r="V113" i="29" s="1"/>
  <c r="P113" i="29" s="1"/>
  <c r="BR121" i="28"/>
  <c r="CB72" i="28"/>
  <c r="BY72" i="28"/>
  <c r="BW102" i="28"/>
  <c r="V91" i="40" s="1"/>
  <c r="P91" i="40" s="1"/>
  <c r="R91" i="40" s="1"/>
  <c r="BR102" i="28"/>
  <c r="BY33" i="28"/>
  <c r="CB33" i="28"/>
  <c r="BW45" i="28"/>
  <c r="BR45" i="28"/>
  <c r="BW106" i="28"/>
  <c r="BR106" i="28"/>
  <c r="BR9" i="28"/>
  <c r="BW9" i="28"/>
  <c r="BR30" i="28"/>
  <c r="BW30" i="28"/>
  <c r="BY42" i="28"/>
  <c r="CB42" i="28"/>
  <c r="BR62" i="28"/>
  <c r="BW62" i="28"/>
  <c r="BY120" i="28"/>
  <c r="CB120" i="28"/>
  <c r="BR88" i="28"/>
  <c r="BW88" i="28"/>
  <c r="BW38" i="28"/>
  <c r="BR38" i="28"/>
  <c r="BY44" i="28"/>
  <c r="CB44" i="28"/>
  <c r="BY70" i="28"/>
  <c r="CB70" i="28"/>
  <c r="BR103" i="28"/>
  <c r="BW103" i="28"/>
  <c r="CB54" i="28"/>
  <c r="BY54" i="28"/>
  <c r="BY48" i="28"/>
  <c r="CB48" i="28"/>
  <c r="CB105" i="28"/>
  <c r="BY105" i="28"/>
  <c r="CB107" i="28"/>
  <c r="BY107" i="28"/>
  <c r="BW110" i="28"/>
  <c r="V98" i="40" s="1"/>
  <c r="P98" i="40" s="1"/>
  <c r="BR110" i="28"/>
  <c r="BW52" i="28"/>
  <c r="BR52" i="28"/>
  <c r="BW96" i="28"/>
  <c r="V85" i="40" s="1"/>
  <c r="P85" i="40" s="1"/>
  <c r="BR96" i="28"/>
  <c r="CB79" i="28"/>
  <c r="BY79" i="28"/>
  <c r="BW68" i="28"/>
  <c r="BR68" i="28"/>
  <c r="CB115" i="28"/>
  <c r="BY115" i="28"/>
  <c r="CB130" i="28"/>
  <c r="BY130" i="28"/>
  <c r="BY6" i="28"/>
  <c r="CB6" i="28"/>
  <c r="CB7" i="28"/>
  <c r="BY7" i="28"/>
  <c r="CB46" i="28"/>
  <c r="BY46" i="28"/>
  <c r="BY109" i="28"/>
  <c r="CB109" i="28"/>
  <c r="CB101" i="28"/>
  <c r="BY101" i="28"/>
  <c r="CB98" i="28"/>
  <c r="BY98" i="28"/>
  <c r="CB51" i="28"/>
  <c r="BY51" i="28"/>
  <c r="BY11" i="28"/>
  <c r="CB11" i="28"/>
  <c r="BR75" i="28"/>
  <c r="BW75" i="28"/>
  <c r="CB60" i="28"/>
  <c r="BY60" i="28"/>
  <c r="CB63" i="28"/>
  <c r="BY63" i="28"/>
  <c r="BR116" i="28"/>
  <c r="BW116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0" i="38" l="1"/>
  <c r="V64" i="40"/>
  <c r="P64" i="40" s="1"/>
  <c r="W60" i="38"/>
  <c r="V55" i="40"/>
  <c r="P55" i="40" s="1"/>
  <c r="V94" i="40"/>
  <c r="P94" i="40"/>
  <c r="W47" i="38"/>
  <c r="V42" i="40"/>
  <c r="P42" i="40" s="1"/>
  <c r="W80" i="38"/>
  <c r="V75" i="40"/>
  <c r="P75" i="40" s="1"/>
  <c r="W53" i="38"/>
  <c r="V48" i="40"/>
  <c r="P48" i="40" s="1"/>
  <c r="W76" i="38"/>
  <c r="V70" i="40"/>
  <c r="P70" i="40" s="1"/>
  <c r="W46" i="38"/>
  <c r="V41" i="40"/>
  <c r="P41" i="40" s="1"/>
  <c r="W20" i="38"/>
  <c r="V17" i="40"/>
  <c r="P17" i="40" s="1"/>
  <c r="W6" i="38"/>
  <c r="V6" i="40"/>
  <c r="P6" i="40" s="1"/>
  <c r="R6" i="40" s="1"/>
  <c r="W25" i="38"/>
  <c r="V33" i="40"/>
  <c r="P33" i="40" s="1"/>
  <c r="R33" i="40" s="1"/>
  <c r="V98" i="29"/>
  <c r="P98" i="29" s="1"/>
  <c r="W99" i="38"/>
  <c r="W38" i="38"/>
  <c r="V109" i="29"/>
  <c r="P109" i="29" s="1"/>
  <c r="W7" i="38"/>
  <c r="W11" i="38"/>
  <c r="V60" i="29"/>
  <c r="P60" i="29" s="1"/>
  <c r="W63" i="38"/>
  <c r="V45" i="29"/>
  <c r="P45" i="29" s="1"/>
  <c r="W48" i="38"/>
  <c r="V31" i="29"/>
  <c r="P31" i="29" s="1"/>
  <c r="V38" i="29"/>
  <c r="P38" i="29" s="1"/>
  <c r="W41" i="38"/>
  <c r="V117" i="29"/>
  <c r="P117" i="29" s="1"/>
  <c r="V32" i="29"/>
  <c r="P32" i="29" s="1"/>
  <c r="V65" i="29"/>
  <c r="P65" i="29" s="1"/>
  <c r="W69" i="38"/>
  <c r="V74" i="29"/>
  <c r="P74" i="29" s="1"/>
  <c r="W78" i="38"/>
  <c r="V104" i="29"/>
  <c r="P104" i="29" s="1"/>
  <c r="W103" i="38"/>
  <c r="V76" i="29"/>
  <c r="P76" i="29" s="1"/>
  <c r="W90" i="38"/>
  <c r="V87" i="29"/>
  <c r="P87" i="29" s="1"/>
  <c r="R87" i="29" s="1"/>
  <c r="W96" i="38"/>
  <c r="V3" i="29"/>
  <c r="W3" i="38"/>
  <c r="V54" i="29"/>
  <c r="P54" i="29" s="1"/>
  <c r="W57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2" i="28"/>
  <c r="CB102" i="28"/>
  <c r="CB75" i="28"/>
  <c r="BY75" i="28"/>
  <c r="BY62" i="28"/>
  <c r="CB62" i="28"/>
  <c r="BY88" i="28"/>
  <c r="CB88" i="28"/>
  <c r="CB4" i="28"/>
  <c r="BY4" i="28"/>
  <c r="BY110" i="28"/>
  <c r="CB110" i="28"/>
  <c r="CB106" i="28"/>
  <c r="BY106" i="28"/>
  <c r="CB30" i="28"/>
  <c r="BY30" i="28"/>
  <c r="CB52" i="28"/>
  <c r="BY52" i="28"/>
  <c r="BY121" i="28"/>
  <c r="CB121" i="28"/>
  <c r="CB71" i="28"/>
  <c r="BY71" i="28"/>
  <c r="CB96" i="28"/>
  <c r="BY96" i="28"/>
  <c r="CB116" i="28"/>
  <c r="BY116" i="28"/>
  <c r="CB103" i="28"/>
  <c r="BY103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O24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F17" i="35"/>
  <c r="E17" i="35"/>
  <c r="F21" i="29"/>
  <c r="I29" i="28"/>
  <c r="O27" i="28"/>
  <c r="F15" i="35"/>
  <c r="E15" i="35"/>
  <c r="F19" i="29"/>
  <c r="I27" i="28"/>
  <c r="O26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F12" i="35"/>
  <c r="E12" i="35"/>
  <c r="F16" i="29"/>
  <c r="I23" i="28"/>
  <c r="O18" i="28"/>
  <c r="F8" i="35"/>
  <c r="E8" i="35"/>
  <c r="F12" i="29"/>
  <c r="I18" i="28"/>
  <c r="O16" i="28"/>
  <c r="F6" i="35"/>
  <c r="E6" i="35"/>
  <c r="F10" i="29"/>
  <c r="I16" i="28"/>
  <c r="F4" i="35"/>
  <c r="E4" i="35"/>
  <c r="F8" i="29"/>
  <c r="I14" i="28"/>
  <c r="Q18" i="28" l="1"/>
  <c r="I23" i="40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1" i="38" l="1"/>
  <c r="AB31" i="38"/>
  <c r="X36" i="38"/>
  <c r="AB36" i="38"/>
  <c r="X35" i="38"/>
  <c r="AB35" i="38"/>
  <c r="X34" i="38"/>
  <c r="AB34" i="38"/>
  <c r="X23" i="38"/>
  <c r="AB23" i="38"/>
  <c r="X37" i="38"/>
  <c r="AB37" i="38"/>
  <c r="X28" i="38"/>
  <c r="AB28" i="38"/>
  <c r="X26" i="38"/>
  <c r="AB26" i="38"/>
  <c r="X21" i="38"/>
  <c r="AB21" i="38"/>
  <c r="X24" i="38"/>
  <c r="AB24" i="38"/>
  <c r="X22" i="38"/>
  <c r="AB22" i="38"/>
  <c r="X30" i="38"/>
  <c r="AB30" i="38"/>
  <c r="X32" i="38"/>
  <c r="AB32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2" i="38"/>
  <c r="V17" i="29"/>
  <c r="P17" i="29" s="1"/>
  <c r="BY28" i="28"/>
  <c r="CB28" i="28"/>
  <c r="V20" i="29"/>
  <c r="P20" i="29" s="1"/>
  <c r="W36" i="38"/>
  <c r="V8" i="29"/>
  <c r="P8" i="29" s="1"/>
  <c r="CB14" i="28"/>
  <c r="BY14" i="28"/>
  <c r="W22" i="38"/>
  <c r="W37" i="38"/>
  <c r="CB29" i="28"/>
  <c r="BY29" i="28"/>
  <c r="V21" i="29"/>
  <c r="P21" i="29" s="1"/>
  <c r="W23" i="38"/>
  <c r="V9" i="29"/>
  <c r="P9" i="29" s="1"/>
  <c r="CB15" i="28"/>
  <c r="BY15" i="28"/>
  <c r="W30" i="38"/>
  <c r="V15" i="29"/>
  <c r="P15" i="29" s="1"/>
  <c r="CB22" i="28"/>
  <c r="BY22" i="28"/>
  <c r="W24" i="38"/>
  <c r="V10" i="29"/>
  <c r="P10" i="29" s="1"/>
  <c r="BY16" i="28"/>
  <c r="CB16" i="28"/>
  <c r="V16" i="29"/>
  <c r="P16" i="29" s="1"/>
  <c r="CB23" i="28"/>
  <c r="BY23" i="28"/>
  <c r="W31" i="38"/>
  <c r="W26" i="38"/>
  <c r="BY18" i="28"/>
  <c r="CB18" i="28"/>
  <c r="V12" i="29"/>
  <c r="P12" i="29" s="1"/>
  <c r="V18" i="29"/>
  <c r="P18" i="29" s="1"/>
  <c r="CB26" i="28"/>
  <c r="BY26" i="28"/>
  <c r="W34" i="38"/>
  <c r="V19" i="29"/>
  <c r="P19" i="29" s="1"/>
  <c r="CB27" i="28"/>
  <c r="BY27" i="28"/>
  <c r="W35" i="38"/>
  <c r="W28" i="38"/>
  <c r="V14" i="29"/>
  <c r="P14" i="29" s="1"/>
  <c r="R14" i="29" s="1"/>
  <c r="BY20" i="28"/>
  <c r="CB20" i="28"/>
  <c r="W21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  <author>tc={79A2428E-3D20-463D-B219-8221884E01B4}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3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  <comment ref="T104" authorId="3" shapeId="0" xr:uid="{79A2428E-3D20-463D-B219-8221884E0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tc={D3BF4276-3448-429A-99A1-F9496777E46B}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3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4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8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6" authorId="69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1" authorId="70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2" authorId="71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3" authorId="72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3" authorId="73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6" authorId="74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3" authorId="75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4" authorId="76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5" authorId="77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6" authorId="78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7" authorId="79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80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1" shapeId="0" xr:uid="{D3BF4276-3448-429A-99A1-F9496777E46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2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3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4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3" authorId="85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6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5" authorId="87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7" authorId="88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28" authorId="89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29" authorId="90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0" authorId="91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<sst xmlns="http://schemas.openxmlformats.org/spreadsheetml/2006/main" count="16443" uniqueCount="5385">
  <si>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</si>
  <si>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</si>
  <si>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</si>
  <si>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</si>
  <si>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</si>
  <si>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</si>
  <si>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</si>
  <si>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</si>
  <si>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</si>
  <si>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</si>
  <si>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</si>
  <si>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</si>
  <si>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</si>
  <si>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</si>
  <si>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</si>
  <si>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</si>
  <si>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</si>
  <si>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</si>
  <si>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</si>
  <si>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</si>
  <si>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</si>
  <si>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</si>
  <si>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</si>
  <si>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</si>
  <si>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</si>
  <si>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</si>
  <si>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</si>
  <si>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</si>
  <si>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</si>
  <si>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</si>
  <si>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</si>
  <si>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</si>
  <si>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</si>
  <si>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</si>
  <si>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</si>
  <si>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</si>
  <si>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</si>
  <si>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</si>
  <si>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</si>
  <si>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</si>
  <si>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</si>
  <si>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</si>
  <si>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</si>
  <si>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</si>
  <si>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</si>
  <si>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</si>
  <si>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</si>
  <si>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</si>
  <si>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</si>
  <si>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</si>
  <si>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</si>
  <si>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</si>
  <si>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</si>
  <si>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</si>
  <si>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</si>
  <si>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</si>
  <si>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</si>
  <si>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</si>
  <si>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</si>
  <si>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</si>
  <si>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</si>
  <si>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</si>
  <si>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</si>
  <si>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</si>
  <si>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</si>
  <si>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</si>
  <si>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</si>
  <si>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</si>
  <si>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</si>
  <si>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</si>
  <si>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</si>
  <si>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</si>
  <si>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</si>
  <si>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</si>
  <si>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</si>
  <si>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</si>
  <si>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</si>
  <si>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</si>
  <si>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</si>
  <si>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</si>
  <si>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</si>
  <si>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</si>
  <si>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</si>
  <si>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</si>
  <si>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</si>
  <si>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</si>
  <si>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</si>
  <si>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</si>
  <si>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</si>
  <si>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</si>
  <si>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</si>
  <si>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</si>
  <si>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</si>
  <si>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</si>
  <si>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</si>
  <si>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</si>
  <si>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</si>
  <si>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</si>
  <si>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</si>
  <si>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</si>
  <si>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</si>
  <si>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</si>
  <si>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</si>
  <si>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</si>
  <si>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</si>
  <si>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</si>
  <si>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</si>
  <si>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</si>
  <si>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</si>
  <si>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</si>
  <si>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</si>
  <si>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</si>
  <si>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</si>
  <si>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</si>
  <si>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</si>
  <si>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</si>
  <si>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</si>
  <si>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</si>
  <si>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</si>
  <si>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</si>
  <si>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</si>
  <si>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</si>
  <si>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</si>
  <si>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</si>
  <si>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</si>
  <si>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</si>
  <si>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</si>
  <si>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</si>
  <si>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</si>
  <si>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</si>
  <si>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</si>
  <si>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</si>
  <si>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</si>
  <si>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</si>
  <si>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</si>
  <si>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</si>
  <si>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</si>
  <si>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</si>
  <si>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</si>
  <si>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</si>
  <si>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</si>
  <si>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</si>
  <si>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</si>
  <si>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</si>
  <si>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</si>
  <si>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</si>
  <si>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</si>
  <si>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</si>
  <si>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</si>
  <si>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</si>
  <si>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</si>
  <si>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</si>
  <si>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</si>
  <si>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</si>
  <si>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</si>
  <si>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</si>
  <si>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</si>
  <si>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</si>
  <si>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</si>
  <si>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</si>
  <si>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</si>
  <si>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</si>
  <si>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</si>
  <si>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</si>
  <si>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</si>
  <si>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</si>
  <si>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</si>
  <si>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</si>
  <si>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</si>
  <si>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</si>
  <si>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</si>
  <si>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</si>
  <si>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</si>
  <si>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</si>
  <si>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</si>
  <si>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</si>
  <si>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</si>
  <si>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</si>
  <si>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</si>
  <si>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</si>
  <si>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</si>
  <si>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</si>
  <si>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</si>
  <si>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</si>
  <si>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</si>
  <si>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</si>
  <si>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</si>
  <si>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</si>
  <si>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</si>
  <si>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</si>
  <si>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</si>
  <si>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</si>
  <si>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</si>
  <si>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</si>
  <si>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</si>
  <si>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</si>
  <si>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</si>
  <si>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</si>
  <si>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</si>
  <si>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</si>
  <si>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</si>
  <si>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</si>
  <si>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</si>
  <si>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</si>
  <si>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</si>
  <si>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</si>
  <si>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</si>
  <si>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</si>
  <si>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</si>
  <si>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</si>
  <si>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</si>
  <si>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</si>
  <si>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</si>
  <si>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</si>
  <si>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</si>
  <si>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</si>
  <si>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</si>
  <si>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</si>
  <si>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</si>
  <si>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</si>
  <si>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</si>
  <si>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</si>
  <si>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</si>
  <si>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</si>
  <si>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</si>
  <si>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</si>
  <si>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</si>
  <si>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</si>
  <si>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</si>
  <si>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</si>
  <si>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</si>
  <si>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</si>
  <si>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</si>
  <si>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</si>
  <si>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</si>
  <si>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</si>
  <si>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</si>
  <si>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</si>
  <si>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</si>
  <si>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</si>
  <si>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</si>
  <si>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</si>
  <si>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</si>
  <si>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</si>
  <si>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</si>
  <si>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</si>
  <si>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</si>
  <si>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</si>
  <si>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</si>
  <si>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</si>
  <si>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</si>
  <si>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</si>
  <si>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</si>
  <si>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</si>
  <si>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</si>
  <si>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</si>
  <si>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</si>
  <si>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</si>
  <si>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</si>
  <si>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</si>
  <si>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</si>
  <si>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</si>
  <si>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</si>
  <si>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</si>
  <si>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</si>
  <si>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</si>
  <si>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</si>
  <si>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</si>
  <si>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</si>
  <si>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</si>
  <si>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</si>
  <si>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</si>
  <si>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</si>
  <si>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</si>
  <si>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</si>
  <si>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</si>
  <si>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</si>
  <si>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</si>
  <si>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</si>
  <si>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</si>
  <si>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</si>
  <si>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</si>
  <si>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</si>
  <si>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</si>
  <si>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</si>
  <si>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</si>
  <si>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</si>
  <si>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</si>
  <si>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</si>
  <si>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</si>
  <si>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</si>
  <si>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</si>
  <si>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</si>
  <si>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</si>
  <si>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</si>
  <si>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</si>
  <si>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</si>
  <si>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</si>
  <si>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</si>
  <si>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</si>
  <si>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</si>
  <si>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</si>
  <si>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</si>
  <si>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</si>
  <si>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</si>
  <si>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</si>
  <si>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</si>
  <si>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</si>
  <si>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</si>
  <si>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</si>
  <si>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</si>
  <si>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</si>
  <si>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</si>
  <si>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</si>
  <si>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</si>
  <si>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</si>
  <si>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</si>
  <si>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</si>
  <si>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</si>
  <si>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</si>
  <si>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</si>
  <si>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</si>
  <si>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</si>
  <si>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</si>
  <si>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</si>
  <si>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</si>
  <si>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</si>
  <si>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</si>
  <si>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</si>
  <si>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</si>
  <si>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</si>
  <si>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</si>
  <si>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</si>
  <si>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</si>
  <si>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</si>
  <si>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</si>
  <si>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</si>
  <si>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</si>
  <si>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</si>
  <si>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</si>
  <si>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</si>
  <si>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</si>
  <si>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</si>
  <si>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</si>
  <si>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</si>
  <si>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</si>
  <si>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</si>
  <si>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</si>
  <si>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</si>
  <si>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</si>
  <si>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</si>
  <si>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</si>
  <si>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</si>
  <si>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</si>
  <si>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</si>
  <si>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</si>
  <si>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</si>
  <si>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</si>
  <si>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</si>
  <si>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</si>
  <si>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</si>
  <si>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</si>
  <si>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</si>
  <si>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</si>
  <si>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</si>
  <si>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</si>
  <si>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</si>
  <si>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</si>
  <si>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</si>
  <si>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</si>
  <si>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</si>
  <si>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</si>
  <si>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</si>
  <si>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</si>
  <si>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</si>
  <si>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</si>
  <si>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</si>
  <si>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</si>
  <si>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</si>
  <si>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</si>
  <si>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</si>
  <si>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</si>
  <si>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</si>
  <si>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</si>
  <si>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</si>
  <si>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</si>
  <si>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</si>
  <si>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</si>
  <si>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</si>
  <si>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</si>
  <si>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</si>
  <si>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</si>
  <si>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</si>
  <si>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</si>
  <si>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</si>
  <si>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</si>
  <si>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</si>
  <si>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</si>
  <si>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</si>
  <si>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</si>
  <si>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</si>
  <si>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</si>
  <si>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</si>
  <si>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</si>
  <si>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</si>
  <si>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</si>
  <si>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</si>
  <si>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</si>
  <si>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</si>
  <si>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</si>
  <si>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</si>
  <si>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</si>
  <si>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</si>
  <si>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</si>
  <si>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</si>
  <si>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</si>
  <si>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</si>
  <si>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</si>
  <si>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</si>
  <si>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</si>
  <si>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</si>
  <si>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</si>
  <si>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</si>
  <si>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</si>
  <si>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</si>
  <si>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</si>
  <si>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</si>
  <si>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</si>
  <si>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</si>
  <si>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</si>
  <si>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</si>
  <si>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</si>
  <si>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</si>
  <si>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</si>
  <si>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</si>
  <si>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</si>
  <si>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</si>
  <si>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</si>
  <si>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</si>
  <si>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</si>
  <si>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</si>
  <si>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</si>
  <si>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</si>
  <si>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</si>
  <si>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</si>
  <si>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</si>
  <si>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</si>
  <si>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</si>
  <si>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</si>
  <si>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</si>
  <si>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</si>
  <si>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</si>
  <si>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</si>
  <si>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</si>
  <si>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</si>
  <si>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</si>
  <si>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</si>
  <si>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</si>
  <si>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</si>
  <si>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</si>
  <si>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</si>
  <si>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</si>
  <si>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</si>
  <si>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</si>
  <si>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</si>
  <si>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</si>
  <si>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</si>
  <si>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</si>
  <si>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</si>
  <si>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</si>
  <si>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</si>
  <si>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</si>
  <si>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</si>
  <si>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</si>
  <si>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</si>
  <si>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</si>
  <si>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</si>
  <si>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</si>
  <si>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</si>
  <si>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</si>
  <si>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</si>
  <si>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</si>
  <si>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</si>
  <si>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</si>
  <si>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</si>
  <si>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</si>
  <si>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</si>
  <si>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</si>
  <si>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</si>
  <si>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</si>
  <si>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</si>
  <si>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</si>
  <si>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</si>
  <si>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</si>
  <si>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</si>
  <si>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</si>
  <si>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</si>
  <si>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</si>
  <si>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</si>
  <si>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</si>
  <si>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</si>
  <si>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</si>
  <si>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</si>
  <si>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</si>
  <si>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</si>
  <si>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</si>
  <si>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</si>
  <si>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</si>
  <si>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</si>
  <si>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</si>
  <si>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</si>
  <si>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</si>
  <si>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</si>
  <si>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</si>
  <si>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</si>
  <si>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</si>
  <si>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</si>
  <si>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</si>
  <si>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</si>
  <si>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</si>
  <si>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</si>
  <si>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</si>
  <si>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</si>
  <si>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</si>
  <si>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</si>
  <si>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</si>
  <si>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</si>
  <si>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</si>
  <si>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</si>
  <si>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</si>
  <si>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</si>
  <si>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</si>
  <si>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</si>
  <si>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</si>
  <si>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</si>
  <si>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</si>
  <si>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</si>
  <si>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</si>
  <si>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</si>
  <si>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</si>
  <si>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</si>
  <si>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</si>
  <si>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</si>
  <si>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</si>
  <si>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</si>
  <si>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</si>
  <si>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</si>
  <si>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</si>
  <si>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</si>
  <si>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</si>
  <si>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</si>
  <si>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</si>
  <si>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</si>
  <si>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</si>
  <si>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</si>
  <si>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</si>
  <si>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</si>
  <si>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</si>
  <si>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</si>
  <si>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</si>
  <si>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</si>
  <si>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</si>
  <si>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</si>
  <si>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</si>
  <si>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</si>
  <si>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</si>
  <si>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</si>
  <si>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</si>
  <si>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</si>
  <si>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</si>
  <si>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</si>
  <si>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</si>
  <si>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</si>
  <si>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</si>
  <si>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</si>
  <si>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</si>
  <si>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</si>
  <si>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</si>
  <si>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</si>
  <si>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</si>
  <si>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</si>
  <si>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</si>
  <si>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</si>
  <si>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</si>
  <si>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</si>
  <si>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</si>
  <si>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</si>
  <si>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</si>
  <si>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</si>
  <si>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</si>
  <si>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</si>
  <si>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</si>
  <si>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</si>
  <si>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</si>
  <si>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</si>
  <si>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</si>
  <si>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</si>
  <si>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</si>
  <si>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</si>
  <si>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</si>
  <si>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</si>
  <si>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</si>
  <si>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</si>
  <si>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</si>
  <si>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</si>
  <si>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</si>
  <si>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</si>
  <si>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</si>
  <si>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</si>
  <si>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</si>
  <si>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</si>
  <si>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</si>
  <si>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</si>
  <si>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</si>
  <si>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</si>
  <si>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</si>
  <si>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</si>
  <si>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</si>
  <si>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</si>
  <si>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</si>
  <si>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</si>
  <si>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</si>
  <si>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</si>
  <si>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</si>
  <si>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</si>
  <si>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</si>
  <si>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</si>
  <si>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</si>
  <si>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</si>
  <si>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</si>
  <si>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</si>
  <si>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</si>
  <si>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</si>
  <si>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</si>
  <si>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</si>
  <si>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</si>
  <si>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</si>
  <si>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</si>
  <si>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</si>
  <si>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</si>
  <si>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</si>
  <si>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</si>
  <si>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</si>
  <si>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</si>
  <si>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</si>
  <si>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</si>
  <si>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</si>
  <si>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</si>
  <si>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</si>
  <si>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</si>
  <si>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</si>
  <si>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</si>
  <si>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</si>
  <si>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</si>
  <si>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</si>
  <si>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</si>
  <si>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</si>
  <si>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</si>
  <si>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</si>
  <si>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</si>
  <si>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</si>
  <si>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</si>
  <si>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</si>
  <si>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</si>
  <si>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</si>
  <si>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</si>
  <si>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</si>
  <si>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</si>
  <si>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</si>
  <si>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</si>
  <si>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</si>
  <si>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</si>
  <si>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</si>
  <si>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</si>
  <si>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</si>
  <si>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</si>
  <si>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</si>
  <si>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</si>
  <si>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</si>
  <si>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</si>
  <si>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</si>
  <si>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</si>
  <si>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</si>
  <si>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</si>
  <si>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</si>
  <si>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</si>
  <si>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</si>
  <si>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</si>
  <si>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</si>
  <si>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</si>
  <si>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</si>
  <si>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</si>
  <si>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</si>
  <si>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</si>
  <si>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</si>
  <si>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</si>
  <si>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</si>
  <si>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</si>
  <si>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</si>
  <si>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</si>
  <si>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</si>
  <si>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</si>
  <si>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</si>
  <si>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</si>
  <si>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</si>
  <si>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</si>
  <si>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</si>
  <si>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</si>
  <si>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</si>
  <si>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</si>
  <si>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</si>
  <si>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</si>
  <si>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</si>
  <si>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</si>
  <si>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</si>
  <si>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</si>
  <si>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</si>
  <si>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</si>
  <si>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</si>
  <si>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</si>
  <si>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</si>
  <si>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</si>
  <si>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</si>
  <si>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</si>
  <si>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</si>
  <si>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</si>
  <si>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</si>
  <si>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</si>
  <si>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</si>
  <si>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</si>
  <si>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</si>
  <si>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</si>
  <si>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</si>
  <si>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</si>
  <si>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</si>
  <si>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</si>
  <si>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</si>
  <si>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</si>
  <si>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</si>
  <si>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</si>
  <si>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</si>
  <si>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</si>
  <si>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</si>
  <si>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</si>
  <si>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</si>
  <si>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</si>
  <si>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</si>
  <si>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</si>
  <si>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</si>
  <si>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</si>
  <si>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</si>
  <si>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</si>
  <si>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</si>
  <si>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</si>
  <si>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</si>
  <si>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</si>
  <si>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</si>
  <si>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</si>
  <si>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</si>
  <si>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</si>
  <si>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</si>
  <si>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</si>
  <si>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</si>
  <si>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</si>
  <si>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</si>
  <si>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</si>
  <si>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</si>
  <si>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</si>
  <si>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</si>
  <si>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</si>
  <si>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</si>
  <si>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</si>
  <si>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</si>
  <si>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</si>
  <si>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</si>
  <si>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</si>
  <si>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</si>
  <si>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</si>
  <si>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</si>
  <si>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</si>
  <si>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</si>
  <si>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</si>
  <si>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</si>
  <si>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</si>
  <si>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</si>
  <si>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</si>
  <si>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</si>
  <si>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</si>
  <si>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</si>
  <si>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</si>
  <si>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</si>
  <si>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</si>
  <si>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</si>
  <si>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</si>
  <si>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</si>
  <si>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</si>
  <si>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</si>
  <si>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</si>
  <si>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</si>
  <si>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</si>
  <si>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</si>
  <si>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</si>
  <si>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</si>
  <si>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</si>
  <si>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</si>
  <si>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</si>
  <si>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</si>
  <si>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</si>
  <si>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</si>
  <si>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</si>
  <si>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</si>
  <si>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</si>
  <si>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</si>
  <si>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</si>
  <si>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</si>
  <si>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</si>
  <si>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</si>
  <si>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</si>
  <si>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</si>
  <si>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</si>
  <si>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</si>
  <si>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</si>
  <si>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</si>
  <si>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</si>
  <si>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</si>
  <si>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</si>
  <si>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</si>
  <si>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</si>
  <si>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</si>
  <si>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</si>
  <si>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</si>
  <si>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</si>
  <si>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</si>
  <si>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</si>
  <si>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</si>
  <si>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</si>
  <si>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</si>
  <si>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</si>
  <si>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</si>
  <si>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</si>
  <si>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</si>
  <si>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</si>
  <si>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</si>
  <si>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</si>
  <si>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</si>
  <si>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</si>
  <si>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</si>
  <si>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</si>
  <si>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</si>
  <si>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</si>
  <si>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</si>
  <si>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</si>
  <si>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</si>
  <si>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</si>
  <si>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</si>
  <si>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</si>
  <si>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</si>
  <si>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</si>
  <si>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</si>
  <si>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</si>
  <si>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</si>
  <si>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</si>
  <si>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</si>
  <si>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</si>
  <si>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</si>
  <si>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</si>
  <si>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</si>
  <si>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</si>
  <si>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</si>
  <si>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</si>
  <si>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</si>
  <si>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</si>
  <si>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</si>
  <si>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</si>
  <si>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</si>
  <si>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</si>
  <si>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</si>
  <si>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</si>
  <si>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</si>
  <si>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</si>
  <si>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</si>
  <si>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</si>
  <si>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</si>
  <si>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</si>
  <si>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</si>
  <si>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</si>
  <si>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</si>
  <si>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</si>
  <si>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</si>
  <si>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</si>
  <si>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</si>
  <si>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</si>
  <si>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</si>
  <si>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</si>
  <si>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</si>
  <si>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</si>
  <si>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</si>
  <si>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</si>
  <si>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</si>
  <si>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</si>
  <si>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</si>
  <si>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</si>
  <si>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</si>
  <si>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</si>
  <si>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</si>
  <si>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</si>
  <si>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</si>
  <si>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</si>
  <si>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</si>
  <si>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</si>
  <si>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</si>
  <si>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</si>
  <si>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</si>
  <si>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</si>
  <si>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</si>
  <si>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</si>
  <si>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</si>
  <si>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</si>
  <si>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</si>
  <si>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</si>
  <si>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</si>
  <si>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</si>
  <si>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</si>
  <si>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</si>
  <si>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</si>
  <si>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</si>
  <si>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</si>
  <si>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</si>
  <si>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</si>
  <si>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</si>
  <si>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</si>
  <si>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</si>
  <si>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</si>
  <si>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</si>
  <si>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</si>
  <si>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</si>
  <si>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</si>
  <si>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</si>
  <si>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</si>
  <si>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</si>
  <si>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</si>
  <si>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</si>
  <si>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</si>
  <si>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</si>
  <si>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</si>
  <si>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</si>
  <si>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</si>
  <si>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</si>
  <si>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</si>
  <si>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</si>
  <si>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</si>
  <si>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</si>
  <si>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</si>
  <si>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</si>
  <si>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</si>
  <si>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</si>
  <si>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</si>
  <si>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</si>
  <si>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</si>
  <si>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</si>
  <si>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</si>
  <si>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</si>
  <si>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</si>
  <si>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</si>
  <si>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</si>
  <si>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</si>
  <si>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</si>
  <si>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</si>
  <si>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</si>
  <si>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</si>
  <si>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</si>
  <si>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</si>
  <si>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</si>
  <si>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</si>
  <si>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</si>
  <si>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</si>
  <si>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</si>
  <si>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</si>
  <si>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</si>
  <si>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</si>
  <si>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</si>
  <si>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</si>
  <si>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</si>
  <si>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</si>
  <si>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</si>
  <si>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</si>
  <si>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</si>
  <si>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</si>
  <si>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</si>
  <si>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</si>
  <si>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</si>
  <si>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</si>
  <si>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</si>
  <si>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</si>
  <si>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</si>
  <si>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</si>
  <si>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</si>
  <si>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</si>
  <si>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</si>
  <si>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</si>
  <si>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</si>
  <si>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</si>
  <si>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</si>
  <si>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</si>
  <si>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</si>
  <si>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</si>
  <si>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</si>
  <si>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</si>
  <si>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</si>
  <si>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</si>
  <si>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</si>
  <si>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</si>
  <si>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</si>
  <si>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</si>
  <si>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</si>
  <si>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</si>
  <si>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</si>
  <si>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</si>
  <si>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</si>
  <si>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</si>
  <si>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</si>
  <si>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</si>
  <si>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</si>
  <si>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</si>
  <si>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</si>
  <si>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</si>
  <si>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</si>
  <si>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</si>
  <si>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</si>
  <si>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</si>
  <si>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</si>
  <si>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</si>
  <si>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</si>
  <si>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</si>
  <si>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</si>
  <si>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</si>
  <si>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</si>
  <si>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</si>
  <si>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</si>
  <si>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</si>
  <si>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</si>
  <si>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</si>
  <si>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</si>
  <si>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</si>
  <si>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</si>
  <si>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</si>
  <si>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</si>
  <si>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</si>
  <si>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</si>
  <si>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</si>
  <si>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</si>
  <si>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</si>
  <si>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</si>
  <si>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</si>
  <si>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</si>
  <si>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</si>
  <si>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</si>
  <si>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</si>
  <si>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</si>
  <si>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</si>
  <si>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</si>
  <si>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</si>
  <si>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</si>
  <si>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</si>
  <si>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</si>
  <si>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</si>
  <si>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</si>
  <si>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</si>
  <si>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</si>
  <si>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</si>
  <si>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</si>
  <si>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</si>
  <si>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</si>
  <si>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</si>
  <si>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</si>
  <si>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</si>
  <si>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</si>
  <si>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</si>
  <si>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</si>
  <si>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</si>
  <si>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</si>
  <si>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</si>
  <si>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</si>
  <si>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</si>
  <si>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</si>
  <si>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</si>
  <si>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</si>
  <si>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</si>
  <si>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</si>
  <si>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</si>
  <si>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</si>
  <si>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</si>
  <si>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</si>
  <si>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</si>
  <si>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</si>
  <si>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</si>
  <si>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</si>
  <si>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</si>
  <si>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</si>
  <si>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</si>
  <si>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</si>
  <si>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</si>
  <si>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</si>
  <si>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</si>
  <si>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</si>
  <si>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</si>
  <si>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</si>
  <si>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</si>
  <si>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</si>
  <si>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</si>
  <si>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</si>
  <si>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</si>
  <si>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</si>
  <si>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</si>
  <si>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</si>
  <si>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</si>
  <si>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</si>
  <si>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</si>
  <si>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</si>
  <si>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</si>
  <si>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</si>
  <si>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</si>
  <si>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</si>
  <si>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</si>
  <si>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</si>
  <si>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</si>
  <si>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</si>
  <si>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</si>
  <si>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</si>
  <si>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</si>
  <si>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</si>
  <si>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</si>
  <si>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</si>
  <si>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</si>
  <si>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</si>
  <si>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</si>
  <si>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</si>
  <si>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</si>
  <si>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</si>
  <si>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</si>
  <si>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</si>
  <si>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</si>
  <si>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</si>
  <si>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</si>
  <si>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</si>
  <si>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</si>
  <si>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</si>
  <si>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</si>
  <si>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</si>
  <si>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</si>
  <si>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</si>
  <si>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</si>
  <si>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</si>
  <si>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</si>
  <si>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</si>
  <si>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</si>
  <si>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</si>
  <si>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</si>
  <si>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</si>
  <si>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</si>
  <si>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</si>
  <si>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</si>
  <si>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</si>
  <si>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</si>
  <si>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</si>
  <si>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</si>
  <si>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</si>
  <si>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</si>
  <si>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</si>
  <si>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</si>
  <si>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</si>
  <si>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</si>
  <si>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</si>
  <si>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</si>
  <si>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</si>
  <si>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</si>
  <si>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</si>
  <si>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</si>
  <si>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</si>
  <si>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</si>
  <si>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</si>
  <si>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</si>
  <si>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</si>
  <si>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</si>
  <si>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</si>
  <si>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</si>
  <si>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</si>
  <si>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</si>
  <si>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</si>
  <si>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</si>
  <si>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</si>
  <si>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</si>
  <si>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</si>
  <si>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</si>
  <si>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</si>
  <si>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</si>
  <si>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</si>
  <si>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</si>
  <si>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</si>
  <si>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</si>
  <si>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</si>
  <si>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</si>
  <si>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</si>
  <si>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</si>
  <si>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</si>
  <si>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</si>
  <si>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</si>
  <si>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</si>
  <si>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</si>
  <si>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</si>
  <si>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</si>
  <si>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</si>
  <si>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</si>
  <si>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</si>
  <si>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</si>
  <si>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</si>
  <si>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</si>
  <si>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</si>
  <si>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</si>
  <si>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</si>
  <si>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</si>
  <si>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</si>
  <si>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</si>
  <si>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</si>
  <si>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</si>
  <si>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</si>
  <si>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</si>
  <si>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</si>
  <si>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</si>
  <si>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</si>
  <si>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</si>
  <si>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</si>
  <si>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</si>
  <si>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</si>
  <si>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</si>
  <si>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</si>
  <si>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</si>
  <si>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</si>
  <si>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</si>
  <si>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</si>
  <si>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</si>
  <si>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</si>
  <si>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</si>
  <si>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</si>
  <si>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</si>
  <si>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</si>
  <si>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</si>
  <si>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</si>
  <si>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</si>
  <si>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</si>
  <si>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</si>
  <si>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</si>
  <si>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</si>
  <si>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</si>
  <si>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</si>
  <si>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</si>
  <si>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</si>
  <si>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</si>
  <si>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</si>
  <si>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</si>
  <si>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</si>
  <si>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</si>
  <si>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</si>
  <si>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</si>
  <si>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</si>
  <si>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</si>
  <si>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</si>
  <si>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</si>
  <si>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</si>
  <si>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</si>
  <si>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</si>
  <si>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</si>
  <si>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</si>
  <si>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</si>
  <si>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</si>
  <si>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</si>
  <si>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</si>
  <si>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</si>
  <si>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</si>
  <si>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</si>
  <si>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</si>
  <si>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</si>
  <si>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</si>
  <si>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</si>
  <si>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</si>
  <si>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</si>
  <si>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</si>
  <si>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</si>
  <si>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</si>
  <si>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</si>
  <si>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</si>
  <si>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</si>
  <si>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</si>
  <si>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</si>
  <si>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</si>
  <si>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</si>
  <si>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</si>
  <si>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</si>
  <si>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</si>
  <si>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</si>
  <si>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</si>
  <si>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</si>
  <si>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</si>
  <si>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</si>
  <si>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</si>
  <si>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</si>
  <si>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</si>
  <si>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</si>
  <si>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</si>
  <si>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</si>
  <si>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</si>
  <si>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</si>
  <si>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</si>
  <si>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</si>
  <si>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</si>
  <si>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</si>
  <si>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</si>
  <si>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</si>
  <si>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</si>
  <si>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</si>
  <si>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</si>
  <si>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</si>
  <si>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</si>
  <si>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</si>
  <si>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</si>
  <si>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</si>
  <si>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</si>
  <si>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</si>
  <si>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</si>
  <si>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</si>
  <si>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</si>
  <si>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</si>
  <si>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</si>
  <si>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</si>
  <si>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</si>
  <si>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</si>
  <si>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</si>
  <si>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</si>
  <si>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</si>
  <si>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</si>
  <si>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</si>
  <si>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</si>
  <si>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</si>
  <si>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</si>
  <si>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</si>
  <si>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</si>
  <si>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</si>
  <si>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</si>
  <si>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</si>
  <si>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</si>
  <si>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</si>
  <si>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</si>
  <si>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</si>
  <si>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</si>
  <si>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</si>
  <si>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</si>
  <si>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</si>
  <si>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</si>
  <si>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</si>
  <si>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</si>
  <si>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</si>
  <si>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</si>
  <si>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</si>
  <si>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</si>
  <si>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</si>
  <si>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</si>
  <si>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</si>
  <si>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</si>
  <si>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</si>
  <si>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</si>
  <si>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</si>
  <si>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</si>
  <si>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</si>
  <si>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</si>
  <si>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</si>
  <si>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</si>
  <si>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</si>
  <si>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</si>
  <si>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</si>
  <si>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</si>
  <si>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</si>
  <si>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</si>
  <si>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</si>
  <si>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</si>
  <si>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</si>
  <si>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</si>
  <si>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</si>
  <si>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</si>
  <si>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</si>
  <si>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</si>
  <si>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</si>
  <si>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</si>
  <si>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</si>
  <si>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</si>
  <si>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</si>
  <si>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</si>
  <si>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</si>
  <si>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</si>
  <si>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</si>
  <si>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</si>
  <si>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</si>
  <si>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</si>
  <si>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</si>
  <si>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</si>
  <si>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</si>
  <si>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</si>
  <si>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</si>
  <si>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</si>
  <si>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</si>
  <si>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</si>
  <si>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</si>
  <si>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</si>
  <si>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</si>
  <si>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</si>
  <si>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</si>
  <si>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</si>
  <si>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</si>
  <si>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</si>
  <si>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</si>
  <si>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</si>
  <si>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</si>
  <si>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</si>
  <si>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</si>
  <si>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</si>
  <si>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</si>
  <si>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</si>
  <si>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</si>
  <si>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</si>
  <si>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</si>
  <si>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</si>
  <si>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</si>
  <si>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</si>
  <si>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</si>
  <si>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</si>
  <si>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</si>
  <si>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</si>
  <si>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</si>
  <si>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</si>
  <si>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</si>
  <si>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</si>
  <si>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</si>
  <si>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</si>
  <si>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</si>
  <si>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</si>
  <si>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</si>
  <si>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</si>
  <si>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</si>
  <si>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</si>
  <si>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</si>
  <si>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</si>
  <si>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</si>
  <si>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</si>
  <si>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</si>
  <si>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</si>
  <si>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</si>
  <si>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</si>
  <si>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</si>
  <si>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</si>
  <si>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</si>
  <si>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</si>
  <si>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</si>
  <si>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</si>
  <si>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</si>
  <si>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</si>
  <si>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</si>
  <si>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</si>
  <si>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</si>
  <si>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</si>
  <si>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</si>
  <si>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</si>
  <si>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</si>
  <si>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</si>
  <si>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</si>
  <si>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</si>
  <si>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</si>
  <si>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</si>
  <si>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</si>
  <si>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</si>
  <si>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</si>
  <si>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</si>
  <si>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</si>
  <si>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</si>
  <si>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</si>
  <si>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</si>
  <si>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</si>
  <si>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</si>
  <si>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</si>
  <si>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</si>
  <si>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</si>
  <si>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</si>
  <si>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</si>
  <si>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</si>
  <si>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</si>
  <si>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</si>
  <si>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</si>
  <si>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</si>
  <si>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</si>
  <si>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</si>
  <si>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</si>
  <si>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</si>
  <si>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</si>
  <si>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</si>
  <si>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</si>
  <si>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</si>
  <si>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</si>
  <si>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</si>
  <si>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</si>
  <si>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</si>
  <si>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</si>
  <si>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</si>
  <si>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</si>
  <si>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</si>
  <si>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</si>
  <si>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</si>
  <si>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</si>
  <si>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</si>
  <si>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</si>
  <si>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</si>
  <si>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</si>
  <si>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</si>
  <si>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</si>
  <si>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</si>
  <si>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</si>
  <si>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</si>
  <si>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</si>
  <si>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</si>
  <si>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</si>
  <si>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</si>
  <si>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</si>
  <si>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</si>
  <si>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</si>
  <si>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</si>
  <si>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</si>
  <si>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</si>
  <si>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</si>
  <si>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</si>
  <si>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</si>
  <si>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</si>
  <si>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</si>
  <si>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</si>
  <si>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</si>
  <si>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</si>
  <si>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</si>
  <si>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</si>
  <si>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</si>
  <si>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</si>
  <si>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</si>
  <si>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</si>
  <si>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</si>
  <si>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</si>
  <si>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</si>
  <si>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</si>
  <si>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</si>
  <si>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</si>
  <si>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</si>
  <si>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</si>
  <si>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</si>
  <si>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</si>
  <si>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</si>
  <si>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</si>
  <si>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</si>
  <si>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</si>
  <si>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</si>
  <si>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</si>
  <si>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</si>
  <si>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</si>
  <si>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</si>
  <si>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</si>
  <si>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</si>
  <si>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</si>
  <si>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</si>
  <si>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</si>
  <si>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</si>
  <si>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</si>
  <si>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</si>
  <si>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</si>
  <si>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</si>
  <si>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</si>
  <si>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</si>
  <si>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</si>
  <si>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</si>
  <si>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</si>
  <si>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</si>
  <si>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</si>
  <si>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</si>
  <si>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</si>
  <si>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</si>
  <si>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</si>
  <si>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</si>
  <si>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</si>
  <si>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</si>
  <si>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</si>
  <si>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</si>
  <si>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</si>
  <si>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</si>
  <si>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</si>
  <si>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</si>
  <si>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</si>
  <si>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</si>
  <si>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</si>
  <si>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</si>
  <si>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</si>
  <si>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</si>
  <si>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</si>
  <si>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</si>
  <si>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</si>
  <si>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</si>
  <si>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</si>
  <si>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</si>
  <si>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</si>
  <si>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</si>
  <si>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</si>
  <si>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</si>
  <si>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</si>
  <si>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</si>
  <si>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</si>
  <si>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</si>
  <si>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</si>
  <si>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</si>
  <si>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</si>
  <si>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</si>
  <si>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</si>
  <si>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</si>
  <si>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</si>
  <si>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</si>
  <si>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</si>
  <si>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</si>
  <si>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</si>
  <si>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</si>
  <si>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</si>
  <si>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</si>
  <si>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</si>
  <si>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</si>
  <si>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</si>
  <si>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</si>
  <si>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</si>
  <si>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</si>
  <si>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</si>
  <si>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</si>
  <si>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</si>
  <si>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</si>
  <si>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</si>
  <si>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</si>
  <si>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</si>
  <si>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</si>
  <si>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</si>
  <si>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</si>
  <si>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</si>
  <si>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</si>
  <si>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</si>
  <si>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</si>
  <si>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</si>
  <si>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</si>
  <si>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</si>
  <si>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</si>
  <si>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</si>
  <si>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</si>
  <si>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</si>
  <si>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</si>
  <si>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</si>
  <si>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</si>
  <si>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</si>
  <si>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</si>
  <si>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</si>
  <si>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</si>
  <si>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</si>
  <si>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</si>
  <si>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</si>
  <si>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</si>
  <si>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</si>
  <si>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</si>
  <si>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</si>
  <si>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</si>
  <si>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</si>
  <si>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</si>
  <si>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</si>
  <si>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</si>
  <si>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</si>
  <si>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</si>
  <si>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</si>
  <si>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</si>
  <si>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</si>
  <si>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</si>
  <si>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</si>
  <si>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</si>
  <si>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</si>
  <si>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</si>
  <si>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</si>
  <si>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</si>
  <si>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</si>
  <si>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</si>
  <si>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</si>
  <si>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</si>
  <si>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</si>
  <si>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</si>
  <si>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</si>
  <si>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</si>
  <si>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</si>
  <si>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</si>
  <si>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</si>
  <si>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</si>
  <si>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</si>
  <si>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</si>
  <si>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</si>
  <si>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</si>
  <si>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</si>
  <si>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</si>
  <si>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</si>
  <si>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</si>
  <si>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</si>
  <si>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</si>
  <si>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</si>
  <si>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</si>
  <si>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</si>
  <si>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</si>
  <si>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</si>
  <si>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</si>
  <si>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</si>
  <si>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</si>
  <si>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</si>
  <si>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</si>
  <si>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</si>
  <si>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</si>
  <si>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</si>
  <si>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</si>
  <si>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</si>
  <si>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</si>
  <si>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</si>
  <si>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</si>
  <si>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</si>
  <si>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</si>
  <si>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</si>
  <si>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</si>
  <si>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</si>
  <si>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</si>
  <si>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</si>
  <si>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</si>
  <si>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</si>
  <si>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</si>
  <si>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</si>
  <si>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</si>
  <si>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</si>
  <si>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</si>
  <si>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</si>
  <si>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</si>
  <si>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</si>
  <si>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</si>
  <si>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</si>
  <si>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</si>
  <si>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</si>
  <si>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</si>
  <si>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</si>
  <si>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</si>
  <si>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</si>
  <si>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</si>
  <si>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</si>
  <si>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</si>
  <si>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</si>
  <si>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</si>
  <si>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</si>
  <si>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</si>
  <si>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</si>
  <si>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</si>
  <si>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</si>
  <si>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</si>
  <si>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</si>
  <si>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</si>
  <si>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</si>
  <si>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</si>
  <si>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</si>
  <si>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</si>
  <si>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</si>
  <si>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</si>
  <si>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</si>
  <si>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</si>
  <si>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</si>
  <si>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</si>
  <si>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</si>
  <si>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</si>
  <si>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</si>
  <si>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</si>
  <si>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</si>
  <si>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</si>
  <si>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</si>
  <si>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</si>
  <si>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</si>
  <si>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</si>
  <si>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</si>
  <si>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</si>
  <si>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</si>
  <si>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</si>
  <si>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</si>
  <si>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</si>
  <si>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</si>
  <si>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</si>
  <si>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</si>
  <si>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</si>
  <si>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</si>
  <si>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</si>
  <si>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</si>
  <si>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</si>
  <si>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</si>
  <si>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</si>
  <si>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</si>
  <si>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</si>
  <si>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</si>
  <si>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</si>
  <si>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</si>
  <si>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</si>
  <si>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</si>
  <si>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</si>
  <si>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</si>
  <si>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</si>
  <si>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</si>
  <si>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</si>
  <si>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</si>
  <si>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</si>
  <si>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</si>
  <si>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</si>
  <si>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</si>
  <si>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</si>
  <si>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</si>
  <si>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</si>
  <si>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</si>
  <si>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</si>
  <si>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</si>
  <si>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</si>
  <si>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</si>
  <si>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</si>
  <si>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</si>
  <si>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</si>
  <si>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</si>
  <si>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</si>
  <si>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</si>
  <si>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</si>
  <si>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</si>
  <si>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</si>
  <si>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</si>
  <si>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</si>
  <si>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</si>
  <si>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</si>
  <si>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</si>
  <si>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</si>
  <si>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</si>
  <si>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</si>
  <si>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</si>
  <si>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</si>
  <si>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</si>
  <si>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</si>
  <si>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</si>
  <si>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</si>
  <si>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</si>
  <si>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</si>
  <si>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</si>
  <si>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</si>
  <si>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</si>
  <si>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</si>
  <si>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</si>
  <si>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</si>
  <si>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</si>
  <si>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</si>
  <si>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</si>
  <si>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</si>
  <si>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</si>
  <si>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</si>
  <si>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</si>
  <si>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</si>
  <si>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</si>
  <si>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</si>
  <si>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</si>
  <si>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</si>
  <si>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</si>
  <si>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</si>
  <si>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</si>
  <si>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</si>
  <si>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</si>
  <si>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</si>
  <si>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</si>
  <si>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</si>
  <si>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</si>
  <si>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</si>
  <si>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</si>
  <si>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</si>
  <si>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</si>
  <si>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</si>
  <si>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</si>
  <si>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</si>
  <si>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</si>
  <si>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</si>
  <si>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</si>
  <si>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</si>
  <si>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</si>
  <si>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</si>
  <si>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</si>
  <si>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</si>
  <si>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</si>
  <si>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</si>
  <si>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</si>
  <si>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</si>
  <si>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</si>
  <si>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</si>
  <si>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</si>
  <si>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</si>
  <si>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</si>
  <si>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</si>
  <si>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</si>
  <si>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</si>
  <si>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</si>
  <si>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</si>
  <si>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</si>
  <si>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</si>
  <si>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</si>
  <si>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</si>
  <si>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</si>
  <si>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</si>
  <si>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</si>
  <si>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</si>
  <si>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</si>
  <si>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</si>
  <si>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</si>
  <si>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</si>
  <si>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</si>
  <si>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</si>
  <si>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</si>
  <si>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</si>
  <si>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</si>
  <si>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</si>
  <si>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</si>
  <si>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</si>
  <si>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</si>
  <si>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</si>
  <si>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</si>
  <si>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</si>
  <si>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</si>
  <si>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</si>
  <si>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</si>
  <si>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</si>
  <si>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</si>
  <si>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</si>
  <si>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</si>
  <si>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</si>
  <si>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</si>
  <si>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</si>
  <si>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</si>
  <si>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</si>
  <si>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</si>
  <si>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</si>
  <si>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</si>
  <si>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</si>
  <si>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</si>
  <si>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</si>
  <si>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</si>
  <si>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</si>
  <si>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</si>
  <si>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</si>
  <si>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</si>
  <si>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</si>
  <si>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</si>
  <si>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</si>
  <si>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</si>
  <si>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</si>
  <si>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</si>
  <si>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</si>
  <si>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</si>
  <si>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</si>
  <si>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</si>
  <si>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</si>
  <si>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</si>
  <si>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</si>
  <si>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</si>
  <si>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</si>
  <si>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</si>
  <si>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</si>
  <si>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</si>
  <si>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</si>
  <si>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</si>
  <si>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</si>
  <si>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</si>
  <si>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</si>
  <si>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</si>
  <si>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</si>
  <si>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</si>
  <si>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</si>
  <si>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</si>
  <si>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</si>
  <si>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</si>
  <si>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</si>
  <si>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</si>
  <si>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</si>
  <si>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</si>
  <si>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</si>
  <si>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</si>
  <si>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</si>
  <si>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</si>
  <si>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</si>
  <si>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</si>
  <si>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</si>
  <si>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</si>
  <si>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</si>
  <si>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</si>
  <si>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</si>
  <si>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</si>
  <si>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</si>
  <si>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</si>
  <si>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</si>
  <si>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</si>
  <si>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</si>
  <si>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</si>
  <si>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</si>
  <si>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</si>
  <si>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</si>
  <si>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</si>
  <si>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</si>
  <si>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</si>
  <si>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</si>
  <si>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</si>
  <si>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</si>
  <si>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</si>
  <si>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</si>
  <si>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</si>
  <si>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</si>
  <si>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</si>
  <si>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</si>
  <si>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</si>
  <si>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</si>
  <si>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</si>
  <si>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</si>
  <si>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</si>
  <si>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</si>
  <si>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</si>
  <si>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</si>
  <si>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</si>
  <si>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</si>
  <si>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</si>
  <si>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</si>
  <si>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</si>
  <si>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</si>
  <si>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</si>
  <si>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</si>
  <si>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</si>
  <si>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</si>
  <si>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</si>
  <si>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</si>
  <si>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</si>
  <si>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</si>
  <si>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</si>
  <si>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</si>
  <si>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</si>
  <si>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</si>
  <si>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</si>
  <si>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</si>
  <si>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</si>
  <si>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</si>
  <si>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</si>
  <si>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</si>
  <si>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</si>
  <si>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</si>
  <si>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</si>
  <si>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</si>
  <si>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</si>
  <si>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</si>
  <si>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</si>
  <si>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</si>
  <si>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</si>
  <si>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</si>
  <si>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</si>
  <si>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</si>
  <si>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</si>
  <si>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</si>
  <si>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</si>
  <si>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</si>
  <si>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</si>
  <si>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</si>
  <si>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</si>
  <si>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</si>
  <si>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</si>
  <si>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</si>
  <si>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</si>
  <si>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</si>
  <si>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</si>
  <si>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</si>
  <si>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</si>
  <si>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</si>
  <si>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</si>
  <si>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</si>
  <si>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</si>
  <si>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</si>
  <si>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</si>
  <si>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</si>
  <si>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</si>
  <si>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</si>
  <si>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</si>
  <si>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</si>
  <si>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</si>
  <si>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</si>
  <si>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</si>
  <si>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</si>
  <si>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</si>
  <si>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</si>
  <si>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</si>
  <si>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</si>
  <si>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</si>
  <si>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</si>
  <si>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</si>
  <si>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</si>
  <si>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</si>
  <si>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</si>
  <si>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</si>
  <si>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</si>
  <si>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</si>
  <si>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</si>
  <si>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</si>
  <si>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</si>
  <si>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</si>
  <si>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</si>
  <si>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</si>
  <si>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</si>
  <si>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</si>
  <si>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</si>
  <si>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</si>
  <si>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</si>
  <si>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</si>
  <si>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</si>
  <si>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</si>
  <si>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</si>
  <si>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</si>
  <si>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</si>
  <si>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</si>
  <si>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</si>
  <si>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</si>
  <si>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</si>
  <si>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</si>
  <si>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</si>
  <si>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</si>
  <si>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</si>
  <si>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</si>
  <si>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</si>
  <si>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</si>
  <si>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</si>
  <si>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</si>
  <si>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</si>
  <si>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</si>
  <si>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</si>
  <si>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</si>
  <si>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</si>
  <si>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</si>
  <si>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</si>
  <si>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</si>
  <si>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</si>
  <si>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</si>
  <si>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</si>
  <si>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</si>
  <si>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</si>
  <si>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</si>
  <si>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</si>
  <si>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</si>
  <si>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</si>
  <si>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</si>
  <si>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</si>
  <si>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</si>
  <si>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</si>
  <si>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</si>
  <si>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</si>
  <si>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</si>
  <si>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</si>
  <si>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</si>
  <si>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</si>
  <si>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</si>
  <si>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</si>
  <si>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</si>
  <si>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</si>
  <si>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</si>
  <si>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</si>
  <si>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</si>
  <si>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</si>
  <si>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</si>
  <si>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</si>
  <si>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</si>
  <si>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</si>
  <si>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</si>
  <si>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</si>
  <si>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</si>
  <si>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</si>
  <si>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</si>
  <si>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</si>
  <si>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</si>
  <si>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</si>
  <si>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</si>
  <si>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</si>
  <si>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</si>
  <si>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</si>
  <si>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</si>
  <si>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</si>
  <si>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</si>
  <si>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</si>
  <si>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</si>
  <si>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</si>
  <si>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</si>
  <si>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</si>
  <si>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</si>
  <si>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</si>
  <si>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</si>
  <si>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</si>
  <si>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</si>
  <si>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</si>
  <si>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</si>
  <si>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</si>
  <si>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</si>
  <si>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</si>
  <si>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</si>
  <si>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</si>
  <si>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</si>
  <si>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</si>
  <si>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</si>
  <si>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</si>
  <si>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</si>
  <si>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</si>
  <si>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</si>
  <si>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</si>
  <si>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</si>
  <si>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</si>
  <si>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</si>
  <si>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</si>
  <si>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</si>
  <si>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</si>
  <si>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</si>
  <si>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</si>
  <si>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</si>
  <si>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</si>
  <si>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</si>
  <si>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</si>
  <si>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</si>
  <si>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</si>
  <si>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</si>
  <si>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</si>
  <si>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</si>
  <si>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</si>
  <si>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</si>
  <si>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</si>
  <si>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</si>
  <si>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</si>
  <si>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</si>
  <si>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</si>
  <si>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</si>
  <si>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</si>
  <si>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</si>
  <si>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</si>
  <si>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</si>
  <si>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</si>
  <si>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</si>
  <si>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</si>
  <si>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</si>
  <si>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</si>
  <si>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</si>
  <si>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</si>
  <si>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</si>
  <si>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</si>
  <si>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</si>
  <si>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</si>
  <si>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</si>
  <si>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</si>
  <si>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</si>
  <si>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</si>
  <si>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</si>
  <si>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</si>
  <si>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</si>
  <si>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</si>
  <si>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</si>
  <si>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</si>
  <si>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</si>
  <si>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</si>
  <si>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</si>
  <si>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</si>
  <si>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</si>
  <si>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</si>
  <si>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</si>
  <si>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</si>
  <si>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</si>
  <si>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</si>
  <si>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</si>
  <si>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</si>
  <si>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</si>
  <si>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</si>
  <si>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</si>
  <si>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</si>
  <si>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</si>
  <si>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</si>
  <si>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</si>
  <si>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</si>
  <si>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</si>
  <si>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</si>
  <si>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</si>
  <si>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</si>
  <si>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</si>
  <si>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</si>
  <si>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</si>
  <si>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</si>
  <si>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</si>
  <si>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</si>
  <si>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</si>
  <si>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</si>
  <si>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</si>
  <si>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</si>
  <si>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</si>
  <si>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</si>
  <si>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</si>
  <si>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</si>
  <si>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</si>
  <si>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</si>
  <si>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</si>
  <si>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</si>
  <si>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</si>
  <si>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</si>
  <si>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</si>
  <si>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</si>
  <si>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</si>
  <si>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</si>
  <si>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</si>
  <si>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</si>
  <si>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</si>
  <si>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</si>
  <si>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</si>
  <si>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</si>
  <si>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</si>
  <si>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</si>
  <si>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</si>
  <si>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</si>
  <si>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</si>
  <si>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</si>
  <si>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</si>
  <si>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</si>
  <si>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</si>
  <si>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</si>
  <si>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</si>
  <si>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</si>
  <si>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</si>
  <si>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</si>
  <si>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</si>
  <si>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</si>
  <si>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</si>
  <si>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</si>
  <si>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</si>
  <si>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</si>
  <si>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</si>
  <si>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</si>
  <si>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</si>
  <si>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</si>
  <si>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</si>
  <si>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</si>
  <si>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</si>
  <si>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</si>
  <si>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</si>
  <si>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</si>
  <si>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</si>
  <si>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</si>
  <si>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</si>
  <si>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</si>
  <si>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</si>
  <si>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</si>
  <si>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</si>
  <si>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</si>
  <si>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</si>
  <si>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</si>
  <si>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</si>
  <si>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</si>
  <si>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</si>
  <si>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</si>
  <si>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</si>
  <si>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</si>
  <si>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</si>
  <si>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</si>
  <si>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</si>
  <si>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</si>
  <si>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</si>
  <si>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</si>
  <si>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</si>
  <si>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</si>
  <si>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</si>
  <si>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</si>
  <si>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</si>
  <si>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</si>
  <si>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</si>
  <si>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</si>
  <si>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</si>
  <si>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</si>
  <si>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</si>
  <si>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</si>
  <si>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</si>
  <si>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</si>
  <si>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</si>
  <si>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</si>
  <si>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</si>
  <si>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</si>
  <si>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</si>
  <si>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</si>
  <si>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</si>
  <si>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</si>
  <si>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</si>
  <si>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</si>
  <si>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</si>
  <si>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</si>
  <si>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</si>
  <si>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</si>
  <si>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</si>
  <si>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</si>
  <si>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</si>
  <si>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</si>
  <si>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</si>
  <si>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</si>
  <si>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</si>
  <si>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</si>
  <si>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</si>
  <si>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</si>
  <si>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</si>
  <si>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</si>
  <si>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</si>
  <si>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</si>
  <si>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</si>
  <si>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</si>
  <si>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</si>
  <si>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</si>
  <si>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</si>
  <si>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</si>
  <si>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</si>
  <si>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</si>
  <si>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</si>
  <si>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</si>
  <si>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</si>
  <si>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</si>
  <si>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</si>
  <si>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</si>
  <si>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</si>
  <si>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</si>
  <si>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</si>
  <si>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</si>
  <si>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</si>
  <si>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</si>
  <si>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</si>
  <si>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</si>
  <si>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</si>
  <si>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</si>
  <si>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</si>
  <si>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</si>
  <si>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</si>
  <si>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</si>
  <si>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</si>
  <si>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</si>
  <si>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</si>
  <si>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</si>
  <si>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</si>
  <si>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</si>
  <si>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</si>
  <si>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</si>
  <si>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</si>
  <si>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</si>
  <si>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</si>
  <si>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</si>
  <si>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</si>
  <si>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</si>
  <si>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</si>
  <si>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</si>
  <si>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</si>
  <si>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</si>
  <si>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</si>
  <si>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</si>
  <si>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</si>
  <si>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</si>
  <si>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</si>
  <si>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</si>
  <si>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</si>
  <si>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</si>
  <si>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</si>
  <si>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</si>
  <si>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</si>
  <si>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</si>
  <si>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</si>
  <si>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</si>
  <si>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</si>
  <si>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</si>
  <si>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</si>
  <si>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</si>
  <si>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</si>
  <si>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</si>
  <si>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</si>
  <si>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</si>
  <si>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</si>
  <si>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</si>
  <si>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</si>
  <si>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</si>
  <si>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</si>
  <si>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</si>
  <si>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</si>
  <si>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</si>
  <si>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</si>
  <si>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</si>
  <si>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</si>
  <si>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</si>
  <si>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</si>
  <si>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</si>
  <si>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</si>
  <si>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</si>
  <si>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</si>
  <si>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</si>
  <si>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</si>
  <si>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</si>
  <si>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</si>
  <si>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</si>
  <si>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</si>
  <si>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</si>
  <si>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</si>
  <si>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</si>
  <si>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</si>
  <si>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</si>
  <si>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</si>
  <si>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</si>
  <si>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</si>
  <si>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</si>
  <si>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</si>
  <si>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</si>
  <si>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</si>
  <si>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</si>
  <si>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</si>
  <si>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</si>
  <si>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</si>
  <si>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</si>
  <si>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</si>
  <si>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</si>
  <si>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</si>
  <si>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</si>
  <si>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</si>
  <si>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</si>
  <si>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</si>
  <si>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</si>
  <si>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</si>
  <si>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</si>
  <si>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</si>
  <si>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</si>
  <si>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</si>
  <si>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</si>
  <si>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</si>
  <si>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</si>
  <si>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</si>
  <si>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</si>
  <si>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</si>
  <si>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</si>
  <si>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</si>
  <si>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</si>
  <si>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</si>
  <si>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</si>
  <si>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</si>
  <si>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</si>
  <si>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</si>
  <si>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</si>
  <si>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</si>
  <si>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</si>
  <si>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</si>
  <si>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</si>
  <si>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</si>
  <si>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</si>
  <si>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</si>
  <si>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</si>
  <si>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</si>
  <si>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</si>
  <si>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</si>
  <si>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</si>
  <si>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</si>
  <si>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</si>
  <si>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</si>
  <si>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</si>
  <si>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</si>
  <si>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</si>
  <si>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</si>
  <si>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</si>
  <si>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</si>
  <si>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</si>
  <si>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</si>
  <si>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</si>
  <si>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</si>
  <si>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</si>
  <si>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</si>
  <si>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</si>
  <si>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</si>
  <si>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</si>
  <si>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</si>
  <si>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</si>
  <si>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</si>
  <si>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</si>
  <si>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</si>
  <si>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</si>
  <si>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</si>
  <si>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</si>
  <si>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</si>
  <si>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</si>
  <si>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</si>
  <si>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</si>
  <si>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</si>
  <si>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</si>
  <si>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</si>
  <si>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</si>
  <si>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</si>
  <si>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</si>
  <si>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</si>
  <si>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</si>
  <si>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</si>
  <si>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</si>
  <si>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</si>
  <si>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</si>
  <si>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</si>
  <si>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</si>
  <si>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</si>
  <si>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</si>
  <si>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</si>
  <si>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</si>
  <si>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</si>
  <si>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</si>
  <si>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</si>
  <si>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</si>
  <si>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</si>
  <si>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</si>
  <si>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</si>
  <si>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</si>
  <si>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</si>
  <si>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</si>
  <si>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</si>
  <si>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</si>
  <si>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</si>
  <si>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</si>
  <si>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</si>
  <si>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</si>
  <si>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</si>
  <si>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</si>
  <si>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</si>
  <si>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</si>
  <si>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</si>
  <si>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</si>
  <si>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</si>
  <si>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</si>
  <si>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</si>
  <si>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</si>
  <si>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</si>
  <si>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</si>
  <si>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</si>
  <si>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</si>
  <si>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</si>
  <si>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</si>
  <si>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</si>
  <si>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</si>
  <si>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</si>
  <si>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</si>
  <si>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</si>
  <si>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</si>
  <si>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</si>
  <si>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</si>
  <si>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</si>
  <si>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</si>
  <si>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</si>
  <si>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</si>
  <si>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</si>
  <si>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</si>
  <si>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</si>
  <si>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</si>
  <si>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</si>
  <si>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</si>
  <si>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</si>
  <si>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</si>
  <si>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</si>
  <si>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</si>
  <si>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</si>
  <si>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</si>
  <si>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</si>
  <si>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</si>
  <si>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</si>
  <si>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</si>
  <si>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</si>
  <si>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</si>
  <si>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</si>
  <si>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</si>
  <si>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</si>
  <si>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</si>
  <si>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</si>
  <si>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</si>
  <si>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</si>
  <si>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</si>
  <si>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</si>
  <si>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</si>
  <si>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</si>
  <si>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</si>
  <si>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</si>
  <si>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</si>
  <si>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</si>
  <si>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</si>
  <si>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</si>
  <si>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</si>
  <si>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</si>
  <si>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</si>
  <si>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</si>
  <si>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</si>
  <si>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</si>
  <si>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</si>
  <si>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</si>
  <si>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</si>
  <si>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</si>
  <si>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</si>
  <si>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</si>
  <si>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</si>
  <si>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</si>
  <si>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</si>
  <si>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</si>
  <si>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</si>
  <si>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</si>
  <si>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</si>
  <si>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</si>
  <si>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</si>
  <si>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</si>
  <si>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</si>
  <si>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</si>
  <si>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</si>
  <si>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</si>
  <si>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</si>
  <si>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</si>
  <si>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</si>
  <si>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</si>
  <si>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</si>
  <si>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</si>
  <si>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</si>
  <si>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</si>
  <si>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</si>
  <si>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</si>
  <si>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</si>
  <si>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</si>
  <si>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</si>
  <si>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</si>
  <si>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</si>
  <si>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</si>
  <si>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</si>
  <si>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</si>
  <si>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</si>
  <si>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</si>
  <si>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</si>
  <si>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</si>
  <si>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</si>
  <si>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</si>
  <si>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</si>
  <si>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</si>
  <si>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</si>
  <si>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</si>
  <si>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</si>
  <si>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</si>
  <si>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</si>
  <si>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</si>
  <si>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</si>
  <si>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</si>
  <si>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</si>
  <si>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</si>
  <si>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</si>
  <si>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</si>
  <si>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</si>
  <si>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</si>
  <si>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</si>
  <si>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</si>
  <si>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</si>
  <si>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</si>
  <si>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</si>
  <si>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</si>
  <si>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</si>
  <si>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</si>
  <si>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</si>
  <si>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</si>
  <si>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</si>
  <si>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</si>
  <si>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</si>
  <si>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</si>
  <si>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</si>
  <si>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</si>
  <si>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</si>
  <si>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</si>
  <si>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</si>
  <si>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</si>
  <si>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</si>
  <si>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</si>
  <si>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</si>
  <si>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</si>
  <si>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</si>
  <si>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</si>
  <si>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</si>
  <si>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</si>
  <si>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</si>
  <si>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</si>
  <si>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</si>
  <si>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</si>
  <si>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</si>
  <si>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</si>
  <si>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</si>
  <si>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</si>
  <si>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</si>
  <si>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</si>
  <si>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</si>
  <si>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</si>
  <si>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</si>
  <si>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</si>
  <si>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</si>
  <si>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</si>
  <si>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</si>
  <si>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</si>
  <si>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</si>
  <si>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</si>
  <si>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</si>
  <si>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</si>
  <si>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</si>
  <si>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</si>
  <si>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</si>
  <si>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</si>
  <si>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</si>
  <si>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</si>
  <si>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</si>
  <si>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</si>
  <si>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</si>
  <si>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</si>
  <si>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</si>
  <si>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</si>
  <si>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</si>
  <si>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</si>
  <si>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</si>
  <si>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</si>
  <si>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</si>
  <si>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</si>
  <si>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</si>
  <si>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</si>
  <si>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</si>
  <si>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</si>
  <si>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</si>
  <si>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</si>
  <si>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</si>
  <si>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</si>
  <si>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</si>
  <si>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</si>
  <si>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</si>
  <si>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</si>
  <si>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</si>
  <si>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</si>
  <si>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</si>
  <si>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</si>
  <si>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</si>
  <si>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</si>
  <si>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</si>
  <si>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</si>
  <si>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</si>
  <si>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</si>
  <si>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</si>
  <si>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</si>
  <si>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</si>
  <si>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</si>
  <si>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</si>
  <si>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</si>
  <si>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</si>
  <si>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</si>
  <si>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</si>
  <si>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</si>
  <si>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</si>
  <si>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</si>
  <si>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</si>
  <si>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</si>
  <si>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</si>
  <si>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</si>
  <si>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</si>
  <si>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</si>
  <si>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</si>
  <si>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</si>
  <si>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</si>
  <si>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</si>
  <si>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</si>
  <si>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</si>
  <si>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</si>
  <si>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</si>
  <si>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</si>
  <si>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</si>
  <si>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</si>
  <si>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</si>
  <si>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</si>
  <si>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</si>
  <si>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</si>
  <si>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</si>
  <si>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</si>
  <si>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</si>
  <si>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</si>
  <si>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</si>
  <si>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</si>
  <si>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</si>
  <si>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</si>
  <si>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</si>
  <si>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</si>
  <si>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</si>
  <si>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</si>
  <si>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</si>
  <si>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</si>
  <si>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</si>
  <si>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</si>
  <si>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</si>
  <si>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</si>
  <si>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</si>
  <si>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</si>
  <si>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</si>
  <si>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</si>
  <si>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</si>
  <si>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</si>
  <si>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</si>
  <si>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</si>
  <si>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</si>
  <si>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</si>
  <si>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</si>
  <si>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</si>
  <si>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</si>
  <si>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</si>
  <si>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</si>
  <si>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</si>
  <si>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</si>
  <si>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</si>
  <si>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</si>
  <si>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</si>
  <si>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</si>
  <si>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</si>
  <si>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</si>
  <si>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</si>
  <si>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</si>
  <si>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</si>
  <si>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</si>
  <si>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</si>
  <si>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</si>
  <si>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</si>
  <si>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</si>
  <si>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</si>
  <si>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</si>
  <si>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</si>
  <si>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</si>
  <si>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</si>
  <si>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</si>
  <si>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</si>
  <si>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</si>
  <si>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</si>
  <si>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</si>
  <si>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</si>
  <si>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</si>
  <si>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</si>
  <si>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</si>
  <si>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</si>
  <si>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</si>
  <si>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</si>
  <si>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</si>
  <si>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</si>
  <si>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</si>
  <si>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</si>
  <si>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</si>
  <si>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</si>
  <si>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</si>
  <si>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</si>
  <si>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</si>
  <si>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</si>
  <si>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</si>
  <si>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</si>
  <si>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</si>
  <si>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</si>
  <si>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</si>
  <si>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</si>
  <si>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</si>
  <si>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</si>
  <si>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</si>
  <si>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</si>
  <si>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</si>
  <si>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</si>
  <si>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</si>
  <si>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</si>
  <si>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</si>
  <si>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</si>
  <si>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</si>
  <si>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</si>
  <si>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</si>
  <si>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</si>
  <si>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</si>
  <si>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</si>
  <si>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</si>
  <si>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</si>
  <si>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</si>
  <si>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</si>
  <si>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</si>
  <si>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</si>
  <si>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</si>
  <si>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</si>
  <si>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</si>
  <si>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</si>
  <si>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</si>
  <si>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</si>
  <si>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</si>
  <si>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</si>
  <si>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</si>
  <si>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</si>
  <si>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</si>
  <si>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</si>
  <si>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</si>
  <si>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</si>
  <si>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</si>
  <si>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</si>
  <si>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</si>
  <si>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</si>
  <si>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</si>
  <si>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</si>
  <si>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</si>
  <si>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</si>
  <si>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</si>
  <si>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</si>
  <si>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</si>
  <si>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</si>
  <si>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</si>
  <si>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</si>
  <si>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</si>
  <si>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</si>
  <si>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</si>
  <si>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</si>
  <si>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</si>
  <si>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</si>
  <si>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</si>
  <si>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</si>
  <si>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</si>
  <si>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</si>
  <si>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</si>
  <si>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</si>
  <si>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</si>
  <si>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</si>
  <si>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</si>
  <si>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</si>
  <si>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</si>
  <si>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</si>
  <si>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</si>
  <si>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</si>
  <si>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</si>
  <si>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</si>
  <si>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</si>
  <si>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</si>
  <si>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</si>
  <si>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</si>
  <si>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</si>
  <si>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</si>
  <si>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</si>
  <si>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</si>
  <si>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</si>
  <si>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</si>
  <si>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</si>
  <si>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</si>
  <si>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</si>
  <si>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</si>
  <si>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</si>
  <si>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</si>
  <si>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</si>
  <si>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</si>
  <si>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</si>
  <si>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</si>
  <si>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</si>
  <si>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</si>
  <si>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</si>
  <si>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</si>
  <si>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</si>
  <si>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</si>
  <si>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</si>
  <si>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</si>
  <si>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</si>
  <si>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</si>
  <si>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</si>
  <si>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</si>
  <si>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</si>
  <si>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</si>
  <si>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</si>
  <si>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</si>
  <si>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</si>
  <si>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</si>
  <si>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</si>
  <si>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</si>
  <si>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</si>
  <si>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</si>
  <si>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</si>
  <si>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</si>
  <si>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</si>
  <si>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</si>
  <si>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</si>
  <si>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</si>
  <si>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</si>
  <si>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</si>
  <si>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</si>
  <si>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</si>
  <si>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</si>
  <si>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</si>
  <si>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</si>
  <si>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</si>
  <si>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</si>
  <si>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</si>
  <si>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</si>
  <si>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</si>
  <si>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</si>
  <si>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</si>
  <si>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</si>
  <si>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</si>
  <si>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</si>
  <si>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</si>
  <si>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</si>
  <si>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</si>
  <si>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</si>
  <si>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</si>
  <si>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</si>
  <si>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</si>
  <si>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</si>
  <si>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</si>
  <si>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</si>
  <si>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</si>
  <si>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</si>
  <si>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</si>
  <si>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</si>
  <si>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</si>
  <si>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</si>
  <si>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</si>
  <si>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</si>
  <si>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</si>
  <si>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</si>
  <si>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</si>
  <si>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</si>
  <si>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</si>
  <si>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</si>
  <si>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</si>
  <si>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</si>
  <si>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</si>
  <si>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</si>
  <si>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</si>
  <si>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</si>
  <si>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</si>
  <si>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</si>
  <si>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</si>
  <si>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</si>
  <si>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</si>
  <si>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</si>
  <si>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</si>
  <si>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</si>
  <si>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</si>
  <si>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</si>
  <si>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</si>
  <si>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</si>
  <si>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</si>
  <si>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</si>
  <si>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</si>
  <si>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</si>
  <si>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</si>
  <si>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</si>
  <si>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</si>
  <si>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</si>
  <si>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</si>
  <si>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</si>
  <si>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</si>
  <si>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</si>
  <si>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</si>
  <si>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</si>
  <si>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</si>
  <si>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</si>
  <si>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</si>
  <si>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</si>
  <si>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</si>
  <si>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</si>
  <si>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</si>
  <si>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</si>
  <si>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</si>
  <si>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</si>
  <si>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</si>
  <si>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</si>
  <si>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</si>
  <si>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</si>
  <si>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</si>
  <si>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</si>
  <si>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</si>
  <si>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</si>
  <si>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</si>
  <si>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</si>
  <si>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</si>
  <si>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</si>
  <si>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</si>
  <si>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</si>
  <si>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</si>
  <si>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</si>
  <si>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</si>
  <si>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</si>
  <si>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</si>
  <si>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</si>
  <si>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</si>
  <si>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</si>
  <si>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</si>
  <si>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</si>
  <si>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</si>
  <si>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</si>
  <si>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</si>
  <si>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</si>
  <si>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</si>
  <si>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</si>
  <si>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</si>
  <si>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</si>
  <si>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</si>
  <si>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</si>
  <si>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</si>
  <si>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</si>
  <si>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</si>
  <si>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</si>
  <si>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</si>
  <si>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</si>
  <si>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</si>
  <si>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</si>
  <si>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</si>
  <si>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</si>
  <si>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</si>
  <si>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</si>
  <si>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</si>
  <si>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</si>
  <si>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</si>
  <si>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</si>
  <si>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</si>
  <si>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</si>
  <si>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</si>
  <si>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</si>
  <si>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</si>
  <si>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</si>
  <si>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</si>
  <si>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</si>
  <si>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</si>
  <si>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</si>
  <si>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</si>
  <si>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</si>
  <si>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</si>
  <si>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</si>
  <si>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</si>
  <si>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</si>
  <si>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</si>
  <si>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</si>
  <si>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</si>
  <si>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</si>
  <si>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</si>
  <si>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</si>
  <si>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</si>
  <si>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</si>
  <si>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</si>
  <si>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</si>
  <si>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</si>
  <si>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</si>
  <si>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</si>
  <si>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</si>
  <si>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</si>
  <si>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</si>
  <si>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</si>
  <si>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</si>
  <si>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</si>
  <si>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</si>
  <si>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</si>
  <si>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</si>
  <si>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</si>
  <si>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</si>
  <si>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</si>
  <si>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</si>
  <si>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</si>
  <si>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</si>
  <si>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</si>
  <si>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</si>
  <si>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</si>
  <si>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</si>
  <si>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</si>
  <si>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</si>
  <si>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</si>
  <si>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</si>
  <si>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</si>
  <si>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</si>
  <si>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</si>
  <si>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</si>
  <si>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</si>
  <si>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</si>
  <si>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</si>
  <si>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</si>
  <si>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</si>
  <si>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</si>
  <si>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</si>
  <si>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</si>
  <si>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</si>
  <si>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</si>
  <si>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</si>
  <si>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</si>
  <si>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</si>
  <si>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</si>
  <si>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</si>
  <si>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</si>
  <si>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</si>
  <si>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</si>
  <si>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</si>
  <si>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</si>
  <si>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</si>
  <si>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</si>
  <si>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</si>
  <si>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</si>
  <si>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</si>
  <si>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</si>
  <si>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</si>
  <si>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</si>
  <si>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</si>
  <si>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</si>
  <si>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</si>
  <si>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</si>
  <si>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</si>
  <si>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</si>
  <si>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</si>
  <si>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</si>
  <si>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</si>
  <si>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</si>
  <si>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</si>
  <si>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</si>
  <si>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</si>
  <si>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</si>
  <si>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</si>
  <si>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</si>
  <si>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</si>
  <si>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</si>
  <si>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</si>
  <si>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</si>
  <si>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</si>
  <si>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</si>
  <si>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</si>
  <si>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</si>
  <si>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</si>
  <si>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</si>
  <si>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</si>
  <si>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</si>
  <si>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</si>
  <si>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</si>
  <si>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</si>
  <si>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</si>
  <si>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</si>
  <si>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</si>
  <si>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</si>
  <si>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</si>
  <si>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</si>
  <si>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</si>
  <si>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</si>
  <si>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</si>
  <si>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</si>
  <si>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</si>
  <si>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</si>
  <si>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</si>
  <si>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</si>
  <si>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</si>
  <si>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</si>
  <si>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</si>
  <si>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</si>
  <si>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</si>
  <si>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</si>
  <si>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</si>
  <si>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</si>
  <si>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</si>
  <si>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</si>
  <si>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</si>
  <si>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</si>
  <si>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</si>
  <si>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</si>
  <si>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</si>
  <si>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</si>
  <si>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</si>
  <si>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</si>
  <si>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</si>
  <si>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</si>
  <si>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</si>
  <si>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</si>
  <si>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</si>
  <si>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</si>
  <si>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</si>
  <si>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</si>
  <si>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</si>
  <si>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</si>
  <si>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</si>
  <si>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</si>
  <si>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</si>
  <si>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</si>
  <si>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</si>
  <si>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</si>
  <si>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</si>
  <si>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</si>
  <si>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</si>
  <si>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</si>
  <si>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</si>
  <si>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</si>
  <si>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</si>
  <si>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</si>
  <si>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</si>
  <si>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</si>
  <si>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</si>
  <si>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</si>
  <si>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</si>
  <si>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</si>
  <si>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</si>
  <si>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</si>
  <si>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</si>
  <si>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</si>
  <si>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</si>
  <si>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</si>
  <si>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</si>
  <si>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</si>
  <si>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</si>
  <si>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</si>
  <si>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</si>
  <si>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</si>
  <si>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</si>
  <si>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</si>
  <si>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</si>
  <si>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</si>
  <si>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</si>
  <si>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</si>
  <si>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</si>
  <si>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</si>
  <si>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</si>
  <si>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</si>
  <si>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</si>
  <si>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</si>
  <si>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</si>
  <si>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</si>
  <si>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</si>
  <si>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</si>
  <si>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</si>
  <si>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</si>
  <si>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</si>
  <si>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</si>
  <si>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</si>
  <si>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</si>
  <si>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</si>
  <si>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</si>
  <si>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</si>
  <si>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</si>
  <si>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</si>
  <si>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</si>
  <si>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</si>
  <si>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</si>
  <si>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</si>
  <si>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</si>
  <si>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</si>
  <si>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</si>
  <si>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</si>
  <si>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</si>
  <si>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</si>
  <si>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</si>
  <si>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</si>
  <si>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</si>
  <si>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</si>
  <si>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</si>
  <si>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</si>
  <si>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</si>
  <si>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</si>
  <si>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</si>
  <si>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</si>
  <si>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</si>
  <si>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</si>
  <si>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</si>
  <si>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</si>
  <si>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</si>
  <si>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</si>
  <si>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</si>
  <si>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</si>
  <si>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</si>
  <si>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</si>
  <si>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</si>
  <si>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</si>
  <si>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</si>
  <si>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</si>
  <si>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</si>
  <si>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</si>
  <si>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</si>
  <si>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</si>
  <si>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</si>
  <si>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</si>
  <si>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</si>
  <si>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</si>
  <si>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</si>
  <si>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</si>
  <si>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</si>
  <si>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</si>
  <si>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</si>
  <si>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</si>
  <si>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</si>
  <si>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</si>
  <si>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</si>
  <si>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</si>
  <si>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</si>
  <si>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</si>
  <si>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</si>
  <si>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</si>
  <si>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</si>
  <si>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</si>
  <si>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</si>
  <si>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</si>
  <si>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</si>
  <si>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</si>
  <si>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</si>
  <si>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</si>
  <si>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</si>
  <si>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</si>
  <si>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</si>
  <si>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</si>
  <si>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</si>
  <si>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</si>
  <si>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</si>
  <si>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</si>
  <si>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</si>
  <si>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</si>
  <si>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</si>
  <si>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</si>
  <si>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</si>
  <si>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</si>
  <si>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</si>
  <si>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</si>
  <si>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</si>
  <si>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</si>
  <si>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</si>
  <si>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</si>
  <si>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</si>
  <si>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</si>
  <si>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</si>
  <si>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</si>
  <si>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</si>
  <si>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</si>
  <si>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</si>
  <si>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</si>
  <si>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</si>
  <si>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</si>
  <si>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</si>
  <si>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</si>
  <si>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</si>
  <si>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</si>
  <si>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</si>
  <si>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</si>
  <si>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</si>
  <si>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</si>
  <si>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</si>
  <si>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</si>
  <si>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</si>
  <si>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</si>
  <si>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</si>
  <si>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</si>
  <si>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</si>
  <si>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</si>
  <si>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</si>
  <si>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</si>
  <si>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</si>
  <si>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</si>
  <si>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</si>
  <si>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</si>
  <si>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</si>
  <si>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</si>
  <si>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</si>
  <si>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</si>
  <si>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</si>
  <si>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</si>
  <si>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</si>
  <si>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</si>
  <si>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</si>
  <si>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</si>
  <si>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</si>
  <si>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</si>
  <si>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</si>
  <si>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</si>
  <si>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</si>
  <si>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</si>
  <si>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</si>
  <si>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</si>
  <si>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</si>
  <si>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</si>
  <si>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</si>
  <si>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</si>
  <si>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</si>
  <si>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</si>
  <si>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</si>
  <si>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</si>
  <si>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</si>
  <si>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</si>
  <si>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</si>
  <si>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</si>
  <si>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</si>
  <si>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</si>
  <si>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</si>
  <si>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</si>
  <si>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</si>
  <si>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</si>
  <si>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</si>
  <si>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</si>
  <si>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</si>
  <si>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</si>
  <si>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</si>
  <si>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</si>
  <si>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</si>
  <si>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</si>
  <si>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</si>
  <si>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</si>
  <si>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</si>
  <si>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</si>
  <si>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</si>
  <si>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</si>
  <si>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</si>
  <si>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</si>
  <si>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</si>
  <si>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</si>
  <si>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</si>
  <si>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</si>
  <si>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</si>
  <si>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</si>
  <si>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</si>
  <si>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</si>
  <si>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</si>
  <si>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</si>
  <si>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</si>
  <si>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</si>
  <si>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</si>
  <si>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</si>
  <si>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</si>
  <si>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</si>
  <si>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</si>
  <si>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</si>
  <si>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</si>
  <si>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</si>
  <si>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</si>
  <si>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</si>
  <si>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</si>
  <si>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</si>
  <si>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</si>
  <si>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</si>
  <si>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</si>
  <si>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</si>
  <si>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</si>
  <si>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</si>
  <si>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</si>
  <si>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</si>
  <si>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</si>
  <si>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</si>
  <si>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</si>
  <si>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</si>
  <si>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</si>
  <si>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</si>
  <si>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</si>
  <si>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</si>
  <si>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</si>
  <si>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</si>
  <si>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</si>
  <si>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</si>
  <si>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</si>
  <si>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</si>
  <si>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</si>
  <si>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</si>
  <si>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</si>
  <si>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</si>
  <si>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</si>
  <si>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</si>
  <si>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</si>
  <si>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</si>
  <si>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</si>
  <si>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</si>
  <si>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</si>
  <si>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</si>
  <si>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</si>
  <si>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</si>
  <si>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</si>
  <si>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</si>
  <si>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</si>
  <si>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</si>
  <si>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</si>
  <si>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</si>
  <si>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</si>
  <si>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</si>
  <si>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</si>
  <si>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</si>
  <si>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</si>
  <si>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</si>
  <si>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</si>
  <si>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</si>
  <si>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</si>
  <si>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</si>
  <si>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</si>
  <si>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</si>
  <si>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</si>
  <si>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</si>
  <si>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</si>
  <si>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</si>
  <si>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</si>
  <si>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</si>
  <si>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</si>
  <si>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</si>
  <si>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</si>
  <si>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</si>
  <si>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</si>
  <si>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</si>
  <si>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</si>
  <si>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</si>
  <si>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</si>
  <si>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</si>
  <si>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</si>
  <si>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</si>
  <si>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</si>
  <si>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</si>
  <si>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</si>
  <si>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</si>
  <si>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</si>
  <si>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</si>
  <si>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</si>
  <si>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</si>
  <si>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</si>
  <si>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</si>
  <si>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</si>
  <si>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</si>
  <si>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</si>
  <si>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</si>
  <si>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</si>
  <si>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</si>
  <si>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</si>
  <si>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</si>
  <si>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</si>
  <si>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</si>
  <si>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</si>
  <si>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</si>
  <si>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</si>
  <si>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</si>
  <si>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</si>
  <si>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</si>
  <si>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</si>
  <si>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</si>
  <si>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</si>
  <si>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</si>
  <si>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</si>
  <si>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</si>
  <si>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</si>
  <si>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</si>
  <si>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</si>
  <si>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</si>
  <si>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</si>
  <si>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</si>
  <si>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</si>
  <si>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</si>
  <si>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</si>
  <si>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</si>
  <si>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</si>
  <si>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</si>
  <si>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</si>
  <si>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</si>
  <si>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</si>
  <si>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</si>
  <si>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</si>
  <si>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</si>
  <si>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</si>
  <si>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</si>
  <si>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</si>
  <si>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</si>
  <si>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</si>
  <si>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</si>
  <si>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</si>
  <si>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</si>
  <si>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</si>
  <si>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</si>
  <si>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</si>
  <si>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</si>
  <si>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</si>
  <si>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</si>
  <si>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</si>
  <si>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</si>
  <si>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</si>
  <si>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</si>
  <si>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</si>
  <si>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</si>
  <si>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</si>
  <si>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</si>
  <si>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</si>
  <si>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</si>
  <si>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</si>
  <si>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</si>
  <si>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</si>
  <si>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</si>
  <si>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</si>
  <si>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</si>
  <si>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</si>
  <si>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</si>
  <si>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</si>
  <si>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</si>
  <si>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</si>
  <si>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</si>
  <si>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</si>
  <si>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</si>
  <si>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</si>
  <si>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</si>
  <si>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</si>
  <si>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</si>
  <si>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</si>
  <si>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</si>
  <si>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</si>
  <si>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</si>
  <si>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</si>
  <si>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</si>
  <si>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</si>
  <si>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</si>
  <si>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</si>
  <si>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</si>
  <si>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</si>
  <si>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</si>
  <si>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</si>
  <si>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</si>
  <si>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</si>
  <si>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</si>
  <si>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</si>
  <si>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</si>
  <si>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</si>
  <si>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</si>
  <si>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</si>
  <si>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</si>
  <si>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</si>
  <si>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</si>
  <si>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</si>
  <si>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</si>
  <si>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</si>
  <si>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</si>
  <si>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</si>
  <si>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</si>
  <si>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</si>
  <si>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</si>
  <si>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</si>
  <si>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</si>
  <si>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</si>
  <si>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</si>
  <si>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</si>
  <si>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</si>
  <si>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</si>
  <si>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</si>
  <si>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</si>
  <si>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</si>
  <si>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</si>
  <si>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</si>
  <si>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</si>
  <si>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</si>
  <si>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</si>
  <si>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</si>
  <si>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</si>
  <si>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</si>
  <si>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</si>
  <si>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</si>
  <si>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</si>
  <si>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</si>
  <si>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</si>
  <si>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</si>
  <si>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</si>
  <si>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</si>
  <si>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</si>
  <si>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</si>
  <si>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</si>
  <si>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</si>
  <si>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</si>
  <si>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</si>
  <si>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</si>
  <si>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</si>
  <si>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</si>
  <si>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</si>
  <si>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</si>
  <si>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</si>
  <si>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</si>
  <si>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</si>
  <si>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</si>
  <si>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</si>
  <si>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</si>
  <si>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</si>
  <si>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</si>
  <si>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</si>
  <si>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</si>
  <si>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</si>
  <si>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</si>
  <si>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</si>
  <si>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</si>
  <si>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</si>
  <si>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</si>
  <si>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</si>
  <si>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</si>
  <si>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</si>
  <si>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</si>
  <si>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</si>
  <si>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</si>
  <si>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</si>
  <si>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</si>
  <si>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</si>
  <si>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</si>
  <si>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</si>
  <si>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</si>
  <si>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</si>
  <si>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</si>
  <si>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</si>
  <si>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</si>
  <si>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</si>
  <si>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</si>
  <si>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</si>
  <si>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</si>
  <si>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</si>
  <si>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</si>
  <si>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</si>
  <si>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</si>
  <si>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</si>
  <si>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</si>
  <si>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</si>
  <si>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</si>
  <si>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</si>
  <si>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</si>
  <si>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</si>
  <si>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</si>
  <si>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</si>
  <si>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</si>
  <si>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</si>
  <si>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</si>
  <si>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</si>
  <si>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</si>
  <si>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</si>
  <si>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</si>
  <si>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</si>
  <si>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</si>
  <si>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</si>
  <si>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</si>
  <si>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</si>
  <si>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</si>
  <si>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</si>
  <si>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</si>
  <si>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</si>
  <si>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</si>
  <si>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</si>
  <si>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</si>
  <si>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</si>
  <si>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</si>
  <si>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</si>
  <si>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</si>
  <si>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</si>
  <si>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</si>
  <si>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</si>
  <si>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</si>
  <si>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</si>
  <si>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</si>
  <si>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</si>
  <si>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</si>
  <si>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</si>
  <si>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</si>
  <si>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</si>
  <si>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</si>
  <si>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</si>
  <si>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</si>
  <si>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</si>
  <si>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</si>
  <si>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</si>
  <si>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</si>
  <si>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</si>
  <si>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</si>
  <si>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</si>
  <si>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</si>
  <si>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</si>
  <si>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</si>
  <si>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</si>
  <si>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</si>
  <si>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</si>
  <si>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</si>
  <si>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</si>
  <si>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</si>
  <si>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</si>
  <si>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</si>
  <si>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</si>
  <si>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</si>
  <si>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</si>
  <si>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</si>
  <si>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</si>
  <si>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</si>
  <si>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</si>
  <si>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</si>
  <si>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</si>
  <si>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</si>
  <si>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</si>
  <si>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</si>
  <si>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</si>
  <si>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</si>
  <si>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</si>
  <si>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</si>
  <si>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</si>
  <si>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</si>
  <si>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</si>
  <si>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</si>
  <si>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</si>
  <si>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</si>
  <si>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</si>
  <si>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</si>
  <si>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</si>
  <si>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</si>
  <si>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</si>
  <si>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</si>
  <si>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</si>
  <si>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</si>
  <si>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</si>
  <si>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</si>
  <si>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</si>
  <si>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</si>
  <si>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</si>
  <si>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</si>
  <si>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</si>
  <si>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</si>
  <si>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</si>
  <si>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</si>
  <si>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</si>
  <si>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</si>
  <si>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</si>
  <si>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</si>
  <si>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</si>
  <si>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</si>
  <si>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</si>
  <si>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</si>
  <si>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</si>
  <si>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</si>
  <si>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</si>
  <si>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</si>
  <si>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</si>
  <si>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</si>
  <si>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</si>
  <si>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</si>
  <si>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</si>
  <si>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</si>
  <si>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</si>
  <si>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</si>
  <si>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</si>
  <si>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</si>
  <si>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</si>
  <si>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</si>
  <si>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</si>
  <si>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</si>
  <si>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</si>
  <si>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</si>
  <si>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</si>
  <si>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</si>
  <si>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</si>
  <si>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</si>
  <si>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</si>
  <si>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</si>
  <si>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</si>
  <si>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</si>
  <si>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</si>
  <si>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</si>
  <si>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</si>
  <si>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</si>
  <si>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</si>
  <si>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</si>
  <si>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</si>
  <si>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</si>
  <si>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</si>
  <si>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</si>
  <si>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</si>
  <si>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</si>
  <si>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</si>
  <si>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</si>
  <si>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</si>
  <si>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</si>
  <si>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</si>
  <si>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</si>
  <si>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</si>
  <si>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</si>
  <si>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</si>
  <si>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</si>
  <si>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</si>
  <si>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</si>
  <si>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</si>
  <si>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</si>
  <si>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</si>
  <si>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</si>
  <si>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</si>
  <si>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</si>
  <si>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</si>
  <si>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</si>
  <si>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</si>
  <si>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</si>
  <si>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</si>
  <si>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</si>
  <si>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</si>
  <si>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</si>
  <si>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</si>
  <si>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</si>
  <si>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</si>
  <si>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</si>
  <si>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</si>
  <si>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</si>
  <si>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</si>
  <si>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</si>
  <si>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</si>
  <si>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</si>
  <si>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</si>
  <si>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</si>
  <si>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</si>
  <si>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</si>
  <si>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</si>
  <si>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</si>
  <si>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</si>
  <si>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</si>
  <si>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</si>
  <si>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</si>
  <si>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</si>
  <si>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</si>
  <si>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</si>
  <si>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</si>
  <si>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</si>
  <si>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</si>
  <si>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</si>
  <si>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</si>
  <si>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</si>
  <si>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</si>
  <si>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</si>
  <si>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</si>
  <si>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</si>
  <si>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</si>
  <si>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</si>
  <si>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</si>
  <si>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</si>
  <si>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</si>
  <si>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</si>
  <si>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</si>
  <si>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</si>
  <si>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</si>
  <si>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</si>
  <si>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</si>
  <si>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</si>
  <si>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</si>
  <si>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</si>
  <si>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</si>
  <si>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</si>
  <si>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</si>
  <si>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</si>
  <si>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</si>
  <si>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</si>
  <si>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</si>
  <si>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</si>
  <si>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</si>
  <si>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</si>
  <si>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</si>
  <si>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</si>
  <si>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</si>
  <si>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</si>
  <si>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</si>
  <si>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</si>
  <si>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</si>
  <si>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</si>
  <si>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</si>
  <si>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</si>
  <si>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</si>
  <si>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</si>
  <si>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</si>
  <si>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</si>
  <si>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</si>
  <si>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</si>
  <si>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</si>
  <si>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</si>
  <si>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</si>
  <si>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</si>
  <si>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</si>
  <si>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</si>
  <si>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</si>
  <si>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</si>
  <si>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</si>
  <si>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</si>
  <si>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</si>
  <si>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</si>
  <si>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</si>
  <si>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</si>
  <si>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</si>
  <si>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</si>
  <si>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</si>
  <si>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</si>
  <si>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</si>
  <si>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</si>
  <si>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</si>
  <si>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</si>
  <si>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</si>
  <si>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</si>
  <si>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</si>
  <si>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</si>
  <si>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</si>
  <si>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</si>
  <si>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</si>
  <si>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</si>
  <si>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</si>
  <si>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</si>
  <si>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</si>
  <si>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</si>
  <si>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</si>
  <si>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</si>
  <si>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</si>
  <si>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</si>
  <si>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</si>
  <si>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</si>
  <si>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</si>
  <si>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</si>
  <si>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</si>
  <si>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</si>
  <si>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</si>
  <si>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</si>
  <si>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</si>
  <si>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</si>
  <si>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</si>
  <si>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</si>
  <si>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</si>
  <si>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</si>
  <si>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</si>
  <si>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</si>
  <si>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</si>
  <si>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</si>
  <si>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</si>
  <si>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</si>
  <si>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</si>
  <si>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</si>
  <si>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</si>
  <si>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</si>
  <si>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</si>
  <si>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</si>
  <si>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</si>
  <si>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</si>
  <si>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</si>
  <si>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</si>
  <si>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</si>
  <si>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</si>
  <si>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</si>
  <si>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</si>
  <si>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</si>
  <si>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</si>
  <si>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</si>
  <si>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</si>
  <si>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</si>
  <si>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</si>
  <si>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</si>
  <si>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</si>
  <si>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</si>
  <si>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</si>
  <si>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</si>
  <si>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</si>
  <si>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</si>
  <si>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</si>
  <si>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</si>
  <si>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</si>
  <si>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</si>
  <si>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</si>
  <si>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</si>
  <si>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</si>
  <si>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</si>
  <si>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</si>
  <si>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</si>
  <si>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</si>
  <si>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</si>
  <si>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</si>
  <si>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</si>
  <si>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</si>
  <si>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</si>
  <si>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</si>
  <si>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</si>
  <si>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</si>
  <si>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</si>
  <si>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</si>
  <si>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</si>
  <si>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</si>
  <si>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</si>
  <si>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</si>
  <si>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</si>
  <si>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</si>
  <si>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</si>
  <si>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</si>
  <si>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</si>
  <si>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</si>
  <si>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</si>
  <si>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</si>
  <si>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</si>
  <si>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</si>
  <si>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</si>
  <si>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</si>
  <si>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</si>
  <si>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</si>
  <si>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</si>
  <si>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</si>
  <si>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</si>
  <si>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</si>
  <si>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</si>
  <si>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</si>
  <si>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</si>
  <si>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</si>
  <si>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</si>
  <si>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</si>
  <si>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</si>
  <si>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</si>
  <si>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</si>
  <si>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</si>
  <si>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</si>
  <si>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</si>
  <si>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</si>
  <si>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</si>
  <si>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</si>
  <si>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</si>
  <si>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</si>
  <si>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</si>
  <si>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</si>
  <si>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</si>
  <si>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</si>
  <si>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</si>
  <si>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</si>
  <si>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</si>
  <si>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</si>
  <si>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</si>
  <si>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</si>
  <si>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</si>
  <si>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</si>
  <si>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</si>
  <si>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</si>
  <si>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</si>
  <si>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</si>
  <si>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</si>
  <si>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</si>
  <si>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</si>
  <si>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</si>
  <si>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</si>
  <si>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</si>
  <si>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</si>
  <si>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</si>
  <si>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</si>
  <si>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</si>
  <si>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</si>
  <si>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</si>
  <si>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</si>
  <si>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</si>
  <si>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</si>
  <si>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</si>
  <si>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</si>
  <si>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</si>
  <si>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</si>
  <si>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</si>
  <si>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</si>
  <si>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</si>
  <si>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</si>
  <si>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</si>
  <si>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</si>
  <si>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</si>
  <si>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</si>
  <si>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</si>
  <si>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</si>
  <si>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</si>
  <si>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</si>
  <si>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</si>
  <si>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</si>
  <si>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</si>
  <si>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</si>
  <si>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</si>
  <si>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</si>
  <si>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</si>
  <si>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</si>
  <si>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</si>
  <si>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</si>
  <si>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</si>
  <si>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</si>
  <si>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</si>
  <si>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</si>
  <si>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</si>
  <si>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</si>
  <si>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</si>
  <si>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</si>
  <si>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</si>
  <si>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</si>
  <si>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</si>
  <si>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</si>
  <si>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</si>
  <si>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</si>
  <si>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</si>
  <si>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</si>
  <si>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</si>
  <si>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</si>
  <si>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</si>
  <si>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</si>
  <si>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</si>
  <si>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</si>
  <si>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</si>
  <si>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</si>
  <si>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</si>
  <si>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</si>
  <si>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</si>
  <si>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</si>
  <si>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</si>
  <si>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</si>
  <si>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</si>
  <si>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</si>
  <si>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</si>
  <si>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</si>
  <si>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</si>
  <si>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</si>
  <si>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</si>
  <si>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</si>
  <si>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</si>
  <si>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</si>
  <si>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</si>
  <si>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</si>
  <si>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</si>
  <si>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</si>
  <si>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</si>
  <si>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</si>
  <si>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</si>
  <si>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</si>
  <si>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</si>
  <si>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</si>
  <si>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</si>
  <si>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</si>
  <si>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</si>
  <si>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</si>
  <si>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</si>
  <si>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</si>
  <si>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</si>
  <si>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</si>
  <si>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</si>
  <si>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</si>
  <si>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</si>
  <si>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</si>
  <si>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</si>
  <si>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</si>
  <si>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</si>
  <si>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</si>
  <si>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</si>
  <si>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</si>
  <si>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</si>
  <si>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</si>
  <si>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</si>
  <si>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</si>
  <si>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</si>
  <si>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</si>
  <si>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</si>
  <si>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</si>
  <si>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</si>
  <si>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</si>
  <si>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</si>
  <si>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</si>
  <si>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</si>
  <si>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</si>
  <si>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</si>
  <si>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</si>
  <si>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</si>
  <si>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</si>
  <si>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</si>
  <si>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</si>
  <si>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</si>
  <si>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</si>
  <si>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</si>
  <si>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</si>
  <si>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</si>
  <si>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</si>
  <si>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</si>
  <si>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</si>
  <si>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</si>
  <si>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</si>
  <si>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</si>
  <si>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</si>
  <si>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</si>
  <si>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</si>
  <si>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</si>
  <si>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</si>
  <si>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</si>
  <si>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</si>
  <si>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</si>
  <si>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</si>
  <si>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</si>
  <si>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</si>
  <si>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</si>
  <si>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</si>
  <si>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</si>
  <si>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</si>
  <si>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</si>
  <si>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</si>
  <si>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</si>
  <si>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</si>
  <si>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</si>
  <si>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</si>
  <si>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</si>
  <si>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</si>
  <si>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</si>
  <si>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</si>
  <si>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</si>
  <si>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</si>
  <si>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</si>
  <si>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</si>
  <si>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</si>
  <si>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</si>
  <si>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</si>
  <si>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</si>
  <si>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</si>
  <si>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</si>
  <si>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</si>
  <si>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</si>
  <si>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</si>
  <si>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</si>
  <si>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</si>
  <si>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</si>
  <si>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</si>
  <si>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</si>
  <si>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</si>
  <si>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</si>
  <si>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</si>
  <si>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</si>
  <si>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</si>
  <si>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</si>
  <si>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</si>
  <si>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</si>
  <si>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</si>
  <si>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</si>
  <si>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</si>
  <si>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</si>
  <si>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</si>
  <si>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</si>
  <si>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</si>
  <si>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</si>
  <si>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</si>
  <si>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</si>
  <si>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</si>
  <si>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</si>
  <si>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</si>
  <si>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</si>
  <si>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</si>
  <si>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</si>
  <si>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</si>
  <si>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</si>
  <si>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</si>
  <si>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</si>
  <si>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</si>
  <si>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</si>
  <si>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</si>
  <si>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</si>
  <si>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</si>
  <si>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</si>
  <si>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</si>
  <si>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</si>
  <si>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</si>
  <si>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</si>
  <si>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</si>
  <si>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</si>
  <si>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</si>
  <si>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</si>
  <si>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</si>
  <si>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</si>
  <si>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</si>
  <si>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</si>
  <si>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</si>
  <si>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</si>
  <si>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</si>
  <si>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</si>
  <si>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</si>
  <si>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</si>
  <si>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</si>
  <si>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</si>
  <si>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</si>
  <si>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</si>
  <si>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</si>
  <si>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</si>
  <si>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</si>
  <si>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</si>
  <si>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</si>
  <si>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</si>
  <si>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</si>
  <si>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</si>
  <si>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</si>
  <si>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</si>
  <si>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</si>
  <si>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</si>
  <si>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</si>
  <si>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</si>
  <si>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</si>
  <si>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</si>
  <si>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</si>
  <si>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</si>
  <si>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</si>
  <si>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</si>
  <si>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</si>
  <si>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</si>
  <si>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</si>
  <si>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</si>
  <si>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</si>
  <si>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</si>
  <si>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</si>
  <si>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</si>
  <si>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</si>
  <si>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</si>
  <si>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</si>
  <si>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</si>
  <si>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</si>
  <si>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</si>
  <si>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</si>
  <si>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</si>
  <si>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</si>
  <si>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</si>
  <si>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</si>
  <si>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</si>
  <si>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</si>
  <si>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</si>
  <si>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</si>
  <si>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</si>
  <si>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</si>
  <si>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</si>
  <si>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</si>
  <si>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</si>
  <si>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</si>
  <si>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</si>
  <si>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</si>
  <si>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</si>
  <si>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</si>
  <si>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</si>
  <si>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</si>
  <si>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</si>
  <si>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</si>
  <si>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</si>
  <si>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</si>
  <si>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</si>
  <si>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</si>
  <si>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</si>
  <si>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</si>
  <si>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</si>
  <si>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</si>
  <si>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</si>
  <si>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</si>
  <si>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</si>
  <si>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</si>
  <si>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</si>
  <si>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</si>
  <si>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</si>
  <si>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</si>
  <si>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</si>
  <si>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</si>
  <si>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</si>
  <si>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</si>
  <si>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</si>
  <si>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</si>
  <si>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</si>
  <si>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</si>
  <si>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</si>
  <si>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</si>
  <si>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</si>
  <si>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</si>
  <si>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</si>
  <si>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</si>
  <si>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</si>
  <si>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</si>
  <si>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</si>
  <si>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</si>
  <si>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</si>
  <si>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</si>
  <si>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</si>
  <si>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</si>
  <si>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</si>
  <si>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</si>
  <si>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</si>
  <si>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</si>
  <si>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</si>
  <si>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</si>
  <si>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</si>
  <si>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</si>
  <si>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</si>
  <si>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</si>
  <si>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</si>
  <si>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</si>
  <si>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</si>
  <si>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</si>
  <si>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</si>
  <si>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</si>
  <si>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</si>
  <si>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</si>
  <si>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</si>
  <si>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</si>
  <si>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</si>
  <si>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</si>
  <si>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</si>
  <si>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</si>
  <si>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</si>
  <si>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</si>
  <si>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</si>
  <si>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</si>
  <si>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</si>
  <si>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</si>
  <si>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</si>
  <si>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</si>
  <si>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</si>
  <si>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</si>
  <si>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</si>
  <si>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</si>
  <si>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</si>
  <si>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</si>
  <si>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</si>
  <si>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</si>
  <si>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</si>
  <si>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</si>
  <si>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</si>
  <si>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</si>
  <si>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</si>
  <si>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</si>
  <si>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</si>
  <si>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</si>
  <si>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</si>
  <si>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</si>
  <si>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</si>
  <si>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</si>
  <si>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</si>
  <si>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</si>
  <si>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</si>
  <si>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</si>
  <si>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</si>
  <si>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</si>
  <si>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</si>
  <si>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</si>
  <si>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</si>
  <si>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</si>
  <si>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</si>
  <si>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</si>
  <si>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</si>
  <si>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</si>
  <si>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</si>
  <si>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</si>
  <si>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</si>
  <si>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</si>
  <si>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</si>
  <si>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</si>
  <si>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</si>
  <si>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</si>
  <si>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</si>
  <si>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</si>
  <si>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</si>
  <si>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</si>
  <si>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</si>
  <si>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</si>
  <si>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</si>
  <si>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</si>
  <si>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</si>
  <si>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</si>
  <si>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</si>
  <si>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</si>
  <si>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</si>
  <si>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</si>
  <si>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</si>
  <si>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</si>
  <si>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</si>
  <si>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</si>
  <si>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</si>
  <si>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</si>
  <si>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</si>
  <si>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</si>
  <si>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</si>
  <si>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</si>
  <si>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</si>
  <si>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</si>
  <si>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</si>
  <si>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</si>
  <si>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</si>
  <si>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</si>
  <si>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</si>
  <si>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</si>
  <si>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</si>
  <si>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</si>
  <si>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</si>
  <si>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</si>
  <si>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</si>
  <si>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</si>
  <si>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</si>
  <si>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</si>
  <si>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</si>
  <si>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</si>
  <si>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</si>
  <si>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</si>
  <si>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</si>
  <si>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</si>
  <si>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</si>
  <si>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</si>
  <si>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</si>
  <si>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</si>
  <si>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</si>
  <si>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</si>
  <si>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</si>
  <si>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</si>
  <si>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</si>
  <si>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</si>
  <si>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</si>
  <si>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</si>
  <si>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</si>
  <si>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</si>
  <si>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</si>
  <si>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</si>
  <si>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</si>
  <si>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</si>
  <si>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</si>
  <si>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</si>
  <si>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</si>
  <si>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</si>
  <si>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</si>
  <si>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</si>
  <si>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</si>
  <si>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</si>
  <si>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</si>
  <si>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</si>
  <si>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</si>
  <si>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</si>
  <si>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</si>
  <si>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</si>
  <si>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</si>
  <si>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</si>
  <si>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</si>
  <si>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</si>
  <si>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</si>
  <si>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</si>
  <si>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</si>
  <si>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</si>
  <si>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</si>
  <si>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</si>
  <si>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</si>
  <si>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</si>
  <si>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</si>
  <si>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</si>
  <si>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</si>
  <si>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</si>
  <si>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</si>
  <si>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</si>
  <si>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</si>
  <si>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</si>
  <si>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</si>
  <si>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</si>
  <si>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</si>
  <si>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</si>
  <si>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</si>
  <si>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</si>
  <si>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</si>
  <si>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</si>
  <si>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</si>
  <si>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</si>
  <si>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</si>
  <si>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</si>
  <si>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</si>
  <si>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</si>
  <si>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</si>
  <si>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</si>
  <si>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</si>
  <si>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</si>
  <si>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</si>
  <si>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</si>
  <si>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</si>
  <si>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</si>
  <si>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</si>
  <si>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</si>
  <si>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</si>
  <si>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</si>
  <si>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</si>
  <si>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</si>
  <si>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</si>
  <si>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</si>
  <si>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</si>
  <si>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</si>
  <si>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</si>
  <si>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</si>
  <si>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</si>
  <si>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</si>
  <si>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</si>
  <si>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</si>
  <si>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</si>
  <si>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</si>
  <si>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</si>
  <si>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</si>
  <si>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</si>
  <si>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</si>
  <si>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</si>
  <si>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</si>
  <si>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</si>
  <si>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</si>
  <si>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</si>
  <si>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</si>
  <si>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</si>
  <si>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</si>
  <si>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</si>
  <si>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</si>
  <si>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</si>
  <si>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</si>
  <si>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</si>
  <si>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</si>
  <si>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</si>
  <si>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</si>
  <si>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</si>
  <si>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</si>
  <si>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</si>
  <si>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</si>
  <si>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</si>
  <si>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</si>
  <si>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</si>
  <si>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</si>
  <si>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</si>
  <si>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</si>
  <si>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</si>
  <si>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</si>
  <si>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</si>
  <si>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</si>
  <si>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</si>
  <si>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</si>
  <si>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</si>
  <si>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</si>
  <si>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</si>
  <si>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</si>
  <si>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</si>
  <si>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</si>
  <si>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</si>
  <si>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</si>
  <si>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</si>
  <si>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</si>
  <si>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</si>
  <si>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</si>
  <si>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</si>
  <si>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</si>
  <si>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</si>
  <si>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</si>
  <si>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</si>
  <si>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</si>
  <si>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</si>
  <si>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</si>
  <si>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</si>
  <si>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</si>
  <si>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</si>
  <si>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</si>
  <si>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</si>
  <si>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</si>
  <si>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</si>
  <si>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</si>
  <si>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</si>
  <si>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</si>
  <si>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</si>
  <si>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</si>
  <si>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</si>
  <si>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</si>
  <si>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</si>
  <si>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</si>
  <si>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</si>
  <si>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</si>
  <si>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</si>
  <si>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</si>
  <si>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</si>
  <si>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</si>
  <si>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</si>
  <si>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</si>
  <si>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</si>
  <si>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</si>
  <si>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</si>
  <si>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</si>
  <si>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</si>
  <si>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</si>
  <si>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</si>
  <si>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</si>
  <si>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</si>
  <si>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</si>
  <si>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</si>
  <si>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</si>
  <si>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</si>
  <si>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</si>
  <si>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</si>
  <si>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</si>
  <si>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</si>
  <si>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</si>
  <si>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</si>
  <si>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</si>
  <si>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</si>
  <si>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</si>
  <si>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</si>
  <si>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</si>
  <si>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</si>
  <si>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</si>
  <si>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</si>
  <si>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</si>
  <si>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</si>
  <si>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</si>
  <si>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</si>
  <si>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</si>
  <si>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</si>
  <si>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</si>
  <si>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</si>
  <si>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</si>
  <si>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</si>
  <si>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</si>
  <si>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</si>
  <si>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</si>
  <si>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</si>
  <si>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</si>
  <si>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</si>
  <si>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</si>
  <si>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</si>
  <si>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</si>
  <si>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</si>
  <si>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</si>
  <si>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</si>
  <si>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</si>
  <si>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</si>
  <si>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</si>
  <si>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</si>
  <si>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</si>
  <si>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</si>
  <si>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</si>
  <si>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</si>
  <si>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</si>
  <si>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</si>
  <si>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</si>
  <si>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</si>
  <si>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</si>
  <si>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</si>
  <si>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</si>
  <si>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</si>
  <si>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</si>
  <si>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</si>
  <si>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</si>
  <si>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</si>
  <si>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</si>
  <si>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</si>
  <si>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</si>
  <si>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</si>
  <si>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</si>
  <si>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</si>
  <si>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</si>
  <si>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</si>
  <si>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</si>
  <si>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</si>
  <si>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</si>
  <si>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</si>
  <si>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</si>
  <si>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</si>
  <si>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</si>
  <si>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</si>
  <si>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</si>
  <si>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</si>
  <si>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</si>
  <si>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</si>
  <si>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</si>
  <si>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</si>
  <si>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</si>
  <si>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</si>
  <si>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</si>
  <si>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</si>
  <si>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</si>
  <si>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</si>
  <si>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</si>
  <si>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</si>
  <si>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</si>
  <si>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</si>
  <si>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</si>
  <si>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</si>
  <si>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</si>
  <si>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</si>
  <si>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</si>
  <si>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</si>
  <si>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</si>
  <si>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</si>
  <si>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</si>
  <si>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</si>
  <si>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</si>
  <si>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</si>
  <si>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</si>
  <si>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</si>
  <si>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</si>
  <si>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</si>
  <si>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</si>
  <si>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</si>
  <si>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</si>
  <si>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</si>
  <si>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</si>
  <si>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</si>
  <si>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</si>
  <si>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</si>
  <si>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</si>
  <si>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</si>
  <si>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</si>
  <si>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</si>
  <si>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</si>
  <si>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</si>
  <si>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</si>
  <si>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</si>
  <si>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</si>
  <si>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</si>
  <si>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</si>
  <si>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</si>
  <si>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</si>
  <si>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</si>
  <si>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</si>
  <si>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</si>
  <si>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</si>
  <si>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</si>
  <si>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</si>
  <si>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</si>
  <si>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</si>
  <si>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</si>
  <si>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</si>
  <si>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</si>
  <si>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</si>
  <si>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</si>
  <si>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</si>
  <si>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</si>
  <si>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</si>
  <si>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</si>
  <si>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</si>
  <si>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</si>
  <si>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</si>
  <si>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</si>
  <si>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</si>
  <si>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</si>
  <si>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</si>
  <si>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</si>
  <si>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</si>
  <si>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</si>
  <si>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</si>
  <si>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</si>
  <si>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</si>
  <si>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</si>
  <si>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</si>
  <si>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</si>
  <si>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</si>
  <si>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</si>
  <si>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</si>
  <si>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</si>
  <si>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</si>
  <si>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</si>
  <si>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</si>
  <si>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</si>
  <si>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</si>
  <si>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</si>
  <si>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</si>
  <si>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</si>
  <si>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</si>
  <si>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</si>
  <si>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</si>
  <si>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</si>
  <si>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</si>
  <si>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</si>
  <si>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</si>
  <si>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</si>
  <si>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</si>
  <si>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</si>
  <si>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</si>
  <si>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</si>
  <si>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</si>
  <si>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</si>
  <si>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</si>
  <si>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</si>
  <si>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</si>
  <si>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</si>
  <si>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</si>
  <si>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</si>
  <si>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</si>
  <si>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</si>
  <si>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</si>
  <si>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</si>
  <si>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</si>
  <si>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</si>
  <si>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</si>
  <si>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</si>
  <si>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</si>
  <si>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</si>
  <si>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</si>
  <si>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</si>
  <si>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</si>
  <si>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</si>
  <si>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</si>
  <si>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</si>
  <si>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</si>
  <si>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</si>
  <si>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</si>
  <si>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</si>
  <si>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</si>
  <si>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</si>
  <si>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</si>
  <si>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</si>
  <si>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</si>
  <si>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</si>
  <si>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</si>
  <si>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</si>
  <si>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</si>
  <si>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</si>
  <si>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</si>
  <si>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</si>
  <si>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</si>
  <si>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</si>
  <si>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</si>
  <si>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</si>
  <si>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</si>
  <si>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</si>
  <si>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</si>
  <si>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</si>
  <si>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</si>
  <si>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</si>
  <si>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</si>
  <si>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</si>
  <si>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</si>
  <si>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</si>
  <si>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</si>
  <si>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</si>
  <si>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</si>
  <si>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</si>
  <si>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</si>
  <si>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</si>
  <si>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</si>
  <si>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</si>
  <si>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</si>
  <si>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</si>
  <si>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</si>
  <si>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</si>
  <si>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</si>
  <si>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</si>
  <si>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</si>
  <si>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</si>
  <si>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</si>
  <si>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</si>
  <si>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</si>
  <si>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</si>
  <si>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</si>
  <si>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</si>
  <si>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</si>
  <si>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</si>
  <si>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</si>
  <si>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</si>
  <si>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</si>
  <si>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</si>
  <si>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</si>
  <si>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</si>
  <si>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</si>
  <si>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</si>
  <si>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</si>
  <si>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</si>
  <si>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</si>
  <si>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</si>
  <si>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</si>
  <si>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</si>
  <si>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</si>
  <si>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</si>
  <si>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</si>
  <si>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Cables desnudos entregados y morsetería entregada en Canning, en proceso de envío a obra.</t>
  </si>
  <si>
    <t>5155-00-0000-IG-PI-RI-007-3</t>
  </si>
  <si>
    <t>5155-00-0000-IG-PI-RI-008-X1</t>
  </si>
  <si>
    <t>Conflicto con material en PRFV. Se trabaja en estrategia de ejecución para mitigarlo. Resto de materiales (PEAD y A°C°) sin inconvenientes.</t>
  </si>
  <si>
    <t>En Hold en tanto se defina fecha de efectiva necesidad</t>
  </si>
  <si>
    <t>23373612, 23373613 y 23373614</t>
  </si>
  <si>
    <t>Comentarios 7/5 a las 10:15hs</t>
  </si>
  <si>
    <t>Liberada completa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</si>
  <si>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</si>
  <si>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</si>
  <si>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</si>
  <si>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</si>
  <si>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</si>
  <si>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</si>
  <si>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</si>
  <si>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</si>
  <si>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</si>
  <si>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</si>
  <si>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</si>
  <si>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Todo adjudicado. Plan de mitigación en marcha convenido con obra para PRFV.</t>
  </si>
  <si>
    <t>23386234/23386235</t>
  </si>
  <si>
    <t>5155-00-0000-IG-CI-RI-006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</si>
  <si>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</si>
  <si>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Casi todo entregado. Pendiente 2 ítems. Uno liberado y el otro en proceso.</t>
  </si>
  <si>
    <t>Proyecto solicita que los cables estén en obra para diciembre-26</t>
  </si>
  <si>
    <t>13/5: solped liberada, apertura de ofertas 18/5.
18/5: en análisis de ofertas para enviar a AT.
26/5: se aguarda rta del análisis de ofertas.</t>
  </si>
  <si>
    <t>Fer/Ale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</si>
  <si>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19/7.</t>
    </r>
  </si>
  <si>
    <t>En fabricación</t>
  </si>
  <si>
    <t>OC en liberación</t>
  </si>
  <si>
    <t>Juntas</t>
  </si>
  <si>
    <r>
      <rPr>
        <sz val="10"/>
        <rFont val="Calibri"/>
        <family val="2"/>
        <scheme val="minor"/>
      </rPr>
      <t xml:space="preserve">Caños - </t>
    </r>
    <r>
      <rPr>
        <sz val="10"/>
        <color rgb="FFFF0000"/>
        <rFont val="Calibri"/>
        <family val="2"/>
        <scheme val="minor"/>
      </rPr>
      <t>ETA estimada Canning 5/10/26</t>
    </r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</si>
  <si>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</si>
  <si>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</si>
  <si>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23401067/23401168</t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</si>
  <si>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Forwarder adjudicado. ETD 25/5 y ETA puerto 24/7. 33 contenedores</t>
    </r>
  </si>
  <si>
    <t>Total de documentos</t>
  </si>
  <si>
    <t>Cerrados</t>
  </si>
  <si>
    <t>Pendientes AESA</t>
  </si>
  <si>
    <t>Pendientes AESA vencidos</t>
  </si>
  <si>
    <t>Pendientes Proveedores vencidos</t>
  </si>
  <si>
    <t>Emitidos por proveedores</t>
  </si>
  <si>
    <t>En revisión por Vendors</t>
  </si>
  <si>
    <t>Docs comentados por ING y en proceso de revisión por proveedor</t>
  </si>
  <si>
    <t>Docs aprobados en Rev. 0</t>
  </si>
  <si>
    <t>Docs en revisión por ING/Calidad de AESA</t>
  </si>
  <si>
    <t>Comentarios/Aclaraciones</t>
  </si>
  <si>
    <t>Más de 14 días corridos desde ingreso de documento en sistema</t>
  </si>
  <si>
    <t>Docs pendientes de emisión con fecha planificada vencida</t>
  </si>
  <si>
    <t>Seguimiento de Docs de Vendors Tipo I</t>
  </si>
  <si>
    <t>Pendientes Proveedores sin vencer</t>
  </si>
  <si>
    <t>Porcentaje</t>
  </si>
  <si>
    <t>Los % se calculan en base a esta cantidad de documentos</t>
  </si>
  <si>
    <t>Fecha</t>
  </si>
  <si>
    <t>Apertura de ofertas 12/6.</t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</si>
  <si>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
1/6: se aguardará a mañana a que se venzan los 5 días hábiles desde que se subió el legajo a PP para avanzar con adjudicaicón.</t>
    </r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</si>
  <si>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9/6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</si>
  <si>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
1/6: legajo en revisión del cliente.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</si>
  <si>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</si>
  <si>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
1/6: legajo en revisión del cliente.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</si>
  <si>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</si>
  <si>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t>Solped en liberación</t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</si>
  <si>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
1/6: OC en proceso de emisión.</t>
    </r>
  </si>
  <si>
    <t>4/5: en procesamiento por ADM para identificarf nuevas solpeds que surjan
11/5: solped en liberación
18/5: se aprovecharán antecedentes cuando puedan considerarse.
26/5: sin cambios
1/6: se aguardará que se emita la Rev. 2 para adjudicar.</t>
  </si>
  <si>
    <t>Elite Piping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</si>
  <si>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25/7.</t>
    </r>
    <r>
      <rPr>
        <sz val="10"/>
        <color rgb="FF000000"/>
        <rFont val="Calibri"/>
        <family val="2"/>
        <scheme val="minor"/>
      </rPr>
      <t xml:space="preserve"> Forwarder adjudicado. ETD 28/5 y ETA puerto 11/7.</t>
    </r>
  </si>
  <si>
    <t>Nicole</t>
  </si>
  <si>
    <r>
      <t xml:space="preserve">Bridas - </t>
    </r>
    <r>
      <rPr>
        <sz val="10"/>
        <color rgb="FFFF0000"/>
        <rFont val="Calibri"/>
        <family val="2"/>
        <scheme val="minor"/>
      </rPr>
      <t>ETA obra 10/10</t>
    </r>
  </si>
  <si>
    <r>
      <t xml:space="preserve">Accesorios Rev. 0 y 1 (prioritarios por plazo). Casi todo material entregado en Canning. Quedan 2 ítems.
</t>
    </r>
    <r>
      <rPr>
        <sz val="10"/>
        <color rgb="FFFF0000"/>
        <rFont val="Calibri"/>
        <family val="2"/>
        <scheme val="minor"/>
      </rPr>
      <t>ETA Canning 15/7 items pendientes</t>
    </r>
  </si>
  <si>
    <t>*Sólo se consideran documentos de vendors bajo el seguimiento de Activación (no aplica EEMM, premoldeados, etc.)</t>
  </si>
  <si>
    <t>Pliego listo. Se lanza licitación sin solped (23078531).
Adjudicado. KOM a realizar el 4/6. Seguimiento por Proyecto</t>
  </si>
  <si>
    <t>Solped 23127061 liberada. 
AT cerrado. OC en proceso de emisión.</t>
  </si>
  <si>
    <t>Adjudicado. KOM realizada 9/4. En proceso de formalización de LD. Proveedor compra chapas a riesgo. PP visitó instalaciones del proveedor con personal de Inspección de Suministros. Se destaca necesidad de cerrar documentación.</t>
  </si>
  <si>
    <t>RI adelantada (estaba prevista para 22/6). Solped 23395141 liberada. Apertura de ofertas 12/6</t>
  </si>
  <si>
    <t>Solped 23363106 liberada. Proveedores declinan participación. Se hará un nuevo intento interpelando a cada proveedor para instarlos a cotizar. Posible conflicto con Meip</t>
  </si>
  <si>
    <t>Solpeds 23359919, 23359920, 23359922 liberadas. Se enviaron a AT el 22/5. Se aguarda rta de ING para el 10/6</t>
  </si>
  <si>
    <t>Sólo restan por entregar un parcial de un ítem de Cintolo y 2 de HCI. Saldo entregado completo para las necesidades tempranas</t>
  </si>
  <si>
    <t>5155-00-0000-IG-CI-RI-006-1</t>
  </si>
  <si>
    <t>5155-00-0000-IG-PI-RI-006-4</t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</si>
  <si>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
1/6: solped liberada
4/6: en licitación, apertura miércoles 16</t>
    </r>
  </si>
  <si>
    <t>En AT. Se aguarda que se abran ofertas de los otros cables para continuar AT.</t>
  </si>
  <si>
    <t>Se continuará AT cuando se reciban ofertas de las otras cajas.</t>
  </si>
  <si>
    <t>23256883 solped liberada. Proveedor nominado HIMA. El 13/3 se envió a AT. AT cerrado, en cierre comercial (ya se solicitó SBL). Pendiente recibir oferta budgetaria por servicios a adjudicar a HIMA-Argentina.</t>
  </si>
  <si>
    <t>Todo adjudicado. TW liberado coordinando pick-up. Trustworthy ya despachado con ETA entre 15 y 25 de julio, Suternational se despacha el 7/6 con ETA puerto 31/7.</t>
  </si>
  <si>
    <t>Proveedor nominado ABB.
Proveedor adjudicado. KOM 22/5. Se comienzan a instrumentar reuniones semanales de seguimiento. Deberá ajustarse OC clarificando esquema de certificación.</t>
  </si>
  <si>
    <t>Proveedor nominado ABB.
Proveedor adjudicado. KOM 18/5. Se comienzan a instrumentar reuniones semanales de seguimiento. Deberá ajustarse OC clarificando esquema de certificación</t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</si>
  <si>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</t>
    </r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</si>
  <si>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
1/6: se dará ultimatum al miércoles al meidodía para que TYCSA y SICA ajusten sus ofertas. En caso contrario quedarán descartados.
8/6: AESA aprobado, SICA aprobado, TYCSA debe responder sobre diámetro de conexión.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</si>
  <si>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
1/6: se recibe CT2 para enviar a proveedores. Se solicita rta para esta semana
5/6: se envían rtas a la CT2. Se aguarda rta mañana, es posible que salga una CT3.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</si>
  <si>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
1/6: sin cotizaciones. Se relicitará.
Apertura 15/6. Va a cotizar Meip</t>
    </r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</si>
  <si>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
1/6: en proceso de emisión de OC.
8/6: hoy hubo reunión con PP para destrabar la aprobación del legajo.</t>
    </r>
  </si>
  <si>
    <t>Licitación lanzada. Apertura 22/6</t>
  </si>
  <si>
    <t>26/5: se confirmará si habrá alguna oferta adicional a la de GPM y se comenzará el AT en consecuencia.
1/6: hoy sale CT1 para GPM
8/6: hoy se pasaron rtas a la CT1. Se aguarda rta esta semana.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</si>
  <si>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
1/6: se abrieron ofertas el viernes. Se busca homologar cotización de repuestos para pasar 3 mejores ofertas para AT.
8/6: en proceso de seleccionar la terna para enviar a AT.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</si>
  <si>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
1/6: se realizaron reuniones con proveedores. Ruhrpumpen aprobado, Flowserve debe responder consultas para quedar aprobado. Sulzer rechazado.
5/6: Ruhrpumpen y Flowserve envían respuestas. Esta semana se emite AT.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</si>
  <si>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
4/6: se recibe CT2 para proveedores,  que incluye nueva revisión de P&amp;IDs
8/6: se aguarda rta de proveedores el 10/6.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</si>
  <si>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 (enviadas 28/5)
1/6: se está analizando las rtas a la CT2 a Sullair y se enviará una consulta a PP por desvíos en la provisión.
8/6: hoy se envió CT3 para proveedor. Se envió a PP el listado de desvíos para lograr su aprobación.</t>
    </r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</si>
  <si>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
1/6: se tuvo reunión con Sullair. Se está consolidando la información relevada en la reunión, mientras Sullair se llevó puntos para confirmar. Es probable que se lance una ronda final para confirmación.
5/6: el 2 se emitió CT4 y Sullair respondió hoy.  ING lanza consulta x mail para finiquitar el cierre.</t>
    </r>
  </si>
  <si>
    <t>18/5: solped en liberación
26/5:  solped en liberación
8/6: solped liberada, en proceso de licitación.</t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</si>
  <si>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
1/6: pendiente enviar lista de excepciones, en AT. SECIN, SICA y Gonella. Se espera enviar CT1 el 4/6.
8/6: se aguarda rta para hoy de los proveedores a la CT1. El 9 se enviaron a ING.</t>
    </r>
  </si>
  <si>
    <t>5155-00-1800-IG-EM-RI-003</t>
  </si>
  <si>
    <t>RI - Bombas de agua tratada</t>
  </si>
  <si>
    <t>PAZ-24390 A/B</t>
  </si>
  <si>
    <t>RI - BOMBAS AGUA TRATADA</t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</si>
  <si>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
1/6: hoy respondido completo, en análisis.
9/6: ING envía CT2 para proveedores.</t>
    </r>
  </si>
  <si>
    <t>Solped liberada, en proceso de licitación. Adjudicado. OC Varias</t>
  </si>
  <si>
    <t>El 12/3 se envían a AT de ING. AESA y SICA aprobados técnicamente. Se hará un último intento por salvar las ofertas de TYCSA con fecha de corte esta semana.</t>
  </si>
  <si>
    <t>Sin iniciar</t>
  </si>
  <si>
    <t>Solped 23254063 liberada. En AT. Se analizan ofertas de Flowserve, Ruhrpumpen y Sulzer. Se realizó reunión con proveedores para cerrar AT. Se aguardan últimas rtas a comentarios de ING para cerrar AT.</t>
  </si>
  <si>
    <t>Solped 23264163 liberada. Apertura de ofertas 10/4. En cierre comercial. Las bombas PAZ-24390 se comprarán en nuevo proceso licitatorio de acuerdo al cambio de alcance.</t>
  </si>
  <si>
    <t>23256882 solped liberada. Proveedor nominado Inauco. AT cerrado, se aguarda nueva oferta comercial atendiendo al AT realizado.</t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</si>
  <si>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5/8</t>
    </r>
    <r>
      <rPr>
        <sz val="10"/>
        <color rgb="FF000000"/>
        <rFont val="Calibri"/>
        <family val="2"/>
        <scheme val="minor"/>
      </rPr>
      <t>. Forwarder adjudicado. ETD 23/5 (en confirmación de salida) y ETA puerto 29/7.</t>
    </r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</si>
  <si>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liberado, booking para ETD el 8/6 y ETA puerto 31/7.</t>
    </r>
  </si>
  <si>
    <t>FBV</t>
  </si>
  <si>
    <t>Valvitalia</t>
  </si>
  <si>
    <t>Grupo Cuñado</t>
  </si>
  <si>
    <t>Juan</t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</si>
  <si>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</si>
  <si>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20/12/26</t>
    </r>
  </si>
  <si>
    <t>TRANSMISOR DE CAUDAL MULTIVARIABLE - GENERACIÓN</t>
  </si>
  <si>
    <t>Proyecto solicita que los cables estén en obra para diciembre-26. Solpeds 23392215/23392216/23392213 liberadas, hoy se envían ofertas para AT.</t>
  </si>
  <si>
    <t>Solped 23301001 liberada. P0&gt;USD2MM. Licitación lanzada. En AT ofertas de Flargent, TYCSA y MEIP. Proyecto consulta con PP respecto a la inclusión de MEIP en la terna, quien solicita que se mantenga. Se espera esta semana rtas a la CT2 de ING</t>
  </si>
  <si>
    <t>Solped 23264154 liberada. Se abren ofertas el 6/4. CT2 respondida por proveedores. Se aguarda revisión por ING. Se sumará nuevo requisito para minimizar el montaje en obra</t>
  </si>
  <si>
    <t>4/6: apertura de ofertas para semana próxima.
10/6: se envía a AT.</t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</si>
  <si>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
4/6: AT cerrado, a la espera de cerrar tema trafos en aceite para avanzar.
11/6: se hará reunión para homologar ofertas para cierre comercial.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</si>
  <si>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
4/6: hoy se realizará reunión con CAT MIRON para acotar AT y ver próximos pasos para cierre comercial.
11/6: se hará reunión para homologar ofertas para cierre comercial.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</si>
  <si>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
4/6: Se revisarán proveedores ternados para verificar que estén en el VL.
11/6: se dará tiempo a Finning a cotizar al miércoles próximo.</t>
    </r>
  </si>
  <si>
    <t>30/4: Solped liberada. Lanzando licitación
7/5: apertura 15/5
21/5: se reciben ofertas, pero se analiza sumar ofertas del exterior.
28/5: se relanza licitación sumando proveedores del exterior. Confirmar fecha de apertura.
11/6: apertura de ofertas 16/6</t>
  </si>
  <si>
    <t>1/6: solped liberada. 
11/6: apertura 19/6</t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</si>
  <si>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
4/6: se observan cambios en datos de procesos. Se analizará si hay impactos en los AT. Se espera rta semana próxima.
11/6: continúan indefiniciones de Procesos para analizar las ofertas y emitir una circular. Se estima tener novedades la semana próxima.</t>
    </r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</si>
  <si>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
1/6: se envían rtas a la CT1. Se aguarda rta 12/6
5/6: se envía CT2 a proveedores. Se espera rta de Turbigas para devolver a ING.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</si>
  <si>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</t>
    </r>
  </si>
  <si>
    <t>Solped en gestión
11/6: en licitación</t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</si>
  <si>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
4/6: se aguarda verificación de datos de proceso (revisión P&amp;ID). Se espera rta semana próxima.
11/6: sin cambios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</si>
  <si>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
4/6: se aguarda verificación de datos de proceso (revisión P&amp;ID). Se espera rta semana próxima.
11/6: sin cambios</t>
    </r>
  </si>
  <si>
    <t>1/6: solped en gestión. Revisar por qué se volvió hacia atrás.
11/6: en licitación</t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</si>
  <si>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  <r>
      <rPr>
        <b/>
        <sz val="11"/>
        <color theme="1"/>
        <rFont val="Calibri"/>
        <family val="2"/>
        <scheme val="minor"/>
      </rPr>
      <t xml:space="preserve">
3/6: </t>
    </r>
    <r>
      <rPr>
        <sz val="11"/>
        <color theme="1"/>
        <rFont val="Calibri"/>
        <family val="2"/>
        <scheme val="minor"/>
      </rPr>
      <t>se recibe hoy CT para proveedores.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reclama rta a proveedores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</si>
  <si>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
1/6: ING envía CT para proveedores. Se aguarda rta para el 8/6.
11/6: se reclama rta de proveedores</t>
    </r>
  </si>
  <si>
    <t>11/6: en licitación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</si>
  <si>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
3/6: hoy se recibe CT para proveedores. Se espera rta semana próxima. Se descarta Melisam por no presentar la documentación en fecha, además de no estar en el VL. El 9/6 se envían rtas a la CT2 a ING.
11/6: AT cerrado, en proceso de emisión.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</si>
  <si>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
4/6: se aguarda rta de ING semana próxima.
11/6: se aguarda rta semana próxima.</t>
    </r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</si>
  <si>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
11/6: se agregarán cantidades en nueva revisión de la RI. Se aguarda rta semana próxima.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</si>
  <si>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
3/6: se envían rtas de proveedores a ING. Se aguarda rta de PP para cerrar AT.
11/6: AT cerrado. En cierre comercial</t>
    </r>
  </si>
  <si>
    <t>Solped en gestión
28/5: en licitación, apertura 9/6
11/6: armando terna para enviar a AT.</t>
  </si>
  <si>
    <t>Apertura de ofertas 9/6. Se analizará en conjunto con las del área de generación.
11/6: en preparación para enviar a AT.</t>
  </si>
  <si>
    <t>28/5: en licitación, apertura 5/6. Se analizará en conjunto con las del área de generación.
10/6: hoy se envió a AT. Se aguarda rta para semana próxima.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</si>
  <si>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
2/6: se recibe CT1 para enviar a proveedores con cambio en la HD. Se aguarda rta para semana próxima.
11/6: se reclama rta de Emerson. Valtrol se bajó del proceso.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</si>
  <si>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
4/6: en cierre comercial.
11/6: sin cambios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</si>
  <si>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hoy se recibe CT1 paraproveedores.
4/6: hoy se enviaron rtas a la CT1 de proveedores.
11/6:  Se emitirá CT2 para proveedores.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</si>
  <si>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hoy se emite CT1
5/6: hoy se envió rtas a la CT1 a ING.
11/6: en análisis. Se espera rta semana próxima.</t>
    </r>
  </si>
  <si>
    <t>1/6: solped liberada. En licitación
11/6: en análisis de ofertas previo a enviar a AT.</t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</si>
  <si>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  <r>
      <rPr>
        <b/>
        <sz val="11"/>
        <color theme="1"/>
        <rFont val="Calibri"/>
        <family val="2"/>
        <scheme val="minor"/>
      </rPr>
      <t xml:space="preserve">
1/6: </t>
    </r>
    <r>
      <rPr>
        <sz val="11"/>
        <color theme="1"/>
        <rFont val="Calibri"/>
        <family val="2"/>
        <scheme val="minor"/>
      </rPr>
      <t>se envían rtas a la CT2. Se hará reunión de cierre de AT con proveedores.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deberá coordinar reunión con proveedores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</si>
  <si>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
29/5: se envía CT2 para MEditecna. Esco no cumple y Comsert retiró su oferta.
4/6: se espera rta de proveedores para mañana.
8/6: se envía rta de proveedores. Se solicita reunión con proveedores para cerrar AT.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</si>
  <si>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
4/6: pendiente rta de Dastec para cerrar AT.
11/6: Dastec no  cumple. AT cerrado en proceso de emisión.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</si>
  <si>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  <r>
      <rPr>
        <b/>
        <sz val="11"/>
        <color theme="1"/>
        <rFont val="Calibri"/>
        <family val="2"/>
        <scheme val="minor"/>
      </rPr>
      <t xml:space="preserve">
4/6: </t>
    </r>
    <r>
      <rPr>
        <sz val="11"/>
        <color theme="1"/>
        <rFont val="Calibri"/>
        <family val="2"/>
        <scheme val="minor"/>
      </rPr>
      <t>hoy se enviaron rtas de TEX. 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AT cerrado, en proceso de emisión.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</si>
  <si>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
4/6: en análisis oferta final por Inauco, se hará reunión mañana con PP ya que sumaron comentarios nuevos.
11/6: a la espera de oferta comercial actualziada según AT cerrado. Se espera recibir hoy.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</si>
  <si>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
4/6: AT cerrado. Pendiente recibir presupuesto budget, en preparación de legajo para PP (ya se solicitó SBL)
11/6: se continuan gestiones para cerrar el tema SBL. Se aguarda aún presupuesto budget por servicios.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</si>
  <si>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
4/6: PRocesos está analizando los cálculos. Se aguarda rta semana próxima.
10/6: se envían a ING rtas a la CT1. Lo revisa Procesos, se espera análisis para cerrar mañana.</t>
    </r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</si>
  <si>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
4/6: se aguarda rta para semana próxima.
11/6: hoy se envía CT1 para proveedores.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</si>
  <si>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 a la actualización en función de CT2. En caso de no quedar aprobados se hará reunión con proveedores para cerrar AT.
26/5: se espera rta de proveedores y reunión con ellos esta semana.
1/6: En análisis información relevada en las reuniones de AT. Se evaluará si corresponde enviar una CT4 o ya se cierra.
8/6: Se aguarda rta a la CT4 para enviar a ING.
11/6: se envía rta de proveedores a la CT4.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</si>
</sst>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6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54" fillId="0" borderId="27" xfId="0" applyFont="1" applyBorder="1" applyAlignment="1">
      <alignment horizontal="center" vertical="center" wrapText="1" readingOrder="1"/>
    </xf>
    <xf numFmtId="0" fontId="0" fillId="27" borderId="34" xfId="0" applyFill="1" applyBorder="1"/>
    <xf numFmtId="0" fontId="0" fillId="27" borderId="1" xfId="0" applyFill="1" applyBorder="1"/>
    <xf numFmtId="0" fontId="0" fillId="27" borderId="36" xfId="0" applyFill="1" applyBorder="1"/>
    <xf numFmtId="0" fontId="0" fillId="27" borderId="37" xfId="0" applyFill="1" applyBorder="1"/>
    <xf numFmtId="0" fontId="0" fillId="27" borderId="31" xfId="0" applyFill="1" applyBorder="1"/>
    <xf numFmtId="0" fontId="0" fillId="27" borderId="32" xfId="0" applyFill="1" applyBorder="1"/>
    <xf numFmtId="0" fontId="0" fillId="29" borderId="86" xfId="0" applyFill="1" applyBorder="1"/>
    <xf numFmtId="0" fontId="0" fillId="29" borderId="85" xfId="0" applyFill="1" applyBorder="1"/>
    <xf numFmtId="0" fontId="0" fillId="29" borderId="87" xfId="0" applyFill="1" applyBorder="1"/>
    <xf numFmtId="9" fontId="0" fillId="15" borderId="1" xfId="4" applyFont="1" applyFill="1" applyBorder="1"/>
    <xf numFmtId="9" fontId="0" fillId="27" borderId="1" xfId="4" applyFont="1" applyFill="1" applyBorder="1"/>
    <xf numFmtId="9" fontId="0" fillId="15" borderId="37" xfId="4" applyFont="1" applyFill="1" applyBorder="1"/>
    <xf numFmtId="9" fontId="0" fillId="15" borderId="32" xfId="4" applyFont="1" applyFill="1" applyBorder="1"/>
    <xf numFmtId="9" fontId="0" fillId="27" borderId="37" xfId="4" applyFont="1" applyFill="1" applyBorder="1"/>
    <xf numFmtId="14" fontId="0" fillId="3" borderId="0" xfId="4" applyNumberFormat="1" applyFont="1" applyFill="1" applyAlignment="1">
      <alignment vertical="center"/>
    </xf>
    <xf numFmtId="0" fontId="3" fillId="14" borderId="0" xfId="0" applyFont="1" applyFill="1" applyAlignment="1">
      <alignment horizontal="left" vertical="center" wrapText="1"/>
    </xf>
    <xf numFmtId="0" fontId="35" fillId="6" borderId="0" xfId="6" applyFill="1"/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  <xf numFmtId="2" fontId="0" fillId="0" borderId="1" xfId="0" applyNumberFormat="1" applyFill="1" applyBorder="1" applyAlignment="1">
      <alignment horizontal="center" wrapText="1"/>
    </xf>
    <xf numFmtId="2" fontId="0" fillId="0" borderId="0" xfId="0" applyNumberFormat="1" applyFill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7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styles" Target="styles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theme" Target="theme/theme1.xml"/><Relationship Id="rId9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1">
          <cell r="E21">
            <v>3.3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  <cell r="G24">
            <v>2500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  <row r="56">
          <cell r="G56">
            <v>3820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Perfiles"/>
      <sheetName val="C y U"/>
      <sheetName val="BRITISH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Detalle"/>
      <sheetName val="CAÑOS Y AC.item2.2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 refreshError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</sheetData>
      <sheetData sheetId="7" refreshError="1">
        <row r="4">
          <cell r="B4" t="str">
            <v>T1</v>
          </cell>
        </row>
        <row r="5">
          <cell r="B5" t="str">
            <v>T2</v>
          </cell>
        </row>
        <row r="6">
          <cell r="B6" t="str">
            <v>T3</v>
          </cell>
        </row>
        <row r="7">
          <cell r="B7" t="str">
            <v>T4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5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3" dT="2025-09-17T19:51:54.88" personId="{6CA22450-4466-42C6-88E3-4896F5758F32}" id="{055D441E-78D6-4C73-B3FD-2D9271C69F1D}">
    <text>También incluye FDM1150, FDM1260 y FDM1510</text>
  </threadedComment>
  <threadedComment ref="T104" dT="2025-09-17T19:51:54.88" personId="{6CA22450-4466-42C6-88E3-4896F5758F32}" id="{79A2428E-3D20-463D-B219-8221884E01B4}">
    <text>También incluye FDM1150, FDM1260 y FDM1510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3" dT="2024-10-04T19:27:52.42" personId="{6CA22450-4466-42C6-88E3-4896F5758F32}" id="{06C7F181-3228-450A-9B85-7B6232BF5464}">
    <text xml:space="preserve">Hito 2 - Colocación OC antes de 150 días de firma de contrato
</text>
  </threadedComment>
  <threadedComment ref="AN94" dT="2024-10-04T19:27:52.42" personId="{6CA22450-4466-42C6-88E3-4896F5758F32}" id="{4B6FADE0-3075-4C39-916B-7421EBEED699}">
    <text xml:space="preserve">Hito 2 - Colocación OC antes de 150 días de firma de contrato
</text>
  </threadedComment>
  <threadedComment ref="AN95" dT="2024-10-04T19:27:52.42" personId="{6CA22450-4466-42C6-88E3-4896F5758F32}" id="{F5831FA4-0EA2-4300-830A-3D05B4D600F7}">
    <text xml:space="preserve">Hito 2 - Colocación OC antes de 150 días de firma de contrato
</text>
  </threadedComment>
  <threadedComment ref="AN96" dT="2024-10-04T19:27:52.42" personId="{6CA22450-4466-42C6-88E3-4896F5758F32}" id="{E4387E8E-00C7-4692-BF2B-69091B90C196}">
    <text xml:space="preserve">Hito 2 - Colocación OC antes de 150 días de firma de contrato
</text>
  </threadedComment>
  <threadedComment ref="AN101" dT="2024-10-04T19:27:52.42" personId="{6CA22450-4466-42C6-88E3-4896F5758F32}" id="{619EB5C3-591A-44F1-A94E-893718A7D8A7}">
    <text xml:space="preserve">Hito 3 - Colocación OC antes de 180 días de firma de contrato
</text>
  </threadedComment>
  <threadedComment ref="AN102" dT="2024-10-04T19:27:52.42" personId="{6CA22450-4466-42C6-88E3-4896F5758F32}" id="{F544099E-3A55-4DDB-B5C2-F8C307F69B4D}">
    <text xml:space="preserve">Hito 2 - Colocación OC antes de 150 días de firma de contrato
</text>
  </threadedComment>
  <threadedComment ref="AN103" dT="2024-10-04T19:27:52.42" personId="{6CA22450-4466-42C6-88E3-4896F5758F32}" id="{C7ADF10B-E805-4E70-A119-CAAF4C047EBC}">
    <text xml:space="preserve">Hito 2 - Colocación OC antes de 150 días de firma de contrato
</text>
  </threadedComment>
  <threadedComment ref="CA103" dT="2025-09-15T17:36:18.66" personId="{6CA22450-4466-42C6-88E3-4896F5758F32}" id="{AF96EA73-ACAB-4ADB-B386-CDBF6288C66B}">
    <text>Fecha diferida para cada tanque. Final mayo-27</text>
  </threadedComment>
  <threadedComment ref="AN106" dT="2024-10-04T19:27:52.42" personId="{6CA22450-4466-42C6-88E3-4896F5758F32}" id="{C57FDEC4-43DF-46A8-B718-460695D9788E}">
    <text xml:space="preserve">Hito 3 - Colocación OC antes de 180 días de firma de contrato
</text>
  </threadedComment>
  <threadedComment ref="AN113" dT="2024-10-04T19:27:52.42" personId="{6CA22450-4466-42C6-88E3-4896F5758F32}" id="{B6FFCD44-69FE-4A06-86FA-FB6FA0B24865}">
    <text xml:space="preserve">Hito 3 - Colocación OC antes de 180 días de firma de contrato
</text>
  </threadedComment>
  <threadedComment ref="AN114" dT="2024-10-04T19:27:52.42" personId="{6CA22450-4466-42C6-88E3-4896F5758F32}" id="{3C742897-099F-4248-BE27-D68EE6170998}">
    <text xml:space="preserve">Hito 3 - Colocación OC antes de 180 días de firma de contrato
</text>
  </threadedComment>
  <threadedComment ref="AN115" dT="2024-10-04T19:27:52.42" personId="{6CA22450-4466-42C6-88E3-4896F5758F32}" id="{4682413F-B98B-4995-97A8-0881419557F0}">
    <text xml:space="preserve">Hito 2 - Colocación OC antes de 150 días de firma de contrato
</text>
  </threadedComment>
  <threadedComment ref="AN116" dT="2024-10-04T19:27:52.42" personId="{6CA22450-4466-42C6-88E3-4896F5758F32}" id="{48F68622-FBE7-4F44-88A0-989D2E10C735}">
    <text xml:space="preserve">Hito 2 - Colocación OC antes de 150 días de firma de contrato
</text>
  </threadedComment>
  <threadedComment ref="AN117" dT="2024-10-04T19:27:52.42" personId="{6CA22450-4466-42C6-88E3-4896F5758F32}" id="{EB08E8A2-E867-4357-AA97-DB448B36AD8F}">
    <text xml:space="preserve">Hito 2 - Colocación OC antes de 150 días de firma de contrato
</text>
  </threadedComment>
  <threadedComment ref="AN118" dT="2024-10-04T19:27:52.42" personId="{6CA22450-4466-42C6-88E3-4896F5758F32}" id="{8F37AACC-B65A-4D1B-8003-2AA9CCBFF8E1}">
    <text xml:space="preserve">Hito 2 - Colocación OC antes de 150 días de firma de contrato
</text>
  </threadedComment>
  <threadedComment ref="AN119" dT="2024-10-04T19:27:52.42" personId="{6CA22450-4466-42C6-88E3-4896F5758F32}" id="{D3BF4276-3448-429A-99A1-F9496777E46B}">
    <text xml:space="preserve">Hito 2 - Colocación OC antes de 150 días de firma de contrato
</text>
  </threadedComment>
  <threadedComment ref="AN120" dT="2024-10-04T19:27:52.42" personId="{6CA22450-4466-42C6-88E3-4896F5758F32}" id="{61D132C9-4772-4C70-AE1E-05C1288DE923}">
    <text xml:space="preserve">Hito 2 - Colocación OC antes de 150 días de firma de contrato
</text>
  </threadedComment>
  <threadedComment ref="AN121" dT="2024-10-04T19:27:52.42" personId="{6CA22450-4466-42C6-88E3-4896F5758F32}" id="{131FB602-9402-4E65-A41F-0CD2DFC8BEB5}">
    <text xml:space="preserve">Hito 2 - Colocación OC antes de 150 días de firma de contrato
</text>
  </threadedComment>
  <threadedComment ref="AN122" dT="2024-10-04T19:27:52.42" personId="{6CA22450-4466-42C6-88E3-4896F5758F32}" id="{E9BBB94E-65FE-472E-924D-138057A44720}">
    <text xml:space="preserve">Hito 2 - Colocación OC antes de 150 días de firma de contrato
</text>
  </threadedComment>
  <threadedComment ref="AN123" dT="2024-10-04T19:27:52.42" personId="{6CA22450-4466-42C6-88E3-4896F5758F32}" id="{4932030D-4CC2-40EB-A6B8-928203024318}">
    <text xml:space="preserve">Hito 2 - Colocación OC antes de 150 días de firma de contrato
</text>
  </threadedComment>
  <threadedComment ref="AN124" dT="2024-10-04T19:27:52.42" personId="{6CA22450-4466-42C6-88E3-4896F5758F32}" id="{2984DBDE-7C3C-42DC-8ABA-54DAD9E7A7CD}">
    <text xml:space="preserve">Hito 2 - Colocación OC antes de 150 días de firma de contrato
</text>
  </threadedComment>
  <threadedComment ref="AN125" dT="2024-10-04T19:27:52.42" personId="{6CA22450-4466-42C6-88E3-4896F5758F32}" id="{353D86FE-1564-4698-AB57-B1AADB63DBE8}">
    <text xml:space="preserve">Hito 2 - Colocación OC antes de 150 días de firma de contrato
</text>
  </threadedComment>
  <threadedComment ref="AN127" dT="2024-10-04T19:27:52.42" personId="{6CA22450-4466-42C6-88E3-4896F5758F32}" id="{7E580BA4-335E-4CA8-B82E-B6FAC4C782F5}">
    <text xml:space="preserve">Hito 2 - Colocación OC antes de 150 días de firma de contrato
</text>
  </threadedComment>
  <threadedComment ref="BA128" dT="2025-07-21T18:45:11.92" personId="{6CA22450-4466-42C6-88E3-4896F5758F32}" id="{93CBE0C8-7898-4334-85DB-55A80F6C3DBB}">
    <text>Se suman 20 dias por feriado chino ene-feb 26</text>
  </threadedComment>
  <threadedComment ref="BA129" dT="2025-07-21T18:45:11.92" personId="{6CA22450-4466-42C6-88E3-4896F5758F32}" id="{87A128F3-9B85-422C-8705-E4DD7FB6D10C}">
    <text>Se suman 20 dias por feriado chino ene-feb 26</text>
  </threadedComment>
  <threadedComment ref="BA130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50" t="s">
        <v>0</v>
      </c>
      <c r="B1" s="551"/>
      <c r="C1" s="551"/>
      <c r="D1" s="8" t="s">
        <v>1</v>
      </c>
      <c r="E1" s="548" t="s">
        <v>2</v>
      </c>
      <c r="F1" s="548"/>
      <c r="G1" s="548"/>
      <c r="H1" s="548"/>
      <c r="I1" s="5"/>
      <c r="J1" s="548" t="s">
        <v>3</v>
      </c>
      <c r="K1" s="548"/>
      <c r="L1" s="548"/>
      <c r="M1" s="548"/>
      <c r="N1" s="548"/>
      <c r="O1" s="548"/>
      <c r="P1" s="548"/>
      <c r="Q1" s="5"/>
      <c r="R1" s="548" t="s">
        <v>4</v>
      </c>
      <c r="S1" s="548"/>
      <c r="T1" s="548"/>
      <c r="U1" s="548"/>
      <c r="V1" s="548"/>
      <c r="W1" s="548"/>
      <c r="X1" s="5"/>
      <c r="Y1" s="549" t="s">
        <v>5</v>
      </c>
      <c r="Z1" s="549"/>
      <c r="AA1" s="552"/>
      <c r="AB1" s="5"/>
      <c r="AC1" s="549" t="s">
        <v>6</v>
      </c>
      <c r="AD1" s="549"/>
      <c r="AE1" s="549"/>
      <c r="AF1" s="549"/>
      <c r="AG1" s="549"/>
      <c r="AH1" s="549"/>
      <c r="AI1" s="5"/>
      <c r="AJ1" s="545" t="s">
        <v>7</v>
      </c>
      <c r="AK1" s="546"/>
      <c r="AL1" s="546"/>
      <c r="AM1" s="546"/>
      <c r="AN1" s="546"/>
      <c r="AO1" s="546"/>
      <c r="AP1" s="546"/>
      <c r="AQ1" s="546"/>
      <c r="AR1" s="546"/>
      <c r="AS1" s="546"/>
      <c r="AT1" s="547"/>
      <c r="AU1" s="5"/>
      <c r="AV1" s="548" t="s">
        <v>8</v>
      </c>
      <c r="AW1" s="548"/>
      <c r="AX1" s="548"/>
      <c r="AY1" s="548"/>
      <c r="AZ1" s="548"/>
      <c r="BA1" s="548"/>
      <c r="BB1" s="5"/>
      <c r="BC1" s="548" t="s">
        <v>9</v>
      </c>
      <c r="BD1" s="548"/>
      <c r="BE1" s="548"/>
      <c r="BF1" s="548"/>
      <c r="BG1" s="548"/>
      <c r="BH1" s="548"/>
      <c r="BJ1" s="548" t="s">
        <v>10</v>
      </c>
      <c r="BK1" s="548"/>
      <c r="BL1" s="548"/>
      <c r="BM1" s="548"/>
      <c r="BN1" s="548"/>
      <c r="BO1" s="548"/>
      <c r="BP1" s="3"/>
      <c r="BQ1" s="548" t="s">
        <v>11</v>
      </c>
      <c r="BR1" s="548"/>
      <c r="BS1" s="548"/>
      <c r="BT1" s="548"/>
      <c r="BU1" s="548"/>
      <c r="BV1" s="548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53" t="s">
        <v>105</v>
      </c>
      <c r="F73" s="563"/>
      <c r="G73" s="563"/>
      <c r="H73" s="554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71" t="s">
        <v>106</v>
      </c>
      <c r="Z73" s="572"/>
      <c r="AA73" s="572"/>
      <c r="AB73" s="572"/>
      <c r="AC73" s="572"/>
      <c r="AD73" s="572"/>
      <c r="AE73" s="572"/>
      <c r="AF73" s="572"/>
      <c r="AG73" s="572"/>
      <c r="AH73" s="573"/>
      <c r="AJ73" s="18"/>
      <c r="AK73" s="18"/>
      <c r="AL73" s="18"/>
      <c r="AM73"/>
      <c r="AN73"/>
      <c r="AO73"/>
      <c r="AP73" s="2"/>
      <c r="AQ73" s="2"/>
      <c r="AR73"/>
      <c r="AS73"/>
      <c r="AT73"/>
      <c r="AV73" s="571" t="s">
        <v>107</v>
      </c>
      <c r="AW73" s="572"/>
      <c r="AX73" s="572"/>
      <c r="AY73" s="572"/>
      <c r="AZ73" s="572"/>
      <c r="BA73" s="573"/>
      <c r="BC73" s="571" t="s">
        <v>108</v>
      </c>
      <c r="BD73" s="572"/>
      <c r="BE73" s="572"/>
      <c r="BF73" s="572"/>
      <c r="BG73" s="572"/>
      <c r="BH73" s="572"/>
      <c r="BI73" s="572"/>
      <c r="BJ73" s="572"/>
      <c r="BK73" s="572"/>
      <c r="BL73" s="572"/>
      <c r="BM73" s="572"/>
      <c r="BN73" s="572"/>
      <c r="BO73" s="573"/>
      <c r="BQ73" s="571" t="s">
        <v>109</v>
      </c>
      <c r="BR73" s="572"/>
      <c r="BS73" s="572"/>
      <c r="BT73" s="572"/>
      <c r="BU73" s="572"/>
      <c r="BV73" s="573"/>
      <c r="BW73"/>
      <c r="BX73" s="553" t="s">
        <v>110</v>
      </c>
      <c r="BY73" s="554"/>
      <c r="BZ73"/>
    </row>
    <row r="74" spans="1:78" s="4" customFormat="1" x14ac:dyDescent="0.25">
      <c r="A74" s="17"/>
      <c r="B74"/>
      <c r="C74"/>
      <c r="E74" s="564"/>
      <c r="F74" s="565"/>
      <c r="G74" s="565"/>
      <c r="H74" s="566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55"/>
      <c r="BY74" s="556"/>
      <c r="BZ74"/>
    </row>
    <row r="75" spans="1:78" s="4" customFormat="1" x14ac:dyDescent="0.25">
      <c r="A75" s="17"/>
      <c r="B75"/>
      <c r="C75"/>
      <c r="E75" s="555"/>
      <c r="F75" s="567"/>
      <c r="G75" s="567"/>
      <c r="H75" s="556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68" t="s">
        <v>111</v>
      </c>
      <c r="F77" s="569"/>
      <c r="G77" s="569"/>
      <c r="H77" s="570"/>
      <c r="J77" s="557" t="s">
        <v>112</v>
      </c>
      <c r="K77" s="558"/>
      <c r="L77" s="558"/>
      <c r="M77" s="558"/>
      <c r="N77" s="558"/>
      <c r="O77" s="558"/>
      <c r="P77" s="559"/>
      <c r="R77" s="557" t="s">
        <v>113</v>
      </c>
      <c r="S77" s="558"/>
      <c r="T77" s="558"/>
      <c r="U77" s="558"/>
      <c r="V77" s="558"/>
      <c r="W77" s="559"/>
      <c r="Y77" s="557" t="s">
        <v>114</v>
      </c>
      <c r="Z77" s="558"/>
      <c r="AA77" s="558"/>
      <c r="AB77" s="558"/>
      <c r="AC77" s="558"/>
      <c r="AD77" s="558"/>
      <c r="AE77" s="558"/>
      <c r="AF77" s="558"/>
      <c r="AG77" s="558"/>
      <c r="AH77" s="559"/>
      <c r="AJ77" s="560" t="s">
        <v>115</v>
      </c>
      <c r="AK77" s="561"/>
      <c r="AL77" s="561"/>
      <c r="AM77" s="561"/>
      <c r="AN77" s="561"/>
      <c r="AO77" s="561"/>
      <c r="AP77" s="561"/>
      <c r="AQ77" s="561"/>
      <c r="AR77" s="561"/>
      <c r="AS77" s="561"/>
      <c r="AT77" s="562"/>
      <c r="AV77" s="557" t="s">
        <v>116</v>
      </c>
      <c r="AW77" s="558"/>
      <c r="AX77" s="558"/>
      <c r="AY77" s="558"/>
      <c r="AZ77" s="558"/>
      <c r="BA77" s="559"/>
      <c r="BC77" s="557" t="s">
        <v>117</v>
      </c>
      <c r="BD77" s="558"/>
      <c r="BE77" s="558"/>
      <c r="BF77" s="558"/>
      <c r="BG77" s="558"/>
      <c r="BH77" s="559"/>
      <c r="BJ77" s="557" t="s">
        <v>117</v>
      </c>
      <c r="BK77" s="558"/>
      <c r="BL77" s="558"/>
      <c r="BM77" s="558"/>
      <c r="BN77" s="558"/>
      <c r="BO77" s="559"/>
      <c r="BQ77" s="557" t="s">
        <v>118</v>
      </c>
      <c r="BR77" s="558"/>
      <c r="BS77" s="558"/>
      <c r="BT77" s="558"/>
      <c r="BU77" s="558"/>
      <c r="BV77" s="559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50" t="s">
        <v>0</v>
      </c>
      <c r="B1" s="551"/>
      <c r="C1" s="551"/>
      <c r="D1" s="8" t="s">
        <v>1</v>
      </c>
      <c r="E1" s="548" t="s">
        <v>2</v>
      </c>
      <c r="F1" s="548"/>
      <c r="G1" s="548"/>
      <c r="H1" s="548"/>
      <c r="I1" s="5"/>
      <c r="J1" s="548" t="s">
        <v>3</v>
      </c>
      <c r="K1" s="548"/>
      <c r="L1" s="548"/>
      <c r="M1" s="548"/>
      <c r="N1" s="548"/>
      <c r="O1" s="548"/>
      <c r="P1" s="548"/>
      <c r="Q1" s="5"/>
      <c r="R1" s="548" t="s">
        <v>4</v>
      </c>
      <c r="S1" s="548"/>
      <c r="T1" s="548"/>
      <c r="U1" s="548"/>
      <c r="V1" s="548"/>
      <c r="W1" s="548"/>
      <c r="X1" s="5"/>
      <c r="Y1" s="549" t="s">
        <v>5</v>
      </c>
      <c r="Z1" s="549"/>
      <c r="AA1" s="552"/>
      <c r="AB1" s="5"/>
      <c r="AC1" s="549" t="s">
        <v>6</v>
      </c>
      <c r="AD1" s="549"/>
      <c r="AE1" s="549"/>
      <c r="AF1" s="549"/>
      <c r="AG1" s="549"/>
      <c r="AH1" s="549"/>
      <c r="AI1" s="5"/>
      <c r="AJ1" s="545" t="s">
        <v>7</v>
      </c>
      <c r="AK1" s="546"/>
      <c r="AL1" s="546"/>
      <c r="AM1" s="546"/>
      <c r="AN1" s="546"/>
      <c r="AO1" s="546"/>
      <c r="AP1" s="546"/>
      <c r="AQ1" s="546"/>
      <c r="AR1" s="546"/>
      <c r="AS1" s="546"/>
      <c r="AT1" s="547"/>
      <c r="AU1" s="5"/>
      <c r="AV1" s="548" t="s">
        <v>8</v>
      </c>
      <c r="AW1" s="548"/>
      <c r="AX1" s="548"/>
      <c r="AY1" s="548"/>
      <c r="AZ1" s="548"/>
      <c r="BA1" s="548"/>
      <c r="BB1" s="5"/>
      <c r="BC1" s="548" t="s">
        <v>9</v>
      </c>
      <c r="BD1" s="548"/>
      <c r="BE1" s="548"/>
      <c r="BF1" s="548"/>
      <c r="BG1" s="548"/>
      <c r="BH1" s="548"/>
      <c r="BJ1" s="548" t="s">
        <v>10</v>
      </c>
      <c r="BK1" s="548"/>
      <c r="BL1" s="548"/>
      <c r="BM1" s="548"/>
      <c r="BN1" s="548"/>
      <c r="BO1" s="548"/>
      <c r="BP1" s="3"/>
      <c r="BQ1" s="548" t="s">
        <v>11</v>
      </c>
      <c r="BR1" s="548"/>
      <c r="BS1" s="548"/>
      <c r="BT1" s="548"/>
      <c r="BU1" s="548"/>
      <c r="BV1" s="548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53" t="s">
        <v>105</v>
      </c>
      <c r="F82" s="563"/>
      <c r="G82" s="563"/>
      <c r="H82" s="554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71" t="s">
        <v>106</v>
      </c>
      <c r="Z82" s="572"/>
      <c r="AA82" s="572"/>
      <c r="AB82" s="572"/>
      <c r="AC82" s="572"/>
      <c r="AD82" s="572"/>
      <c r="AE82" s="572"/>
      <c r="AF82" s="572"/>
      <c r="AG82" s="572"/>
      <c r="AH82" s="573"/>
      <c r="AJ82" s="18"/>
      <c r="AK82" s="18"/>
      <c r="AL82" s="18"/>
      <c r="AM82"/>
      <c r="AN82"/>
      <c r="AO82"/>
      <c r="AP82" s="2"/>
      <c r="AQ82" s="2"/>
      <c r="AR82"/>
      <c r="AS82"/>
      <c r="AT82"/>
      <c r="AV82" s="571" t="s">
        <v>107</v>
      </c>
      <c r="AW82" s="572"/>
      <c r="AX82" s="572"/>
      <c r="AY82" s="572"/>
      <c r="AZ82" s="572"/>
      <c r="BA82" s="573"/>
      <c r="BC82" s="571" t="s">
        <v>108</v>
      </c>
      <c r="BD82" s="572"/>
      <c r="BE82" s="572"/>
      <c r="BF82" s="572"/>
      <c r="BG82" s="572"/>
      <c r="BH82" s="572"/>
      <c r="BI82" s="572"/>
      <c r="BJ82" s="572"/>
      <c r="BK82" s="572"/>
      <c r="BL82" s="572"/>
      <c r="BM82" s="572"/>
      <c r="BN82" s="572"/>
      <c r="BO82" s="573"/>
      <c r="BQ82" s="571" t="s">
        <v>109</v>
      </c>
      <c r="BR82" s="572"/>
      <c r="BS82" s="572"/>
      <c r="BT82" s="572"/>
      <c r="BU82" s="572"/>
      <c r="BV82" s="573"/>
      <c r="BW82"/>
      <c r="BX82" s="553" t="s">
        <v>110</v>
      </c>
      <c r="BY82" s="554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64"/>
      <c r="F83" s="565"/>
      <c r="G83" s="565"/>
      <c r="H83" s="566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55"/>
      <c r="BY83" s="556"/>
      <c r="BZ83"/>
    </row>
    <row r="84" spans="1:78" s="4" customFormat="1" x14ac:dyDescent="0.25">
      <c r="A84" s="17"/>
      <c r="B84"/>
      <c r="C84"/>
      <c r="E84" s="555"/>
      <c r="F84" s="567"/>
      <c r="G84" s="567"/>
      <c r="H84" s="556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68" t="s">
        <v>111</v>
      </c>
      <c r="F86" s="569"/>
      <c r="G86" s="569"/>
      <c r="H86" s="570"/>
      <c r="J86" s="557" t="s">
        <v>112</v>
      </c>
      <c r="K86" s="558"/>
      <c r="L86" s="558"/>
      <c r="M86" s="558"/>
      <c r="N86" s="558"/>
      <c r="O86" s="558"/>
      <c r="P86" s="559"/>
      <c r="R86" s="557" t="s">
        <v>113</v>
      </c>
      <c r="S86" s="558"/>
      <c r="T86" s="558"/>
      <c r="U86" s="558"/>
      <c r="V86" s="558"/>
      <c r="W86" s="559"/>
      <c r="Y86" s="557" t="s">
        <v>114</v>
      </c>
      <c r="Z86" s="558"/>
      <c r="AA86" s="558"/>
      <c r="AB86" s="558"/>
      <c r="AC86" s="558"/>
      <c r="AD86" s="558"/>
      <c r="AE86" s="558"/>
      <c r="AF86" s="558"/>
      <c r="AG86" s="558"/>
      <c r="AH86" s="559"/>
      <c r="AJ86" s="560" t="s">
        <v>115</v>
      </c>
      <c r="AK86" s="561"/>
      <c r="AL86" s="561"/>
      <c r="AM86" s="561"/>
      <c r="AN86" s="561"/>
      <c r="AO86" s="561"/>
      <c r="AP86" s="561"/>
      <c r="AQ86" s="561"/>
      <c r="AR86" s="561"/>
      <c r="AS86" s="561"/>
      <c r="AT86" s="562"/>
      <c r="AV86" s="557" t="s">
        <v>116</v>
      </c>
      <c r="AW86" s="558"/>
      <c r="AX86" s="558"/>
      <c r="AY86" s="558"/>
      <c r="AZ86" s="558"/>
      <c r="BA86" s="559"/>
      <c r="BC86" s="557" t="s">
        <v>117</v>
      </c>
      <c r="BD86" s="558"/>
      <c r="BE86" s="558"/>
      <c r="BF86" s="558"/>
      <c r="BG86" s="558"/>
      <c r="BH86" s="559"/>
      <c r="BJ86" s="557" t="s">
        <v>117</v>
      </c>
      <c r="BK86" s="558"/>
      <c r="BL86" s="558"/>
      <c r="BM86" s="558"/>
      <c r="BN86" s="558"/>
      <c r="BO86" s="559"/>
      <c r="BQ86" s="557" t="s">
        <v>118</v>
      </c>
      <c r="BR86" s="558"/>
      <c r="BS86" s="558"/>
      <c r="BT86" s="558"/>
      <c r="BU86" s="558"/>
      <c r="BV86" s="559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587"/>
      <c r="B1" s="588"/>
      <c r="C1" s="588"/>
      <c r="D1" s="49"/>
      <c r="E1" s="50" t="s">
        <v>217</v>
      </c>
      <c r="F1" s="51"/>
      <c r="G1" s="591" t="s">
        <v>218</v>
      </c>
      <c r="H1" s="592"/>
      <c r="I1" s="592"/>
      <c r="J1" s="592"/>
      <c r="K1" s="592"/>
      <c r="L1" s="592"/>
      <c r="M1" s="592"/>
      <c r="N1" s="592"/>
      <c r="O1" s="52"/>
    </row>
    <row r="2" spans="1:30" ht="30" customHeight="1" thickBot="1" x14ac:dyDescent="0.25">
      <c r="A2" s="589"/>
      <c r="B2" s="590"/>
      <c r="C2" s="590"/>
      <c r="D2" s="57"/>
      <c r="E2" s="593" t="str">
        <f>+[70]Carátula!K59</f>
        <v>LISTADO DE DOCUMENTOS - EPC CPF2 LA CALERA</v>
      </c>
      <c r="F2" s="594"/>
      <c r="G2" s="595" t="str">
        <f>+[70]Carátula!K62</f>
        <v>XXX-ACAL-102-LD-X-300</v>
      </c>
      <c r="H2" s="596"/>
      <c r="I2" s="596"/>
      <c r="J2" s="596"/>
      <c r="K2" s="596"/>
      <c r="L2" s="596"/>
      <c r="M2" s="596"/>
      <c r="N2" s="596"/>
      <c r="O2" s="597"/>
    </row>
    <row r="3" spans="1:30" ht="30" customHeight="1" thickBot="1" x14ac:dyDescent="0.25">
      <c r="A3" s="589"/>
      <c r="B3" s="590"/>
      <c r="C3" s="590"/>
      <c r="D3" s="57"/>
      <c r="E3" s="593" t="str">
        <f>+[70]Carátula!K60</f>
        <v>GENERAL</v>
      </c>
      <c r="F3" s="594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598"/>
      <c r="B4" s="599"/>
      <c r="C4" s="599"/>
      <c r="D4" s="62"/>
      <c r="E4" s="63"/>
      <c r="F4" s="64"/>
      <c r="G4" s="65" t="s">
        <v>221</v>
      </c>
      <c r="H4" s="600"/>
      <c r="I4" s="600"/>
      <c r="J4" s="600"/>
      <c r="K4" s="600"/>
      <c r="L4" s="600"/>
      <c r="M4" s="600"/>
      <c r="N4" s="600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584" t="s">
        <v>222</v>
      </c>
      <c r="C6" s="584" t="s">
        <v>223</v>
      </c>
      <c r="D6" s="585" t="s">
        <v>224</v>
      </c>
      <c r="E6" s="584" t="s">
        <v>225</v>
      </c>
      <c r="F6" s="574" t="s">
        <v>226</v>
      </c>
      <c r="G6" s="574" t="s">
        <v>227</v>
      </c>
      <c r="H6" s="574" t="s">
        <v>228</v>
      </c>
      <c r="I6" s="574" t="s">
        <v>229</v>
      </c>
      <c r="J6" s="575" t="s">
        <v>230</v>
      </c>
      <c r="K6" s="576"/>
      <c r="L6" s="576"/>
      <c r="M6" s="576"/>
      <c r="N6" s="577"/>
      <c r="O6" s="72"/>
    </row>
    <row r="7" spans="1:30" ht="14.1" hidden="1" customHeight="1" x14ac:dyDescent="0.2">
      <c r="B7" s="584"/>
      <c r="C7" s="584"/>
      <c r="D7" s="586"/>
      <c r="E7" s="584"/>
      <c r="F7" s="574"/>
      <c r="G7" s="574"/>
      <c r="H7" s="574"/>
      <c r="I7" s="574"/>
      <c r="J7" s="578"/>
      <c r="K7" s="579"/>
      <c r="L7" s="579"/>
      <c r="M7" s="579"/>
      <c r="N7" s="580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581"/>
      <c r="K8" s="582"/>
      <c r="L8" s="582"/>
      <c r="M8" s="582"/>
      <c r="N8" s="583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581"/>
      <c r="K9" s="582"/>
      <c r="L9" s="582"/>
      <c r="M9" s="582"/>
      <c r="N9" s="583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581"/>
      <c r="K10" s="582"/>
      <c r="L10" s="582"/>
      <c r="M10" s="582"/>
      <c r="N10" s="583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581"/>
      <c r="K14" s="582"/>
      <c r="L14" s="582"/>
      <c r="M14" s="582"/>
      <c r="N14" s="583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581"/>
      <c r="K15" s="582"/>
      <c r="L15" s="582"/>
      <c r="M15" s="582"/>
      <c r="N15" s="583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581"/>
      <c r="K16" s="582"/>
      <c r="L16" s="582"/>
      <c r="M16" s="582"/>
      <c r="N16" s="583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581"/>
      <c r="K17" s="582"/>
      <c r="L17" s="582"/>
      <c r="M17" s="582"/>
      <c r="N17" s="583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581"/>
      <c r="K18" s="582"/>
      <c r="L18" s="582"/>
      <c r="M18" s="582"/>
      <c r="N18" s="583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581"/>
      <c r="K19" s="582"/>
      <c r="L19" s="582"/>
      <c r="M19" s="582"/>
      <c r="N19" s="583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581"/>
      <c r="K20" s="582"/>
      <c r="L20" s="582"/>
      <c r="M20" s="582"/>
      <c r="N20" s="583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581"/>
      <c r="K21" s="582"/>
      <c r="L21" s="582"/>
      <c r="M21" s="582"/>
      <c r="N21" s="583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581"/>
      <c r="K22" s="582"/>
      <c r="L22" s="582"/>
      <c r="M22" s="582"/>
      <c r="N22" s="583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581"/>
      <c r="K23" s="582"/>
      <c r="L23" s="582"/>
      <c r="M23" s="582"/>
      <c r="N23" s="583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581"/>
      <c r="K24" s="582"/>
      <c r="L24" s="582"/>
      <c r="M24" s="582"/>
      <c r="N24" s="583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581"/>
      <c r="K25" s="582"/>
      <c r="L25" s="582"/>
      <c r="M25" s="582"/>
      <c r="N25" s="583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581"/>
      <c r="K26" s="582"/>
      <c r="L26" s="582"/>
      <c r="M26" s="582"/>
      <c r="N26" s="583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581"/>
      <c r="K27" s="582"/>
      <c r="L27" s="582"/>
      <c r="M27" s="582"/>
      <c r="N27" s="583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581"/>
      <c r="K28" s="582"/>
      <c r="L28" s="582"/>
      <c r="M28" s="582"/>
      <c r="N28" s="583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581"/>
      <c r="K29" s="582"/>
      <c r="L29" s="582"/>
      <c r="M29" s="582"/>
      <c r="N29" s="583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581"/>
      <c r="K30" s="582"/>
      <c r="L30" s="582"/>
      <c r="M30" s="582"/>
      <c r="N30" s="583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581"/>
      <c r="K31" s="582"/>
      <c r="L31" s="582"/>
      <c r="M31" s="582"/>
      <c r="N31" s="583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581"/>
      <c r="K32" s="582"/>
      <c r="L32" s="582"/>
      <c r="M32" s="582"/>
      <c r="N32" s="583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581"/>
      <c r="K33" s="582"/>
      <c r="L33" s="582"/>
      <c r="M33" s="582"/>
      <c r="N33" s="583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581"/>
      <c r="K34" s="582"/>
      <c r="L34" s="582"/>
      <c r="M34" s="582"/>
      <c r="N34" s="583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581"/>
      <c r="K35" s="582"/>
      <c r="L35" s="582"/>
      <c r="M35" s="582"/>
      <c r="N35" s="583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581"/>
      <c r="K36" s="582"/>
      <c r="L36" s="582"/>
      <c r="M36" s="582"/>
      <c r="N36" s="583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581"/>
      <c r="K37" s="582"/>
      <c r="L37" s="582"/>
      <c r="M37" s="582"/>
      <c r="N37" s="583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581"/>
      <c r="K38" s="582"/>
      <c r="L38" s="582"/>
      <c r="M38" s="582"/>
      <c r="N38" s="583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581"/>
      <c r="K39" s="582"/>
      <c r="L39" s="582"/>
      <c r="M39" s="582"/>
      <c r="N39" s="583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581"/>
      <c r="K40" s="582"/>
      <c r="L40" s="582"/>
      <c r="M40" s="582"/>
      <c r="N40" s="583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581"/>
      <c r="K41" s="582"/>
      <c r="L41" s="582"/>
      <c r="M41" s="582"/>
      <c r="N41" s="583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581"/>
      <c r="K42" s="582"/>
      <c r="L42" s="582"/>
      <c r="M42" s="582"/>
      <c r="N42" s="583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581"/>
      <c r="K43" s="582"/>
      <c r="L43" s="582"/>
      <c r="M43" s="582"/>
      <c r="N43" s="583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581"/>
      <c r="K44" s="582"/>
      <c r="L44" s="582"/>
      <c r="M44" s="582"/>
      <c r="N44" s="583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581"/>
      <c r="K45" s="582"/>
      <c r="L45" s="582"/>
      <c r="M45" s="582"/>
      <c r="N45" s="583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581"/>
      <c r="K46" s="582"/>
      <c r="L46" s="582"/>
      <c r="M46" s="582"/>
      <c r="N46" s="583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581"/>
      <c r="K47" s="582"/>
      <c r="L47" s="582"/>
      <c r="M47" s="582"/>
      <c r="N47" s="583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581"/>
      <c r="K48" s="582"/>
      <c r="L48" s="582"/>
      <c r="M48" s="582"/>
      <c r="N48" s="583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581"/>
      <c r="K49" s="582"/>
      <c r="L49" s="582"/>
      <c r="M49" s="582"/>
      <c r="N49" s="583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581"/>
      <c r="K50" s="582"/>
      <c r="L50" s="582"/>
      <c r="M50" s="582"/>
      <c r="N50" s="583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581"/>
      <c r="K51" s="582"/>
      <c r="L51" s="582"/>
      <c r="M51" s="582"/>
      <c r="N51" s="583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581"/>
      <c r="K52" s="582"/>
      <c r="L52" s="582"/>
      <c r="M52" s="582"/>
      <c r="N52" s="583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581"/>
      <c r="K53" s="582"/>
      <c r="L53" s="582"/>
      <c r="M53" s="582"/>
      <c r="N53" s="583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581"/>
      <c r="K54" s="582"/>
      <c r="L54" s="582"/>
      <c r="M54" s="582"/>
      <c r="N54" s="583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581"/>
      <c r="K55" s="582"/>
      <c r="L55" s="582"/>
      <c r="M55" s="582"/>
      <c r="N55" s="583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581"/>
      <c r="K56" s="582"/>
      <c r="L56" s="582"/>
      <c r="M56" s="582"/>
      <c r="N56" s="583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581"/>
      <c r="K57" s="582"/>
      <c r="L57" s="582"/>
      <c r="M57" s="582"/>
      <c r="N57" s="583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581"/>
      <c r="K58" s="582"/>
      <c r="L58" s="582"/>
      <c r="M58" s="582"/>
      <c r="N58" s="583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581"/>
      <c r="K59" s="582"/>
      <c r="L59" s="582"/>
      <c r="M59" s="582"/>
      <c r="N59" s="583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581"/>
      <c r="K60" s="582"/>
      <c r="L60" s="582"/>
      <c r="M60" s="582"/>
      <c r="N60" s="583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581"/>
      <c r="K61" s="582"/>
      <c r="L61" s="582"/>
      <c r="M61" s="582"/>
      <c r="N61" s="583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581"/>
      <c r="K62" s="582"/>
      <c r="L62" s="582"/>
      <c r="M62" s="582"/>
      <c r="N62" s="583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581"/>
      <c r="K63" s="582"/>
      <c r="L63" s="582"/>
      <c r="M63" s="582"/>
      <c r="N63" s="583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581"/>
      <c r="K64" s="582"/>
      <c r="L64" s="582"/>
      <c r="M64" s="582"/>
      <c r="N64" s="583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581"/>
      <c r="K65" s="582"/>
      <c r="L65" s="582"/>
      <c r="M65" s="582"/>
      <c r="N65" s="583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581"/>
      <c r="K66" s="582"/>
      <c r="L66" s="582"/>
      <c r="M66" s="582"/>
      <c r="N66" s="583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581"/>
      <c r="K67" s="582"/>
      <c r="L67" s="582"/>
      <c r="M67" s="582"/>
      <c r="N67" s="583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581"/>
      <c r="K68" s="582"/>
      <c r="L68" s="582"/>
      <c r="M68" s="582"/>
      <c r="N68" s="583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581"/>
      <c r="K69" s="582"/>
      <c r="L69" s="582"/>
      <c r="M69" s="582"/>
      <c r="N69" s="583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581"/>
      <c r="K70" s="582"/>
      <c r="L70" s="582"/>
      <c r="M70" s="582"/>
      <c r="N70" s="583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581"/>
      <c r="K71" s="582"/>
      <c r="L71" s="582"/>
      <c r="M71" s="582"/>
      <c r="N71" s="583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581"/>
      <c r="K72" s="582"/>
      <c r="L72" s="582"/>
      <c r="M72" s="582"/>
      <c r="N72" s="583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581"/>
      <c r="K73" s="582"/>
      <c r="L73" s="582"/>
      <c r="M73" s="582"/>
      <c r="N73" s="583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581"/>
      <c r="K74" s="582"/>
      <c r="L74" s="582"/>
      <c r="M74" s="582"/>
      <c r="N74" s="583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581"/>
      <c r="K75" s="582"/>
      <c r="L75" s="582"/>
      <c r="M75" s="582"/>
      <c r="N75" s="583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581"/>
      <c r="K76" s="582"/>
      <c r="L76" s="582"/>
      <c r="M76" s="582"/>
      <c r="N76" s="583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581"/>
      <c r="K77" s="582"/>
      <c r="L77" s="582"/>
      <c r="M77" s="582"/>
      <c r="N77" s="583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581"/>
      <c r="K78" s="582"/>
      <c r="L78" s="582"/>
      <c r="M78" s="582"/>
      <c r="N78" s="583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581"/>
      <c r="K79" s="582"/>
      <c r="L79" s="582"/>
      <c r="M79" s="582"/>
      <c r="N79" s="583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581"/>
      <c r="K80" s="582"/>
      <c r="L80" s="582"/>
      <c r="M80" s="582"/>
      <c r="N80" s="583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581"/>
      <c r="K81" s="582"/>
      <c r="L81" s="582"/>
      <c r="M81" s="582"/>
      <c r="N81" s="583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581"/>
      <c r="K82" s="582"/>
      <c r="L82" s="582"/>
      <c r="M82" s="582"/>
      <c r="N82" s="583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581"/>
      <c r="K83" s="582"/>
      <c r="L83" s="582"/>
      <c r="M83" s="582"/>
      <c r="N83" s="583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581"/>
      <c r="K84" s="582"/>
      <c r="L84" s="582"/>
      <c r="M84" s="582"/>
      <c r="N84" s="583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581"/>
      <c r="K85" s="582"/>
      <c r="L85" s="582"/>
      <c r="M85" s="582"/>
      <c r="N85" s="583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581"/>
      <c r="K86" s="582"/>
      <c r="L86" s="582"/>
      <c r="M86" s="582"/>
      <c r="N86" s="583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581"/>
      <c r="K87" s="582"/>
      <c r="L87" s="582"/>
      <c r="M87" s="582"/>
      <c r="N87" s="583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581"/>
      <c r="K88" s="582"/>
      <c r="L88" s="582"/>
      <c r="M88" s="582"/>
      <c r="N88" s="583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581"/>
      <c r="K89" s="582"/>
      <c r="L89" s="582"/>
      <c r="M89" s="582"/>
      <c r="N89" s="583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581"/>
      <c r="K90" s="582"/>
      <c r="L90" s="582"/>
      <c r="M90" s="582"/>
      <c r="N90" s="583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581"/>
      <c r="K91" s="582"/>
      <c r="L91" s="582"/>
      <c r="M91" s="582"/>
      <c r="N91" s="583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581"/>
      <c r="K92" s="582"/>
      <c r="L92" s="582"/>
      <c r="M92" s="582"/>
      <c r="N92" s="583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581"/>
      <c r="K93" s="582"/>
      <c r="L93" s="582"/>
      <c r="M93" s="582"/>
      <c r="N93" s="583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581"/>
      <c r="K94" s="582"/>
      <c r="L94" s="582"/>
      <c r="M94" s="582"/>
      <c r="N94" s="583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581"/>
      <c r="K95" s="582"/>
      <c r="L95" s="582"/>
      <c r="M95" s="582"/>
      <c r="N95" s="583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581"/>
      <c r="K96" s="582"/>
      <c r="L96" s="582"/>
      <c r="M96" s="582"/>
      <c r="N96" s="583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581"/>
      <c r="K97" s="582"/>
      <c r="L97" s="582"/>
      <c r="M97" s="582"/>
      <c r="N97" s="583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581"/>
      <c r="K98" s="582"/>
      <c r="L98" s="582"/>
      <c r="M98" s="582"/>
      <c r="N98" s="583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581"/>
      <c r="K99" s="582"/>
      <c r="L99" s="582"/>
      <c r="M99" s="582"/>
      <c r="N99" s="583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581"/>
      <c r="K100" s="582"/>
      <c r="L100" s="582"/>
      <c r="M100" s="582"/>
      <c r="N100" s="583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581"/>
      <c r="K101" s="582"/>
      <c r="L101" s="582"/>
      <c r="M101" s="582"/>
      <c r="N101" s="583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581"/>
      <c r="K102" s="582"/>
      <c r="L102" s="582"/>
      <c r="M102" s="582"/>
      <c r="N102" s="583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581"/>
      <c r="K103" s="582"/>
      <c r="L103" s="582"/>
      <c r="M103" s="582"/>
      <c r="N103" s="583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581"/>
      <c r="K104" s="582"/>
      <c r="L104" s="582"/>
      <c r="M104" s="582"/>
      <c r="N104" s="583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581"/>
      <c r="K105" s="582"/>
      <c r="L105" s="582"/>
      <c r="M105" s="582"/>
      <c r="N105" s="583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581"/>
      <c r="K106" s="582"/>
      <c r="L106" s="582"/>
      <c r="M106" s="582"/>
      <c r="N106" s="583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581"/>
      <c r="K107" s="582"/>
      <c r="L107" s="582"/>
      <c r="M107" s="582"/>
      <c r="N107" s="583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581"/>
      <c r="K108" s="582"/>
      <c r="L108" s="582"/>
      <c r="M108" s="582"/>
      <c r="N108" s="583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581"/>
      <c r="K109" s="582"/>
      <c r="L109" s="582"/>
      <c r="M109" s="582"/>
      <c r="N109" s="583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581"/>
      <c r="K110" s="582"/>
      <c r="L110" s="582"/>
      <c r="M110" s="582"/>
      <c r="N110" s="583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581"/>
      <c r="K111" s="582"/>
      <c r="L111" s="582"/>
      <c r="M111" s="582"/>
      <c r="N111" s="583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581"/>
      <c r="K112" s="582"/>
      <c r="L112" s="582"/>
      <c r="M112" s="582"/>
      <c r="N112" s="583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581"/>
      <c r="K113" s="582"/>
      <c r="L113" s="582"/>
      <c r="M113" s="582"/>
      <c r="N113" s="583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581"/>
      <c r="K114" s="582"/>
      <c r="L114" s="582"/>
      <c r="M114" s="582"/>
      <c r="N114" s="583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581"/>
      <c r="K115" s="582"/>
      <c r="L115" s="582"/>
      <c r="M115" s="582"/>
      <c r="N115" s="583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581"/>
      <c r="K116" s="582"/>
      <c r="L116" s="582"/>
      <c r="M116" s="582"/>
      <c r="N116" s="583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581"/>
      <c r="K117" s="582"/>
      <c r="L117" s="582"/>
      <c r="M117" s="582"/>
      <c r="N117" s="583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581"/>
      <c r="K118" s="582"/>
      <c r="L118" s="582"/>
      <c r="M118" s="582"/>
      <c r="N118" s="583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581"/>
      <c r="K119" s="582"/>
      <c r="L119" s="582"/>
      <c r="M119" s="582"/>
      <c r="N119" s="583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581"/>
      <c r="K120" s="582"/>
      <c r="L120" s="582"/>
      <c r="M120" s="582"/>
      <c r="N120" s="583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581"/>
      <c r="K121" s="582"/>
      <c r="L121" s="582"/>
      <c r="M121" s="582"/>
      <c r="N121" s="583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581"/>
      <c r="K122" s="582"/>
      <c r="L122" s="582"/>
      <c r="M122" s="582"/>
      <c r="N122" s="583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581"/>
      <c r="K123" s="582"/>
      <c r="L123" s="582"/>
      <c r="M123" s="582"/>
      <c r="N123" s="583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581"/>
      <c r="K124" s="582"/>
      <c r="L124" s="582"/>
      <c r="M124" s="582"/>
      <c r="N124" s="583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581"/>
      <c r="K125" s="582"/>
      <c r="L125" s="582"/>
      <c r="M125" s="582"/>
      <c r="N125" s="583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581"/>
      <c r="K126" s="582"/>
      <c r="L126" s="582"/>
      <c r="M126" s="582"/>
      <c r="N126" s="583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581"/>
      <c r="K127" s="582"/>
      <c r="L127" s="582"/>
      <c r="M127" s="582"/>
      <c r="N127" s="583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581"/>
      <c r="K128" s="582"/>
      <c r="L128" s="582"/>
      <c r="M128" s="582"/>
      <c r="N128" s="583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581"/>
      <c r="K129" s="582"/>
      <c r="L129" s="582"/>
      <c r="M129" s="582"/>
      <c r="N129" s="583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581"/>
      <c r="K130" s="582"/>
      <c r="L130" s="582"/>
      <c r="M130" s="582"/>
      <c r="N130" s="583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581"/>
      <c r="K131" s="582"/>
      <c r="L131" s="582"/>
      <c r="M131" s="582"/>
      <c r="N131" s="583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581"/>
      <c r="K132" s="582"/>
      <c r="L132" s="582"/>
      <c r="M132" s="582"/>
      <c r="N132" s="583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581"/>
      <c r="K133" s="582"/>
      <c r="L133" s="582"/>
      <c r="M133" s="582"/>
      <c r="N133" s="583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601"/>
      <c r="K134" s="602"/>
      <c r="L134" s="602"/>
      <c r="M134" s="602"/>
      <c r="N134" s="603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581"/>
      <c r="K135" s="582"/>
      <c r="L135" s="582"/>
      <c r="M135" s="582"/>
      <c r="N135" s="583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581"/>
      <c r="K136" s="582"/>
      <c r="L136" s="582"/>
      <c r="M136" s="582"/>
      <c r="N136" s="583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581"/>
      <c r="K137" s="582"/>
      <c r="L137" s="582"/>
      <c r="M137" s="582"/>
      <c r="N137" s="583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581"/>
      <c r="K138" s="582"/>
      <c r="L138" s="582"/>
      <c r="M138" s="582"/>
      <c r="N138" s="583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581"/>
      <c r="K139" s="582"/>
      <c r="L139" s="582"/>
      <c r="M139" s="582"/>
      <c r="N139" s="583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581"/>
      <c r="K140" s="582"/>
      <c r="L140" s="582"/>
      <c r="M140" s="582"/>
      <c r="N140" s="583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581"/>
      <c r="K141" s="582"/>
      <c r="L141" s="582"/>
      <c r="M141" s="582"/>
      <c r="N141" s="583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581"/>
      <c r="K142" s="582"/>
      <c r="L142" s="582"/>
      <c r="M142" s="582"/>
      <c r="N142" s="583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581"/>
      <c r="K143" s="582"/>
      <c r="L143" s="582"/>
      <c r="M143" s="582"/>
      <c r="N143" s="583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581"/>
      <c r="K144" s="582"/>
      <c r="L144" s="582"/>
      <c r="M144" s="582"/>
      <c r="N144" s="583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581"/>
      <c r="K145" s="582"/>
      <c r="L145" s="582"/>
      <c r="M145" s="582"/>
      <c r="N145" s="583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581"/>
      <c r="K146" s="582"/>
      <c r="L146" s="582"/>
      <c r="M146" s="582"/>
      <c r="N146" s="583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581"/>
      <c r="K147" s="582"/>
      <c r="L147" s="582"/>
      <c r="M147" s="582"/>
      <c r="N147" s="583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581"/>
      <c r="K148" s="582"/>
      <c r="L148" s="582"/>
      <c r="M148" s="582"/>
      <c r="N148" s="583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581"/>
      <c r="K149" s="582"/>
      <c r="L149" s="582"/>
      <c r="M149" s="582"/>
      <c r="N149" s="583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581"/>
      <c r="K150" s="582"/>
      <c r="L150" s="582"/>
      <c r="M150" s="582"/>
      <c r="N150" s="583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581"/>
      <c r="K151" s="582"/>
      <c r="L151" s="582"/>
      <c r="M151" s="582"/>
      <c r="N151" s="583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581"/>
      <c r="K152" s="582"/>
      <c r="L152" s="582"/>
      <c r="M152" s="582"/>
      <c r="N152" s="583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581"/>
      <c r="K153" s="582"/>
      <c r="L153" s="582"/>
      <c r="M153" s="582"/>
      <c r="N153" s="583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581"/>
      <c r="K154" s="582"/>
      <c r="L154" s="582"/>
      <c r="M154" s="582"/>
      <c r="N154" s="583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581"/>
      <c r="K155" s="582"/>
      <c r="L155" s="582"/>
      <c r="M155" s="582"/>
      <c r="N155" s="583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581"/>
      <c r="K156" s="582"/>
      <c r="L156" s="582"/>
      <c r="M156" s="582"/>
      <c r="N156" s="583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581"/>
      <c r="K157" s="582"/>
      <c r="L157" s="582"/>
      <c r="M157" s="582"/>
      <c r="N157" s="583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581"/>
      <c r="K158" s="582"/>
      <c r="L158" s="582"/>
      <c r="M158" s="582"/>
      <c r="N158" s="583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581"/>
      <c r="K159" s="582"/>
      <c r="L159" s="582"/>
      <c r="M159" s="582"/>
      <c r="N159" s="583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581"/>
      <c r="K160" s="582"/>
      <c r="L160" s="582"/>
      <c r="M160" s="582"/>
      <c r="N160" s="583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581"/>
      <c r="K161" s="582"/>
      <c r="L161" s="582"/>
      <c r="M161" s="582"/>
      <c r="N161" s="583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581"/>
      <c r="K162" s="582"/>
      <c r="L162" s="582"/>
      <c r="M162" s="582"/>
      <c r="N162" s="583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581"/>
      <c r="K163" s="582"/>
      <c r="L163" s="582"/>
      <c r="M163" s="582"/>
      <c r="N163" s="583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581"/>
      <c r="K164" s="582"/>
      <c r="L164" s="582"/>
      <c r="M164" s="582"/>
      <c r="N164" s="583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581"/>
      <c r="K165" s="582"/>
      <c r="L165" s="582"/>
      <c r="M165" s="582"/>
      <c r="N165" s="583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581"/>
      <c r="K166" s="582"/>
      <c r="L166" s="582"/>
      <c r="M166" s="582"/>
      <c r="N166" s="583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581"/>
      <c r="K167" s="582"/>
      <c r="L167" s="582"/>
      <c r="M167" s="582"/>
      <c r="N167" s="583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581"/>
      <c r="K168" s="582"/>
      <c r="L168" s="582"/>
      <c r="M168" s="582"/>
      <c r="N168" s="583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581"/>
      <c r="K169" s="582"/>
      <c r="L169" s="582"/>
      <c r="M169" s="582"/>
      <c r="N169" s="583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581"/>
      <c r="K170" s="582"/>
      <c r="L170" s="582"/>
      <c r="M170" s="582"/>
      <c r="N170" s="583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581"/>
      <c r="K171" s="582"/>
      <c r="L171" s="582"/>
      <c r="M171" s="582"/>
      <c r="N171" s="583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581"/>
      <c r="K172" s="582"/>
      <c r="L172" s="582"/>
      <c r="M172" s="582"/>
      <c r="N172" s="583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581"/>
      <c r="K173" s="582"/>
      <c r="L173" s="582"/>
      <c r="M173" s="582"/>
      <c r="N173" s="583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581"/>
      <c r="K174" s="582"/>
      <c r="L174" s="582"/>
      <c r="M174" s="582"/>
      <c r="N174" s="583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581"/>
      <c r="K175" s="582"/>
      <c r="L175" s="582"/>
      <c r="M175" s="582"/>
      <c r="N175" s="583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581"/>
      <c r="K176" s="582"/>
      <c r="L176" s="582"/>
      <c r="M176" s="582"/>
      <c r="N176" s="583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581"/>
      <c r="K177" s="582"/>
      <c r="L177" s="582"/>
      <c r="M177" s="582"/>
      <c r="N177" s="583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581"/>
      <c r="K178" s="582"/>
      <c r="L178" s="582"/>
      <c r="M178" s="582"/>
      <c r="N178" s="583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581"/>
      <c r="K179" s="582"/>
      <c r="L179" s="582"/>
      <c r="M179" s="582"/>
      <c r="N179" s="583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581"/>
      <c r="K180" s="582"/>
      <c r="L180" s="582"/>
      <c r="M180" s="582"/>
      <c r="N180" s="583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581"/>
      <c r="K181" s="582"/>
      <c r="L181" s="582"/>
      <c r="M181" s="582"/>
      <c r="N181" s="583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581"/>
      <c r="K182" s="582"/>
      <c r="L182" s="582"/>
      <c r="M182" s="582"/>
      <c r="N182" s="583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581"/>
      <c r="K183" s="582"/>
      <c r="L183" s="582"/>
      <c r="M183" s="582"/>
      <c r="N183" s="583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581"/>
      <c r="K184" s="582"/>
      <c r="L184" s="582"/>
      <c r="M184" s="582"/>
      <c r="N184" s="583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581"/>
      <c r="K185" s="582"/>
      <c r="L185" s="582"/>
      <c r="M185" s="582"/>
      <c r="N185" s="583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581"/>
      <c r="K186" s="582"/>
      <c r="L186" s="582"/>
      <c r="M186" s="582"/>
      <c r="N186" s="583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581"/>
      <c r="K187" s="582"/>
      <c r="L187" s="582"/>
      <c r="M187" s="582"/>
      <c r="N187" s="583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581"/>
      <c r="K188" s="582"/>
      <c r="L188" s="582"/>
      <c r="M188" s="582"/>
      <c r="N188" s="583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581"/>
      <c r="K189" s="582"/>
      <c r="L189" s="582"/>
      <c r="M189" s="582"/>
      <c r="N189" s="583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581"/>
      <c r="K190" s="582"/>
      <c r="L190" s="582"/>
      <c r="M190" s="582"/>
      <c r="N190" s="583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581"/>
      <c r="K191" s="582"/>
      <c r="L191" s="582"/>
      <c r="M191" s="582"/>
      <c r="N191" s="583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581"/>
      <c r="K192" s="582"/>
      <c r="L192" s="582"/>
      <c r="M192" s="582"/>
      <c r="N192" s="583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581"/>
      <c r="K193" s="582"/>
      <c r="L193" s="582"/>
      <c r="M193" s="582"/>
      <c r="N193" s="583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581"/>
      <c r="K194" s="582"/>
      <c r="L194" s="582"/>
      <c r="M194" s="582"/>
      <c r="N194" s="583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581"/>
      <c r="K195" s="582"/>
      <c r="L195" s="582"/>
      <c r="M195" s="582"/>
      <c r="N195" s="583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581"/>
      <c r="K196" s="582"/>
      <c r="L196" s="582"/>
      <c r="M196" s="582"/>
      <c r="N196" s="583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581"/>
      <c r="K197" s="582"/>
      <c r="L197" s="582"/>
      <c r="M197" s="582"/>
      <c r="N197" s="583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581"/>
      <c r="K198" s="582"/>
      <c r="L198" s="582"/>
      <c r="M198" s="582"/>
      <c r="N198" s="583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581"/>
      <c r="K199" s="582"/>
      <c r="L199" s="582"/>
      <c r="M199" s="582"/>
      <c r="N199" s="583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581"/>
      <c r="K200" s="582"/>
      <c r="L200" s="582"/>
      <c r="M200" s="582"/>
      <c r="N200" s="583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581"/>
      <c r="K201" s="582"/>
      <c r="L201" s="582"/>
      <c r="M201" s="582"/>
      <c r="N201" s="583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581"/>
      <c r="K202" s="582"/>
      <c r="L202" s="582"/>
      <c r="M202" s="582"/>
      <c r="N202" s="583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581"/>
      <c r="K203" s="582"/>
      <c r="L203" s="582"/>
      <c r="M203" s="582"/>
      <c r="N203" s="583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581"/>
      <c r="K204" s="582"/>
      <c r="L204" s="582"/>
      <c r="M204" s="582"/>
      <c r="N204" s="583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581"/>
      <c r="K205" s="582"/>
      <c r="L205" s="582"/>
      <c r="M205" s="582"/>
      <c r="N205" s="583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581"/>
      <c r="K206" s="582"/>
      <c r="L206" s="582"/>
      <c r="M206" s="582"/>
      <c r="N206" s="583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581"/>
      <c r="K207" s="582"/>
      <c r="L207" s="582"/>
      <c r="M207" s="582"/>
      <c r="N207" s="583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581"/>
      <c r="K208" s="582"/>
      <c r="L208" s="582"/>
      <c r="M208" s="582"/>
      <c r="N208" s="583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581"/>
      <c r="K209" s="582"/>
      <c r="L209" s="582"/>
      <c r="M209" s="582"/>
      <c r="N209" s="583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581"/>
      <c r="K210" s="582"/>
      <c r="L210" s="582"/>
      <c r="M210" s="582"/>
      <c r="N210" s="583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581"/>
      <c r="K211" s="582"/>
      <c r="L211" s="582"/>
      <c r="M211" s="582"/>
      <c r="N211" s="583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581"/>
      <c r="K212" s="582"/>
      <c r="L212" s="582"/>
      <c r="M212" s="582"/>
      <c r="N212" s="583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581"/>
      <c r="K213" s="582"/>
      <c r="L213" s="582"/>
      <c r="M213" s="582"/>
      <c r="N213" s="583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581"/>
      <c r="K214" s="582"/>
      <c r="L214" s="582"/>
      <c r="M214" s="582"/>
      <c r="N214" s="583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581"/>
      <c r="K215" s="582"/>
      <c r="L215" s="582"/>
      <c r="M215" s="582"/>
      <c r="N215" s="583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581"/>
      <c r="K216" s="582"/>
      <c r="L216" s="582"/>
      <c r="M216" s="582"/>
      <c r="N216" s="583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581"/>
      <c r="K217" s="582"/>
      <c r="L217" s="582"/>
      <c r="M217" s="582"/>
      <c r="N217" s="583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581"/>
      <c r="K218" s="582"/>
      <c r="L218" s="582"/>
      <c r="M218" s="582"/>
      <c r="N218" s="583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581"/>
      <c r="K219" s="582"/>
      <c r="L219" s="582"/>
      <c r="M219" s="582"/>
      <c r="N219" s="583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581"/>
      <c r="K220" s="582"/>
      <c r="L220" s="582"/>
      <c r="M220" s="582"/>
      <c r="N220" s="583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581"/>
      <c r="K221" s="582"/>
      <c r="L221" s="582"/>
      <c r="M221" s="582"/>
      <c r="N221" s="583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581"/>
      <c r="K222" s="582"/>
      <c r="L222" s="582"/>
      <c r="M222" s="582"/>
      <c r="N222" s="583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581"/>
      <c r="K223" s="582"/>
      <c r="L223" s="582"/>
      <c r="M223" s="582"/>
      <c r="N223" s="583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581"/>
      <c r="K224" s="582"/>
      <c r="L224" s="582"/>
      <c r="M224" s="582"/>
      <c r="N224" s="583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581"/>
      <c r="K225" s="582"/>
      <c r="L225" s="582"/>
      <c r="M225" s="582"/>
      <c r="N225" s="583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581"/>
      <c r="K226" s="582"/>
      <c r="L226" s="582"/>
      <c r="M226" s="582"/>
      <c r="N226" s="583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581"/>
      <c r="K227" s="582"/>
      <c r="L227" s="582"/>
      <c r="M227" s="582"/>
      <c r="N227" s="583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581"/>
      <c r="K228" s="582"/>
      <c r="L228" s="582"/>
      <c r="M228" s="582"/>
      <c r="N228" s="583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581"/>
      <c r="K229" s="582"/>
      <c r="L229" s="582"/>
      <c r="M229" s="582"/>
      <c r="N229" s="583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581"/>
      <c r="K230" s="582"/>
      <c r="L230" s="582"/>
      <c r="M230" s="582"/>
      <c r="N230" s="583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581"/>
      <c r="K231" s="582"/>
      <c r="L231" s="582"/>
      <c r="M231" s="582"/>
      <c r="N231" s="583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581"/>
      <c r="K232" s="582"/>
      <c r="L232" s="582"/>
      <c r="M232" s="582"/>
      <c r="N232" s="583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581"/>
      <c r="K233" s="582"/>
      <c r="L233" s="582"/>
      <c r="M233" s="582"/>
      <c r="N233" s="583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581"/>
      <c r="K234" s="582"/>
      <c r="L234" s="582"/>
      <c r="M234" s="582"/>
      <c r="N234" s="583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581"/>
      <c r="K235" s="582"/>
      <c r="L235" s="582"/>
      <c r="M235" s="582"/>
      <c r="N235" s="583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581"/>
      <c r="K236" s="582"/>
      <c r="L236" s="582"/>
      <c r="M236" s="582"/>
      <c r="N236" s="583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581"/>
      <c r="K237" s="582"/>
      <c r="L237" s="582"/>
      <c r="M237" s="582"/>
      <c r="N237" s="583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581"/>
      <c r="K238" s="582"/>
      <c r="L238" s="582"/>
      <c r="M238" s="582"/>
      <c r="N238" s="583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581"/>
      <c r="K239" s="582"/>
      <c r="L239" s="582"/>
      <c r="M239" s="582"/>
      <c r="N239" s="583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581"/>
      <c r="K240" s="582"/>
      <c r="L240" s="582"/>
      <c r="M240" s="582"/>
      <c r="N240" s="583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581"/>
      <c r="K241" s="582"/>
      <c r="L241" s="582"/>
      <c r="M241" s="582"/>
      <c r="N241" s="583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581"/>
      <c r="K242" s="582"/>
      <c r="L242" s="582"/>
      <c r="M242" s="582"/>
      <c r="N242" s="583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581"/>
      <c r="K243" s="582"/>
      <c r="L243" s="582"/>
      <c r="M243" s="582"/>
      <c r="N243" s="583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581"/>
      <c r="K244" s="582"/>
      <c r="L244" s="582"/>
      <c r="M244" s="582"/>
      <c r="N244" s="583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581"/>
      <c r="K245" s="582"/>
      <c r="L245" s="582"/>
      <c r="M245" s="582"/>
      <c r="N245" s="583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581"/>
      <c r="K246" s="582"/>
      <c r="L246" s="582"/>
      <c r="M246" s="582"/>
      <c r="N246" s="583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581"/>
      <c r="K247" s="582"/>
      <c r="L247" s="582"/>
      <c r="M247" s="582"/>
      <c r="N247" s="583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581"/>
      <c r="K248" s="582"/>
      <c r="L248" s="582"/>
      <c r="M248" s="582"/>
      <c r="N248" s="583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581"/>
      <c r="K249" s="582"/>
      <c r="L249" s="582"/>
      <c r="M249" s="582"/>
      <c r="N249" s="583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581"/>
      <c r="K250" s="582"/>
      <c r="L250" s="582"/>
      <c r="M250" s="582"/>
      <c r="N250" s="583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581"/>
      <c r="K251" s="582"/>
      <c r="L251" s="582"/>
      <c r="M251" s="582"/>
      <c r="N251" s="583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581"/>
      <c r="K252" s="582"/>
      <c r="L252" s="582"/>
      <c r="M252" s="582"/>
      <c r="N252" s="583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581"/>
      <c r="K253" s="582"/>
      <c r="L253" s="582"/>
      <c r="M253" s="582"/>
      <c r="N253" s="583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581"/>
      <c r="K254" s="582"/>
      <c r="L254" s="582"/>
      <c r="M254" s="582"/>
      <c r="N254" s="583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581"/>
      <c r="K255" s="582"/>
      <c r="L255" s="582"/>
      <c r="M255" s="582"/>
      <c r="N255" s="583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581"/>
      <c r="K256" s="582"/>
      <c r="L256" s="582"/>
      <c r="M256" s="582"/>
      <c r="N256" s="583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581"/>
      <c r="K257" s="582"/>
      <c r="L257" s="582"/>
      <c r="M257" s="582"/>
      <c r="N257" s="583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581"/>
      <c r="K258" s="582"/>
      <c r="L258" s="582"/>
      <c r="M258" s="582"/>
      <c r="N258" s="583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581"/>
      <c r="K259" s="582"/>
      <c r="L259" s="582"/>
      <c r="M259" s="582"/>
      <c r="N259" s="583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581"/>
      <c r="K260" s="582"/>
      <c r="L260" s="582"/>
      <c r="M260" s="582"/>
      <c r="N260" s="583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581"/>
      <c r="K261" s="582"/>
      <c r="L261" s="582"/>
      <c r="M261" s="582"/>
      <c r="N261" s="583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581"/>
      <c r="K262" s="582"/>
      <c r="L262" s="582"/>
      <c r="M262" s="582"/>
      <c r="N262" s="583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581"/>
      <c r="K263" s="582"/>
      <c r="L263" s="582"/>
      <c r="M263" s="582"/>
      <c r="N263" s="583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581"/>
      <c r="K264" s="582"/>
      <c r="L264" s="582"/>
      <c r="M264" s="582"/>
      <c r="N264" s="583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581"/>
      <c r="K265" s="582"/>
      <c r="L265" s="582"/>
      <c r="M265" s="582"/>
      <c r="N265" s="583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581"/>
      <c r="K266" s="582"/>
      <c r="L266" s="582"/>
      <c r="M266" s="582"/>
      <c r="N266" s="583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581"/>
      <c r="K267" s="582"/>
      <c r="L267" s="582"/>
      <c r="M267" s="582"/>
      <c r="N267" s="583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581"/>
      <c r="K268" s="582"/>
      <c r="L268" s="582"/>
      <c r="M268" s="582"/>
      <c r="N268" s="583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581"/>
      <c r="K269" s="582"/>
      <c r="L269" s="582"/>
      <c r="M269" s="582"/>
      <c r="N269" s="583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581"/>
      <c r="K270" s="582"/>
      <c r="L270" s="582"/>
      <c r="M270" s="582"/>
      <c r="N270" s="583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581"/>
      <c r="K271" s="582"/>
      <c r="L271" s="582"/>
      <c r="M271" s="582"/>
      <c r="N271" s="583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581"/>
      <c r="K272" s="582"/>
      <c r="L272" s="582"/>
      <c r="M272" s="582"/>
      <c r="N272" s="583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581"/>
      <c r="K273" s="582"/>
      <c r="L273" s="582"/>
      <c r="M273" s="582"/>
      <c r="N273" s="583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581"/>
      <c r="K274" s="582"/>
      <c r="L274" s="582"/>
      <c r="M274" s="582"/>
      <c r="N274" s="583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581"/>
      <c r="K275" s="582"/>
      <c r="L275" s="582"/>
      <c r="M275" s="582"/>
      <c r="N275" s="583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581"/>
      <c r="K276" s="582"/>
      <c r="L276" s="582"/>
      <c r="M276" s="582"/>
      <c r="N276" s="583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581"/>
      <c r="K277" s="582"/>
      <c r="L277" s="582"/>
      <c r="M277" s="582"/>
      <c r="N277" s="583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581"/>
      <c r="K278" s="582"/>
      <c r="L278" s="582"/>
      <c r="M278" s="582"/>
      <c r="N278" s="583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581"/>
      <c r="K279" s="582"/>
      <c r="L279" s="582"/>
      <c r="M279" s="582"/>
      <c r="N279" s="583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581"/>
      <c r="K280" s="582"/>
      <c r="L280" s="582"/>
      <c r="M280" s="582"/>
      <c r="N280" s="583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581"/>
      <c r="K281" s="582"/>
      <c r="L281" s="582"/>
      <c r="M281" s="582"/>
      <c r="N281" s="583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581"/>
      <c r="K282" s="582"/>
      <c r="L282" s="582"/>
      <c r="M282" s="582"/>
      <c r="N282" s="583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581"/>
      <c r="K283" s="582"/>
      <c r="L283" s="582"/>
      <c r="M283" s="582"/>
      <c r="N283" s="583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581"/>
      <c r="K284" s="582"/>
      <c r="L284" s="582"/>
      <c r="M284" s="582"/>
      <c r="N284" s="583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581"/>
      <c r="K285" s="582"/>
      <c r="L285" s="582"/>
      <c r="M285" s="582"/>
      <c r="N285" s="583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581"/>
      <c r="K286" s="582"/>
      <c r="L286" s="582"/>
      <c r="M286" s="582"/>
      <c r="N286" s="583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581"/>
      <c r="K287" s="582"/>
      <c r="L287" s="582"/>
      <c r="M287" s="582"/>
      <c r="N287" s="583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581"/>
      <c r="K288" s="582"/>
      <c r="L288" s="582"/>
      <c r="M288" s="582"/>
      <c r="N288" s="583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581"/>
      <c r="K289" s="582"/>
      <c r="L289" s="582"/>
      <c r="M289" s="582"/>
      <c r="N289" s="583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581"/>
      <c r="K290" s="582"/>
      <c r="L290" s="582"/>
      <c r="M290" s="582"/>
      <c r="N290" s="583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581"/>
      <c r="K291" s="582"/>
      <c r="L291" s="582"/>
      <c r="M291" s="582"/>
      <c r="N291" s="583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581"/>
      <c r="K292" s="582"/>
      <c r="L292" s="582"/>
      <c r="M292" s="582"/>
      <c r="N292" s="583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581"/>
      <c r="K293" s="582"/>
      <c r="L293" s="582"/>
      <c r="M293" s="582"/>
      <c r="N293" s="583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581"/>
      <c r="K294" s="582"/>
      <c r="L294" s="582"/>
      <c r="M294" s="582"/>
      <c r="N294" s="583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581"/>
      <c r="K295" s="582"/>
      <c r="L295" s="582"/>
      <c r="M295" s="582"/>
      <c r="N295" s="583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581"/>
      <c r="K296" s="582"/>
      <c r="L296" s="582"/>
      <c r="M296" s="582"/>
      <c r="N296" s="583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581"/>
      <c r="K297" s="582"/>
      <c r="L297" s="582"/>
      <c r="M297" s="582"/>
      <c r="N297" s="583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581"/>
      <c r="K298" s="582"/>
      <c r="L298" s="582"/>
      <c r="M298" s="582"/>
      <c r="N298" s="583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581"/>
      <c r="K299" s="582"/>
      <c r="L299" s="582"/>
      <c r="M299" s="582"/>
      <c r="N299" s="583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581"/>
      <c r="K300" s="582"/>
      <c r="L300" s="582"/>
      <c r="M300" s="582"/>
      <c r="N300" s="583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581"/>
      <c r="K301" s="582"/>
      <c r="L301" s="582"/>
      <c r="M301" s="582"/>
      <c r="N301" s="583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581"/>
      <c r="K302" s="582"/>
      <c r="L302" s="582"/>
      <c r="M302" s="582"/>
      <c r="N302" s="583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581"/>
      <c r="K303" s="582"/>
      <c r="L303" s="582"/>
      <c r="M303" s="582"/>
      <c r="N303" s="583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581"/>
      <c r="K304" s="582"/>
      <c r="L304" s="582"/>
      <c r="M304" s="582"/>
      <c r="N304" s="583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581"/>
      <c r="K305" s="582"/>
      <c r="L305" s="582"/>
      <c r="M305" s="582"/>
      <c r="N305" s="583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581"/>
      <c r="K306" s="582"/>
      <c r="L306" s="582"/>
      <c r="M306" s="582"/>
      <c r="N306" s="583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581"/>
      <c r="K307" s="582"/>
      <c r="L307" s="582"/>
      <c r="M307" s="582"/>
      <c r="N307" s="583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581"/>
      <c r="K308" s="582"/>
      <c r="L308" s="582"/>
      <c r="M308" s="582"/>
      <c r="N308" s="583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581"/>
      <c r="K309" s="582"/>
      <c r="L309" s="582"/>
      <c r="M309" s="582"/>
      <c r="N309" s="583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581"/>
      <c r="K310" s="582"/>
      <c r="L310" s="582"/>
      <c r="M310" s="582"/>
      <c r="N310" s="583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581"/>
      <c r="K311" s="582"/>
      <c r="L311" s="582"/>
      <c r="M311" s="582"/>
      <c r="N311" s="583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581"/>
      <c r="K312" s="582"/>
      <c r="L312" s="582"/>
      <c r="M312" s="582"/>
      <c r="N312" s="583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581"/>
      <c r="K313" s="582"/>
      <c r="L313" s="582"/>
      <c r="M313" s="582"/>
      <c r="N313" s="583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581"/>
      <c r="K314" s="582"/>
      <c r="L314" s="582"/>
      <c r="M314" s="582"/>
      <c r="N314" s="583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581"/>
      <c r="K315" s="582"/>
      <c r="L315" s="582"/>
      <c r="M315" s="582"/>
      <c r="N315" s="583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581"/>
      <c r="K316" s="582"/>
      <c r="L316" s="582"/>
      <c r="M316" s="582"/>
      <c r="N316" s="583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581"/>
      <c r="K317" s="582"/>
      <c r="L317" s="582"/>
      <c r="M317" s="582"/>
      <c r="N317" s="583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581"/>
      <c r="K318" s="582"/>
      <c r="L318" s="582"/>
      <c r="M318" s="582"/>
      <c r="N318" s="583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581"/>
      <c r="K319" s="582"/>
      <c r="L319" s="582"/>
      <c r="M319" s="582"/>
      <c r="N319" s="583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581"/>
      <c r="K320" s="582"/>
      <c r="L320" s="582"/>
      <c r="M320" s="582"/>
      <c r="N320" s="583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581"/>
      <c r="K321" s="582"/>
      <c r="L321" s="582"/>
      <c r="M321" s="582"/>
      <c r="N321" s="583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581"/>
      <c r="K322" s="582"/>
      <c r="L322" s="582"/>
      <c r="M322" s="582"/>
      <c r="N322" s="583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581"/>
      <c r="K323" s="582"/>
      <c r="L323" s="582"/>
      <c r="M323" s="582"/>
      <c r="N323" s="583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581"/>
      <c r="K324" s="582"/>
      <c r="L324" s="582"/>
      <c r="M324" s="582"/>
      <c r="N324" s="583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581"/>
      <c r="K325" s="582"/>
      <c r="L325" s="582"/>
      <c r="M325" s="582"/>
      <c r="N325" s="583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581"/>
      <c r="K326" s="582"/>
      <c r="L326" s="582"/>
      <c r="M326" s="582"/>
      <c r="N326" s="583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581"/>
      <c r="K327" s="582"/>
      <c r="L327" s="582"/>
      <c r="M327" s="582"/>
      <c r="N327" s="583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581"/>
      <c r="K328" s="582"/>
      <c r="L328" s="582"/>
      <c r="M328" s="582"/>
      <c r="N328" s="583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581"/>
      <c r="K329" s="582"/>
      <c r="L329" s="582"/>
      <c r="M329" s="582"/>
      <c r="N329" s="583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581"/>
      <c r="K330" s="582"/>
      <c r="L330" s="582"/>
      <c r="M330" s="582"/>
      <c r="N330" s="583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581"/>
      <c r="K331" s="582"/>
      <c r="L331" s="582"/>
      <c r="M331" s="582"/>
      <c r="N331" s="583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581"/>
      <c r="K332" s="582"/>
      <c r="L332" s="582"/>
      <c r="M332" s="582"/>
      <c r="N332" s="583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581"/>
      <c r="K333" s="582"/>
      <c r="L333" s="582"/>
      <c r="M333" s="582"/>
      <c r="N333" s="583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581"/>
      <c r="K334" s="582"/>
      <c r="L334" s="582"/>
      <c r="M334" s="582"/>
      <c r="N334" s="583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581"/>
      <c r="K335" s="582"/>
      <c r="L335" s="582"/>
      <c r="M335" s="582"/>
      <c r="N335" s="583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581"/>
      <c r="K336" s="582"/>
      <c r="L336" s="582"/>
      <c r="M336" s="582"/>
      <c r="N336" s="583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581"/>
      <c r="K337" s="582"/>
      <c r="L337" s="582"/>
      <c r="M337" s="582"/>
      <c r="N337" s="583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581"/>
      <c r="K338" s="582"/>
      <c r="L338" s="582"/>
      <c r="M338" s="582"/>
      <c r="N338" s="583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581"/>
      <c r="K339" s="582"/>
      <c r="L339" s="582"/>
      <c r="M339" s="582"/>
      <c r="N339" s="583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581"/>
      <c r="K340" s="582"/>
      <c r="L340" s="582"/>
      <c r="M340" s="582"/>
      <c r="N340" s="583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581" t="s">
        <v>647</v>
      </c>
      <c r="K341" s="582"/>
      <c r="L341" s="582"/>
      <c r="M341" s="582"/>
      <c r="N341" s="583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581"/>
      <c r="K342" s="582"/>
      <c r="L342" s="582"/>
      <c r="M342" s="582"/>
      <c r="N342" s="583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581"/>
      <c r="K343" s="582"/>
      <c r="L343" s="582"/>
      <c r="M343" s="582"/>
      <c r="N343" s="583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581"/>
      <c r="K344" s="582"/>
      <c r="L344" s="582"/>
      <c r="M344" s="582"/>
      <c r="N344" s="583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581"/>
      <c r="K345" s="582"/>
      <c r="L345" s="582"/>
      <c r="M345" s="582"/>
      <c r="N345" s="583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581"/>
      <c r="K346" s="582"/>
      <c r="L346" s="582"/>
      <c r="M346" s="582"/>
      <c r="N346" s="583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581"/>
      <c r="K347" s="582"/>
      <c r="L347" s="582"/>
      <c r="M347" s="582"/>
      <c r="N347" s="583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581"/>
      <c r="K348" s="582"/>
      <c r="L348" s="582"/>
      <c r="M348" s="582"/>
      <c r="N348" s="583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581"/>
      <c r="K349" s="582"/>
      <c r="L349" s="582"/>
      <c r="M349" s="582"/>
      <c r="N349" s="583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581"/>
      <c r="K350" s="582"/>
      <c r="L350" s="582"/>
      <c r="M350" s="582"/>
      <c r="N350" s="583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581"/>
      <c r="K351" s="582"/>
      <c r="L351" s="582"/>
      <c r="M351" s="582"/>
      <c r="N351" s="583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581"/>
      <c r="K352" s="582"/>
      <c r="L352" s="582"/>
      <c r="M352" s="582"/>
      <c r="N352" s="583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581"/>
      <c r="K353" s="582"/>
      <c r="L353" s="582"/>
      <c r="M353" s="582"/>
      <c r="N353" s="583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581"/>
      <c r="K354" s="582"/>
      <c r="L354" s="582"/>
      <c r="M354" s="582"/>
      <c r="N354" s="583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581"/>
      <c r="K355" s="582"/>
      <c r="L355" s="582"/>
      <c r="M355" s="582"/>
      <c r="N355" s="583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581"/>
      <c r="K356" s="582"/>
      <c r="L356" s="582"/>
      <c r="M356" s="582"/>
      <c r="N356" s="583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581"/>
      <c r="K357" s="582"/>
      <c r="L357" s="582"/>
      <c r="M357" s="582"/>
      <c r="N357" s="583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581"/>
      <c r="K358" s="582"/>
      <c r="L358" s="582"/>
      <c r="M358" s="582"/>
      <c r="N358" s="583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581"/>
      <c r="K359" s="582"/>
      <c r="L359" s="582"/>
      <c r="M359" s="582"/>
      <c r="N359" s="583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581"/>
      <c r="K360" s="582"/>
      <c r="L360" s="582"/>
      <c r="M360" s="582"/>
      <c r="N360" s="583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581"/>
      <c r="K361" s="582"/>
      <c r="L361" s="582"/>
      <c r="M361" s="582"/>
      <c r="N361" s="583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581"/>
      <c r="K362" s="582"/>
      <c r="L362" s="582"/>
      <c r="M362" s="582"/>
      <c r="N362" s="583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581"/>
      <c r="K363" s="582"/>
      <c r="L363" s="582"/>
      <c r="M363" s="582"/>
      <c r="N363" s="583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581"/>
      <c r="K364" s="582"/>
      <c r="L364" s="582"/>
      <c r="M364" s="582"/>
      <c r="N364" s="583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581"/>
      <c r="K365" s="582"/>
      <c r="L365" s="582"/>
      <c r="M365" s="582"/>
      <c r="N365" s="583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581"/>
      <c r="K366" s="582"/>
      <c r="L366" s="582"/>
      <c r="M366" s="582"/>
      <c r="N366" s="583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581"/>
      <c r="K367" s="582"/>
      <c r="L367" s="582"/>
      <c r="M367" s="582"/>
      <c r="N367" s="583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581"/>
      <c r="K368" s="582"/>
      <c r="L368" s="582"/>
      <c r="M368" s="582"/>
      <c r="N368" s="583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581"/>
      <c r="K369" s="582"/>
      <c r="L369" s="582"/>
      <c r="M369" s="582"/>
      <c r="N369" s="583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581"/>
      <c r="K370" s="582"/>
      <c r="L370" s="582"/>
      <c r="M370" s="582"/>
      <c r="N370" s="583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581"/>
      <c r="K371" s="582"/>
      <c r="L371" s="582"/>
      <c r="M371" s="582"/>
      <c r="N371" s="583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581"/>
      <c r="K372" s="582"/>
      <c r="L372" s="582"/>
      <c r="M372" s="582"/>
      <c r="N372" s="583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581"/>
      <c r="K373" s="582"/>
      <c r="L373" s="582"/>
      <c r="M373" s="582"/>
      <c r="N373" s="583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581"/>
      <c r="K374" s="582"/>
      <c r="L374" s="582"/>
      <c r="M374" s="582"/>
      <c r="N374" s="583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581"/>
      <c r="K375" s="582"/>
      <c r="L375" s="582"/>
      <c r="M375" s="582"/>
      <c r="N375" s="583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581"/>
      <c r="K376" s="582"/>
      <c r="L376" s="582"/>
      <c r="M376" s="582"/>
      <c r="N376" s="583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581"/>
      <c r="K377" s="582"/>
      <c r="L377" s="582"/>
      <c r="M377" s="582"/>
      <c r="N377" s="583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581"/>
      <c r="K378" s="582"/>
      <c r="L378" s="582"/>
      <c r="M378" s="582"/>
      <c r="N378" s="583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581"/>
      <c r="K379" s="582"/>
      <c r="L379" s="582"/>
      <c r="M379" s="582"/>
      <c r="N379" s="583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581"/>
      <c r="K380" s="582"/>
      <c r="L380" s="582"/>
      <c r="M380" s="582"/>
      <c r="N380" s="583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581"/>
      <c r="K381" s="582"/>
      <c r="L381" s="582"/>
      <c r="M381" s="582"/>
      <c r="N381" s="583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581"/>
      <c r="K382" s="582"/>
      <c r="L382" s="582"/>
      <c r="M382" s="582"/>
      <c r="N382" s="583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581"/>
      <c r="K383" s="582"/>
      <c r="L383" s="582"/>
      <c r="M383" s="582"/>
      <c r="N383" s="583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581"/>
      <c r="K384" s="582"/>
      <c r="L384" s="582"/>
      <c r="M384" s="582"/>
      <c r="N384" s="583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581"/>
      <c r="K385" s="582"/>
      <c r="L385" s="582"/>
      <c r="M385" s="582"/>
      <c r="N385" s="583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581"/>
      <c r="K386" s="582"/>
      <c r="L386" s="582"/>
      <c r="M386" s="582"/>
      <c r="N386" s="583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581"/>
      <c r="K387" s="582"/>
      <c r="L387" s="582"/>
      <c r="M387" s="582"/>
      <c r="N387" s="583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581"/>
      <c r="K388" s="582"/>
      <c r="L388" s="582"/>
      <c r="M388" s="582"/>
      <c r="N388" s="583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581"/>
      <c r="K389" s="582"/>
      <c r="L389" s="582"/>
      <c r="M389" s="582"/>
      <c r="N389" s="583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581"/>
      <c r="K390" s="582"/>
      <c r="L390" s="582"/>
      <c r="M390" s="582"/>
      <c r="N390" s="583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581"/>
      <c r="K391" s="582"/>
      <c r="L391" s="582"/>
      <c r="M391" s="582"/>
      <c r="N391" s="583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581"/>
      <c r="K392" s="582"/>
      <c r="L392" s="582"/>
      <c r="M392" s="582"/>
      <c r="N392" s="583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581"/>
      <c r="K393" s="582"/>
      <c r="L393" s="582"/>
      <c r="M393" s="582"/>
      <c r="N393" s="583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581"/>
      <c r="K394" s="582"/>
      <c r="L394" s="582"/>
      <c r="M394" s="582"/>
      <c r="N394" s="583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581"/>
      <c r="K395" s="582"/>
      <c r="L395" s="582"/>
      <c r="M395" s="582"/>
      <c r="N395" s="583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581"/>
      <c r="K396" s="582"/>
      <c r="L396" s="582"/>
      <c r="M396" s="582"/>
      <c r="N396" s="583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581"/>
      <c r="K397" s="582"/>
      <c r="L397" s="582"/>
      <c r="M397" s="582"/>
      <c r="N397" s="583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581"/>
      <c r="K398" s="582"/>
      <c r="L398" s="582"/>
      <c r="M398" s="582"/>
      <c r="N398" s="583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581"/>
      <c r="K399" s="582"/>
      <c r="L399" s="582"/>
      <c r="M399" s="582"/>
      <c r="N399" s="583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581"/>
      <c r="K400" s="582"/>
      <c r="L400" s="582"/>
      <c r="M400" s="582"/>
      <c r="N400" s="583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581"/>
      <c r="K401" s="582"/>
      <c r="L401" s="582"/>
      <c r="M401" s="582"/>
      <c r="N401" s="583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581"/>
      <c r="K402" s="582"/>
      <c r="L402" s="582"/>
      <c r="M402" s="582"/>
      <c r="N402" s="583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581"/>
      <c r="K403" s="582"/>
      <c r="L403" s="582"/>
      <c r="M403" s="582"/>
      <c r="N403" s="583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581"/>
      <c r="K404" s="582"/>
      <c r="L404" s="582"/>
      <c r="M404" s="582"/>
      <c r="N404" s="583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581"/>
      <c r="K405" s="582"/>
      <c r="L405" s="582"/>
      <c r="M405" s="582"/>
      <c r="N405" s="583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581"/>
      <c r="K406" s="582"/>
      <c r="L406" s="582"/>
      <c r="M406" s="582"/>
      <c r="N406" s="583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581"/>
      <c r="K407" s="582"/>
      <c r="L407" s="582"/>
      <c r="M407" s="582"/>
      <c r="N407" s="583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581"/>
      <c r="K408" s="582"/>
      <c r="L408" s="582"/>
      <c r="M408" s="582"/>
      <c r="N408" s="583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581"/>
      <c r="K409" s="582"/>
      <c r="L409" s="582"/>
      <c r="M409" s="582"/>
      <c r="N409" s="583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581"/>
      <c r="K410" s="582"/>
      <c r="L410" s="582"/>
      <c r="M410" s="582"/>
      <c r="N410" s="583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581"/>
      <c r="K411" s="582"/>
      <c r="L411" s="582"/>
      <c r="M411" s="582"/>
      <c r="N411" s="583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581"/>
      <c r="K412" s="582"/>
      <c r="L412" s="582"/>
      <c r="M412" s="582"/>
      <c r="N412" s="583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581"/>
      <c r="K413" s="582"/>
      <c r="L413" s="582"/>
      <c r="M413" s="582"/>
      <c r="N413" s="583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581"/>
      <c r="K414" s="582"/>
      <c r="L414" s="582"/>
      <c r="M414" s="582"/>
      <c r="N414" s="583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581"/>
      <c r="K415" s="582"/>
      <c r="L415" s="582"/>
      <c r="M415" s="582"/>
      <c r="N415" s="583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581"/>
      <c r="K416" s="582"/>
      <c r="L416" s="582"/>
      <c r="M416" s="582"/>
      <c r="N416" s="583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581"/>
      <c r="K417" s="582"/>
      <c r="L417" s="582"/>
      <c r="M417" s="582"/>
      <c r="N417" s="583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581"/>
      <c r="K418" s="582"/>
      <c r="L418" s="582"/>
      <c r="M418" s="582"/>
      <c r="N418" s="583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581"/>
      <c r="K419" s="582"/>
      <c r="L419" s="582"/>
      <c r="M419" s="582"/>
      <c r="N419" s="583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581"/>
      <c r="K420" s="582"/>
      <c r="L420" s="582"/>
      <c r="M420" s="582"/>
      <c r="N420" s="583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581"/>
      <c r="K421" s="582"/>
      <c r="L421" s="582"/>
      <c r="M421" s="582"/>
      <c r="N421" s="583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581"/>
      <c r="K422" s="582"/>
      <c r="L422" s="582"/>
      <c r="M422" s="582"/>
      <c r="N422" s="583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581"/>
      <c r="K423" s="582"/>
      <c r="L423" s="582"/>
      <c r="M423" s="582"/>
      <c r="N423" s="583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581"/>
      <c r="K424" s="582"/>
      <c r="L424" s="582"/>
      <c r="M424" s="582"/>
      <c r="N424" s="583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581"/>
      <c r="K425" s="582"/>
      <c r="L425" s="582"/>
      <c r="M425" s="582"/>
      <c r="N425" s="583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581"/>
      <c r="K426" s="582"/>
      <c r="L426" s="582"/>
      <c r="M426" s="582"/>
      <c r="N426" s="583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581"/>
      <c r="K427" s="582"/>
      <c r="L427" s="582"/>
      <c r="M427" s="582"/>
      <c r="N427" s="583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581"/>
      <c r="K428" s="582"/>
      <c r="L428" s="582"/>
      <c r="M428" s="582"/>
      <c r="N428" s="583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581"/>
      <c r="K429" s="582"/>
      <c r="L429" s="582"/>
      <c r="M429" s="582"/>
      <c r="N429" s="583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581"/>
      <c r="K430" s="582"/>
      <c r="L430" s="582"/>
      <c r="M430" s="582"/>
      <c r="N430" s="583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581"/>
      <c r="K431" s="582"/>
      <c r="L431" s="582"/>
      <c r="M431" s="582"/>
      <c r="N431" s="583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581"/>
      <c r="K432" s="582"/>
      <c r="L432" s="582"/>
      <c r="M432" s="582"/>
      <c r="N432" s="583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581"/>
      <c r="K433" s="582"/>
      <c r="L433" s="582"/>
      <c r="M433" s="582"/>
      <c r="N433" s="583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581"/>
      <c r="K434" s="582"/>
      <c r="L434" s="582"/>
      <c r="M434" s="582"/>
      <c r="N434" s="583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581"/>
      <c r="K435" s="582"/>
      <c r="L435" s="582"/>
      <c r="M435" s="582"/>
      <c r="N435" s="583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581"/>
      <c r="K436" s="582"/>
      <c r="L436" s="582"/>
      <c r="M436" s="582"/>
      <c r="N436" s="583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581"/>
      <c r="K437" s="582"/>
      <c r="L437" s="582"/>
      <c r="M437" s="582"/>
      <c r="N437" s="583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581"/>
      <c r="K438" s="582"/>
      <c r="L438" s="582"/>
      <c r="M438" s="582"/>
      <c r="N438" s="583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581"/>
      <c r="K439" s="582"/>
      <c r="L439" s="582"/>
      <c r="M439" s="582"/>
      <c r="N439" s="583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581"/>
      <c r="K440" s="582"/>
      <c r="L440" s="582"/>
      <c r="M440" s="582"/>
      <c r="N440" s="583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581"/>
      <c r="K441" s="582"/>
      <c r="L441" s="582"/>
      <c r="M441" s="582"/>
      <c r="N441" s="583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581"/>
      <c r="K442" s="582"/>
      <c r="L442" s="582"/>
      <c r="M442" s="582"/>
      <c r="N442" s="583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581"/>
      <c r="K443" s="582"/>
      <c r="L443" s="582"/>
      <c r="M443" s="582"/>
      <c r="N443" s="583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581"/>
      <c r="K444" s="582"/>
      <c r="L444" s="582"/>
      <c r="M444" s="582"/>
      <c r="N444" s="583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581"/>
      <c r="K445" s="582"/>
      <c r="L445" s="582"/>
      <c r="M445" s="582"/>
      <c r="N445" s="583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581"/>
      <c r="K446" s="582"/>
      <c r="L446" s="582"/>
      <c r="M446" s="582"/>
      <c r="N446" s="583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581"/>
      <c r="K447" s="582"/>
      <c r="L447" s="582"/>
      <c r="M447" s="582"/>
      <c r="N447" s="583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581"/>
      <c r="K448" s="582"/>
      <c r="L448" s="582"/>
      <c r="M448" s="582"/>
      <c r="N448" s="583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581"/>
      <c r="K449" s="582"/>
      <c r="L449" s="582"/>
      <c r="M449" s="582"/>
      <c r="N449" s="583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581"/>
      <c r="K450" s="582"/>
      <c r="L450" s="582"/>
      <c r="M450" s="582"/>
      <c r="N450" s="583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581"/>
      <c r="K451" s="582"/>
      <c r="L451" s="582"/>
      <c r="M451" s="582"/>
      <c r="N451" s="583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581"/>
      <c r="K452" s="582"/>
      <c r="L452" s="582"/>
      <c r="M452" s="582"/>
      <c r="N452" s="583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581"/>
      <c r="K453" s="582"/>
      <c r="L453" s="582"/>
      <c r="M453" s="582"/>
      <c r="N453" s="583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581"/>
      <c r="K454" s="582"/>
      <c r="L454" s="582"/>
      <c r="M454" s="582"/>
      <c r="N454" s="583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581"/>
      <c r="K455" s="582"/>
      <c r="L455" s="582"/>
      <c r="M455" s="582"/>
      <c r="N455" s="583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581"/>
      <c r="K456" s="582"/>
      <c r="L456" s="582"/>
      <c r="M456" s="582"/>
      <c r="N456" s="583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581"/>
      <c r="K457" s="582"/>
      <c r="L457" s="582"/>
      <c r="M457" s="582"/>
      <c r="N457" s="583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581"/>
      <c r="K458" s="582"/>
      <c r="L458" s="582"/>
      <c r="M458" s="582"/>
      <c r="N458" s="583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581"/>
      <c r="K459" s="582"/>
      <c r="L459" s="582"/>
      <c r="M459" s="582"/>
      <c r="N459" s="583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581"/>
      <c r="K460" s="582"/>
      <c r="L460" s="582"/>
      <c r="M460" s="582"/>
      <c r="N460" s="583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581"/>
      <c r="K461" s="582"/>
      <c r="L461" s="582"/>
      <c r="M461" s="582"/>
      <c r="N461" s="583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581"/>
      <c r="K462" s="582"/>
      <c r="L462" s="582"/>
      <c r="M462" s="582"/>
      <c r="N462" s="583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581"/>
      <c r="K463" s="582"/>
      <c r="L463" s="582"/>
      <c r="M463" s="582"/>
      <c r="N463" s="583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581"/>
      <c r="K464" s="582"/>
      <c r="L464" s="582"/>
      <c r="M464" s="582"/>
      <c r="N464" s="583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581"/>
      <c r="K465" s="582"/>
      <c r="L465" s="582"/>
      <c r="M465" s="582"/>
      <c r="N465" s="583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581"/>
      <c r="K466" s="582"/>
      <c r="L466" s="582"/>
      <c r="M466" s="582"/>
      <c r="N466" s="583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581"/>
      <c r="K467" s="582"/>
      <c r="L467" s="582"/>
      <c r="M467" s="582"/>
      <c r="N467" s="583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581"/>
      <c r="K468" s="582"/>
      <c r="L468" s="582"/>
      <c r="M468" s="582"/>
      <c r="N468" s="583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581"/>
      <c r="K469" s="582"/>
      <c r="L469" s="582"/>
      <c r="M469" s="582"/>
      <c r="N469" s="583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581"/>
      <c r="K470" s="582"/>
      <c r="L470" s="582"/>
      <c r="M470" s="582"/>
      <c r="N470" s="583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581"/>
      <c r="K471" s="582"/>
      <c r="L471" s="582"/>
      <c r="M471" s="582"/>
      <c r="N471" s="583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581"/>
      <c r="K472" s="582"/>
      <c r="L472" s="582"/>
      <c r="M472" s="582"/>
      <c r="N472" s="583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581"/>
      <c r="K473" s="582"/>
      <c r="L473" s="582"/>
      <c r="M473" s="582"/>
      <c r="N473" s="583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581"/>
      <c r="K474" s="582"/>
      <c r="L474" s="582"/>
      <c r="M474" s="582"/>
      <c r="N474" s="583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581"/>
      <c r="K475" s="582"/>
      <c r="L475" s="582"/>
      <c r="M475" s="582"/>
      <c r="N475" s="583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581"/>
      <c r="K476" s="582"/>
      <c r="L476" s="582"/>
      <c r="M476" s="582"/>
      <c r="N476" s="583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581"/>
      <c r="K477" s="582"/>
      <c r="L477" s="582"/>
      <c r="M477" s="582"/>
      <c r="N477" s="583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581"/>
      <c r="K478" s="582"/>
      <c r="L478" s="582"/>
      <c r="M478" s="582"/>
      <c r="N478" s="583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581"/>
      <c r="K479" s="582"/>
      <c r="L479" s="582"/>
      <c r="M479" s="582"/>
      <c r="N479" s="583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581"/>
      <c r="K480" s="582"/>
      <c r="L480" s="582"/>
      <c r="M480" s="582"/>
      <c r="N480" s="583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581"/>
      <c r="K481" s="582"/>
      <c r="L481" s="582"/>
      <c r="M481" s="582"/>
      <c r="N481" s="583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581"/>
      <c r="K482" s="582"/>
      <c r="L482" s="582"/>
      <c r="M482" s="582"/>
      <c r="N482" s="583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581"/>
      <c r="K483" s="582"/>
      <c r="L483" s="582"/>
      <c r="M483" s="582"/>
      <c r="N483" s="583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581"/>
      <c r="K484" s="582"/>
      <c r="L484" s="582"/>
      <c r="M484" s="582"/>
      <c r="N484" s="583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581"/>
      <c r="K485" s="582"/>
      <c r="L485" s="582"/>
      <c r="M485" s="582"/>
      <c r="N485" s="583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581"/>
      <c r="K486" s="582"/>
      <c r="L486" s="582"/>
      <c r="M486" s="582"/>
      <c r="N486" s="583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581"/>
      <c r="K487" s="582"/>
      <c r="L487" s="582"/>
      <c r="M487" s="582"/>
      <c r="N487" s="583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581"/>
      <c r="K488" s="582"/>
      <c r="L488" s="582"/>
      <c r="M488" s="582"/>
      <c r="N488" s="583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581"/>
      <c r="K489" s="582"/>
      <c r="L489" s="582"/>
      <c r="M489" s="582"/>
      <c r="N489" s="583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581"/>
      <c r="K490" s="582"/>
      <c r="L490" s="582"/>
      <c r="M490" s="582"/>
      <c r="N490" s="583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581"/>
      <c r="K491" s="582"/>
      <c r="L491" s="582"/>
      <c r="M491" s="582"/>
      <c r="N491" s="583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581"/>
      <c r="K492" s="582"/>
      <c r="L492" s="582"/>
      <c r="M492" s="582"/>
      <c r="N492" s="583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581"/>
      <c r="K493" s="582"/>
      <c r="L493" s="582"/>
      <c r="M493" s="582"/>
      <c r="N493" s="583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581"/>
      <c r="K494" s="582"/>
      <c r="L494" s="582"/>
      <c r="M494" s="582"/>
      <c r="N494" s="583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581"/>
      <c r="K495" s="582"/>
      <c r="L495" s="582"/>
      <c r="M495" s="582"/>
      <c r="N495" s="583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581"/>
      <c r="K496" s="582"/>
      <c r="L496" s="582"/>
      <c r="M496" s="582"/>
      <c r="N496" s="583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581"/>
      <c r="K497" s="582"/>
      <c r="L497" s="582"/>
      <c r="M497" s="582"/>
      <c r="N497" s="583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581"/>
      <c r="K498" s="582"/>
      <c r="L498" s="582"/>
      <c r="M498" s="582"/>
      <c r="N498" s="583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581"/>
      <c r="K499" s="582"/>
      <c r="L499" s="582"/>
      <c r="M499" s="582"/>
      <c r="N499" s="583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581"/>
      <c r="K500" s="582"/>
      <c r="L500" s="582"/>
      <c r="M500" s="582"/>
      <c r="N500" s="583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581"/>
      <c r="K501" s="582"/>
      <c r="L501" s="582"/>
      <c r="M501" s="582"/>
      <c r="N501" s="583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581"/>
      <c r="K502" s="582"/>
      <c r="L502" s="582"/>
      <c r="M502" s="582"/>
      <c r="N502" s="583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581"/>
      <c r="K503" s="582"/>
      <c r="L503" s="582"/>
      <c r="M503" s="582"/>
      <c r="N503" s="583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581"/>
      <c r="K504" s="582"/>
      <c r="L504" s="582"/>
      <c r="M504" s="582"/>
      <c r="N504" s="583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581"/>
      <c r="K505" s="582"/>
      <c r="L505" s="582"/>
      <c r="M505" s="582"/>
      <c r="N505" s="583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581"/>
      <c r="K506" s="582"/>
      <c r="L506" s="582"/>
      <c r="M506" s="582"/>
      <c r="N506" s="583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581"/>
      <c r="K507" s="582"/>
      <c r="L507" s="582"/>
      <c r="M507" s="582"/>
      <c r="N507" s="583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581"/>
      <c r="K508" s="582"/>
      <c r="L508" s="582"/>
      <c r="M508" s="582"/>
      <c r="N508" s="583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581"/>
      <c r="K509" s="582"/>
      <c r="L509" s="582"/>
      <c r="M509" s="582"/>
      <c r="N509" s="583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581"/>
      <c r="K510" s="582"/>
      <c r="L510" s="582"/>
      <c r="M510" s="582"/>
      <c r="N510" s="583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581"/>
      <c r="K511" s="582"/>
      <c r="L511" s="582"/>
      <c r="M511" s="582"/>
      <c r="N511" s="583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581"/>
      <c r="K512" s="582"/>
      <c r="L512" s="582"/>
      <c r="M512" s="582"/>
      <c r="N512" s="583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581"/>
      <c r="K513" s="582"/>
      <c r="L513" s="582"/>
      <c r="M513" s="582"/>
      <c r="N513" s="583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581"/>
      <c r="K514" s="582"/>
      <c r="L514" s="582"/>
      <c r="M514" s="582"/>
      <c r="N514" s="583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581"/>
      <c r="K515" s="582"/>
      <c r="L515" s="582"/>
      <c r="M515" s="582"/>
      <c r="N515" s="583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581"/>
      <c r="K516" s="582"/>
      <c r="L516" s="582"/>
      <c r="M516" s="582"/>
      <c r="N516" s="583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581"/>
      <c r="K517" s="582"/>
      <c r="L517" s="582"/>
      <c r="M517" s="582"/>
      <c r="N517" s="583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581"/>
      <c r="K518" s="582"/>
      <c r="L518" s="582"/>
      <c r="M518" s="582"/>
      <c r="N518" s="583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581"/>
      <c r="K519" s="582"/>
      <c r="L519" s="582"/>
      <c r="M519" s="582"/>
      <c r="N519" s="583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581"/>
      <c r="K520" s="582"/>
      <c r="L520" s="582"/>
      <c r="M520" s="582"/>
      <c r="N520" s="583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581"/>
      <c r="K521" s="582"/>
      <c r="L521" s="582"/>
      <c r="M521" s="582"/>
      <c r="N521" s="583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581"/>
      <c r="K522" s="582"/>
      <c r="L522" s="582"/>
      <c r="M522" s="582"/>
      <c r="N522" s="583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581"/>
      <c r="K523" s="582"/>
      <c r="L523" s="582"/>
      <c r="M523" s="582"/>
      <c r="N523" s="583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581"/>
      <c r="K524" s="582"/>
      <c r="L524" s="582"/>
      <c r="M524" s="582"/>
      <c r="N524" s="583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581"/>
      <c r="K525" s="582"/>
      <c r="L525" s="582"/>
      <c r="M525" s="582"/>
      <c r="N525" s="583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581"/>
      <c r="K526" s="582"/>
      <c r="L526" s="582"/>
      <c r="M526" s="582"/>
      <c r="N526" s="583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581"/>
      <c r="K527" s="582"/>
      <c r="L527" s="582"/>
      <c r="M527" s="582"/>
      <c r="N527" s="583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581"/>
      <c r="K528" s="582"/>
      <c r="L528" s="582"/>
      <c r="M528" s="582"/>
      <c r="N528" s="583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581"/>
      <c r="K529" s="582"/>
      <c r="L529" s="582"/>
      <c r="M529" s="582"/>
      <c r="N529" s="583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581"/>
      <c r="K530" s="582"/>
      <c r="L530" s="582"/>
      <c r="M530" s="582"/>
      <c r="N530" s="583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581"/>
      <c r="K531" s="582"/>
      <c r="L531" s="582"/>
      <c r="M531" s="582"/>
      <c r="N531" s="583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581"/>
      <c r="K532" s="582"/>
      <c r="L532" s="582"/>
      <c r="M532" s="582"/>
      <c r="N532" s="583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581"/>
      <c r="K533" s="582"/>
      <c r="L533" s="582"/>
      <c r="M533" s="582"/>
      <c r="N533" s="583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581"/>
      <c r="K534" s="582"/>
      <c r="L534" s="582"/>
      <c r="M534" s="582"/>
      <c r="N534" s="583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581"/>
      <c r="K535" s="582"/>
      <c r="L535" s="582"/>
      <c r="M535" s="582"/>
      <c r="N535" s="583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581"/>
      <c r="K536" s="582"/>
      <c r="L536" s="582"/>
      <c r="M536" s="582"/>
      <c r="N536" s="583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581"/>
      <c r="K537" s="582"/>
      <c r="L537" s="582"/>
      <c r="M537" s="582"/>
      <c r="N537" s="583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581"/>
      <c r="K538" s="582"/>
      <c r="L538" s="582"/>
      <c r="M538" s="582"/>
      <c r="N538" s="583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581"/>
      <c r="K539" s="582"/>
      <c r="L539" s="582"/>
      <c r="M539" s="582"/>
      <c r="N539" s="583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581"/>
      <c r="K540" s="582"/>
      <c r="L540" s="582"/>
      <c r="M540" s="582"/>
      <c r="N540" s="583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581"/>
      <c r="K541" s="582"/>
      <c r="L541" s="582"/>
      <c r="M541" s="582"/>
      <c r="N541" s="583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581"/>
      <c r="K542" s="582"/>
      <c r="L542" s="582"/>
      <c r="M542" s="582"/>
      <c r="N542" s="583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581"/>
      <c r="K543" s="582"/>
      <c r="L543" s="582"/>
      <c r="M543" s="582"/>
      <c r="N543" s="583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581"/>
      <c r="K544" s="582"/>
      <c r="L544" s="582"/>
      <c r="M544" s="582"/>
      <c r="N544" s="583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581"/>
      <c r="K545" s="582"/>
      <c r="L545" s="582"/>
      <c r="M545" s="582"/>
      <c r="N545" s="583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581"/>
      <c r="K546" s="582"/>
      <c r="L546" s="582"/>
      <c r="M546" s="582"/>
      <c r="N546" s="583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581"/>
      <c r="K547" s="582"/>
      <c r="L547" s="582"/>
      <c r="M547" s="582"/>
      <c r="N547" s="583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581"/>
      <c r="K548" s="582"/>
      <c r="L548" s="582"/>
      <c r="M548" s="582"/>
      <c r="N548" s="583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581"/>
      <c r="K549" s="582"/>
      <c r="L549" s="582"/>
      <c r="M549" s="582"/>
      <c r="N549" s="583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581"/>
      <c r="K550" s="582"/>
      <c r="L550" s="582"/>
      <c r="M550" s="582"/>
      <c r="N550" s="583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581"/>
      <c r="K551" s="582"/>
      <c r="L551" s="582"/>
      <c r="M551" s="582"/>
      <c r="N551" s="583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581"/>
      <c r="K552" s="582"/>
      <c r="L552" s="582"/>
      <c r="M552" s="582"/>
      <c r="N552" s="583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581"/>
      <c r="K553" s="582"/>
      <c r="L553" s="582"/>
      <c r="M553" s="582"/>
      <c r="N553" s="583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581"/>
      <c r="K554" s="582"/>
      <c r="L554" s="582"/>
      <c r="M554" s="582"/>
      <c r="N554" s="583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581"/>
      <c r="K555" s="582"/>
      <c r="L555" s="582"/>
      <c r="M555" s="582"/>
      <c r="N555" s="583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581"/>
      <c r="K556" s="582"/>
      <c r="L556" s="582"/>
      <c r="M556" s="582"/>
      <c r="N556" s="583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581"/>
      <c r="K557" s="582"/>
      <c r="L557" s="582"/>
      <c r="M557" s="582"/>
      <c r="N557" s="583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581"/>
      <c r="K558" s="582"/>
      <c r="L558" s="582"/>
      <c r="M558" s="582"/>
      <c r="N558" s="583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581"/>
      <c r="K559" s="582"/>
      <c r="L559" s="582"/>
      <c r="M559" s="582"/>
      <c r="N559" s="583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581"/>
      <c r="K560" s="582"/>
      <c r="L560" s="582"/>
      <c r="M560" s="582"/>
      <c r="N560" s="583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581"/>
      <c r="K561" s="582"/>
      <c r="L561" s="582"/>
      <c r="M561" s="582"/>
      <c r="N561" s="583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581"/>
      <c r="K562" s="582"/>
      <c r="L562" s="582"/>
      <c r="M562" s="582"/>
      <c r="N562" s="583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581"/>
      <c r="K563" s="582"/>
      <c r="L563" s="582"/>
      <c r="M563" s="582"/>
      <c r="N563" s="583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581"/>
      <c r="K564" s="582"/>
      <c r="L564" s="582"/>
      <c r="M564" s="582"/>
      <c r="N564" s="583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581"/>
      <c r="K565" s="582"/>
      <c r="L565" s="582"/>
      <c r="M565" s="582"/>
      <c r="N565" s="583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581"/>
      <c r="K566" s="582"/>
      <c r="L566" s="582"/>
      <c r="M566" s="582"/>
      <c r="N566" s="583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581"/>
      <c r="K567" s="582"/>
      <c r="L567" s="582"/>
      <c r="M567" s="582"/>
      <c r="N567" s="583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581"/>
      <c r="K568" s="582"/>
      <c r="L568" s="582"/>
      <c r="M568" s="582"/>
      <c r="N568" s="583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581"/>
      <c r="K569" s="582"/>
      <c r="L569" s="582"/>
      <c r="M569" s="582"/>
      <c r="N569" s="583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581"/>
      <c r="K570" s="582"/>
      <c r="L570" s="582"/>
      <c r="M570" s="582"/>
      <c r="N570" s="583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581"/>
      <c r="K571" s="582"/>
      <c r="L571" s="582"/>
      <c r="M571" s="582"/>
      <c r="N571" s="583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581"/>
      <c r="K572" s="582"/>
      <c r="L572" s="582"/>
      <c r="M572" s="582"/>
      <c r="N572" s="583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581"/>
      <c r="K573" s="582"/>
      <c r="L573" s="582"/>
      <c r="M573" s="582"/>
      <c r="N573" s="583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581"/>
      <c r="K574" s="582"/>
      <c r="L574" s="582"/>
      <c r="M574" s="582"/>
      <c r="N574" s="583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581"/>
      <c r="K575" s="582"/>
      <c r="L575" s="582"/>
      <c r="M575" s="582"/>
      <c r="N575" s="583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581"/>
      <c r="K576" s="582"/>
      <c r="L576" s="582"/>
      <c r="M576" s="582"/>
      <c r="N576" s="583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581"/>
      <c r="K577" s="582"/>
      <c r="L577" s="582"/>
      <c r="M577" s="582"/>
      <c r="N577" s="583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581"/>
      <c r="K578" s="582"/>
      <c r="L578" s="582"/>
      <c r="M578" s="582"/>
      <c r="N578" s="583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581"/>
      <c r="K579" s="582"/>
      <c r="L579" s="582"/>
      <c r="M579" s="582"/>
      <c r="N579" s="583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581"/>
      <c r="K580" s="582"/>
      <c r="L580" s="582"/>
      <c r="M580" s="582"/>
      <c r="N580" s="583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581"/>
      <c r="K581" s="582"/>
      <c r="L581" s="582"/>
      <c r="M581" s="582"/>
      <c r="N581" s="583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581"/>
      <c r="K582" s="582"/>
      <c r="L582" s="582"/>
      <c r="M582" s="582"/>
      <c r="N582" s="583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581"/>
      <c r="K583" s="582"/>
      <c r="L583" s="582"/>
      <c r="M583" s="582"/>
      <c r="N583" s="583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581"/>
      <c r="K584" s="582"/>
      <c r="L584" s="582"/>
      <c r="M584" s="582"/>
      <c r="N584" s="583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581"/>
      <c r="K585" s="582"/>
      <c r="L585" s="582"/>
      <c r="M585" s="582"/>
      <c r="N585" s="583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581"/>
      <c r="K586" s="582"/>
      <c r="L586" s="582"/>
      <c r="M586" s="582"/>
      <c r="N586" s="583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581"/>
      <c r="K587" s="582"/>
      <c r="L587" s="582"/>
      <c r="M587" s="582"/>
      <c r="N587" s="583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581"/>
      <c r="K588" s="582"/>
      <c r="L588" s="582"/>
      <c r="M588" s="582"/>
      <c r="N588" s="583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581"/>
      <c r="K589" s="582"/>
      <c r="L589" s="582"/>
      <c r="M589" s="582"/>
      <c r="N589" s="583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581"/>
      <c r="K590" s="582"/>
      <c r="L590" s="582"/>
      <c r="M590" s="582"/>
      <c r="N590" s="583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581"/>
      <c r="K591" s="582"/>
      <c r="L591" s="582"/>
      <c r="M591" s="582"/>
      <c r="N591" s="583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581"/>
      <c r="K592" s="582"/>
      <c r="L592" s="582"/>
      <c r="M592" s="582"/>
      <c r="N592" s="583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581"/>
      <c r="K593" s="582"/>
      <c r="L593" s="582"/>
      <c r="M593" s="582"/>
      <c r="N593" s="583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581"/>
      <c r="K594" s="582"/>
      <c r="L594" s="582"/>
      <c r="M594" s="582"/>
      <c r="N594" s="583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581"/>
      <c r="K595" s="582"/>
      <c r="L595" s="582"/>
      <c r="M595" s="582"/>
      <c r="N595" s="583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581"/>
      <c r="K596" s="582"/>
      <c r="L596" s="582"/>
      <c r="M596" s="582"/>
      <c r="N596" s="583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581"/>
      <c r="K597" s="582"/>
      <c r="L597" s="582"/>
      <c r="M597" s="582"/>
      <c r="N597" s="583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581"/>
      <c r="K598" s="582"/>
      <c r="L598" s="582"/>
      <c r="M598" s="582"/>
      <c r="N598" s="583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581"/>
      <c r="K599" s="582"/>
      <c r="L599" s="582"/>
      <c r="M599" s="582"/>
      <c r="N599" s="583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581"/>
      <c r="K600" s="582"/>
      <c r="L600" s="582"/>
      <c r="M600" s="582"/>
      <c r="N600" s="583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581"/>
      <c r="K601" s="582"/>
      <c r="L601" s="582"/>
      <c r="M601" s="582"/>
      <c r="N601" s="583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581"/>
      <c r="K602" s="582"/>
      <c r="L602" s="582"/>
      <c r="M602" s="582"/>
      <c r="N602" s="583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581"/>
      <c r="K603" s="582"/>
      <c r="L603" s="582"/>
      <c r="M603" s="582"/>
      <c r="N603" s="583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581"/>
      <c r="K604" s="582"/>
      <c r="L604" s="582"/>
      <c r="M604" s="582"/>
      <c r="N604" s="583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581"/>
      <c r="K605" s="582"/>
      <c r="L605" s="582"/>
      <c r="M605" s="582"/>
      <c r="N605" s="583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581"/>
      <c r="K606" s="582"/>
      <c r="L606" s="582"/>
      <c r="M606" s="582"/>
      <c r="N606" s="583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581"/>
      <c r="K607" s="582"/>
      <c r="L607" s="582"/>
      <c r="M607" s="582"/>
      <c r="N607" s="583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581"/>
      <c r="K608" s="582"/>
      <c r="L608" s="582"/>
      <c r="M608" s="582"/>
      <c r="N608" s="583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581"/>
      <c r="K609" s="582"/>
      <c r="L609" s="582"/>
      <c r="M609" s="582"/>
      <c r="N609" s="583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581"/>
      <c r="K610" s="582"/>
      <c r="L610" s="582"/>
      <c r="M610" s="582"/>
      <c r="N610" s="583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581"/>
      <c r="K611" s="582"/>
      <c r="L611" s="582"/>
      <c r="M611" s="582"/>
      <c r="N611" s="583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581"/>
      <c r="K612" s="582"/>
      <c r="L612" s="582"/>
      <c r="M612" s="582"/>
      <c r="N612" s="583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581"/>
      <c r="K613" s="582"/>
      <c r="L613" s="582"/>
      <c r="M613" s="582"/>
      <c r="N613" s="583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581"/>
      <c r="K614" s="582"/>
      <c r="L614" s="582"/>
      <c r="M614" s="582"/>
      <c r="N614" s="583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581"/>
      <c r="K615" s="582"/>
      <c r="L615" s="582"/>
      <c r="M615" s="582"/>
      <c r="N615" s="583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581"/>
      <c r="K616" s="582"/>
      <c r="L616" s="582"/>
      <c r="M616" s="582"/>
      <c r="N616" s="583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581"/>
      <c r="K617" s="582"/>
      <c r="L617" s="582"/>
      <c r="M617" s="582"/>
      <c r="N617" s="583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581"/>
      <c r="K618" s="582"/>
      <c r="L618" s="582"/>
      <c r="M618" s="582"/>
      <c r="N618" s="583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581"/>
      <c r="K619" s="582"/>
      <c r="L619" s="582"/>
      <c r="M619" s="582"/>
      <c r="N619" s="583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581"/>
      <c r="K620" s="582"/>
      <c r="L620" s="582"/>
      <c r="M620" s="582"/>
      <c r="N620" s="583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581"/>
      <c r="K621" s="582"/>
      <c r="L621" s="582"/>
      <c r="M621" s="582"/>
      <c r="N621" s="583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581"/>
      <c r="K622" s="582"/>
      <c r="L622" s="582"/>
      <c r="M622" s="582"/>
      <c r="N622" s="583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581"/>
      <c r="K623" s="582"/>
      <c r="L623" s="582"/>
      <c r="M623" s="582"/>
      <c r="N623" s="583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581"/>
      <c r="K624" s="582"/>
      <c r="L624" s="582"/>
      <c r="M624" s="582"/>
      <c r="N624" s="583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581"/>
      <c r="K625" s="582"/>
      <c r="L625" s="582"/>
      <c r="M625" s="582"/>
      <c r="N625" s="583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581"/>
      <c r="K626" s="582"/>
      <c r="L626" s="582"/>
      <c r="M626" s="582"/>
      <c r="N626" s="583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581"/>
      <c r="K627" s="582"/>
      <c r="L627" s="582"/>
      <c r="M627" s="582"/>
      <c r="N627" s="583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581"/>
      <c r="K628" s="582"/>
      <c r="L628" s="582"/>
      <c r="M628" s="582"/>
      <c r="N628" s="583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581"/>
      <c r="K629" s="582"/>
      <c r="L629" s="582"/>
      <c r="M629" s="582"/>
      <c r="N629" s="583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581"/>
      <c r="K630" s="582"/>
      <c r="L630" s="582"/>
      <c r="M630" s="582"/>
      <c r="N630" s="583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581"/>
      <c r="K631" s="582"/>
      <c r="L631" s="582"/>
      <c r="M631" s="582"/>
      <c r="N631" s="583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581"/>
      <c r="K632" s="582"/>
      <c r="L632" s="582"/>
      <c r="M632" s="582"/>
      <c r="N632" s="583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581"/>
      <c r="K633" s="582"/>
      <c r="L633" s="582"/>
      <c r="M633" s="582"/>
      <c r="N633" s="583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581"/>
      <c r="K634" s="582"/>
      <c r="L634" s="582"/>
      <c r="M634" s="582"/>
      <c r="N634" s="583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581"/>
      <c r="K635" s="582"/>
      <c r="L635" s="582"/>
      <c r="M635" s="582"/>
      <c r="N635" s="583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581"/>
      <c r="K636" s="582"/>
      <c r="L636" s="582"/>
      <c r="M636" s="582"/>
      <c r="N636" s="583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581"/>
      <c r="K637" s="582"/>
      <c r="L637" s="582"/>
      <c r="M637" s="582"/>
      <c r="N637" s="583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581"/>
      <c r="K638" s="582"/>
      <c r="L638" s="582"/>
      <c r="M638" s="582"/>
      <c r="N638" s="583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581"/>
      <c r="K639" s="582"/>
      <c r="L639" s="582"/>
      <c r="M639" s="582"/>
      <c r="N639" s="583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581"/>
      <c r="K640" s="582"/>
      <c r="L640" s="582"/>
      <c r="M640" s="582"/>
      <c r="N640" s="583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581"/>
      <c r="K641" s="582"/>
      <c r="L641" s="582"/>
      <c r="M641" s="582"/>
      <c r="N641" s="583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581"/>
      <c r="K642" s="582"/>
      <c r="L642" s="582"/>
      <c r="M642" s="582"/>
      <c r="N642" s="583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581"/>
      <c r="K643" s="582"/>
      <c r="L643" s="582"/>
      <c r="M643" s="582"/>
      <c r="N643" s="583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581"/>
      <c r="K644" s="582"/>
      <c r="L644" s="582"/>
      <c r="M644" s="582"/>
      <c r="N644" s="583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581"/>
      <c r="K645" s="582"/>
      <c r="L645" s="582"/>
      <c r="M645" s="582"/>
      <c r="N645" s="583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581"/>
      <c r="K646" s="582"/>
      <c r="L646" s="582"/>
      <c r="M646" s="582"/>
      <c r="N646" s="583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581"/>
      <c r="K647" s="582"/>
      <c r="L647" s="582"/>
      <c r="M647" s="582"/>
      <c r="N647" s="583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581"/>
      <c r="K648" s="582"/>
      <c r="L648" s="582"/>
      <c r="M648" s="582"/>
      <c r="N648" s="583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581"/>
      <c r="K649" s="582"/>
      <c r="L649" s="582"/>
      <c r="M649" s="582"/>
      <c r="N649" s="583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581"/>
      <c r="K650" s="582"/>
      <c r="L650" s="582"/>
      <c r="M650" s="582"/>
      <c r="N650" s="583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581"/>
      <c r="K651" s="582"/>
      <c r="L651" s="582"/>
      <c r="M651" s="582"/>
      <c r="N651" s="583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581"/>
      <c r="K652" s="582"/>
      <c r="L652" s="582"/>
      <c r="M652" s="582"/>
      <c r="N652" s="583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581"/>
      <c r="K653" s="582"/>
      <c r="L653" s="582"/>
      <c r="M653" s="582"/>
      <c r="N653" s="583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581"/>
      <c r="K654" s="582"/>
      <c r="L654" s="582"/>
      <c r="M654" s="582"/>
      <c r="N654" s="583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581"/>
      <c r="K655" s="582"/>
      <c r="L655" s="582"/>
      <c r="M655" s="582"/>
      <c r="N655" s="583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581"/>
      <c r="K656" s="582"/>
      <c r="L656" s="582"/>
      <c r="M656" s="582"/>
      <c r="N656" s="583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581"/>
      <c r="K657" s="582"/>
      <c r="L657" s="582"/>
      <c r="M657" s="582"/>
      <c r="N657" s="583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581"/>
      <c r="K658" s="582"/>
      <c r="L658" s="582"/>
      <c r="M658" s="582"/>
      <c r="N658" s="583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581"/>
      <c r="K659" s="582"/>
      <c r="L659" s="582"/>
      <c r="M659" s="582"/>
      <c r="N659" s="583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581"/>
      <c r="K660" s="582"/>
      <c r="L660" s="582"/>
      <c r="M660" s="582"/>
      <c r="N660" s="583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581"/>
      <c r="K661" s="582"/>
      <c r="L661" s="582"/>
      <c r="M661" s="582"/>
      <c r="N661" s="583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581"/>
      <c r="K662" s="582"/>
      <c r="L662" s="582"/>
      <c r="M662" s="582"/>
      <c r="N662" s="583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581"/>
      <c r="K663" s="582"/>
      <c r="L663" s="582"/>
      <c r="M663" s="582"/>
      <c r="N663" s="583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581"/>
      <c r="K664" s="582"/>
      <c r="L664" s="582"/>
      <c r="M664" s="582"/>
      <c r="N664" s="583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581"/>
      <c r="K665" s="582"/>
      <c r="L665" s="582"/>
      <c r="M665" s="582"/>
      <c r="N665" s="583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581"/>
      <c r="K666" s="582"/>
      <c r="L666" s="582"/>
      <c r="M666" s="582"/>
      <c r="N666" s="583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581"/>
      <c r="K667" s="582"/>
      <c r="L667" s="582"/>
      <c r="M667" s="582"/>
      <c r="N667" s="583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581"/>
      <c r="K668" s="582"/>
      <c r="L668" s="582"/>
      <c r="M668" s="582"/>
      <c r="N668" s="583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581"/>
      <c r="K669" s="582"/>
      <c r="L669" s="582"/>
      <c r="M669" s="582"/>
      <c r="N669" s="583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581"/>
      <c r="K670" s="582"/>
      <c r="L670" s="582"/>
      <c r="M670" s="582"/>
      <c r="N670" s="583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581"/>
      <c r="K671" s="582"/>
      <c r="L671" s="582"/>
      <c r="M671" s="582"/>
      <c r="N671" s="583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581"/>
      <c r="K672" s="582"/>
      <c r="L672" s="582"/>
      <c r="M672" s="582"/>
      <c r="N672" s="583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581"/>
      <c r="K673" s="582"/>
      <c r="L673" s="582"/>
      <c r="M673" s="582"/>
      <c r="N673" s="583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581"/>
      <c r="K674" s="582"/>
      <c r="L674" s="582"/>
      <c r="M674" s="582"/>
      <c r="N674" s="583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581"/>
      <c r="K675" s="582"/>
      <c r="L675" s="582"/>
      <c r="M675" s="582"/>
      <c r="N675" s="583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581"/>
      <c r="K676" s="582"/>
      <c r="L676" s="582"/>
      <c r="M676" s="582"/>
      <c r="N676" s="583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581"/>
      <c r="K677" s="582"/>
      <c r="L677" s="582"/>
      <c r="M677" s="582"/>
      <c r="N677" s="583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581"/>
      <c r="K678" s="582"/>
      <c r="L678" s="582"/>
      <c r="M678" s="582"/>
      <c r="N678" s="583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581"/>
      <c r="K679" s="582"/>
      <c r="L679" s="582"/>
      <c r="M679" s="582"/>
      <c r="N679" s="583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581"/>
      <c r="K680" s="582"/>
      <c r="L680" s="582"/>
      <c r="M680" s="582"/>
      <c r="N680" s="583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581"/>
      <c r="K681" s="582"/>
      <c r="L681" s="582"/>
      <c r="M681" s="582"/>
      <c r="N681" s="583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581"/>
      <c r="K682" s="582"/>
      <c r="L682" s="582"/>
      <c r="M682" s="582"/>
      <c r="N682" s="583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581"/>
      <c r="K683" s="582"/>
      <c r="L683" s="582"/>
      <c r="M683" s="582"/>
      <c r="N683" s="583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581"/>
      <c r="K684" s="582"/>
      <c r="L684" s="582"/>
      <c r="M684" s="582"/>
      <c r="N684" s="583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581"/>
      <c r="K685" s="582"/>
      <c r="L685" s="582"/>
      <c r="M685" s="582"/>
      <c r="N685" s="583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581"/>
      <c r="K686" s="582"/>
      <c r="L686" s="582"/>
      <c r="M686" s="582"/>
      <c r="N686" s="583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581"/>
      <c r="K687" s="582"/>
      <c r="L687" s="582"/>
      <c r="M687" s="582"/>
      <c r="N687" s="583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581"/>
      <c r="K688" s="582"/>
      <c r="L688" s="582"/>
      <c r="M688" s="582"/>
      <c r="N688" s="583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581"/>
      <c r="K689" s="582"/>
      <c r="L689" s="582"/>
      <c r="M689" s="582"/>
      <c r="N689" s="583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581"/>
      <c r="K690" s="582"/>
      <c r="L690" s="582"/>
      <c r="M690" s="582"/>
      <c r="N690" s="583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581"/>
      <c r="K691" s="582"/>
      <c r="L691" s="582"/>
      <c r="M691" s="582"/>
      <c r="N691" s="583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581"/>
      <c r="K692" s="582"/>
      <c r="L692" s="582"/>
      <c r="M692" s="582"/>
      <c r="N692" s="583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581"/>
      <c r="K693" s="582"/>
      <c r="L693" s="582"/>
      <c r="M693" s="582"/>
      <c r="N693" s="583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581"/>
      <c r="K694" s="582"/>
      <c r="L694" s="582"/>
      <c r="M694" s="582"/>
      <c r="N694" s="583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581"/>
      <c r="K695" s="582"/>
      <c r="L695" s="582"/>
      <c r="M695" s="582"/>
      <c r="N695" s="583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581"/>
      <c r="K696" s="582"/>
      <c r="L696" s="582"/>
      <c r="M696" s="582"/>
      <c r="N696" s="583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581"/>
      <c r="K697" s="582"/>
      <c r="L697" s="582"/>
      <c r="M697" s="582"/>
      <c r="N697" s="583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581"/>
      <c r="K698" s="582"/>
      <c r="L698" s="582"/>
      <c r="M698" s="582"/>
      <c r="N698" s="583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581"/>
      <c r="K699" s="582"/>
      <c r="L699" s="582"/>
      <c r="M699" s="582"/>
      <c r="N699" s="583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581"/>
      <c r="K700" s="582"/>
      <c r="L700" s="582"/>
      <c r="M700" s="582"/>
      <c r="N700" s="583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581"/>
      <c r="K701" s="582"/>
      <c r="L701" s="582"/>
      <c r="M701" s="582"/>
      <c r="N701" s="583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581"/>
      <c r="K702" s="582"/>
      <c r="L702" s="582"/>
      <c r="M702" s="582"/>
      <c r="N702" s="583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581"/>
      <c r="K703" s="582"/>
      <c r="L703" s="582"/>
      <c r="M703" s="582"/>
      <c r="N703" s="583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581"/>
      <c r="K704" s="582"/>
      <c r="L704" s="582"/>
      <c r="M704" s="582"/>
      <c r="N704" s="583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581"/>
      <c r="K705" s="582"/>
      <c r="L705" s="582"/>
      <c r="M705" s="582"/>
      <c r="N705" s="583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581"/>
      <c r="K706" s="582"/>
      <c r="L706" s="582"/>
      <c r="M706" s="582"/>
      <c r="N706" s="583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581"/>
      <c r="K707" s="582"/>
      <c r="L707" s="582"/>
      <c r="M707" s="582"/>
      <c r="N707" s="583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581"/>
      <c r="K708" s="582"/>
      <c r="L708" s="582"/>
      <c r="M708" s="582"/>
      <c r="N708" s="583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581"/>
      <c r="K709" s="582"/>
      <c r="L709" s="582"/>
      <c r="M709" s="582"/>
      <c r="N709" s="583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581"/>
      <c r="K710" s="582"/>
      <c r="L710" s="582"/>
      <c r="M710" s="582"/>
      <c r="N710" s="583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581"/>
      <c r="K711" s="582"/>
      <c r="L711" s="582"/>
      <c r="M711" s="582"/>
      <c r="N711" s="583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581"/>
      <c r="K712" s="582"/>
      <c r="L712" s="582"/>
      <c r="M712" s="582"/>
      <c r="N712" s="583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581"/>
      <c r="K713" s="582"/>
      <c r="L713" s="582"/>
      <c r="M713" s="582"/>
      <c r="N713" s="583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581"/>
      <c r="K714" s="582"/>
      <c r="L714" s="582"/>
      <c r="M714" s="582"/>
      <c r="N714" s="583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581"/>
      <c r="K715" s="582"/>
      <c r="L715" s="582"/>
      <c r="M715" s="582"/>
      <c r="N715" s="583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581"/>
      <c r="K716" s="582"/>
      <c r="L716" s="582"/>
      <c r="M716" s="582"/>
      <c r="N716" s="583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581"/>
      <c r="K717" s="582"/>
      <c r="L717" s="582"/>
      <c r="M717" s="582"/>
      <c r="N717" s="583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581"/>
      <c r="K718" s="582"/>
      <c r="L718" s="582"/>
      <c r="M718" s="582"/>
      <c r="N718" s="583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581"/>
      <c r="K719" s="582"/>
      <c r="L719" s="582"/>
      <c r="M719" s="582"/>
      <c r="N719" s="583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581"/>
      <c r="K720" s="582"/>
      <c r="L720" s="582"/>
      <c r="M720" s="582"/>
      <c r="N720" s="583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581"/>
      <c r="K721" s="582"/>
      <c r="L721" s="582"/>
      <c r="M721" s="582"/>
      <c r="N721" s="583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581"/>
      <c r="K722" s="582"/>
      <c r="L722" s="582"/>
      <c r="M722" s="582"/>
      <c r="N722" s="583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581"/>
      <c r="K723" s="582"/>
      <c r="L723" s="582"/>
      <c r="M723" s="582"/>
      <c r="N723" s="583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581"/>
      <c r="K724" s="582"/>
      <c r="L724" s="582"/>
      <c r="M724" s="582"/>
      <c r="N724" s="583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581"/>
      <c r="K725" s="582"/>
      <c r="L725" s="582"/>
      <c r="M725" s="582"/>
      <c r="N725" s="583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581"/>
      <c r="K726" s="582"/>
      <c r="L726" s="582"/>
      <c r="M726" s="582"/>
      <c r="N726" s="583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581"/>
      <c r="K727" s="582"/>
      <c r="L727" s="582"/>
      <c r="M727" s="582"/>
      <c r="N727" s="583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581"/>
      <c r="K728" s="582"/>
      <c r="L728" s="582"/>
      <c r="M728" s="582"/>
      <c r="N728" s="583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581"/>
      <c r="K729" s="582"/>
      <c r="L729" s="582"/>
      <c r="M729" s="582"/>
      <c r="N729" s="583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581"/>
      <c r="K730" s="582"/>
      <c r="L730" s="582"/>
      <c r="M730" s="582"/>
      <c r="N730" s="583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581"/>
      <c r="K731" s="582"/>
      <c r="L731" s="582"/>
      <c r="M731" s="582"/>
      <c r="N731" s="583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581"/>
      <c r="K732" s="582"/>
      <c r="L732" s="582"/>
      <c r="M732" s="582"/>
      <c r="N732" s="583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581"/>
      <c r="K733" s="582"/>
      <c r="L733" s="582"/>
      <c r="M733" s="582"/>
      <c r="N733" s="583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581"/>
      <c r="K734" s="582"/>
      <c r="L734" s="582"/>
      <c r="M734" s="582"/>
      <c r="N734" s="583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581"/>
      <c r="K735" s="582"/>
      <c r="L735" s="582"/>
      <c r="M735" s="582"/>
      <c r="N735" s="583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581"/>
      <c r="K736" s="582"/>
      <c r="L736" s="582"/>
      <c r="M736" s="582"/>
      <c r="N736" s="583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581"/>
      <c r="K737" s="582"/>
      <c r="L737" s="582"/>
      <c r="M737" s="582"/>
      <c r="N737" s="583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581"/>
      <c r="K738" s="582"/>
      <c r="L738" s="582"/>
      <c r="M738" s="582"/>
      <c r="N738" s="583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581"/>
      <c r="K739" s="582"/>
      <c r="L739" s="582"/>
      <c r="M739" s="582"/>
      <c r="N739" s="583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581"/>
      <c r="K740" s="582"/>
      <c r="L740" s="582"/>
      <c r="M740" s="582"/>
      <c r="N740" s="583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581"/>
      <c r="K741" s="582"/>
      <c r="L741" s="582"/>
      <c r="M741" s="582"/>
      <c r="N741" s="583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581"/>
      <c r="K742" s="582"/>
      <c r="L742" s="582"/>
      <c r="M742" s="582"/>
      <c r="N742" s="583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581"/>
      <c r="K743" s="582"/>
      <c r="L743" s="582"/>
      <c r="M743" s="582"/>
      <c r="N743" s="583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581"/>
      <c r="K744" s="582"/>
      <c r="L744" s="582"/>
      <c r="M744" s="582"/>
      <c r="N744" s="583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581"/>
      <c r="K745" s="582"/>
      <c r="L745" s="582"/>
      <c r="M745" s="582"/>
      <c r="N745" s="583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581"/>
      <c r="K746" s="582"/>
      <c r="L746" s="582"/>
      <c r="M746" s="582"/>
      <c r="N746" s="583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581"/>
      <c r="K747" s="582"/>
      <c r="L747" s="582"/>
      <c r="M747" s="582"/>
      <c r="N747" s="583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581"/>
      <c r="K748" s="582"/>
      <c r="L748" s="582"/>
      <c r="M748" s="582"/>
      <c r="N748" s="583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581"/>
      <c r="K749" s="582"/>
      <c r="L749" s="582"/>
      <c r="M749" s="582"/>
      <c r="N749" s="583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581"/>
      <c r="K750" s="582"/>
      <c r="L750" s="582"/>
      <c r="M750" s="582"/>
      <c r="N750" s="583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581"/>
      <c r="K751" s="582"/>
      <c r="L751" s="582"/>
      <c r="M751" s="582"/>
      <c r="N751" s="583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581"/>
      <c r="K752" s="582"/>
      <c r="L752" s="582"/>
      <c r="M752" s="582"/>
      <c r="N752" s="583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581"/>
      <c r="K753" s="582"/>
      <c r="L753" s="582"/>
      <c r="M753" s="582"/>
      <c r="N753" s="583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581"/>
      <c r="K754" s="582"/>
      <c r="L754" s="582"/>
      <c r="M754" s="582"/>
      <c r="N754" s="583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581"/>
      <c r="K755" s="582"/>
      <c r="L755" s="582"/>
      <c r="M755" s="582"/>
      <c r="N755" s="583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581"/>
      <c r="K756" s="582"/>
      <c r="L756" s="582"/>
      <c r="M756" s="582"/>
      <c r="N756" s="583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581"/>
      <c r="K757" s="582"/>
      <c r="L757" s="582"/>
      <c r="M757" s="582"/>
      <c r="N757" s="583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581"/>
      <c r="K758" s="582"/>
      <c r="L758" s="582"/>
      <c r="M758" s="582"/>
      <c r="N758" s="583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581"/>
      <c r="K759" s="582"/>
      <c r="L759" s="582"/>
      <c r="M759" s="582"/>
      <c r="N759" s="583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581"/>
      <c r="K760" s="582"/>
      <c r="L760" s="582"/>
      <c r="M760" s="582"/>
      <c r="N760" s="583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581"/>
      <c r="K761" s="582"/>
      <c r="L761" s="582"/>
      <c r="M761" s="582"/>
      <c r="N761" s="583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581"/>
      <c r="K762" s="582"/>
      <c r="L762" s="582"/>
      <c r="M762" s="582"/>
      <c r="N762" s="583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581"/>
      <c r="K763" s="582"/>
      <c r="L763" s="582"/>
      <c r="M763" s="582"/>
      <c r="N763" s="583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581"/>
      <c r="K764" s="582"/>
      <c r="L764" s="582"/>
      <c r="M764" s="582"/>
      <c r="N764" s="583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581"/>
      <c r="K765" s="582"/>
      <c r="L765" s="582"/>
      <c r="M765" s="582"/>
      <c r="N765" s="583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581"/>
      <c r="K766" s="582"/>
      <c r="L766" s="582"/>
      <c r="M766" s="582"/>
      <c r="N766" s="583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581"/>
      <c r="K767" s="582"/>
      <c r="L767" s="582"/>
      <c r="M767" s="582"/>
      <c r="N767" s="583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581"/>
      <c r="K768" s="582"/>
      <c r="L768" s="582"/>
      <c r="M768" s="582"/>
      <c r="N768" s="583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581"/>
      <c r="K769" s="582"/>
      <c r="L769" s="582"/>
      <c r="M769" s="582"/>
      <c r="N769" s="583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581"/>
      <c r="K770" s="582"/>
      <c r="L770" s="582"/>
      <c r="M770" s="582"/>
      <c r="N770" s="583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581"/>
      <c r="K771" s="582"/>
      <c r="L771" s="582"/>
      <c r="M771" s="582"/>
      <c r="N771" s="583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581"/>
      <c r="K772" s="582"/>
      <c r="L772" s="582"/>
      <c r="M772" s="582"/>
      <c r="N772" s="583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581"/>
      <c r="K773" s="582"/>
      <c r="L773" s="582"/>
      <c r="M773" s="582"/>
      <c r="N773" s="583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581"/>
      <c r="K774" s="582"/>
      <c r="L774" s="582"/>
      <c r="M774" s="582"/>
      <c r="N774" s="583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581"/>
      <c r="K775" s="582"/>
      <c r="L775" s="582"/>
      <c r="M775" s="582"/>
      <c r="N775" s="583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581"/>
      <c r="K776" s="582"/>
      <c r="L776" s="582"/>
      <c r="M776" s="582"/>
      <c r="N776" s="583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581"/>
      <c r="K777" s="582"/>
      <c r="L777" s="582"/>
      <c r="M777" s="582"/>
      <c r="N777" s="583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581"/>
      <c r="K778" s="582"/>
      <c r="L778" s="582"/>
      <c r="M778" s="582"/>
      <c r="N778" s="583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581"/>
      <c r="K779" s="582"/>
      <c r="L779" s="582"/>
      <c r="M779" s="582"/>
      <c r="N779" s="583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581"/>
      <c r="K780" s="582"/>
      <c r="L780" s="582"/>
      <c r="M780" s="582"/>
      <c r="N780" s="583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581"/>
      <c r="K781" s="582"/>
      <c r="L781" s="582"/>
      <c r="M781" s="582"/>
      <c r="N781" s="583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581"/>
      <c r="K782" s="582"/>
      <c r="L782" s="582"/>
      <c r="M782" s="582"/>
      <c r="N782" s="583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581"/>
      <c r="K783" s="582"/>
      <c r="L783" s="582"/>
      <c r="M783" s="582"/>
      <c r="N783" s="583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581"/>
      <c r="K784" s="582"/>
      <c r="L784" s="582"/>
      <c r="M784" s="582"/>
      <c r="N784" s="583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581"/>
      <c r="K785" s="582"/>
      <c r="L785" s="582"/>
      <c r="M785" s="582"/>
      <c r="N785" s="583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581"/>
      <c r="K786" s="582"/>
      <c r="L786" s="582"/>
      <c r="M786" s="582"/>
      <c r="N786" s="583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581"/>
      <c r="K787" s="582"/>
      <c r="L787" s="582"/>
      <c r="M787" s="582"/>
      <c r="N787" s="583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581"/>
      <c r="K788" s="582"/>
      <c r="L788" s="582"/>
      <c r="M788" s="582"/>
      <c r="N788" s="583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581"/>
      <c r="K789" s="582"/>
      <c r="L789" s="582"/>
      <c r="M789" s="582"/>
      <c r="N789" s="583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581"/>
      <c r="K790" s="582"/>
      <c r="L790" s="582"/>
      <c r="M790" s="582"/>
      <c r="N790" s="583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581"/>
      <c r="K791" s="582"/>
      <c r="L791" s="582"/>
      <c r="M791" s="582"/>
      <c r="N791" s="583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581"/>
      <c r="K792" s="582"/>
      <c r="L792" s="582"/>
      <c r="M792" s="582"/>
      <c r="N792" s="583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581"/>
      <c r="K793" s="582"/>
      <c r="L793" s="582"/>
      <c r="M793" s="582"/>
      <c r="N793" s="583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581"/>
      <c r="K794" s="582"/>
      <c r="L794" s="582"/>
      <c r="M794" s="582"/>
      <c r="N794" s="583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581"/>
      <c r="K795" s="582"/>
      <c r="L795" s="582"/>
      <c r="M795" s="582"/>
      <c r="N795" s="583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581"/>
      <c r="K796" s="582"/>
      <c r="L796" s="582"/>
      <c r="M796" s="582"/>
      <c r="N796" s="583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581"/>
      <c r="K797" s="582"/>
      <c r="L797" s="582"/>
      <c r="M797" s="582"/>
      <c r="N797" s="583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581"/>
      <c r="K798" s="582"/>
      <c r="L798" s="582"/>
      <c r="M798" s="582"/>
      <c r="N798" s="583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581"/>
      <c r="K799" s="582"/>
      <c r="L799" s="582"/>
      <c r="M799" s="582"/>
      <c r="N799" s="583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581"/>
      <c r="K800" s="582"/>
      <c r="L800" s="582"/>
      <c r="M800" s="582"/>
      <c r="N800" s="583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581"/>
      <c r="K801" s="582"/>
      <c r="L801" s="582"/>
      <c r="M801" s="582"/>
      <c r="N801" s="583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581"/>
      <c r="K802" s="582"/>
      <c r="L802" s="582"/>
      <c r="M802" s="582"/>
      <c r="N802" s="583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581"/>
      <c r="K803" s="582"/>
      <c r="L803" s="582"/>
      <c r="M803" s="582"/>
      <c r="N803" s="583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581"/>
      <c r="K804" s="582"/>
      <c r="L804" s="582"/>
      <c r="M804" s="582"/>
      <c r="N804" s="583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581"/>
      <c r="K805" s="582"/>
      <c r="L805" s="582"/>
      <c r="M805" s="582"/>
      <c r="N805" s="583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581"/>
      <c r="K806" s="582"/>
      <c r="L806" s="582"/>
      <c r="M806" s="582"/>
      <c r="N806" s="583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581"/>
      <c r="K807" s="582"/>
      <c r="L807" s="582"/>
      <c r="M807" s="582"/>
      <c r="N807" s="583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581"/>
      <c r="K808" s="582"/>
      <c r="L808" s="582"/>
      <c r="M808" s="582"/>
      <c r="N808" s="583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581"/>
      <c r="K809" s="582"/>
      <c r="L809" s="582"/>
      <c r="M809" s="582"/>
      <c r="N809" s="583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581"/>
      <c r="K810" s="582"/>
      <c r="L810" s="582"/>
      <c r="M810" s="582"/>
      <c r="N810" s="583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581"/>
      <c r="K811" s="582"/>
      <c r="L811" s="582"/>
      <c r="M811" s="582"/>
      <c r="N811" s="583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581"/>
      <c r="K812" s="582"/>
      <c r="L812" s="582"/>
      <c r="M812" s="582"/>
      <c r="N812" s="583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581"/>
      <c r="K813" s="582"/>
      <c r="L813" s="582"/>
      <c r="M813" s="582"/>
      <c r="N813" s="583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581"/>
      <c r="K814" s="582"/>
      <c r="L814" s="582"/>
      <c r="M814" s="582"/>
      <c r="N814" s="583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581"/>
      <c r="K815" s="582"/>
      <c r="L815" s="582"/>
      <c r="M815" s="582"/>
      <c r="N815" s="583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581"/>
      <c r="K816" s="582"/>
      <c r="L816" s="582"/>
      <c r="M816" s="582"/>
      <c r="N816" s="583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581"/>
      <c r="K817" s="582"/>
      <c r="L817" s="582"/>
      <c r="M817" s="582"/>
      <c r="N817" s="583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581"/>
      <c r="K818" s="582"/>
      <c r="L818" s="582"/>
      <c r="M818" s="582"/>
      <c r="N818" s="583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581"/>
      <c r="K819" s="582"/>
      <c r="L819" s="582"/>
      <c r="M819" s="582"/>
      <c r="N819" s="583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581"/>
      <c r="K820" s="582"/>
      <c r="L820" s="582"/>
      <c r="M820" s="582"/>
      <c r="N820" s="583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581"/>
      <c r="K821" s="582"/>
      <c r="L821" s="582"/>
      <c r="M821" s="582"/>
      <c r="N821" s="583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581"/>
      <c r="K822" s="582"/>
      <c r="L822" s="582"/>
      <c r="M822" s="582"/>
      <c r="N822" s="583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581"/>
      <c r="K823" s="582"/>
      <c r="L823" s="582"/>
      <c r="M823" s="582"/>
      <c r="N823" s="583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581"/>
      <c r="K824" s="582"/>
      <c r="L824" s="582"/>
      <c r="M824" s="582"/>
      <c r="N824" s="583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581"/>
      <c r="K825" s="582"/>
      <c r="L825" s="582"/>
      <c r="M825" s="582"/>
      <c r="N825" s="583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581"/>
      <c r="K826" s="582"/>
      <c r="L826" s="582"/>
      <c r="M826" s="582"/>
      <c r="N826" s="583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581"/>
      <c r="K827" s="582"/>
      <c r="L827" s="582"/>
      <c r="M827" s="582"/>
      <c r="N827" s="583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581"/>
      <c r="K828" s="582"/>
      <c r="L828" s="582"/>
      <c r="M828" s="582"/>
      <c r="N828" s="583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581"/>
      <c r="K829" s="582"/>
      <c r="L829" s="582"/>
      <c r="M829" s="582"/>
      <c r="N829" s="583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581"/>
      <c r="K830" s="582"/>
      <c r="L830" s="582"/>
      <c r="M830" s="582"/>
      <c r="N830" s="583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581"/>
      <c r="K831" s="582"/>
      <c r="L831" s="582"/>
      <c r="M831" s="582"/>
      <c r="N831" s="583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581"/>
      <c r="K832" s="582"/>
      <c r="L832" s="582"/>
      <c r="M832" s="582"/>
      <c r="N832" s="583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581"/>
      <c r="K833" s="582"/>
      <c r="L833" s="582"/>
      <c r="M833" s="582"/>
      <c r="N833" s="583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581"/>
      <c r="K834" s="582"/>
      <c r="L834" s="582"/>
      <c r="M834" s="582"/>
      <c r="N834" s="583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581"/>
      <c r="K835" s="582"/>
      <c r="L835" s="582"/>
      <c r="M835" s="582"/>
      <c r="N835" s="583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581"/>
      <c r="K836" s="582"/>
      <c r="L836" s="582"/>
      <c r="M836" s="582"/>
      <c r="N836" s="583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581"/>
      <c r="K837" s="582"/>
      <c r="L837" s="582"/>
      <c r="M837" s="582"/>
      <c r="N837" s="583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581"/>
      <c r="K838" s="582"/>
      <c r="L838" s="582"/>
      <c r="M838" s="582"/>
      <c r="N838" s="583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581"/>
      <c r="K839" s="582"/>
      <c r="L839" s="582"/>
      <c r="M839" s="582"/>
      <c r="N839" s="583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581"/>
      <c r="K840" s="582"/>
      <c r="L840" s="582"/>
      <c r="M840" s="582"/>
      <c r="N840" s="583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581"/>
      <c r="K841" s="582"/>
      <c r="L841" s="582"/>
      <c r="M841" s="582"/>
      <c r="N841" s="583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581"/>
      <c r="K842" s="582"/>
      <c r="L842" s="582"/>
      <c r="M842" s="582"/>
      <c r="N842" s="583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581"/>
      <c r="K843" s="582"/>
      <c r="L843" s="582"/>
      <c r="M843" s="582"/>
      <c r="N843" s="583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581"/>
      <c r="K844" s="582"/>
      <c r="L844" s="582"/>
      <c r="M844" s="582"/>
      <c r="N844" s="583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581"/>
      <c r="K845" s="582"/>
      <c r="L845" s="582"/>
      <c r="M845" s="582"/>
      <c r="N845" s="583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581"/>
      <c r="K846" s="582"/>
      <c r="L846" s="582"/>
      <c r="M846" s="582"/>
      <c r="N846" s="583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581"/>
      <c r="K847" s="582"/>
      <c r="L847" s="582"/>
      <c r="M847" s="582"/>
      <c r="N847" s="583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581"/>
      <c r="K848" s="582"/>
      <c r="L848" s="582"/>
      <c r="M848" s="582"/>
      <c r="N848" s="583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581"/>
      <c r="K849" s="582"/>
      <c r="L849" s="582"/>
      <c r="M849" s="582"/>
      <c r="N849" s="583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581"/>
      <c r="K850" s="582"/>
      <c r="L850" s="582"/>
      <c r="M850" s="582"/>
      <c r="N850" s="583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581"/>
      <c r="K851" s="582"/>
      <c r="L851" s="582"/>
      <c r="M851" s="582"/>
      <c r="N851" s="583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581"/>
      <c r="K852" s="582"/>
      <c r="L852" s="582"/>
      <c r="M852" s="582"/>
      <c r="N852" s="583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581"/>
      <c r="K853" s="582"/>
      <c r="L853" s="582"/>
      <c r="M853" s="582"/>
      <c r="N853" s="583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581"/>
      <c r="K854" s="582"/>
      <c r="L854" s="582"/>
      <c r="M854" s="582"/>
      <c r="N854" s="583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581"/>
      <c r="K855" s="582"/>
      <c r="L855" s="582"/>
      <c r="M855" s="582"/>
      <c r="N855" s="583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581"/>
      <c r="K856" s="582"/>
      <c r="L856" s="582"/>
      <c r="M856" s="582"/>
      <c r="N856" s="583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581"/>
      <c r="K857" s="582"/>
      <c r="L857" s="582"/>
      <c r="M857" s="582"/>
      <c r="N857" s="583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581"/>
      <c r="K858" s="582"/>
      <c r="L858" s="582"/>
      <c r="M858" s="582"/>
      <c r="N858" s="583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581"/>
      <c r="K859" s="582"/>
      <c r="L859" s="582"/>
      <c r="M859" s="582"/>
      <c r="N859" s="583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581"/>
      <c r="K877" s="582"/>
      <c r="L877" s="582"/>
      <c r="M877" s="582"/>
      <c r="N877" s="583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581"/>
      <c r="K878" s="582"/>
      <c r="L878" s="582"/>
      <c r="M878" s="582"/>
      <c r="N878" s="583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581"/>
      <c r="K879" s="582"/>
      <c r="L879" s="582"/>
      <c r="M879" s="582"/>
      <c r="N879" s="583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581"/>
      <c r="K880" s="582"/>
      <c r="L880" s="582"/>
      <c r="M880" s="582"/>
      <c r="N880" s="583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581"/>
      <c r="K881" s="582"/>
      <c r="L881" s="582"/>
      <c r="M881" s="582"/>
      <c r="N881" s="583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581"/>
      <c r="K882" s="582"/>
      <c r="L882" s="582"/>
      <c r="M882" s="582"/>
      <c r="N882" s="583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581"/>
      <c r="K883" s="582"/>
      <c r="L883" s="582"/>
      <c r="M883" s="582"/>
      <c r="N883" s="583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581"/>
      <c r="K884" s="582"/>
      <c r="L884" s="582"/>
      <c r="M884" s="582"/>
      <c r="N884" s="583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604" t="s">
        <v>1312</v>
      </c>
      <c r="K885" s="604"/>
      <c r="L885" s="604"/>
      <c r="M885" s="604"/>
      <c r="N885" s="605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604" t="s">
        <v>1312</v>
      </c>
      <c r="K886" s="604"/>
      <c r="L886" s="604"/>
      <c r="M886" s="604"/>
      <c r="N886" s="605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604"/>
      <c r="K887" s="604"/>
      <c r="L887" s="604"/>
      <c r="M887" s="604"/>
      <c r="N887" s="605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604"/>
      <c r="K888" s="604"/>
      <c r="L888" s="604"/>
      <c r="M888" s="604"/>
      <c r="N888" s="605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604"/>
      <c r="K889" s="604"/>
      <c r="L889" s="604"/>
      <c r="M889" s="604"/>
      <c r="N889" s="605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604"/>
      <c r="K890" s="604"/>
      <c r="L890" s="604"/>
      <c r="M890" s="604"/>
      <c r="N890" s="605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604"/>
      <c r="K891" s="604"/>
      <c r="L891" s="604"/>
      <c r="M891" s="604"/>
      <c r="N891" s="605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604"/>
      <c r="K892" s="604"/>
      <c r="L892" s="604"/>
      <c r="M892" s="604"/>
      <c r="N892" s="605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604"/>
      <c r="K893" s="604"/>
      <c r="L893" s="604"/>
      <c r="M893" s="604"/>
      <c r="N893" s="605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604"/>
      <c r="K894" s="604"/>
      <c r="L894" s="604"/>
      <c r="M894" s="604"/>
      <c r="N894" s="605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604"/>
      <c r="K895" s="604"/>
      <c r="L895" s="604"/>
      <c r="M895" s="604"/>
      <c r="N895" s="605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604"/>
      <c r="K896" s="604"/>
      <c r="L896" s="604"/>
      <c r="M896" s="604"/>
      <c r="N896" s="605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604"/>
      <c r="K897" s="604"/>
      <c r="L897" s="604"/>
      <c r="M897" s="604"/>
      <c r="N897" s="605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604"/>
      <c r="K898" s="604"/>
      <c r="L898" s="604"/>
      <c r="M898" s="604"/>
      <c r="N898" s="605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604"/>
      <c r="K899" s="604"/>
      <c r="L899" s="604"/>
      <c r="M899" s="604"/>
      <c r="N899" s="605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604"/>
      <c r="K900" s="604"/>
      <c r="L900" s="604"/>
      <c r="M900" s="604"/>
      <c r="N900" s="605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604"/>
      <c r="K901" s="604"/>
      <c r="L901" s="604"/>
      <c r="M901" s="604"/>
      <c r="N901" s="605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604"/>
      <c r="K902" s="604"/>
      <c r="L902" s="604"/>
      <c r="M902" s="604"/>
      <c r="N902" s="605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604"/>
      <c r="K903" s="604"/>
      <c r="L903" s="604"/>
      <c r="M903" s="604"/>
      <c r="N903" s="605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604"/>
      <c r="K904" s="604"/>
      <c r="L904" s="604"/>
      <c r="M904" s="604"/>
      <c r="N904" s="605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604"/>
      <c r="K905" s="604"/>
      <c r="L905" s="604"/>
      <c r="M905" s="604"/>
      <c r="N905" s="605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604"/>
      <c r="K906" s="604"/>
      <c r="L906" s="604"/>
      <c r="M906" s="604"/>
      <c r="N906" s="605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604"/>
      <c r="K907" s="604"/>
      <c r="L907" s="604"/>
      <c r="M907" s="604"/>
      <c r="N907" s="605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604"/>
      <c r="K908" s="604"/>
      <c r="L908" s="604"/>
      <c r="M908" s="604"/>
      <c r="N908" s="605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604"/>
      <c r="K909" s="604"/>
      <c r="L909" s="604"/>
      <c r="M909" s="604"/>
      <c r="N909" s="605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604"/>
      <c r="K910" s="604"/>
      <c r="L910" s="604"/>
      <c r="M910" s="604"/>
      <c r="N910" s="605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604"/>
      <c r="K911" s="604"/>
      <c r="L911" s="604"/>
      <c r="M911" s="604"/>
      <c r="N911" s="605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604"/>
      <c r="K912" s="604"/>
      <c r="L912" s="604"/>
      <c r="M912" s="604"/>
      <c r="N912" s="605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604"/>
      <c r="K913" s="604"/>
      <c r="L913" s="604"/>
      <c r="M913" s="604"/>
      <c r="N913" s="605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604"/>
      <c r="K914" s="604"/>
      <c r="L914" s="604"/>
      <c r="M914" s="604"/>
      <c r="N914" s="605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604"/>
      <c r="K915" s="604"/>
      <c r="L915" s="604"/>
      <c r="M915" s="604"/>
      <c r="N915" s="605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604"/>
      <c r="K916" s="604"/>
      <c r="L916" s="604"/>
      <c r="M916" s="604"/>
      <c r="N916" s="605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604"/>
      <c r="K917" s="604"/>
      <c r="L917" s="604"/>
      <c r="M917" s="604"/>
      <c r="N917" s="605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604"/>
      <c r="K918" s="604"/>
      <c r="L918" s="604"/>
      <c r="M918" s="604"/>
      <c r="N918" s="605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604"/>
      <c r="K919" s="604"/>
      <c r="L919" s="604"/>
      <c r="M919" s="604"/>
      <c r="N919" s="605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604"/>
      <c r="K920" s="604"/>
      <c r="L920" s="604"/>
      <c r="M920" s="604"/>
      <c r="N920" s="605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604"/>
      <c r="K921" s="604"/>
      <c r="L921" s="604"/>
      <c r="M921" s="604"/>
      <c r="N921" s="605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604"/>
      <c r="K922" s="604"/>
      <c r="L922" s="604"/>
      <c r="M922" s="604"/>
      <c r="N922" s="605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604"/>
      <c r="K923" s="604"/>
      <c r="L923" s="604"/>
      <c r="M923" s="604"/>
      <c r="N923" s="605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604"/>
      <c r="K924" s="604"/>
      <c r="L924" s="604"/>
      <c r="M924" s="604"/>
      <c r="N924" s="605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604"/>
      <c r="K925" s="604"/>
      <c r="L925" s="604"/>
      <c r="M925" s="604"/>
      <c r="N925" s="605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604"/>
      <c r="K926" s="604"/>
      <c r="L926" s="604"/>
      <c r="M926" s="604"/>
      <c r="N926" s="605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604"/>
      <c r="K927" s="604"/>
      <c r="L927" s="604"/>
      <c r="M927" s="604"/>
      <c r="N927" s="605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604"/>
      <c r="K928" s="604"/>
      <c r="L928" s="604"/>
      <c r="M928" s="604"/>
      <c r="N928" s="605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604"/>
      <c r="K929" s="604"/>
      <c r="L929" s="604"/>
      <c r="M929" s="604"/>
      <c r="N929" s="605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604"/>
      <c r="K930" s="604"/>
      <c r="L930" s="604"/>
      <c r="M930" s="604"/>
      <c r="N930" s="605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604"/>
      <c r="K931" s="604"/>
      <c r="L931" s="604"/>
      <c r="M931" s="604"/>
      <c r="N931" s="605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604"/>
      <c r="K932" s="604"/>
      <c r="L932" s="604"/>
      <c r="M932" s="604"/>
      <c r="N932" s="605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604"/>
      <c r="K933" s="604"/>
      <c r="L933" s="604"/>
      <c r="M933" s="604"/>
      <c r="N933" s="605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604"/>
      <c r="K934" s="604"/>
      <c r="L934" s="604"/>
      <c r="M934" s="604"/>
      <c r="N934" s="605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604" t="s">
        <v>1312</v>
      </c>
      <c r="K935" s="604"/>
      <c r="L935" s="604"/>
      <c r="M935" s="604"/>
      <c r="N935" s="605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604" t="s">
        <v>1312</v>
      </c>
      <c r="K936" s="604"/>
      <c r="L936" s="604"/>
      <c r="M936" s="604"/>
      <c r="N936" s="605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604" t="s">
        <v>1312</v>
      </c>
      <c r="K937" s="604"/>
      <c r="L937" s="604"/>
      <c r="M937" s="604"/>
      <c r="N937" s="605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604" t="s">
        <v>1312</v>
      </c>
      <c r="K938" s="604"/>
      <c r="L938" s="604"/>
      <c r="M938" s="604"/>
      <c r="N938" s="605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604" t="s">
        <v>1312</v>
      </c>
      <c r="K939" s="604"/>
      <c r="L939" s="604"/>
      <c r="M939" s="604"/>
      <c r="N939" s="605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604" t="s">
        <v>1312</v>
      </c>
      <c r="K940" s="604"/>
      <c r="L940" s="604"/>
      <c r="M940" s="604"/>
      <c r="N940" s="605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604" t="s">
        <v>1312</v>
      </c>
      <c r="K941" s="604"/>
      <c r="L941" s="604"/>
      <c r="M941" s="604"/>
      <c r="N941" s="605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604" t="s">
        <v>1312</v>
      </c>
      <c r="K943" s="604"/>
      <c r="L943" s="604"/>
      <c r="M943" s="604"/>
      <c r="N943" s="605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604" t="s">
        <v>1312</v>
      </c>
      <c r="K944" s="604"/>
      <c r="L944" s="604"/>
      <c r="M944" s="604"/>
      <c r="N944" s="605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604" t="s">
        <v>1312</v>
      </c>
      <c r="K945" s="604"/>
      <c r="L945" s="604"/>
      <c r="M945" s="604"/>
      <c r="N945" s="605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604" t="s">
        <v>1312</v>
      </c>
      <c r="K946" s="604"/>
      <c r="L946" s="604"/>
      <c r="M946" s="604"/>
      <c r="N946" s="605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604" t="s">
        <v>1312</v>
      </c>
      <c r="K947" s="604"/>
      <c r="L947" s="604"/>
      <c r="M947" s="604"/>
      <c r="N947" s="605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604" t="s">
        <v>1312</v>
      </c>
      <c r="K948" s="604"/>
      <c r="L948" s="604"/>
      <c r="M948" s="604"/>
      <c r="N948" s="605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604" t="s">
        <v>1312</v>
      </c>
      <c r="K949" s="604"/>
      <c r="L949" s="604"/>
      <c r="M949" s="604"/>
      <c r="N949" s="605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604" t="s">
        <v>1312</v>
      </c>
      <c r="K950" s="604"/>
      <c r="L950" s="604"/>
      <c r="M950" s="604"/>
      <c r="N950" s="605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604" t="s">
        <v>1312</v>
      </c>
      <c r="K951" s="604"/>
      <c r="L951" s="604"/>
      <c r="M951" s="604"/>
      <c r="N951" s="605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604" t="s">
        <v>1312</v>
      </c>
      <c r="K952" s="604"/>
      <c r="L952" s="604"/>
      <c r="M952" s="604"/>
      <c r="N952" s="605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604" t="s">
        <v>1312</v>
      </c>
      <c r="K953" s="604"/>
      <c r="L953" s="604"/>
      <c r="M953" s="604"/>
      <c r="N953" s="605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604" t="s">
        <v>1312</v>
      </c>
      <c r="K954" s="604"/>
      <c r="L954" s="604"/>
      <c r="M954" s="604"/>
      <c r="N954" s="605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604" t="s">
        <v>1312</v>
      </c>
      <c r="K955" s="604"/>
      <c r="L955" s="604"/>
      <c r="M955" s="604"/>
      <c r="N955" s="605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604" t="s">
        <v>1312</v>
      </c>
      <c r="K956" s="604"/>
      <c r="L956" s="604"/>
      <c r="M956" s="604"/>
      <c r="N956" s="605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604" t="s">
        <v>1312</v>
      </c>
      <c r="K957" s="604"/>
      <c r="L957" s="604"/>
      <c r="M957" s="604"/>
      <c r="N957" s="605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604" t="s">
        <v>1312</v>
      </c>
      <c r="K958" s="604"/>
      <c r="L958" s="604"/>
      <c r="M958" s="604"/>
      <c r="N958" s="605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604" t="s">
        <v>1312</v>
      </c>
      <c r="K959" s="604"/>
      <c r="L959" s="604"/>
      <c r="M959" s="604"/>
      <c r="N959" s="605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604" t="s">
        <v>1312</v>
      </c>
      <c r="K960" s="604"/>
      <c r="L960" s="604"/>
      <c r="M960" s="604"/>
      <c r="N960" s="605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604" t="s">
        <v>1312</v>
      </c>
      <c r="K961" s="604"/>
      <c r="L961" s="604"/>
      <c r="M961" s="604"/>
      <c r="N961" s="605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604" t="s">
        <v>1312</v>
      </c>
      <c r="K962" s="604"/>
      <c r="L962" s="604"/>
      <c r="M962" s="604"/>
      <c r="N962" s="605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604" t="s">
        <v>1312</v>
      </c>
      <c r="K963" s="604"/>
      <c r="L963" s="604"/>
      <c r="M963" s="604"/>
      <c r="N963" s="605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604" t="s">
        <v>1312</v>
      </c>
      <c r="K964" s="604"/>
      <c r="L964" s="604"/>
      <c r="M964" s="604"/>
      <c r="N964" s="605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604" t="s">
        <v>1312</v>
      </c>
      <c r="K965" s="604"/>
      <c r="L965" s="604"/>
      <c r="M965" s="604"/>
      <c r="N965" s="605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604" t="s">
        <v>1312</v>
      </c>
      <c r="K966" s="604"/>
      <c r="L966" s="604"/>
      <c r="M966" s="604"/>
      <c r="N966" s="605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604" t="s">
        <v>1312</v>
      </c>
      <c r="K967" s="604"/>
      <c r="L967" s="604"/>
      <c r="M967" s="604"/>
      <c r="N967" s="605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604" t="s">
        <v>1312</v>
      </c>
      <c r="K968" s="604"/>
      <c r="L968" s="604"/>
      <c r="M968" s="604"/>
      <c r="N968" s="605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604" t="s">
        <v>1312</v>
      </c>
      <c r="K969" s="604"/>
      <c r="L969" s="604"/>
      <c r="M969" s="604"/>
      <c r="N969" s="605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604" t="s">
        <v>1312</v>
      </c>
      <c r="K970" s="604"/>
      <c r="L970" s="604"/>
      <c r="M970" s="604"/>
      <c r="N970" s="605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604" t="s">
        <v>1312</v>
      </c>
      <c r="K971" s="604"/>
      <c r="L971" s="604"/>
      <c r="M971" s="604"/>
      <c r="N971" s="605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604" t="s">
        <v>1312</v>
      </c>
      <c r="K972" s="604"/>
      <c r="L972" s="604"/>
      <c r="M972" s="604"/>
      <c r="N972" s="605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604" t="s">
        <v>1312</v>
      </c>
      <c r="K973" s="604"/>
      <c r="L973" s="604"/>
      <c r="M973" s="604"/>
      <c r="N973" s="605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604" t="s">
        <v>1312</v>
      </c>
      <c r="K974" s="604"/>
      <c r="L974" s="604"/>
      <c r="M974" s="604"/>
      <c r="N974" s="605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604" t="s">
        <v>1312</v>
      </c>
      <c r="K975" s="604"/>
      <c r="L975" s="604"/>
      <c r="M975" s="604"/>
      <c r="N975" s="605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604" t="s">
        <v>1312</v>
      </c>
      <c r="K976" s="604"/>
      <c r="L976" s="604"/>
      <c r="M976" s="604"/>
      <c r="N976" s="605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604" t="s">
        <v>1312</v>
      </c>
      <c r="K977" s="604"/>
      <c r="L977" s="604"/>
      <c r="M977" s="604"/>
      <c r="N977" s="605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604" t="s">
        <v>1312</v>
      </c>
      <c r="K978" s="604"/>
      <c r="L978" s="604"/>
      <c r="M978" s="604"/>
      <c r="N978" s="605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581"/>
      <c r="K979" s="582"/>
      <c r="L979" s="582"/>
      <c r="M979" s="582"/>
      <c r="N979" s="583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581"/>
      <c r="K980" s="582"/>
      <c r="L980" s="582"/>
      <c r="M980" s="582"/>
      <c r="N980" s="583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581"/>
      <c r="K981" s="582"/>
      <c r="L981" s="582"/>
      <c r="M981" s="582"/>
      <c r="N981" s="583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581"/>
      <c r="K982" s="582"/>
      <c r="L982" s="582"/>
      <c r="M982" s="582"/>
      <c r="N982" s="583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581"/>
      <c r="K983" s="582"/>
      <c r="L983" s="582"/>
      <c r="M983" s="582"/>
      <c r="N983" s="583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581"/>
      <c r="K984" s="582"/>
      <c r="L984" s="582"/>
      <c r="M984" s="582"/>
      <c r="N984" s="583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581"/>
      <c r="K985" s="582"/>
      <c r="L985" s="582"/>
      <c r="M985" s="582"/>
      <c r="N985" s="583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581"/>
      <c r="K986" s="582"/>
      <c r="L986" s="582"/>
      <c r="M986" s="582"/>
      <c r="N986" s="583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581"/>
      <c r="K987" s="582"/>
      <c r="L987" s="582"/>
      <c r="M987" s="582"/>
      <c r="N987" s="583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581"/>
      <c r="K988" s="582"/>
      <c r="L988" s="582"/>
      <c r="M988" s="582"/>
      <c r="N988" s="583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581"/>
      <c r="K989" s="582"/>
      <c r="L989" s="582"/>
      <c r="M989" s="582"/>
      <c r="N989" s="583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581"/>
      <c r="K990" s="582"/>
      <c r="L990" s="582"/>
      <c r="M990" s="582"/>
      <c r="N990" s="583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581"/>
      <c r="K991" s="582"/>
      <c r="L991" s="582"/>
      <c r="M991" s="582"/>
      <c r="N991" s="583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581"/>
      <c r="K992" s="582"/>
      <c r="L992" s="582"/>
      <c r="M992" s="582"/>
      <c r="N992" s="583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581"/>
      <c r="K993" s="582"/>
      <c r="L993" s="582"/>
      <c r="M993" s="582"/>
      <c r="N993" s="583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581"/>
      <c r="K994" s="582"/>
      <c r="L994" s="582"/>
      <c r="M994" s="582"/>
      <c r="N994" s="583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581"/>
      <c r="K995" s="582"/>
      <c r="L995" s="582"/>
      <c r="M995" s="582"/>
      <c r="N995" s="583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581"/>
      <c r="K996" s="582"/>
      <c r="L996" s="582"/>
      <c r="M996" s="582"/>
      <c r="N996" s="583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581"/>
      <c r="K997" s="582"/>
      <c r="L997" s="582"/>
      <c r="M997" s="582"/>
      <c r="N997" s="583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581"/>
      <c r="K998" s="582"/>
      <c r="L998" s="582"/>
      <c r="M998" s="582"/>
      <c r="N998" s="583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581"/>
      <c r="K999" s="582"/>
      <c r="L999" s="582"/>
      <c r="M999" s="582"/>
      <c r="N999" s="583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581"/>
      <c r="K1000" s="582"/>
      <c r="L1000" s="582"/>
      <c r="M1000" s="582"/>
      <c r="N1000" s="583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581"/>
      <c r="K1001" s="582"/>
      <c r="L1001" s="582"/>
      <c r="M1001" s="582"/>
      <c r="N1001" s="583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581"/>
      <c r="K1002" s="582"/>
      <c r="L1002" s="582"/>
      <c r="M1002" s="582"/>
      <c r="N1002" s="583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581"/>
      <c r="K1003" s="582"/>
      <c r="L1003" s="582"/>
      <c r="M1003" s="582"/>
      <c r="N1003" s="583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581"/>
      <c r="K1004" s="582"/>
      <c r="L1004" s="582"/>
      <c r="M1004" s="582"/>
      <c r="N1004" s="583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581"/>
      <c r="K1005" s="582"/>
      <c r="L1005" s="582"/>
      <c r="M1005" s="582"/>
      <c r="N1005" s="583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581"/>
      <c r="K1006" s="582"/>
      <c r="L1006" s="582"/>
      <c r="M1006" s="582"/>
      <c r="N1006" s="583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581"/>
      <c r="K1007" s="582"/>
      <c r="L1007" s="582"/>
      <c r="M1007" s="582"/>
      <c r="N1007" s="583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581"/>
      <c r="K1008" s="582"/>
      <c r="L1008" s="582"/>
      <c r="M1008" s="582"/>
      <c r="N1008" s="583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581"/>
      <c r="K1009" s="582"/>
      <c r="L1009" s="582"/>
      <c r="M1009" s="582"/>
      <c r="N1009" s="583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581"/>
      <c r="K1010" s="582"/>
      <c r="L1010" s="582"/>
      <c r="M1010" s="582"/>
      <c r="N1010" s="583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581"/>
      <c r="K1011" s="582"/>
      <c r="L1011" s="582"/>
      <c r="M1011" s="582"/>
      <c r="N1011" s="583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581"/>
      <c r="K1012" s="582"/>
      <c r="L1012" s="582"/>
      <c r="M1012" s="582"/>
      <c r="N1012" s="583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581"/>
      <c r="K1013" s="582"/>
      <c r="L1013" s="582"/>
      <c r="M1013" s="582"/>
      <c r="N1013" s="583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581"/>
      <c r="K1014" s="582"/>
      <c r="L1014" s="582"/>
      <c r="M1014" s="582"/>
      <c r="N1014" s="583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581"/>
      <c r="K1015" s="582"/>
      <c r="L1015" s="582"/>
      <c r="M1015" s="582"/>
      <c r="N1015" s="583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581"/>
      <c r="K1016" s="582"/>
      <c r="L1016" s="582"/>
      <c r="M1016" s="582"/>
      <c r="N1016" s="583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581"/>
      <c r="K1017" s="582"/>
      <c r="L1017" s="582"/>
      <c r="M1017" s="582"/>
      <c r="N1017" s="583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581"/>
      <c r="K1018" s="582"/>
      <c r="L1018" s="582"/>
      <c r="M1018" s="582"/>
      <c r="N1018" s="583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581"/>
      <c r="K1019" s="582"/>
      <c r="L1019" s="582"/>
      <c r="M1019" s="582"/>
      <c r="N1019" s="583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581"/>
      <c r="K1020" s="582"/>
      <c r="L1020" s="582"/>
      <c r="M1020" s="582"/>
      <c r="N1020" s="583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581"/>
      <c r="K1021" s="582"/>
      <c r="L1021" s="582"/>
      <c r="M1021" s="582"/>
      <c r="N1021" s="583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581"/>
      <c r="K1022" s="582"/>
      <c r="L1022" s="582"/>
      <c r="M1022" s="582"/>
      <c r="N1022" s="583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581"/>
      <c r="K1023" s="582"/>
      <c r="L1023" s="582"/>
      <c r="M1023" s="582"/>
      <c r="N1023" s="583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581"/>
      <c r="K1024" s="582"/>
      <c r="L1024" s="582"/>
      <c r="M1024" s="582"/>
      <c r="N1024" s="583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581"/>
      <c r="K1025" s="582"/>
      <c r="L1025" s="582"/>
      <c r="M1025" s="582"/>
      <c r="N1025" s="583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581"/>
      <c r="K1026" s="582"/>
      <c r="L1026" s="582"/>
      <c r="M1026" s="582"/>
      <c r="N1026" s="583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581"/>
      <c r="K1027" s="582"/>
      <c r="L1027" s="582"/>
      <c r="M1027" s="582"/>
      <c r="N1027" s="583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581"/>
      <c r="K1028" s="582"/>
      <c r="L1028" s="582"/>
      <c r="M1028" s="582"/>
      <c r="N1028" s="583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581"/>
      <c r="K1029" s="582"/>
      <c r="L1029" s="582"/>
      <c r="M1029" s="582"/>
      <c r="N1029" s="583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581"/>
      <c r="K1030" s="582"/>
      <c r="L1030" s="582"/>
      <c r="M1030" s="582"/>
      <c r="N1030" s="583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581"/>
      <c r="K1031" s="582"/>
      <c r="L1031" s="582"/>
      <c r="M1031" s="582"/>
      <c r="N1031" s="583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581"/>
      <c r="K1032" s="582"/>
      <c r="L1032" s="582"/>
      <c r="M1032" s="582"/>
      <c r="N1032" s="583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581"/>
      <c r="K1033" s="582"/>
      <c r="L1033" s="582"/>
      <c r="M1033" s="582"/>
      <c r="N1033" s="583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581"/>
      <c r="K1034" s="582"/>
      <c r="L1034" s="582"/>
      <c r="M1034" s="582"/>
      <c r="N1034" s="583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581"/>
      <c r="K1035" s="582"/>
      <c r="L1035" s="582"/>
      <c r="M1035" s="582"/>
      <c r="N1035" s="583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581"/>
      <c r="K1036" s="582"/>
      <c r="L1036" s="582"/>
      <c r="M1036" s="582"/>
      <c r="N1036" s="583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581"/>
      <c r="K1037" s="582"/>
      <c r="L1037" s="582"/>
      <c r="M1037" s="582"/>
      <c r="N1037" s="583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581"/>
      <c r="K1038" s="582"/>
      <c r="L1038" s="582"/>
      <c r="M1038" s="582"/>
      <c r="N1038" s="583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581"/>
      <c r="K1039" s="582"/>
      <c r="L1039" s="582"/>
      <c r="M1039" s="582"/>
      <c r="N1039" s="583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581"/>
      <c r="K1040" s="582"/>
      <c r="L1040" s="582"/>
      <c r="M1040" s="582"/>
      <c r="N1040" s="583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581"/>
      <c r="K1041" s="582"/>
      <c r="L1041" s="582"/>
      <c r="M1041" s="582"/>
      <c r="N1041" s="583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581"/>
      <c r="K1042" s="582"/>
      <c r="L1042" s="582"/>
      <c r="M1042" s="582"/>
      <c r="N1042" s="583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581"/>
      <c r="K1043" s="582"/>
      <c r="L1043" s="582"/>
      <c r="M1043" s="582"/>
      <c r="N1043" s="583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581"/>
      <c r="K1044" s="582"/>
      <c r="L1044" s="582"/>
      <c r="M1044" s="582"/>
      <c r="N1044" s="583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581"/>
      <c r="K1045" s="582"/>
      <c r="L1045" s="582"/>
      <c r="M1045" s="582"/>
      <c r="N1045" s="583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581"/>
      <c r="K1046" s="582"/>
      <c r="L1046" s="582"/>
      <c r="M1046" s="582"/>
      <c r="N1046" s="583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581"/>
      <c r="K1047" s="582"/>
      <c r="L1047" s="582"/>
      <c r="M1047" s="582"/>
      <c r="N1047" s="583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581"/>
      <c r="K1048" s="582"/>
      <c r="L1048" s="582"/>
      <c r="M1048" s="582"/>
      <c r="N1048" s="583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581"/>
      <c r="K1049" s="582"/>
      <c r="L1049" s="582"/>
      <c r="M1049" s="582"/>
      <c r="N1049" s="583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581"/>
      <c r="K1050" s="582"/>
      <c r="L1050" s="582"/>
      <c r="M1050" s="582"/>
      <c r="N1050" s="583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581"/>
      <c r="K1051" s="582"/>
      <c r="L1051" s="582"/>
      <c r="M1051" s="582"/>
      <c r="N1051" s="583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581"/>
      <c r="K1052" s="582"/>
      <c r="L1052" s="582"/>
      <c r="M1052" s="582"/>
      <c r="N1052" s="583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581"/>
      <c r="K1053" s="582"/>
      <c r="L1053" s="582"/>
      <c r="M1053" s="582"/>
      <c r="N1053" s="583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581"/>
      <c r="K1054" s="582"/>
      <c r="L1054" s="582"/>
      <c r="M1054" s="582"/>
      <c r="N1054" s="583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581"/>
      <c r="K1055" s="582"/>
      <c r="L1055" s="582"/>
      <c r="M1055" s="582"/>
      <c r="N1055" s="583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581"/>
      <c r="K1056" s="582"/>
      <c r="L1056" s="582"/>
      <c r="M1056" s="582"/>
      <c r="N1056" s="583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581"/>
      <c r="K1057" s="582"/>
      <c r="L1057" s="582"/>
      <c r="M1057" s="582"/>
      <c r="N1057" s="583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581"/>
      <c r="K1058" s="582"/>
      <c r="L1058" s="582"/>
      <c r="M1058" s="582"/>
      <c r="N1058" s="583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581"/>
      <c r="K1059" s="582"/>
      <c r="L1059" s="582"/>
      <c r="M1059" s="582"/>
      <c r="N1059" s="583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581"/>
      <c r="K1060" s="582"/>
      <c r="L1060" s="582"/>
      <c r="M1060" s="582"/>
      <c r="N1060" s="583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581"/>
      <c r="K1061" s="582"/>
      <c r="L1061" s="582"/>
      <c r="M1061" s="582"/>
      <c r="N1061" s="583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581"/>
      <c r="K1062" s="582"/>
      <c r="L1062" s="582"/>
      <c r="M1062" s="582"/>
      <c r="N1062" s="583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581"/>
      <c r="K1063" s="582"/>
      <c r="L1063" s="582"/>
      <c r="M1063" s="582"/>
      <c r="N1063" s="583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581"/>
      <c r="K1064" s="582"/>
      <c r="L1064" s="582"/>
      <c r="M1064" s="582"/>
      <c r="N1064" s="583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581"/>
      <c r="K1065" s="582"/>
      <c r="L1065" s="582"/>
      <c r="M1065" s="582"/>
      <c r="N1065" s="583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581"/>
      <c r="K1066" s="582"/>
      <c r="L1066" s="582"/>
      <c r="M1066" s="582"/>
      <c r="N1066" s="583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581"/>
      <c r="K1067" s="582"/>
      <c r="L1067" s="582"/>
      <c r="M1067" s="582"/>
      <c r="N1067" s="583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581"/>
      <c r="K1068" s="582"/>
      <c r="L1068" s="582"/>
      <c r="M1068" s="582"/>
      <c r="N1068" s="583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581"/>
      <c r="K1069" s="582"/>
      <c r="L1069" s="582"/>
      <c r="M1069" s="582"/>
      <c r="N1069" s="583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581"/>
      <c r="K1070" s="582"/>
      <c r="L1070" s="582"/>
      <c r="M1070" s="582"/>
      <c r="N1070" s="583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581"/>
      <c r="K1071" s="582"/>
      <c r="L1071" s="582"/>
      <c r="M1071" s="582"/>
      <c r="N1071" s="583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581"/>
      <c r="K1072" s="582"/>
      <c r="L1072" s="582"/>
      <c r="M1072" s="582"/>
      <c r="N1072" s="583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581"/>
      <c r="K1073" s="582"/>
      <c r="L1073" s="582"/>
      <c r="M1073" s="582"/>
      <c r="N1073" s="583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581"/>
      <c r="K1074" s="582"/>
      <c r="L1074" s="582"/>
      <c r="M1074" s="582"/>
      <c r="N1074" s="583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581"/>
      <c r="K1075" s="582"/>
      <c r="L1075" s="582"/>
      <c r="M1075" s="582"/>
      <c r="N1075" s="583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581"/>
      <c r="K1076" s="582"/>
      <c r="L1076" s="582"/>
      <c r="M1076" s="582"/>
      <c r="N1076" s="583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581"/>
      <c r="K1077" s="582"/>
      <c r="L1077" s="582"/>
      <c r="M1077" s="582"/>
      <c r="N1077" s="583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581"/>
      <c r="K1078" s="582"/>
      <c r="L1078" s="582"/>
      <c r="M1078" s="582"/>
      <c r="N1078" s="583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581"/>
      <c r="K1079" s="582"/>
      <c r="L1079" s="582"/>
      <c r="M1079" s="582"/>
      <c r="N1079" s="583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581"/>
      <c r="K1080" s="582"/>
      <c r="L1080" s="582"/>
      <c r="M1080" s="582"/>
      <c r="N1080" s="583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581"/>
      <c r="K1081" s="582"/>
      <c r="L1081" s="582"/>
      <c r="M1081" s="582"/>
      <c r="N1081" s="583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581"/>
      <c r="K1082" s="582"/>
      <c r="L1082" s="582"/>
      <c r="M1082" s="582"/>
      <c r="N1082" s="583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581"/>
      <c r="K1083" s="582"/>
      <c r="L1083" s="582"/>
      <c r="M1083" s="582"/>
      <c r="N1083" s="583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581"/>
      <c r="K1084" s="582"/>
      <c r="L1084" s="582"/>
      <c r="M1084" s="582"/>
      <c r="N1084" s="583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581"/>
      <c r="K1085" s="582"/>
      <c r="L1085" s="582"/>
      <c r="M1085" s="582"/>
      <c r="N1085" s="583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581"/>
      <c r="K1086" s="582"/>
      <c r="L1086" s="582"/>
      <c r="M1086" s="582"/>
      <c r="N1086" s="583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581"/>
      <c r="K1087" s="582"/>
      <c r="L1087" s="582"/>
      <c r="M1087" s="582"/>
      <c r="N1087" s="583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581"/>
      <c r="K1088" s="582"/>
      <c r="L1088" s="582"/>
      <c r="M1088" s="582"/>
      <c r="N1088" s="583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581"/>
      <c r="K1089" s="582"/>
      <c r="L1089" s="582"/>
      <c r="M1089" s="582"/>
      <c r="N1089" s="583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581"/>
      <c r="K1090" s="582"/>
      <c r="L1090" s="582"/>
      <c r="M1090" s="582"/>
      <c r="N1090" s="583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581"/>
      <c r="K1091" s="582"/>
      <c r="L1091" s="582"/>
      <c r="M1091" s="582"/>
      <c r="N1091" s="583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581"/>
      <c r="K1092" s="582"/>
      <c r="L1092" s="582"/>
      <c r="M1092" s="582"/>
      <c r="N1092" s="583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581"/>
      <c r="K1093" s="582"/>
      <c r="L1093" s="582"/>
      <c r="M1093" s="582"/>
      <c r="N1093" s="583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581"/>
      <c r="K1094" s="582"/>
      <c r="L1094" s="582"/>
      <c r="M1094" s="582"/>
      <c r="N1094" s="583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581"/>
      <c r="K1095" s="582"/>
      <c r="L1095" s="582"/>
      <c r="M1095" s="582"/>
      <c r="N1095" s="583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581"/>
      <c r="K1096" s="582"/>
      <c r="L1096" s="582"/>
      <c r="M1096" s="582"/>
      <c r="N1096" s="583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581"/>
      <c r="K1097" s="582"/>
      <c r="L1097" s="582"/>
      <c r="M1097" s="582"/>
      <c r="N1097" s="583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581"/>
      <c r="K1098" s="582"/>
      <c r="L1098" s="582"/>
      <c r="M1098" s="582"/>
      <c r="N1098" s="583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581"/>
      <c r="K1099" s="582"/>
      <c r="L1099" s="582"/>
      <c r="M1099" s="582"/>
      <c r="N1099" s="583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581"/>
      <c r="K1100" s="582"/>
      <c r="L1100" s="582"/>
      <c r="M1100" s="582"/>
      <c r="N1100" s="583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581"/>
      <c r="K1101" s="582"/>
      <c r="L1101" s="582"/>
      <c r="M1101" s="582"/>
      <c r="N1101" s="583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581"/>
      <c r="K1102" s="582"/>
      <c r="L1102" s="582"/>
      <c r="M1102" s="582"/>
      <c r="N1102" s="583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581"/>
      <c r="K1103" s="582"/>
      <c r="L1103" s="582"/>
      <c r="M1103" s="582"/>
      <c r="N1103" s="583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581"/>
      <c r="K1104" s="582"/>
      <c r="L1104" s="582"/>
      <c r="M1104" s="582"/>
      <c r="N1104" s="583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581"/>
      <c r="K1105" s="582"/>
      <c r="L1105" s="582"/>
      <c r="M1105" s="582"/>
      <c r="N1105" s="583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581"/>
      <c r="K1106" s="582"/>
      <c r="L1106" s="582"/>
      <c r="M1106" s="582"/>
      <c r="N1106" s="583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581"/>
      <c r="K1107" s="582"/>
      <c r="L1107" s="582"/>
      <c r="M1107" s="582"/>
      <c r="N1107" s="583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581"/>
      <c r="K1108" s="582"/>
      <c r="L1108" s="582"/>
      <c r="M1108" s="582"/>
      <c r="N1108" s="583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581"/>
      <c r="K1109" s="582"/>
      <c r="L1109" s="582"/>
      <c r="M1109" s="582"/>
      <c r="N1109" s="583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581"/>
      <c r="K1110" s="582"/>
      <c r="L1110" s="582"/>
      <c r="M1110" s="582"/>
      <c r="N1110" s="583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581"/>
      <c r="K1111" s="582"/>
      <c r="L1111" s="582"/>
      <c r="M1111" s="582"/>
      <c r="N1111" s="583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581"/>
      <c r="K1112" s="582"/>
      <c r="L1112" s="582"/>
      <c r="M1112" s="582"/>
      <c r="N1112" s="583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581"/>
      <c r="K1113" s="582"/>
      <c r="L1113" s="582"/>
      <c r="M1113" s="582"/>
      <c r="N1113" s="583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581"/>
      <c r="K1114" s="582"/>
      <c r="L1114" s="582"/>
      <c r="M1114" s="582"/>
      <c r="N1114" s="583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581"/>
      <c r="K1115" s="582"/>
      <c r="L1115" s="582"/>
      <c r="M1115" s="582"/>
      <c r="N1115" s="583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581"/>
      <c r="K1116" s="582"/>
      <c r="L1116" s="582"/>
      <c r="M1116" s="582"/>
      <c r="N1116" s="583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581"/>
      <c r="K1117" s="582"/>
      <c r="L1117" s="582"/>
      <c r="M1117" s="582"/>
      <c r="N1117" s="583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581"/>
      <c r="K1118" s="582"/>
      <c r="L1118" s="582"/>
      <c r="M1118" s="582"/>
      <c r="N1118" s="583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581"/>
      <c r="K1119" s="582"/>
      <c r="L1119" s="582"/>
      <c r="M1119" s="582"/>
      <c r="N1119" s="583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581"/>
      <c r="K1120" s="582"/>
      <c r="L1120" s="582"/>
      <c r="M1120" s="582"/>
      <c r="N1120" s="583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581"/>
      <c r="K1121" s="582"/>
      <c r="L1121" s="582"/>
      <c r="M1121" s="582"/>
      <c r="N1121" s="583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581"/>
      <c r="K1122" s="582"/>
      <c r="L1122" s="582"/>
      <c r="M1122" s="582"/>
      <c r="N1122" s="583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581"/>
      <c r="K1123" s="582"/>
      <c r="L1123" s="582"/>
      <c r="M1123" s="582"/>
      <c r="N1123" s="583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581"/>
      <c r="K1124" s="582"/>
      <c r="L1124" s="582"/>
      <c r="M1124" s="582"/>
      <c r="N1124" s="583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581"/>
      <c r="K1125" s="582"/>
      <c r="L1125" s="582"/>
      <c r="M1125" s="582"/>
      <c r="N1125" s="583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581"/>
      <c r="K1126" s="582"/>
      <c r="L1126" s="582"/>
      <c r="M1126" s="582"/>
      <c r="N1126" s="583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581"/>
      <c r="K1127" s="582"/>
      <c r="L1127" s="582"/>
      <c r="M1127" s="582"/>
      <c r="N1127" s="583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581"/>
      <c r="K1128" s="582"/>
      <c r="L1128" s="582"/>
      <c r="M1128" s="582"/>
      <c r="N1128" s="583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581"/>
      <c r="K1129" s="582"/>
      <c r="L1129" s="582"/>
      <c r="M1129" s="582"/>
      <c r="N1129" s="583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581"/>
      <c r="K1130" s="582"/>
      <c r="L1130" s="582"/>
      <c r="M1130" s="582"/>
      <c r="N1130" s="583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581"/>
      <c r="K1131" s="582"/>
      <c r="L1131" s="582"/>
      <c r="M1131" s="582"/>
      <c r="N1131" s="583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581"/>
      <c r="K1132" s="582"/>
      <c r="L1132" s="582"/>
      <c r="M1132" s="582"/>
      <c r="N1132" s="583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581"/>
      <c r="K1133" s="582"/>
      <c r="L1133" s="582"/>
      <c r="M1133" s="582"/>
      <c r="N1133" s="583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581"/>
      <c r="K1134" s="582"/>
      <c r="L1134" s="582"/>
      <c r="M1134" s="582"/>
      <c r="N1134" s="583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581"/>
      <c r="K1135" s="582"/>
      <c r="L1135" s="582"/>
      <c r="M1135" s="582"/>
      <c r="N1135" s="583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581"/>
      <c r="K1136" s="582"/>
      <c r="L1136" s="582"/>
      <c r="M1136" s="582"/>
      <c r="N1136" s="583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581"/>
      <c r="K1137" s="582"/>
      <c r="L1137" s="582"/>
      <c r="M1137" s="582"/>
      <c r="N1137" s="583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581"/>
      <c r="K1138" s="582"/>
      <c r="L1138" s="582"/>
      <c r="M1138" s="582"/>
      <c r="N1138" s="583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581"/>
      <c r="K1139" s="582"/>
      <c r="L1139" s="582"/>
      <c r="M1139" s="582"/>
      <c r="N1139" s="583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581"/>
      <c r="K1140" s="582"/>
      <c r="L1140" s="582"/>
      <c r="M1140" s="582"/>
      <c r="N1140" s="583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581"/>
      <c r="K1141" s="582"/>
      <c r="L1141" s="582"/>
      <c r="M1141" s="582"/>
      <c r="N1141" s="583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581"/>
      <c r="K1142" s="582"/>
      <c r="L1142" s="582"/>
      <c r="M1142" s="582"/>
      <c r="N1142" s="583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581"/>
      <c r="K1143" s="582"/>
      <c r="L1143" s="582"/>
      <c r="M1143" s="582"/>
      <c r="N1143" s="583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581"/>
      <c r="K1144" s="582"/>
      <c r="L1144" s="582"/>
      <c r="M1144" s="582"/>
      <c r="N1144" s="583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581"/>
      <c r="K1145" s="582"/>
      <c r="L1145" s="582"/>
      <c r="M1145" s="582"/>
      <c r="N1145" s="583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581"/>
      <c r="K1146" s="582"/>
      <c r="L1146" s="582"/>
      <c r="M1146" s="582"/>
      <c r="N1146" s="583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581"/>
      <c r="K1147" s="582"/>
      <c r="L1147" s="582"/>
      <c r="M1147" s="582"/>
      <c r="N1147" s="583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581"/>
      <c r="K1148" s="582"/>
      <c r="L1148" s="582"/>
      <c r="M1148" s="582"/>
      <c r="N1148" s="583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581"/>
      <c r="K1149" s="582"/>
      <c r="L1149" s="582"/>
      <c r="M1149" s="582"/>
      <c r="N1149" s="583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581"/>
      <c r="K1150" s="582"/>
      <c r="L1150" s="582"/>
      <c r="M1150" s="582"/>
      <c r="N1150" s="583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581"/>
      <c r="K1151" s="582"/>
      <c r="L1151" s="582"/>
      <c r="M1151" s="582"/>
      <c r="N1151" s="583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581"/>
      <c r="K1152" s="582"/>
      <c r="L1152" s="582"/>
      <c r="M1152" s="582"/>
      <c r="N1152" s="583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581"/>
      <c r="K1153" s="582"/>
      <c r="L1153" s="582"/>
      <c r="M1153" s="582"/>
      <c r="N1153" s="583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581"/>
      <c r="K1154" s="582"/>
      <c r="L1154" s="582"/>
      <c r="M1154" s="582"/>
      <c r="N1154" s="583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581"/>
      <c r="K1155" s="582"/>
      <c r="L1155" s="582"/>
      <c r="M1155" s="582"/>
      <c r="N1155" s="583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581"/>
      <c r="K1156" s="582"/>
      <c r="L1156" s="582"/>
      <c r="M1156" s="582"/>
      <c r="N1156" s="583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581"/>
      <c r="K1157" s="582"/>
      <c r="L1157" s="582"/>
      <c r="M1157" s="582"/>
      <c r="N1157" s="583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581"/>
      <c r="K1158" s="582"/>
      <c r="L1158" s="582"/>
      <c r="M1158" s="582"/>
      <c r="N1158" s="583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581"/>
      <c r="K1159" s="582"/>
      <c r="L1159" s="582"/>
      <c r="M1159" s="582"/>
      <c r="N1159" s="583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581"/>
      <c r="K1160" s="582"/>
      <c r="L1160" s="582"/>
      <c r="M1160" s="582"/>
      <c r="N1160" s="583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581"/>
      <c r="K1161" s="582"/>
      <c r="L1161" s="582"/>
      <c r="M1161" s="582"/>
      <c r="N1161" s="583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581"/>
      <c r="K1162" s="582"/>
      <c r="L1162" s="582"/>
      <c r="M1162" s="582"/>
      <c r="N1162" s="583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581"/>
      <c r="K1163" s="582"/>
      <c r="L1163" s="582"/>
      <c r="M1163" s="582"/>
      <c r="N1163" s="583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581"/>
      <c r="K1164" s="582"/>
      <c r="L1164" s="582"/>
      <c r="M1164" s="582"/>
      <c r="N1164" s="583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581"/>
      <c r="K1165" s="582"/>
      <c r="L1165" s="582"/>
      <c r="M1165" s="582"/>
      <c r="N1165" s="583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581"/>
      <c r="K1166" s="582"/>
      <c r="L1166" s="582"/>
      <c r="M1166" s="582"/>
      <c r="N1166" s="583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581"/>
      <c r="K1167" s="582"/>
      <c r="L1167" s="582"/>
      <c r="M1167" s="582"/>
      <c r="N1167" s="583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581"/>
      <c r="K1168" s="582"/>
      <c r="L1168" s="582"/>
      <c r="M1168" s="582"/>
      <c r="N1168" s="583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581"/>
      <c r="K1169" s="582"/>
      <c r="L1169" s="582"/>
      <c r="M1169" s="582"/>
      <c r="N1169" s="583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581"/>
      <c r="K1170" s="582"/>
      <c r="L1170" s="582"/>
      <c r="M1170" s="582"/>
      <c r="N1170" s="583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581"/>
      <c r="K1171" s="582"/>
      <c r="L1171" s="582"/>
      <c r="M1171" s="582"/>
      <c r="N1171" s="583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581"/>
      <c r="K1172" s="582"/>
      <c r="L1172" s="582"/>
      <c r="M1172" s="582"/>
      <c r="N1172" s="583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581"/>
      <c r="K1173" s="582"/>
      <c r="L1173" s="582"/>
      <c r="M1173" s="582"/>
      <c r="N1173" s="583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581"/>
      <c r="K1174" s="582"/>
      <c r="L1174" s="582"/>
      <c r="M1174" s="582"/>
      <c r="N1174" s="583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581"/>
      <c r="K1175" s="582"/>
      <c r="L1175" s="582"/>
      <c r="M1175" s="582"/>
      <c r="N1175" s="583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581"/>
      <c r="K1176" s="582"/>
      <c r="L1176" s="582"/>
      <c r="M1176" s="582"/>
      <c r="N1176" s="583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581"/>
      <c r="K1177" s="582"/>
      <c r="L1177" s="582"/>
      <c r="M1177" s="582"/>
      <c r="N1177" s="583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581"/>
      <c r="K1178" s="582"/>
      <c r="L1178" s="582"/>
      <c r="M1178" s="582"/>
      <c r="N1178" s="583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581"/>
      <c r="K1179" s="582"/>
      <c r="L1179" s="582"/>
      <c r="M1179" s="582"/>
      <c r="N1179" s="583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581"/>
      <c r="K1180" s="582"/>
      <c r="L1180" s="582"/>
      <c r="M1180" s="582"/>
      <c r="N1180" s="583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581"/>
      <c r="K1181" s="582"/>
      <c r="L1181" s="582"/>
      <c r="M1181" s="582"/>
      <c r="N1181" s="583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581"/>
      <c r="K1182" s="582"/>
      <c r="L1182" s="582"/>
      <c r="M1182" s="582"/>
      <c r="N1182" s="583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581"/>
      <c r="K1183" s="582"/>
      <c r="L1183" s="582"/>
      <c r="M1183" s="582"/>
      <c r="N1183" s="583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581"/>
      <c r="K1184" s="582"/>
      <c r="L1184" s="582"/>
      <c r="M1184" s="582"/>
      <c r="N1184" s="583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581"/>
      <c r="K1185" s="582"/>
      <c r="L1185" s="582"/>
      <c r="M1185" s="582"/>
      <c r="N1185" s="583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581"/>
      <c r="K1186" s="582"/>
      <c r="L1186" s="582"/>
      <c r="M1186" s="582"/>
      <c r="N1186" s="583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581"/>
      <c r="K1187" s="582"/>
      <c r="L1187" s="582"/>
      <c r="M1187" s="582"/>
      <c r="N1187" s="583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581"/>
      <c r="K1188" s="582"/>
      <c r="L1188" s="582"/>
      <c r="M1188" s="582"/>
      <c r="N1188" s="583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581"/>
      <c r="K1189" s="582"/>
      <c r="L1189" s="582"/>
      <c r="M1189" s="582"/>
      <c r="N1189" s="583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581"/>
      <c r="K1190" s="582"/>
      <c r="L1190" s="582"/>
      <c r="M1190" s="582"/>
      <c r="N1190" s="583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581"/>
      <c r="K1191" s="582"/>
      <c r="L1191" s="582"/>
      <c r="M1191" s="582"/>
      <c r="N1191" s="583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581"/>
      <c r="K1192" s="582"/>
      <c r="L1192" s="582"/>
      <c r="M1192" s="582"/>
      <c r="N1192" s="583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581"/>
      <c r="K1193" s="582"/>
      <c r="L1193" s="582"/>
      <c r="M1193" s="582"/>
      <c r="N1193" s="583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581"/>
      <c r="K1194" s="582"/>
      <c r="L1194" s="582"/>
      <c r="M1194" s="582"/>
      <c r="N1194" s="583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581"/>
      <c r="K1195" s="582"/>
      <c r="L1195" s="582"/>
      <c r="M1195" s="582"/>
      <c r="N1195" s="583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581"/>
      <c r="K1196" s="582"/>
      <c r="L1196" s="582"/>
      <c r="M1196" s="582"/>
      <c r="N1196" s="583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581"/>
      <c r="K1197" s="582"/>
      <c r="L1197" s="582"/>
      <c r="M1197" s="582"/>
      <c r="N1197" s="583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581"/>
      <c r="K1198" s="582"/>
      <c r="L1198" s="582"/>
      <c r="M1198" s="582"/>
      <c r="N1198" s="583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581"/>
      <c r="K1199" s="582"/>
      <c r="L1199" s="582"/>
      <c r="M1199" s="582"/>
      <c r="N1199" s="583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581"/>
      <c r="K1200" s="582"/>
      <c r="L1200" s="582"/>
      <c r="M1200" s="582"/>
      <c r="N1200" s="583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581"/>
      <c r="K1201" s="582"/>
      <c r="L1201" s="582"/>
      <c r="M1201" s="582"/>
      <c r="N1201" s="583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581"/>
      <c r="K1202" s="582"/>
      <c r="L1202" s="582"/>
      <c r="M1202" s="582"/>
      <c r="N1202" s="583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581"/>
      <c r="K1203" s="582"/>
      <c r="L1203" s="582"/>
      <c r="M1203" s="582"/>
      <c r="N1203" s="583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581"/>
      <c r="K1204" s="582"/>
      <c r="L1204" s="582"/>
      <c r="M1204" s="582"/>
      <c r="N1204" s="583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581"/>
      <c r="K1205" s="582"/>
      <c r="L1205" s="582"/>
      <c r="M1205" s="582"/>
      <c r="N1205" s="583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581"/>
      <c r="K1206" s="582"/>
      <c r="L1206" s="582"/>
      <c r="M1206" s="582"/>
      <c r="N1206" s="583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581"/>
      <c r="K1207" s="582"/>
      <c r="L1207" s="582"/>
      <c r="M1207" s="582"/>
      <c r="N1207" s="583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581"/>
      <c r="K1208" s="582"/>
      <c r="L1208" s="582"/>
      <c r="M1208" s="582"/>
      <c r="N1208" s="583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581"/>
      <c r="K1209" s="582"/>
      <c r="L1209" s="582"/>
      <c r="M1209" s="582"/>
      <c r="N1209" s="583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581"/>
      <c r="K1210" s="582"/>
      <c r="L1210" s="582"/>
      <c r="M1210" s="582"/>
      <c r="N1210" s="583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581"/>
      <c r="K1211" s="582"/>
      <c r="L1211" s="582"/>
      <c r="M1211" s="582"/>
      <c r="N1211" s="583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581"/>
      <c r="K1212" s="582"/>
      <c r="L1212" s="582"/>
      <c r="M1212" s="582"/>
      <c r="N1212" s="583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581"/>
      <c r="K1213" s="582"/>
      <c r="L1213" s="582"/>
      <c r="M1213" s="582"/>
      <c r="N1213" s="583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581"/>
      <c r="K1214" s="582"/>
      <c r="L1214" s="582"/>
      <c r="M1214" s="582"/>
      <c r="N1214" s="583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581"/>
      <c r="K1215" s="582"/>
      <c r="L1215" s="582"/>
      <c r="M1215" s="582"/>
      <c r="N1215" s="583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581"/>
      <c r="K1216" s="582"/>
      <c r="L1216" s="582"/>
      <c r="M1216" s="582"/>
      <c r="N1216" s="583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581"/>
      <c r="K1217" s="582"/>
      <c r="L1217" s="582"/>
      <c r="M1217" s="582"/>
      <c r="N1217" s="583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581"/>
      <c r="K1218" s="582"/>
      <c r="L1218" s="582"/>
      <c r="M1218" s="582"/>
      <c r="N1218" s="583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581"/>
      <c r="K1219" s="582"/>
      <c r="L1219" s="582"/>
      <c r="M1219" s="582"/>
      <c r="N1219" s="583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581"/>
      <c r="K1220" s="582"/>
      <c r="L1220" s="582"/>
      <c r="M1220" s="582"/>
      <c r="N1220" s="583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581"/>
      <c r="K1221" s="582"/>
      <c r="L1221" s="582"/>
      <c r="M1221" s="582"/>
      <c r="N1221" s="583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581"/>
      <c r="K1222" s="582"/>
      <c r="L1222" s="582"/>
      <c r="M1222" s="582"/>
      <c r="N1222" s="583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581"/>
      <c r="K1223" s="582"/>
      <c r="L1223" s="582"/>
      <c r="M1223" s="582"/>
      <c r="N1223" s="583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581"/>
      <c r="K1224" s="582"/>
      <c r="L1224" s="582"/>
      <c r="M1224" s="582"/>
      <c r="N1224" s="583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581"/>
      <c r="K1225" s="582"/>
      <c r="L1225" s="582"/>
      <c r="M1225" s="582"/>
      <c r="N1225" s="583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581"/>
      <c r="K1226" s="582"/>
      <c r="L1226" s="582"/>
      <c r="M1226" s="582"/>
      <c r="N1226" s="583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581"/>
      <c r="K1227" s="582"/>
      <c r="L1227" s="582"/>
      <c r="M1227" s="582"/>
      <c r="N1227" s="583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581"/>
      <c r="K1228" s="582"/>
      <c r="L1228" s="582"/>
      <c r="M1228" s="582"/>
      <c r="N1228" s="583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581"/>
      <c r="K1229" s="582"/>
      <c r="L1229" s="582"/>
      <c r="M1229" s="582"/>
      <c r="N1229" s="583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581"/>
      <c r="K1230" s="582"/>
      <c r="L1230" s="582"/>
      <c r="M1230" s="582"/>
      <c r="N1230" s="583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581"/>
      <c r="K1231" s="582"/>
      <c r="L1231" s="582"/>
      <c r="M1231" s="582"/>
      <c r="N1231" s="583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581"/>
      <c r="K1232" s="582"/>
      <c r="L1232" s="582"/>
      <c r="M1232" s="582"/>
      <c r="N1232" s="583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581"/>
      <c r="K1233" s="582"/>
      <c r="L1233" s="582"/>
      <c r="M1233" s="582"/>
      <c r="N1233" s="583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581"/>
      <c r="K1234" s="582"/>
      <c r="L1234" s="582"/>
      <c r="M1234" s="582"/>
      <c r="N1234" s="583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581"/>
      <c r="K1235" s="582"/>
      <c r="L1235" s="582"/>
      <c r="M1235" s="582"/>
      <c r="N1235" s="583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581"/>
      <c r="K1236" s="582"/>
      <c r="L1236" s="582"/>
      <c r="M1236" s="582"/>
      <c r="N1236" s="583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581"/>
      <c r="K1237" s="582"/>
      <c r="L1237" s="582"/>
      <c r="M1237" s="582"/>
      <c r="N1237" s="583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581"/>
      <c r="K1238" s="582"/>
      <c r="L1238" s="582"/>
      <c r="M1238" s="582"/>
      <c r="N1238" s="583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581"/>
      <c r="K1239" s="582"/>
      <c r="L1239" s="582"/>
      <c r="M1239" s="582"/>
      <c r="N1239" s="583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581"/>
      <c r="K1240" s="582"/>
      <c r="L1240" s="582"/>
      <c r="M1240" s="582"/>
      <c r="N1240" s="583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581"/>
      <c r="K1241" s="582"/>
      <c r="L1241" s="582"/>
      <c r="M1241" s="582"/>
      <c r="N1241" s="583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581"/>
      <c r="K1242" s="582"/>
      <c r="L1242" s="582"/>
      <c r="M1242" s="582"/>
      <c r="N1242" s="583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581"/>
      <c r="K1243" s="582"/>
      <c r="L1243" s="582"/>
      <c r="M1243" s="582"/>
      <c r="N1243" s="583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581"/>
      <c r="K1244" s="582"/>
      <c r="L1244" s="582"/>
      <c r="M1244" s="582"/>
      <c r="N1244" s="583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581"/>
      <c r="K1245" s="582"/>
      <c r="L1245" s="582"/>
      <c r="M1245" s="582"/>
      <c r="N1245" s="583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581"/>
      <c r="K1246" s="582"/>
      <c r="L1246" s="582"/>
      <c r="M1246" s="582"/>
      <c r="N1246" s="583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581"/>
      <c r="K1247" s="582"/>
      <c r="L1247" s="582"/>
      <c r="M1247" s="582"/>
      <c r="N1247" s="583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581"/>
      <c r="K1248" s="582"/>
      <c r="L1248" s="582"/>
      <c r="M1248" s="582"/>
      <c r="N1248" s="583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581"/>
      <c r="K1249" s="582"/>
      <c r="L1249" s="582"/>
      <c r="M1249" s="582"/>
      <c r="N1249" s="583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581"/>
      <c r="K1250" s="582"/>
      <c r="L1250" s="582"/>
      <c r="M1250" s="582"/>
      <c r="N1250" s="583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581"/>
      <c r="K1251" s="582"/>
      <c r="L1251" s="582"/>
      <c r="M1251" s="582"/>
      <c r="N1251" s="583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581"/>
      <c r="K1252" s="582"/>
      <c r="L1252" s="582"/>
      <c r="M1252" s="582"/>
      <c r="N1252" s="583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581"/>
      <c r="K1253" s="582"/>
      <c r="L1253" s="582"/>
      <c r="M1253" s="582"/>
      <c r="N1253" s="583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581"/>
      <c r="K1254" s="582"/>
      <c r="L1254" s="582"/>
      <c r="M1254" s="582"/>
      <c r="N1254" s="583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581"/>
      <c r="K1255" s="582"/>
      <c r="L1255" s="582"/>
      <c r="M1255" s="582"/>
      <c r="N1255" s="583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581"/>
      <c r="K1256" s="582"/>
      <c r="L1256" s="582"/>
      <c r="M1256" s="582"/>
      <c r="N1256" s="583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581"/>
      <c r="K1257" s="582"/>
      <c r="L1257" s="582"/>
      <c r="M1257" s="582"/>
      <c r="N1257" s="583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581"/>
      <c r="K1258" s="582"/>
      <c r="L1258" s="582"/>
      <c r="M1258" s="582"/>
      <c r="N1258" s="583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581"/>
      <c r="K1259" s="582"/>
      <c r="L1259" s="582"/>
      <c r="M1259" s="582"/>
      <c r="N1259" s="583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581"/>
      <c r="K1260" s="582"/>
      <c r="L1260" s="582"/>
      <c r="M1260" s="582"/>
      <c r="N1260" s="583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581"/>
      <c r="K1261" s="582"/>
      <c r="L1261" s="582"/>
      <c r="M1261" s="582"/>
      <c r="N1261" s="583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581"/>
      <c r="K1262" s="582"/>
      <c r="L1262" s="582"/>
      <c r="M1262" s="582"/>
      <c r="N1262" s="583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581"/>
      <c r="K1263" s="582"/>
      <c r="L1263" s="582"/>
      <c r="M1263" s="582"/>
      <c r="N1263" s="583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581"/>
      <c r="K1264" s="582"/>
      <c r="L1264" s="582"/>
      <c r="M1264" s="582"/>
      <c r="N1264" s="583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581"/>
      <c r="K1265" s="582"/>
      <c r="L1265" s="582"/>
      <c r="M1265" s="582"/>
      <c r="N1265" s="583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581"/>
      <c r="K1266" s="582"/>
      <c r="L1266" s="582"/>
      <c r="M1266" s="582"/>
      <c r="N1266" s="583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581"/>
      <c r="K1267" s="582"/>
      <c r="L1267" s="582"/>
      <c r="M1267" s="582"/>
      <c r="N1267" s="583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581"/>
      <c r="K1268" s="582"/>
      <c r="L1268" s="582"/>
      <c r="M1268" s="582"/>
      <c r="N1268" s="583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581"/>
      <c r="K1269" s="582"/>
      <c r="L1269" s="582"/>
      <c r="M1269" s="582"/>
      <c r="N1269" s="583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581"/>
      <c r="K1270" s="582"/>
      <c r="L1270" s="582"/>
      <c r="M1270" s="582"/>
      <c r="N1270" s="583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581"/>
      <c r="K1271" s="582"/>
      <c r="L1271" s="582"/>
      <c r="M1271" s="582"/>
      <c r="N1271" s="583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581"/>
      <c r="K1272" s="582"/>
      <c r="L1272" s="582"/>
      <c r="M1272" s="582"/>
      <c r="N1272" s="583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581"/>
      <c r="K1273" s="582"/>
      <c r="L1273" s="582"/>
      <c r="M1273" s="582"/>
      <c r="N1273" s="583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581"/>
      <c r="K1274" s="582"/>
      <c r="L1274" s="582"/>
      <c r="M1274" s="582"/>
      <c r="N1274" s="583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581"/>
      <c r="K1275" s="582"/>
      <c r="L1275" s="582"/>
      <c r="M1275" s="582"/>
      <c r="N1275" s="583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581"/>
      <c r="K1276" s="582"/>
      <c r="L1276" s="582"/>
      <c r="M1276" s="582"/>
      <c r="N1276" s="583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581"/>
      <c r="K1277" s="582"/>
      <c r="L1277" s="582"/>
      <c r="M1277" s="582"/>
      <c r="N1277" s="583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581"/>
      <c r="K1278" s="582"/>
      <c r="L1278" s="582"/>
      <c r="M1278" s="582"/>
      <c r="N1278" s="583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581"/>
      <c r="K1279" s="582"/>
      <c r="L1279" s="582"/>
      <c r="M1279" s="582"/>
      <c r="N1279" s="583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581"/>
      <c r="K1280" s="582"/>
      <c r="L1280" s="582"/>
      <c r="M1280" s="582"/>
      <c r="N1280" s="583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581"/>
      <c r="K1281" s="582"/>
      <c r="L1281" s="582"/>
      <c r="M1281" s="582"/>
      <c r="N1281" s="583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581"/>
      <c r="K1282" s="582"/>
      <c r="L1282" s="582"/>
      <c r="M1282" s="582"/>
      <c r="N1282" s="583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581"/>
      <c r="K1283" s="582"/>
      <c r="L1283" s="582"/>
      <c r="M1283" s="582"/>
      <c r="N1283" s="583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581"/>
      <c r="K1284" s="582"/>
      <c r="L1284" s="582"/>
      <c r="M1284" s="582"/>
      <c r="N1284" s="583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581"/>
      <c r="K1285" s="582"/>
      <c r="L1285" s="582"/>
      <c r="M1285" s="582"/>
      <c r="N1285" s="583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581"/>
      <c r="K1286" s="582"/>
      <c r="L1286" s="582"/>
      <c r="M1286" s="582"/>
      <c r="N1286" s="583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581"/>
      <c r="K1287" s="582"/>
      <c r="L1287" s="582"/>
      <c r="M1287" s="582"/>
      <c r="N1287" s="583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581"/>
      <c r="K1288" s="582"/>
      <c r="L1288" s="582"/>
      <c r="M1288" s="582"/>
      <c r="N1288" s="583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581"/>
      <c r="K1289" s="582"/>
      <c r="L1289" s="582"/>
      <c r="M1289" s="582"/>
      <c r="N1289" s="583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581"/>
      <c r="K1290" s="582"/>
      <c r="L1290" s="582"/>
      <c r="M1290" s="582"/>
      <c r="N1290" s="583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581"/>
      <c r="K1291" s="582"/>
      <c r="L1291" s="582"/>
      <c r="M1291" s="582"/>
      <c r="N1291" s="583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581"/>
      <c r="K1292" s="582"/>
      <c r="L1292" s="582"/>
      <c r="M1292" s="582"/>
      <c r="N1292" s="583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581"/>
      <c r="K1293" s="582"/>
      <c r="L1293" s="582"/>
      <c r="M1293" s="582"/>
      <c r="N1293" s="583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581"/>
      <c r="K1294" s="582"/>
      <c r="L1294" s="582"/>
      <c r="M1294" s="582"/>
      <c r="N1294" s="583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581"/>
      <c r="K1295" s="582"/>
      <c r="L1295" s="582"/>
      <c r="M1295" s="582"/>
      <c r="N1295" s="583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581"/>
      <c r="K1296" s="582"/>
      <c r="L1296" s="582"/>
      <c r="M1296" s="582"/>
      <c r="N1296" s="583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581"/>
      <c r="K1297" s="582"/>
      <c r="L1297" s="582"/>
      <c r="M1297" s="582"/>
      <c r="N1297" s="583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581"/>
      <c r="K1298" s="582"/>
      <c r="L1298" s="582"/>
      <c r="M1298" s="582"/>
      <c r="N1298" s="583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581"/>
      <c r="K1299" s="582"/>
      <c r="L1299" s="582"/>
      <c r="M1299" s="582"/>
      <c r="N1299" s="583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581"/>
      <c r="K1300" s="582"/>
      <c r="L1300" s="582"/>
      <c r="M1300" s="582"/>
      <c r="N1300" s="583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581"/>
      <c r="K1301" s="582"/>
      <c r="L1301" s="582"/>
      <c r="M1301" s="582"/>
      <c r="N1301" s="583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581"/>
      <c r="K1302" s="582"/>
      <c r="L1302" s="582"/>
      <c r="M1302" s="582"/>
      <c r="N1302" s="583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581"/>
      <c r="K1303" s="582"/>
      <c r="L1303" s="582"/>
      <c r="M1303" s="582"/>
      <c r="N1303" s="583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581"/>
      <c r="K1304" s="582"/>
      <c r="L1304" s="582"/>
      <c r="M1304" s="582"/>
      <c r="N1304" s="583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581"/>
      <c r="K1305" s="582"/>
      <c r="L1305" s="582"/>
      <c r="M1305" s="582"/>
      <c r="N1305" s="583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581"/>
      <c r="K1306" s="582"/>
      <c r="L1306" s="582"/>
      <c r="M1306" s="582"/>
      <c r="N1306" s="583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581"/>
      <c r="K1307" s="582"/>
      <c r="L1307" s="582"/>
      <c r="M1307" s="582"/>
      <c r="N1307" s="583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581"/>
      <c r="K1308" s="582"/>
      <c r="L1308" s="582"/>
      <c r="M1308" s="582"/>
      <c r="N1308" s="583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581"/>
      <c r="K1309" s="582"/>
      <c r="L1309" s="582"/>
      <c r="M1309" s="582"/>
      <c r="N1309" s="583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581"/>
      <c r="K1310" s="582"/>
      <c r="L1310" s="582"/>
      <c r="M1310" s="582"/>
      <c r="N1310" s="583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581"/>
      <c r="K1311" s="582"/>
      <c r="L1311" s="582"/>
      <c r="M1311" s="582"/>
      <c r="N1311" s="583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581"/>
      <c r="K1312" s="582"/>
      <c r="L1312" s="582"/>
      <c r="M1312" s="582"/>
      <c r="N1312" s="583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581"/>
      <c r="K1313" s="582"/>
      <c r="L1313" s="582"/>
      <c r="M1313" s="582"/>
      <c r="N1313" s="583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581"/>
      <c r="K1314" s="582"/>
      <c r="L1314" s="582"/>
      <c r="M1314" s="582"/>
      <c r="N1314" s="583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581"/>
      <c r="K1315" s="582"/>
      <c r="L1315" s="582"/>
      <c r="M1315" s="582"/>
      <c r="N1315" s="583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581"/>
      <c r="K1316" s="582"/>
      <c r="L1316" s="582"/>
      <c r="M1316" s="582"/>
      <c r="N1316" s="583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581"/>
      <c r="K1317" s="582"/>
      <c r="L1317" s="582"/>
      <c r="M1317" s="582"/>
      <c r="N1317" s="583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581"/>
      <c r="K1318" s="582"/>
      <c r="L1318" s="582"/>
      <c r="M1318" s="582"/>
      <c r="N1318" s="583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581"/>
      <c r="K1319" s="582"/>
      <c r="L1319" s="582"/>
      <c r="M1319" s="582"/>
      <c r="N1319" s="583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581"/>
      <c r="K1320" s="582"/>
      <c r="L1320" s="582"/>
      <c r="M1320" s="582"/>
      <c r="N1320" s="583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581"/>
      <c r="K1321" s="582"/>
      <c r="L1321" s="582"/>
      <c r="M1321" s="582"/>
      <c r="N1321" s="583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581"/>
      <c r="K1322" s="582"/>
      <c r="L1322" s="582"/>
      <c r="M1322" s="582"/>
      <c r="N1322" s="583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581"/>
      <c r="K1323" s="582"/>
      <c r="L1323" s="582"/>
      <c r="M1323" s="582"/>
      <c r="N1323" s="583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581"/>
      <c r="K1324" s="582"/>
      <c r="L1324" s="582"/>
      <c r="M1324" s="582"/>
      <c r="N1324" s="583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581"/>
      <c r="K1325" s="582"/>
      <c r="L1325" s="582"/>
      <c r="M1325" s="582"/>
      <c r="N1325" s="583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581"/>
      <c r="K1326" s="582"/>
      <c r="L1326" s="582"/>
      <c r="M1326" s="582"/>
      <c r="N1326" s="583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581"/>
      <c r="K1327" s="582"/>
      <c r="L1327" s="582"/>
      <c r="M1327" s="582"/>
      <c r="N1327" s="583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581"/>
      <c r="K1328" s="582"/>
      <c r="L1328" s="582"/>
      <c r="M1328" s="582"/>
      <c r="N1328" s="583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581"/>
      <c r="K1329" s="582"/>
      <c r="L1329" s="582"/>
      <c r="M1329" s="582"/>
      <c r="N1329" s="583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581"/>
      <c r="K1330" s="582"/>
      <c r="L1330" s="582"/>
      <c r="M1330" s="582"/>
      <c r="N1330" s="583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581"/>
      <c r="K1331" s="582"/>
      <c r="L1331" s="582"/>
      <c r="M1331" s="582"/>
      <c r="N1331" s="583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581"/>
      <c r="K1332" s="582"/>
      <c r="L1332" s="582"/>
      <c r="M1332" s="582"/>
      <c r="N1332" s="583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581"/>
      <c r="K1333" s="582"/>
      <c r="L1333" s="582"/>
      <c r="M1333" s="582"/>
      <c r="N1333" s="583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581"/>
      <c r="K1334" s="582"/>
      <c r="L1334" s="582"/>
      <c r="M1334" s="582"/>
      <c r="N1334" s="583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581"/>
      <c r="K1335" s="582"/>
      <c r="L1335" s="582"/>
      <c r="M1335" s="582"/>
      <c r="N1335" s="583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581"/>
      <c r="K1336" s="582"/>
      <c r="L1336" s="582"/>
      <c r="M1336" s="582"/>
      <c r="N1336" s="583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581"/>
      <c r="K1337" s="582"/>
      <c r="L1337" s="582"/>
      <c r="M1337" s="582"/>
      <c r="N1337" s="583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581"/>
      <c r="K1338" s="582"/>
      <c r="L1338" s="582"/>
      <c r="M1338" s="582"/>
      <c r="N1338" s="583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581"/>
      <c r="K1339" s="582"/>
      <c r="L1339" s="582"/>
      <c r="M1339" s="582"/>
      <c r="N1339" s="583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581"/>
      <c r="K1340" s="582"/>
      <c r="L1340" s="582"/>
      <c r="M1340" s="582"/>
      <c r="N1340" s="583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581"/>
      <c r="K1341" s="582"/>
      <c r="L1341" s="582"/>
      <c r="M1341" s="582"/>
      <c r="N1341" s="583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581"/>
      <c r="K1342" s="582"/>
      <c r="L1342" s="582"/>
      <c r="M1342" s="582"/>
      <c r="N1342" s="583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581"/>
      <c r="K1343" s="582"/>
      <c r="L1343" s="582"/>
      <c r="M1343" s="582"/>
      <c r="N1343" s="583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581"/>
      <c r="K1345" s="582"/>
      <c r="L1345" s="582"/>
      <c r="M1345" s="582"/>
      <c r="N1345" s="583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581"/>
      <c r="K1346" s="582"/>
      <c r="L1346" s="582"/>
      <c r="M1346" s="582"/>
      <c r="N1346" s="583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581"/>
      <c r="K1347" s="582"/>
      <c r="L1347" s="582"/>
      <c r="M1347" s="582"/>
      <c r="N1347" s="583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581"/>
      <c r="K1348" s="582"/>
      <c r="L1348" s="582"/>
      <c r="M1348" s="582"/>
      <c r="N1348" s="583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581"/>
      <c r="K1349" s="582"/>
      <c r="L1349" s="582"/>
      <c r="M1349" s="582"/>
      <c r="N1349" s="583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581"/>
      <c r="K1350" s="582"/>
      <c r="L1350" s="582"/>
      <c r="M1350" s="582"/>
      <c r="N1350" s="583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581"/>
      <c r="K1351" s="582"/>
      <c r="L1351" s="582"/>
      <c r="M1351" s="582"/>
      <c r="N1351" s="583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581"/>
      <c r="K1352" s="582"/>
      <c r="L1352" s="582"/>
      <c r="M1352" s="582"/>
      <c r="N1352" s="583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581"/>
      <c r="K1353" s="582"/>
      <c r="L1353" s="582"/>
      <c r="M1353" s="582"/>
      <c r="N1353" s="583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581"/>
      <c r="K1354" s="582"/>
      <c r="L1354" s="582"/>
      <c r="M1354" s="582"/>
      <c r="N1354" s="583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581"/>
      <c r="K1355" s="582"/>
      <c r="L1355" s="582"/>
      <c r="M1355" s="582"/>
      <c r="N1355" s="583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581"/>
      <c r="K1356" s="582"/>
      <c r="L1356" s="582"/>
      <c r="M1356" s="582"/>
      <c r="N1356" s="583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581"/>
      <c r="K1358" s="582"/>
      <c r="L1358" s="582"/>
      <c r="M1358" s="582"/>
      <c r="N1358" s="583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581"/>
      <c r="K1359" s="582"/>
      <c r="L1359" s="582"/>
      <c r="M1359" s="582"/>
      <c r="N1359" s="583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581"/>
      <c r="K1360" s="582"/>
      <c r="L1360" s="582"/>
      <c r="M1360" s="582"/>
      <c r="N1360" s="583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581"/>
      <c r="K1361" s="582"/>
      <c r="L1361" s="582"/>
      <c r="M1361" s="582"/>
      <c r="N1361" s="583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581"/>
      <c r="K1362" s="582"/>
      <c r="L1362" s="582"/>
      <c r="M1362" s="582"/>
      <c r="N1362" s="583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581"/>
      <c r="K1363" s="582"/>
      <c r="L1363" s="582"/>
      <c r="M1363" s="582"/>
      <c r="N1363" s="583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581"/>
      <c r="K1364" s="582"/>
      <c r="L1364" s="582"/>
      <c r="M1364" s="582"/>
      <c r="N1364" s="583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581"/>
      <c r="K1365" s="582"/>
      <c r="L1365" s="582"/>
      <c r="M1365" s="582"/>
      <c r="N1365" s="583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581"/>
      <c r="K1366" s="582"/>
      <c r="L1366" s="582"/>
      <c r="M1366" s="582"/>
      <c r="N1366" s="583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581"/>
      <c r="K1367" s="582"/>
      <c r="L1367" s="582"/>
      <c r="M1367" s="582"/>
      <c r="N1367" s="583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581"/>
      <c r="K1368" s="582"/>
      <c r="L1368" s="582"/>
      <c r="M1368" s="582"/>
      <c r="N1368" s="583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581"/>
      <c r="K1369" s="582"/>
      <c r="L1369" s="582"/>
      <c r="M1369" s="582"/>
      <c r="N1369" s="583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581"/>
      <c r="K1370" s="582"/>
      <c r="L1370" s="582"/>
      <c r="M1370" s="582"/>
      <c r="N1370" s="583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581"/>
      <c r="K1371" s="582"/>
      <c r="L1371" s="582"/>
      <c r="M1371" s="582"/>
      <c r="N1371" s="583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581"/>
      <c r="K1372" s="582"/>
      <c r="L1372" s="582"/>
      <c r="M1372" s="582"/>
      <c r="N1372" s="583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581"/>
      <c r="K1373" s="582"/>
      <c r="L1373" s="582"/>
      <c r="M1373" s="582"/>
      <c r="N1373" s="583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581"/>
      <c r="K1374" s="582"/>
      <c r="L1374" s="582"/>
      <c r="M1374" s="582"/>
      <c r="N1374" s="583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581"/>
      <c r="K1375" s="582"/>
      <c r="L1375" s="582"/>
      <c r="M1375" s="582"/>
      <c r="N1375" s="583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581"/>
      <c r="K1376" s="582"/>
      <c r="L1376" s="582"/>
      <c r="M1376" s="582"/>
      <c r="N1376" s="583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581"/>
      <c r="K1377" s="582"/>
      <c r="L1377" s="582"/>
      <c r="M1377" s="582"/>
      <c r="N1377" s="583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581"/>
      <c r="K1378" s="582"/>
      <c r="L1378" s="582"/>
      <c r="M1378" s="582"/>
      <c r="N1378" s="583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581"/>
      <c r="K1379" s="582"/>
      <c r="L1379" s="582"/>
      <c r="M1379" s="582"/>
      <c r="N1379" s="583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581"/>
      <c r="K1380" s="582"/>
      <c r="L1380" s="582"/>
      <c r="M1380" s="582"/>
      <c r="N1380" s="583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581"/>
      <c r="K1381" s="582"/>
      <c r="L1381" s="582"/>
      <c r="M1381" s="582"/>
      <c r="N1381" s="583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581"/>
      <c r="K1382" s="582"/>
      <c r="L1382" s="582"/>
      <c r="M1382" s="582"/>
      <c r="N1382" s="583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581"/>
      <c r="K1383" s="582"/>
      <c r="L1383" s="582"/>
      <c r="M1383" s="582"/>
      <c r="N1383" s="583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581"/>
      <c r="K1384" s="582"/>
      <c r="L1384" s="582"/>
      <c r="M1384" s="582"/>
      <c r="N1384" s="583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581"/>
      <c r="K1385" s="582"/>
      <c r="L1385" s="582"/>
      <c r="M1385" s="582"/>
      <c r="N1385" s="583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581"/>
      <c r="K1386" s="582"/>
      <c r="L1386" s="582"/>
      <c r="M1386" s="582"/>
      <c r="N1386" s="583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581"/>
      <c r="K1387" s="582"/>
      <c r="L1387" s="582"/>
      <c r="M1387" s="582"/>
      <c r="N1387" s="583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581"/>
      <c r="K1388" s="582"/>
      <c r="L1388" s="582"/>
      <c r="M1388" s="582"/>
      <c r="N1388" s="583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581"/>
      <c r="K1389" s="582"/>
      <c r="L1389" s="582"/>
      <c r="M1389" s="582"/>
      <c r="N1389" s="583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581"/>
      <c r="K1390" s="582"/>
      <c r="L1390" s="582"/>
      <c r="M1390" s="582"/>
      <c r="N1390" s="583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581"/>
      <c r="K1391" s="582"/>
      <c r="L1391" s="582"/>
      <c r="M1391" s="582"/>
      <c r="N1391" s="583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581"/>
      <c r="K1392" s="582"/>
      <c r="L1392" s="582"/>
      <c r="M1392" s="582"/>
      <c r="N1392" s="583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581"/>
      <c r="K1393" s="582"/>
      <c r="L1393" s="582"/>
      <c r="M1393" s="582"/>
      <c r="N1393" s="583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581"/>
      <c r="K1394" s="582"/>
      <c r="L1394" s="582"/>
      <c r="M1394" s="582"/>
      <c r="N1394" s="583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581"/>
      <c r="K1395" s="582"/>
      <c r="L1395" s="582"/>
      <c r="M1395" s="582"/>
      <c r="N1395" s="583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581"/>
      <c r="K1396" s="582"/>
      <c r="L1396" s="582"/>
      <c r="M1396" s="582"/>
      <c r="N1396" s="583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581"/>
      <c r="K1397" s="582"/>
      <c r="L1397" s="582"/>
      <c r="M1397" s="582"/>
      <c r="N1397" s="583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581"/>
      <c r="K1398" s="582"/>
      <c r="L1398" s="582"/>
      <c r="M1398" s="582"/>
      <c r="N1398" s="583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581"/>
      <c r="K1399" s="582"/>
      <c r="L1399" s="582"/>
      <c r="M1399" s="582"/>
      <c r="N1399" s="583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581"/>
      <c r="K1400" s="582"/>
      <c r="L1400" s="582"/>
      <c r="M1400" s="582"/>
      <c r="N1400" s="583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581"/>
      <c r="K1401" s="582"/>
      <c r="L1401" s="582"/>
      <c r="M1401" s="582"/>
      <c r="N1401" s="583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581"/>
      <c r="K1402" s="582"/>
      <c r="L1402" s="582"/>
      <c r="M1402" s="582"/>
      <c r="N1402" s="583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581"/>
      <c r="K1403" s="582"/>
      <c r="L1403" s="582"/>
      <c r="M1403" s="582"/>
      <c r="N1403" s="583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581"/>
      <c r="K1404" s="582"/>
      <c r="L1404" s="582"/>
      <c r="M1404" s="582"/>
      <c r="N1404" s="583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581"/>
      <c r="K1405" s="582"/>
      <c r="L1405" s="582"/>
      <c r="M1405" s="582"/>
      <c r="N1405" s="583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581"/>
      <c r="K1406" s="582"/>
      <c r="L1406" s="582"/>
      <c r="M1406" s="582"/>
      <c r="N1406" s="583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581"/>
      <c r="K1407" s="582"/>
      <c r="L1407" s="582"/>
      <c r="M1407" s="582"/>
      <c r="N1407" s="583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581"/>
      <c r="K1408" s="582"/>
      <c r="L1408" s="582"/>
      <c r="M1408" s="582"/>
      <c r="N1408" s="583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581"/>
      <c r="K1409" s="582"/>
      <c r="L1409" s="582"/>
      <c r="M1409" s="582"/>
      <c r="N1409" s="583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581"/>
      <c r="K1410" s="582"/>
      <c r="L1410" s="582"/>
      <c r="M1410" s="582"/>
      <c r="N1410" s="583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581"/>
      <c r="K1411" s="582"/>
      <c r="L1411" s="582"/>
      <c r="M1411" s="582"/>
      <c r="N1411" s="583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581"/>
      <c r="K1412" s="582"/>
      <c r="L1412" s="582"/>
      <c r="M1412" s="582"/>
      <c r="N1412" s="583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581"/>
      <c r="K1413" s="582"/>
      <c r="L1413" s="582"/>
      <c r="M1413" s="582"/>
      <c r="N1413" s="583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581"/>
      <c r="K1414" s="582"/>
      <c r="L1414" s="582"/>
      <c r="M1414" s="582"/>
      <c r="N1414" s="583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581"/>
      <c r="K1415" s="582"/>
      <c r="L1415" s="582"/>
      <c r="M1415" s="582"/>
      <c r="N1415" s="583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581"/>
      <c r="K1416" s="582"/>
      <c r="L1416" s="582"/>
      <c r="M1416" s="582"/>
      <c r="N1416" s="583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581"/>
      <c r="K1417" s="582"/>
      <c r="L1417" s="582"/>
      <c r="M1417" s="582"/>
      <c r="N1417" s="583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581"/>
      <c r="K1418" s="582"/>
      <c r="L1418" s="582"/>
      <c r="M1418" s="582"/>
      <c r="N1418" s="583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581"/>
      <c r="K1419" s="582"/>
      <c r="L1419" s="582"/>
      <c r="M1419" s="582"/>
      <c r="N1419" s="583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581"/>
      <c r="K1420" s="582"/>
      <c r="L1420" s="582"/>
      <c r="M1420" s="582"/>
      <c r="N1420" s="583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581"/>
      <c r="K1421" s="582"/>
      <c r="L1421" s="582"/>
      <c r="M1421" s="582"/>
      <c r="N1421" s="583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581"/>
      <c r="K1422" s="582"/>
      <c r="L1422" s="582"/>
      <c r="M1422" s="582"/>
      <c r="N1422" s="583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581"/>
      <c r="K1423" s="582"/>
      <c r="L1423" s="582"/>
      <c r="M1423" s="582"/>
      <c r="N1423" s="583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581"/>
      <c r="K1424" s="582"/>
      <c r="L1424" s="582"/>
      <c r="M1424" s="582"/>
      <c r="N1424" s="583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581"/>
      <c r="K1425" s="582"/>
      <c r="L1425" s="582"/>
      <c r="M1425" s="582"/>
      <c r="N1425" s="583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581"/>
      <c r="K1426" s="582"/>
      <c r="L1426" s="582"/>
      <c r="M1426" s="582"/>
      <c r="N1426" s="583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581"/>
      <c r="K1427" s="582"/>
      <c r="L1427" s="582"/>
      <c r="M1427" s="582"/>
      <c r="N1427" s="583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581"/>
      <c r="K1428" s="582"/>
      <c r="L1428" s="582"/>
      <c r="M1428" s="582"/>
      <c r="N1428" s="583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581"/>
      <c r="K1429" s="582"/>
      <c r="L1429" s="582"/>
      <c r="M1429" s="582"/>
      <c r="N1429" s="583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581"/>
      <c r="K1430" s="582"/>
      <c r="L1430" s="582"/>
      <c r="M1430" s="582"/>
      <c r="N1430" s="583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581"/>
      <c r="K1431" s="582"/>
      <c r="L1431" s="582"/>
      <c r="M1431" s="582"/>
      <c r="N1431" s="583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581"/>
      <c r="K1432" s="582"/>
      <c r="L1432" s="582"/>
      <c r="M1432" s="582"/>
      <c r="N1432" s="583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581"/>
      <c r="K1433" s="582"/>
      <c r="L1433" s="582"/>
      <c r="M1433" s="582"/>
      <c r="N1433" s="583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581"/>
      <c r="K1434" s="582"/>
      <c r="L1434" s="582"/>
      <c r="M1434" s="582"/>
      <c r="N1434" s="583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581"/>
      <c r="K1435" s="582"/>
      <c r="L1435" s="582"/>
      <c r="M1435" s="582"/>
      <c r="N1435" s="583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581"/>
      <c r="K1436" s="582"/>
      <c r="L1436" s="582"/>
      <c r="M1436" s="582"/>
      <c r="N1436" s="583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581"/>
      <c r="K1437" s="582"/>
      <c r="L1437" s="582"/>
      <c r="M1437" s="582"/>
      <c r="N1437" s="583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581"/>
      <c r="K1438" s="582"/>
      <c r="L1438" s="582"/>
      <c r="M1438" s="582"/>
      <c r="N1438" s="583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581"/>
      <c r="K1439" s="582"/>
      <c r="L1439" s="582"/>
      <c r="M1439" s="582"/>
      <c r="N1439" s="583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581"/>
      <c r="K1440" s="582"/>
      <c r="L1440" s="582"/>
      <c r="M1440" s="582"/>
      <c r="N1440" s="583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581"/>
      <c r="K1441" s="582"/>
      <c r="L1441" s="582"/>
      <c r="M1441" s="582"/>
      <c r="N1441" s="583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581"/>
      <c r="K1442" s="582"/>
      <c r="L1442" s="582"/>
      <c r="M1442" s="582"/>
      <c r="N1442" s="583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581"/>
      <c r="K1443" s="582"/>
      <c r="L1443" s="582"/>
      <c r="M1443" s="582"/>
      <c r="N1443" s="583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581"/>
      <c r="K1444" s="582"/>
      <c r="L1444" s="582"/>
      <c r="M1444" s="582"/>
      <c r="N1444" s="583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581"/>
      <c r="K1445" s="582"/>
      <c r="L1445" s="582"/>
      <c r="M1445" s="582"/>
      <c r="N1445" s="583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581"/>
      <c r="K1446" s="582"/>
      <c r="L1446" s="582"/>
      <c r="M1446" s="582"/>
      <c r="N1446" s="583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581"/>
      <c r="K1447" s="582"/>
      <c r="L1447" s="582"/>
      <c r="M1447" s="582"/>
      <c r="N1447" s="583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581"/>
      <c r="K1448" s="582"/>
      <c r="L1448" s="582"/>
      <c r="M1448" s="582"/>
      <c r="N1448" s="583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581"/>
      <c r="K1449" s="582"/>
      <c r="L1449" s="582"/>
      <c r="M1449" s="582"/>
      <c r="N1449" s="583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581"/>
      <c r="K1450" s="582"/>
      <c r="L1450" s="582"/>
      <c r="M1450" s="582"/>
      <c r="N1450" s="583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581"/>
      <c r="K1451" s="582"/>
      <c r="L1451" s="582"/>
      <c r="M1451" s="582"/>
      <c r="N1451" s="583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581"/>
      <c r="K1452" s="582"/>
      <c r="L1452" s="582"/>
      <c r="M1452" s="582"/>
      <c r="N1452" s="583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581"/>
      <c r="K1453" s="582"/>
      <c r="L1453" s="582"/>
      <c r="M1453" s="582"/>
      <c r="N1453" s="583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581"/>
      <c r="K1454" s="582"/>
      <c r="L1454" s="582"/>
      <c r="M1454" s="582"/>
      <c r="N1454" s="583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581"/>
      <c r="K1455" s="582"/>
      <c r="L1455" s="582"/>
      <c r="M1455" s="582"/>
      <c r="N1455" s="583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581"/>
      <c r="K1456" s="582"/>
      <c r="L1456" s="582"/>
      <c r="M1456" s="582"/>
      <c r="N1456" s="583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581"/>
      <c r="K1457" s="582"/>
      <c r="L1457" s="582"/>
      <c r="M1457" s="582"/>
      <c r="N1457" s="583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581"/>
      <c r="K1458" s="582"/>
      <c r="L1458" s="582"/>
      <c r="M1458" s="582"/>
      <c r="N1458" s="583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581"/>
      <c r="K1459" s="582"/>
      <c r="L1459" s="582"/>
      <c r="M1459" s="582"/>
      <c r="N1459" s="583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581"/>
      <c r="K1460" s="582"/>
      <c r="L1460" s="582"/>
      <c r="M1460" s="582"/>
      <c r="N1460" s="583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581"/>
      <c r="K1461" s="582"/>
      <c r="L1461" s="582"/>
      <c r="M1461" s="582"/>
      <c r="N1461" s="583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581"/>
      <c r="K1462" s="582"/>
      <c r="L1462" s="582"/>
      <c r="M1462" s="582"/>
      <c r="N1462" s="583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581"/>
      <c r="K1463" s="582"/>
      <c r="L1463" s="582"/>
      <c r="M1463" s="582"/>
      <c r="N1463" s="583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581"/>
      <c r="K1464" s="582"/>
      <c r="L1464" s="582"/>
      <c r="M1464" s="582"/>
      <c r="N1464" s="583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581"/>
      <c r="K1465" s="582"/>
      <c r="L1465" s="582"/>
      <c r="M1465" s="582"/>
      <c r="N1465" s="583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581"/>
      <c r="K1466" s="582"/>
      <c r="L1466" s="582"/>
      <c r="M1466" s="582"/>
      <c r="N1466" s="583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581"/>
      <c r="K1467" s="582"/>
      <c r="L1467" s="582"/>
      <c r="M1467" s="582"/>
      <c r="N1467" s="583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581"/>
      <c r="K1468" s="582"/>
      <c r="L1468" s="582"/>
      <c r="M1468" s="582"/>
      <c r="N1468" s="583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581"/>
      <c r="K1469" s="582"/>
      <c r="L1469" s="582"/>
      <c r="M1469" s="582"/>
      <c r="N1469" s="583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581"/>
      <c r="K1470" s="582"/>
      <c r="L1470" s="582"/>
      <c r="M1470" s="582"/>
      <c r="N1470" s="583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581"/>
      <c r="K1471" s="582"/>
      <c r="L1471" s="582"/>
      <c r="M1471" s="582"/>
      <c r="N1471" s="583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581"/>
      <c r="K1472" s="582"/>
      <c r="L1472" s="582"/>
      <c r="M1472" s="582"/>
      <c r="N1472" s="583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581"/>
      <c r="K1473" s="582"/>
      <c r="L1473" s="582"/>
      <c r="M1473" s="582"/>
      <c r="N1473" s="583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581"/>
      <c r="K1474" s="582"/>
      <c r="L1474" s="582"/>
      <c r="M1474" s="582"/>
      <c r="N1474" s="583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581"/>
      <c r="K1475" s="582"/>
      <c r="L1475" s="582"/>
      <c r="M1475" s="582"/>
      <c r="N1475" s="583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581"/>
      <c r="K1476" s="582"/>
      <c r="L1476" s="582"/>
      <c r="M1476" s="582"/>
      <c r="N1476" s="583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581"/>
      <c r="K1477" s="582"/>
      <c r="L1477" s="582"/>
      <c r="M1477" s="582"/>
      <c r="N1477" s="583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581"/>
      <c r="K1478" s="582"/>
      <c r="L1478" s="582"/>
      <c r="M1478" s="582"/>
      <c r="N1478" s="583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581"/>
      <c r="K1479" s="582"/>
      <c r="L1479" s="582"/>
      <c r="M1479" s="582"/>
      <c r="N1479" s="583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581"/>
      <c r="K1480" s="582"/>
      <c r="L1480" s="582"/>
      <c r="M1480" s="582"/>
      <c r="N1480" s="583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581"/>
      <c r="K1481" s="582"/>
      <c r="L1481" s="582"/>
      <c r="M1481" s="582"/>
      <c r="N1481" s="583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581"/>
      <c r="K1482" s="582"/>
      <c r="L1482" s="582"/>
      <c r="M1482" s="582"/>
      <c r="N1482" s="583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581"/>
      <c r="K1483" s="582"/>
      <c r="L1483" s="582"/>
      <c r="M1483" s="582"/>
      <c r="N1483" s="583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581"/>
      <c r="K1484" s="582"/>
      <c r="L1484" s="582"/>
      <c r="M1484" s="582"/>
      <c r="N1484" s="583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581"/>
      <c r="K1485" s="582"/>
      <c r="L1485" s="582"/>
      <c r="M1485" s="582"/>
      <c r="N1485" s="583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581"/>
      <c r="K1486" s="582"/>
      <c r="L1486" s="582"/>
      <c r="M1486" s="582"/>
      <c r="N1486" s="583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581"/>
      <c r="K1487" s="582"/>
      <c r="L1487" s="582"/>
      <c r="M1487" s="582"/>
      <c r="N1487" s="583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581"/>
      <c r="K1488" s="582"/>
      <c r="L1488" s="582"/>
      <c r="M1488" s="582"/>
      <c r="N1488" s="583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581"/>
      <c r="K1489" s="582"/>
      <c r="L1489" s="582"/>
      <c r="M1489" s="582"/>
      <c r="N1489" s="583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581"/>
      <c r="K1490" s="582"/>
      <c r="L1490" s="582"/>
      <c r="M1490" s="582"/>
      <c r="N1490" s="583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581"/>
      <c r="K1491" s="582"/>
      <c r="L1491" s="582"/>
      <c r="M1491" s="582"/>
      <c r="N1491" s="583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581"/>
      <c r="K1492" s="582"/>
      <c r="L1492" s="582"/>
      <c r="M1492" s="582"/>
      <c r="N1492" s="583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581"/>
      <c r="K1493" s="582"/>
      <c r="L1493" s="582"/>
      <c r="M1493" s="582"/>
      <c r="N1493" s="583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581"/>
      <c r="K1494" s="582"/>
      <c r="L1494" s="582"/>
      <c r="M1494" s="582"/>
      <c r="N1494" s="583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581"/>
      <c r="K1495" s="582"/>
      <c r="L1495" s="582"/>
      <c r="M1495" s="582"/>
      <c r="N1495" s="583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581"/>
      <c r="K1496" s="582"/>
      <c r="L1496" s="582"/>
      <c r="M1496" s="582"/>
      <c r="N1496" s="583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581"/>
      <c r="K1497" s="582"/>
      <c r="L1497" s="582"/>
      <c r="M1497" s="582"/>
      <c r="N1497" s="583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581"/>
      <c r="K1498" s="582"/>
      <c r="L1498" s="582"/>
      <c r="M1498" s="582"/>
      <c r="N1498" s="583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581"/>
      <c r="K1499" s="582"/>
      <c r="L1499" s="582"/>
      <c r="M1499" s="582"/>
      <c r="N1499" s="583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581"/>
      <c r="K1500" s="582"/>
      <c r="L1500" s="582"/>
      <c r="M1500" s="582"/>
      <c r="N1500" s="583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581"/>
      <c r="K1501" s="582"/>
      <c r="L1501" s="582"/>
      <c r="M1501" s="582"/>
      <c r="N1501" s="583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581"/>
      <c r="K1502" s="582"/>
      <c r="L1502" s="582"/>
      <c r="M1502" s="582"/>
      <c r="N1502" s="583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581"/>
      <c r="K1503" s="582"/>
      <c r="L1503" s="582"/>
      <c r="M1503" s="582"/>
      <c r="N1503" s="583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581"/>
      <c r="K1504" s="582"/>
      <c r="L1504" s="582"/>
      <c r="M1504" s="582"/>
      <c r="N1504" s="583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581"/>
      <c r="K1505" s="582"/>
      <c r="L1505" s="582"/>
      <c r="M1505" s="582"/>
      <c r="N1505" s="583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581"/>
      <c r="K1506" s="582"/>
      <c r="L1506" s="582"/>
      <c r="M1506" s="582"/>
      <c r="N1506" s="583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581"/>
      <c r="K1507" s="582"/>
      <c r="L1507" s="582"/>
      <c r="M1507" s="582"/>
      <c r="N1507" s="583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581"/>
      <c r="K1508" s="582"/>
      <c r="L1508" s="582"/>
      <c r="M1508" s="582"/>
      <c r="N1508" s="583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581"/>
      <c r="K1509" s="582"/>
      <c r="L1509" s="582"/>
      <c r="M1509" s="582"/>
      <c r="N1509" s="583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581"/>
      <c r="K1510" s="582"/>
      <c r="L1510" s="582"/>
      <c r="M1510" s="582"/>
      <c r="N1510" s="583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581"/>
      <c r="K1511" s="582"/>
      <c r="L1511" s="582"/>
      <c r="M1511" s="582"/>
      <c r="N1511" s="583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581"/>
      <c r="K1512" s="582"/>
      <c r="L1512" s="582"/>
      <c r="M1512" s="582"/>
      <c r="N1512" s="583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581"/>
      <c r="K1513" s="582"/>
      <c r="L1513" s="582"/>
      <c r="M1513" s="582"/>
      <c r="N1513" s="583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581"/>
      <c r="K1514" s="582"/>
      <c r="L1514" s="582"/>
      <c r="M1514" s="582"/>
      <c r="N1514" s="583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581"/>
      <c r="K1515" s="582"/>
      <c r="L1515" s="582"/>
      <c r="M1515" s="582"/>
      <c r="N1515" s="583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581"/>
      <c r="K1516" s="582"/>
      <c r="L1516" s="582"/>
      <c r="M1516" s="582"/>
      <c r="N1516" s="583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581"/>
      <c r="K1517" s="582"/>
      <c r="L1517" s="582"/>
      <c r="M1517" s="582"/>
      <c r="N1517" s="583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581"/>
      <c r="K1518" s="582"/>
      <c r="L1518" s="582"/>
      <c r="M1518" s="582"/>
      <c r="N1518" s="583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581"/>
      <c r="K1519" s="582"/>
      <c r="L1519" s="582"/>
      <c r="M1519" s="582"/>
      <c r="N1519" s="583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581"/>
      <c r="K1520" s="582"/>
      <c r="L1520" s="582"/>
      <c r="M1520" s="582"/>
      <c r="N1520" s="583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581"/>
      <c r="K1521" s="582"/>
      <c r="L1521" s="582"/>
      <c r="M1521" s="582"/>
      <c r="N1521" s="583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581"/>
      <c r="K1522" s="582"/>
      <c r="L1522" s="582"/>
      <c r="M1522" s="582"/>
      <c r="N1522" s="583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581"/>
      <c r="K1523" s="582"/>
      <c r="L1523" s="582"/>
      <c r="M1523" s="582"/>
      <c r="N1523" s="583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581"/>
      <c r="K1524" s="582"/>
      <c r="L1524" s="582"/>
      <c r="M1524" s="582"/>
      <c r="N1524" s="583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581"/>
      <c r="K1525" s="582"/>
      <c r="L1525" s="582"/>
      <c r="M1525" s="582"/>
      <c r="N1525" s="583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581"/>
      <c r="K1526" s="582"/>
      <c r="L1526" s="582"/>
      <c r="M1526" s="582"/>
      <c r="N1526" s="583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581"/>
      <c r="K1527" s="582"/>
      <c r="L1527" s="582"/>
      <c r="M1527" s="582"/>
      <c r="N1527" s="583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581"/>
      <c r="K1528" s="582"/>
      <c r="L1528" s="582"/>
      <c r="M1528" s="582"/>
      <c r="N1528" s="583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581"/>
      <c r="K1529" s="582"/>
      <c r="L1529" s="582"/>
      <c r="M1529" s="582"/>
      <c r="N1529" s="583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581"/>
      <c r="K1530" s="582"/>
      <c r="L1530" s="582"/>
      <c r="M1530" s="582"/>
      <c r="N1530" s="583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581"/>
      <c r="K1531" s="582"/>
      <c r="L1531" s="582"/>
      <c r="M1531" s="582"/>
      <c r="N1531" s="583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581"/>
      <c r="K1532" s="582"/>
      <c r="L1532" s="582"/>
      <c r="M1532" s="582"/>
      <c r="N1532" s="583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581"/>
      <c r="K1533" s="582"/>
      <c r="L1533" s="582"/>
      <c r="M1533" s="582"/>
      <c r="N1533" s="583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581"/>
      <c r="K1534" s="582"/>
      <c r="L1534" s="582"/>
      <c r="M1534" s="582"/>
      <c r="N1534" s="583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581"/>
      <c r="K1535" s="582"/>
      <c r="L1535" s="582"/>
      <c r="M1535" s="582"/>
      <c r="N1535" s="583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581"/>
      <c r="K1536" s="582"/>
      <c r="L1536" s="582"/>
      <c r="M1536" s="582"/>
      <c r="N1536" s="583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581"/>
      <c r="K1537" s="582"/>
      <c r="L1537" s="582"/>
      <c r="M1537" s="582"/>
      <c r="N1537" s="583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581"/>
      <c r="K1538" s="582"/>
      <c r="L1538" s="582"/>
      <c r="M1538" s="582"/>
      <c r="N1538" s="583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581"/>
      <c r="K1539" s="582"/>
      <c r="L1539" s="582"/>
      <c r="M1539" s="582"/>
      <c r="N1539" s="583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581"/>
      <c r="K1540" s="582"/>
      <c r="L1540" s="582"/>
      <c r="M1540" s="582"/>
      <c r="N1540" s="583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581"/>
      <c r="K1541" s="582"/>
      <c r="L1541" s="582"/>
      <c r="M1541" s="582"/>
      <c r="N1541" s="583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581"/>
      <c r="K1542" s="582"/>
      <c r="L1542" s="582"/>
      <c r="M1542" s="582"/>
      <c r="N1542" s="583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581"/>
      <c r="K1543" s="582"/>
      <c r="L1543" s="582"/>
      <c r="M1543" s="582"/>
      <c r="N1543" s="583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581"/>
      <c r="K1544" s="582"/>
      <c r="L1544" s="582"/>
      <c r="M1544" s="582"/>
      <c r="N1544" s="583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581"/>
      <c r="K1545" s="582"/>
      <c r="L1545" s="582"/>
      <c r="M1545" s="582"/>
      <c r="N1545" s="583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581"/>
      <c r="K1546" s="582"/>
      <c r="L1546" s="582"/>
      <c r="M1546" s="582"/>
      <c r="N1546" s="583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581"/>
      <c r="K1547" s="582"/>
      <c r="L1547" s="582"/>
      <c r="M1547" s="582"/>
      <c r="N1547" s="583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581"/>
      <c r="K1548" s="582"/>
      <c r="L1548" s="582"/>
      <c r="M1548" s="582"/>
      <c r="N1548" s="583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581"/>
      <c r="K1549" s="582"/>
      <c r="L1549" s="582"/>
      <c r="M1549" s="582"/>
      <c r="N1549" s="583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581"/>
      <c r="K1550" s="582"/>
      <c r="L1550" s="582"/>
      <c r="M1550" s="582"/>
      <c r="N1550" s="583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581"/>
      <c r="K1551" s="582"/>
      <c r="L1551" s="582"/>
      <c r="M1551" s="582"/>
      <c r="N1551" s="583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581"/>
      <c r="K1552" s="582"/>
      <c r="L1552" s="582"/>
      <c r="M1552" s="582"/>
      <c r="N1552" s="583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581"/>
      <c r="K1553" s="582"/>
      <c r="L1553" s="582"/>
      <c r="M1553" s="582"/>
      <c r="N1553" s="583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581"/>
      <c r="K1554" s="582"/>
      <c r="L1554" s="582"/>
      <c r="M1554" s="582"/>
      <c r="N1554" s="583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581"/>
      <c r="K1555" s="582"/>
      <c r="L1555" s="582"/>
      <c r="M1555" s="582"/>
      <c r="N1555" s="583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581"/>
      <c r="K1556" s="582"/>
      <c r="L1556" s="582"/>
      <c r="M1556" s="582"/>
      <c r="N1556" s="583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581"/>
      <c r="K1557" s="582"/>
      <c r="L1557" s="582"/>
      <c r="M1557" s="582"/>
      <c r="N1557" s="583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581"/>
      <c r="K1558" s="582"/>
      <c r="L1558" s="582"/>
      <c r="M1558" s="582"/>
      <c r="N1558" s="583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581"/>
      <c r="K1559" s="582"/>
      <c r="L1559" s="582"/>
      <c r="M1559" s="582"/>
      <c r="N1559" s="583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581"/>
      <c r="K1560" s="582"/>
      <c r="L1560" s="582"/>
      <c r="M1560" s="582"/>
      <c r="N1560" s="583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581"/>
      <c r="K1561" s="582"/>
      <c r="L1561" s="582"/>
      <c r="M1561" s="582"/>
      <c r="N1561" s="583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581"/>
      <c r="K1562" s="582"/>
      <c r="L1562" s="582"/>
      <c r="M1562" s="582"/>
      <c r="N1562" s="583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581"/>
      <c r="K1563" s="582"/>
      <c r="L1563" s="582"/>
      <c r="M1563" s="582"/>
      <c r="N1563" s="583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581"/>
      <c r="K1564" s="582"/>
      <c r="L1564" s="582"/>
      <c r="M1564" s="582"/>
      <c r="N1564" s="583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581"/>
      <c r="K1565" s="582"/>
      <c r="L1565" s="582"/>
      <c r="M1565" s="582"/>
      <c r="N1565" s="583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581"/>
      <c r="K1566" s="582"/>
      <c r="L1566" s="582"/>
      <c r="M1566" s="582"/>
      <c r="N1566" s="583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581"/>
      <c r="K1567" s="582"/>
      <c r="L1567" s="582"/>
      <c r="M1567" s="582"/>
      <c r="N1567" s="583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581"/>
      <c r="K1568" s="582"/>
      <c r="L1568" s="582"/>
      <c r="M1568" s="582"/>
      <c r="N1568" s="583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581"/>
      <c r="K1569" s="582"/>
      <c r="L1569" s="582"/>
      <c r="M1569" s="582"/>
      <c r="N1569" s="583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581"/>
      <c r="K1570" s="582"/>
      <c r="L1570" s="582"/>
      <c r="M1570" s="582"/>
      <c r="N1570" s="583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581"/>
      <c r="K1571" s="582"/>
      <c r="L1571" s="582"/>
      <c r="M1571" s="582"/>
      <c r="N1571" s="583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581"/>
      <c r="K1572" s="582"/>
      <c r="L1572" s="582"/>
      <c r="M1572" s="582"/>
      <c r="N1572" s="583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581"/>
      <c r="K1573" s="582"/>
      <c r="L1573" s="582"/>
      <c r="M1573" s="582"/>
      <c r="N1573" s="583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581"/>
      <c r="K1574" s="582"/>
      <c r="L1574" s="582"/>
      <c r="M1574" s="582"/>
      <c r="N1574" s="583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581"/>
      <c r="K1575" s="582"/>
      <c r="L1575" s="582"/>
      <c r="M1575" s="582"/>
      <c r="N1575" s="583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581"/>
      <c r="K1576" s="582"/>
      <c r="L1576" s="582"/>
      <c r="M1576" s="582"/>
      <c r="N1576" s="583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581"/>
      <c r="K1577" s="582"/>
      <c r="L1577" s="582"/>
      <c r="M1577" s="582"/>
      <c r="N1577" s="583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581"/>
      <c r="K1578" s="582"/>
      <c r="L1578" s="582"/>
      <c r="M1578" s="582"/>
      <c r="N1578" s="583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581"/>
      <c r="K1579" s="582"/>
      <c r="L1579" s="582"/>
      <c r="M1579" s="582"/>
      <c r="N1579" s="583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581"/>
      <c r="K1580" s="582"/>
      <c r="L1580" s="582"/>
      <c r="M1580" s="582"/>
      <c r="N1580" s="583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581"/>
      <c r="K1581" s="582"/>
      <c r="L1581" s="582"/>
      <c r="M1581" s="582"/>
      <c r="N1581" s="583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581"/>
      <c r="K1582" s="582"/>
      <c r="L1582" s="582"/>
      <c r="M1582" s="582"/>
      <c r="N1582" s="583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581"/>
      <c r="K1583" s="582"/>
      <c r="L1583" s="582"/>
      <c r="M1583" s="582"/>
      <c r="N1583" s="583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581"/>
      <c r="K1584" s="582"/>
      <c r="L1584" s="582"/>
      <c r="M1584" s="582"/>
      <c r="N1584" s="583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581"/>
      <c r="K1585" s="582"/>
      <c r="L1585" s="582"/>
      <c r="M1585" s="582"/>
      <c r="N1585" s="583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581"/>
      <c r="K1586" s="582"/>
      <c r="L1586" s="582"/>
      <c r="M1586" s="582"/>
      <c r="N1586" s="583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581"/>
      <c r="K1587" s="582"/>
      <c r="L1587" s="582"/>
      <c r="M1587" s="582"/>
      <c r="N1587" s="583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581"/>
      <c r="K1588" s="582"/>
      <c r="L1588" s="582"/>
      <c r="M1588" s="582"/>
      <c r="N1588" s="583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581"/>
      <c r="K1589" s="582"/>
      <c r="L1589" s="582"/>
      <c r="M1589" s="582"/>
      <c r="N1589" s="583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581"/>
      <c r="K1590" s="582"/>
      <c r="L1590" s="582"/>
      <c r="M1590" s="582"/>
      <c r="N1590" s="583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581"/>
      <c r="K1591" s="582"/>
      <c r="L1591" s="582"/>
      <c r="M1591" s="582"/>
      <c r="N1591" s="583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581"/>
      <c r="K1592" s="582"/>
      <c r="L1592" s="582"/>
      <c r="M1592" s="582"/>
      <c r="N1592" s="583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581"/>
      <c r="K1593" s="582"/>
      <c r="L1593" s="582"/>
      <c r="M1593" s="582"/>
      <c r="N1593" s="583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581"/>
      <c r="K1594" s="582"/>
      <c r="L1594" s="582"/>
      <c r="M1594" s="582"/>
      <c r="N1594" s="583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581"/>
      <c r="K1595" s="582"/>
      <c r="L1595" s="582"/>
      <c r="M1595" s="582"/>
      <c r="N1595" s="583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581"/>
      <c r="K1596" s="582"/>
      <c r="L1596" s="582"/>
      <c r="M1596" s="582"/>
      <c r="N1596" s="583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581"/>
      <c r="K1597" s="582"/>
      <c r="L1597" s="582"/>
      <c r="M1597" s="582"/>
      <c r="N1597" s="583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581"/>
      <c r="K1598" s="582"/>
      <c r="L1598" s="582"/>
      <c r="M1598" s="582"/>
      <c r="N1598" s="583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581"/>
      <c r="K1599" s="582"/>
      <c r="L1599" s="582"/>
      <c r="M1599" s="582"/>
      <c r="N1599" s="583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581"/>
      <c r="K1600" s="582"/>
      <c r="L1600" s="582"/>
      <c r="M1600" s="582"/>
      <c r="N1600" s="583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581"/>
      <c r="K1601" s="582"/>
      <c r="L1601" s="582"/>
      <c r="M1601" s="582"/>
      <c r="N1601" s="583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581"/>
      <c r="K1602" s="582"/>
      <c r="L1602" s="582"/>
      <c r="M1602" s="582"/>
      <c r="N1602" s="583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581"/>
      <c r="K1603" s="582"/>
      <c r="L1603" s="582"/>
      <c r="M1603" s="582"/>
      <c r="N1603" s="583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581"/>
      <c r="K1604" s="582"/>
      <c r="L1604" s="582"/>
      <c r="M1604" s="582"/>
      <c r="N1604" s="583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581"/>
      <c r="K1605" s="582"/>
      <c r="L1605" s="582"/>
      <c r="M1605" s="582"/>
      <c r="N1605" s="583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581"/>
      <c r="K1606" s="582"/>
      <c r="L1606" s="582"/>
      <c r="M1606" s="582"/>
      <c r="N1606" s="583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581"/>
      <c r="K1607" s="582"/>
      <c r="L1607" s="582"/>
      <c r="M1607" s="582"/>
      <c r="N1607" s="583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581"/>
      <c r="K1608" s="582"/>
      <c r="L1608" s="582"/>
      <c r="M1608" s="582"/>
      <c r="N1608" s="583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581"/>
      <c r="K1609" s="582"/>
      <c r="L1609" s="582"/>
      <c r="M1609" s="582"/>
      <c r="N1609" s="583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581"/>
      <c r="K1610" s="582"/>
      <c r="L1610" s="582"/>
      <c r="M1610" s="582"/>
      <c r="N1610" s="583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581"/>
      <c r="K1611" s="582"/>
      <c r="L1611" s="582"/>
      <c r="M1611" s="582"/>
      <c r="N1611" s="583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581"/>
      <c r="K1612" s="582"/>
      <c r="L1612" s="582"/>
      <c r="M1612" s="582"/>
      <c r="N1612" s="583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581"/>
      <c r="K1613" s="582"/>
      <c r="L1613" s="582"/>
      <c r="M1613" s="582"/>
      <c r="N1613" s="583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581"/>
      <c r="K1614" s="582"/>
      <c r="L1614" s="582"/>
      <c r="M1614" s="582"/>
      <c r="N1614" s="583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581"/>
      <c r="K1615" s="582"/>
      <c r="L1615" s="582"/>
      <c r="M1615" s="582"/>
      <c r="N1615" s="583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581"/>
      <c r="K1616" s="582"/>
      <c r="L1616" s="582"/>
      <c r="M1616" s="582"/>
      <c r="N1616" s="583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581"/>
      <c r="K1617" s="582"/>
      <c r="L1617" s="582"/>
      <c r="M1617" s="582"/>
      <c r="N1617" s="583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581"/>
      <c r="K1618" s="582"/>
      <c r="L1618" s="582"/>
      <c r="M1618" s="582"/>
      <c r="N1618" s="583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581"/>
      <c r="K1619" s="582"/>
      <c r="L1619" s="582"/>
      <c r="M1619" s="582"/>
      <c r="N1619" s="583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581"/>
      <c r="K1620" s="582"/>
      <c r="L1620" s="582"/>
      <c r="M1620" s="582"/>
      <c r="N1620" s="583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581"/>
      <c r="K1621" s="582"/>
      <c r="L1621" s="582"/>
      <c r="M1621" s="582"/>
      <c r="N1621" s="583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581"/>
      <c r="K1622" s="582"/>
      <c r="L1622" s="582"/>
      <c r="M1622" s="582"/>
      <c r="N1622" s="583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581"/>
      <c r="K1623" s="582"/>
      <c r="L1623" s="582"/>
      <c r="M1623" s="582"/>
      <c r="N1623" s="583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581"/>
      <c r="K1624" s="582"/>
      <c r="L1624" s="582"/>
      <c r="M1624" s="582"/>
      <c r="N1624" s="583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581"/>
      <c r="K1625" s="582"/>
      <c r="L1625" s="582"/>
      <c r="M1625" s="582"/>
      <c r="N1625" s="583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581"/>
      <c r="K1626" s="582"/>
      <c r="L1626" s="582"/>
      <c r="M1626" s="582"/>
      <c r="N1626" s="583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581"/>
      <c r="K1627" s="582"/>
      <c r="L1627" s="582"/>
      <c r="M1627" s="582"/>
      <c r="N1627" s="583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581"/>
      <c r="K1628" s="582"/>
      <c r="L1628" s="582"/>
      <c r="M1628" s="582"/>
      <c r="N1628" s="583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581"/>
      <c r="K1629" s="582"/>
      <c r="L1629" s="582"/>
      <c r="M1629" s="582"/>
      <c r="N1629" s="583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581"/>
      <c r="K1630" s="582"/>
      <c r="L1630" s="582"/>
      <c r="M1630" s="582"/>
      <c r="N1630" s="583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581"/>
      <c r="K1631" s="582"/>
      <c r="L1631" s="582"/>
      <c r="M1631" s="582"/>
      <c r="N1631" s="583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581"/>
      <c r="K1632" s="582"/>
      <c r="L1632" s="582"/>
      <c r="M1632" s="582"/>
      <c r="N1632" s="583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581"/>
      <c r="K1633" s="582"/>
      <c r="L1633" s="582"/>
      <c r="M1633" s="582"/>
      <c r="N1633" s="583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581"/>
      <c r="K1634" s="582"/>
      <c r="L1634" s="582"/>
      <c r="M1634" s="582"/>
      <c r="N1634" s="583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581"/>
      <c r="K1635" s="582"/>
      <c r="L1635" s="582"/>
      <c r="M1635" s="582"/>
      <c r="N1635" s="583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581"/>
      <c r="K1636" s="582"/>
      <c r="L1636" s="582"/>
      <c r="M1636" s="582"/>
      <c r="N1636" s="583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581"/>
      <c r="K1637" s="582"/>
      <c r="L1637" s="582"/>
      <c r="M1637" s="582"/>
      <c r="N1637" s="583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581"/>
      <c r="K1638" s="582"/>
      <c r="L1638" s="582"/>
      <c r="M1638" s="582"/>
      <c r="N1638" s="583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581"/>
      <c r="K1639" s="582"/>
      <c r="L1639" s="582"/>
      <c r="M1639" s="582"/>
      <c r="N1639" s="583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581"/>
      <c r="K1640" s="582"/>
      <c r="L1640" s="582"/>
      <c r="M1640" s="582"/>
      <c r="N1640" s="583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581"/>
      <c r="K1641" s="582"/>
      <c r="L1641" s="582"/>
      <c r="M1641" s="582"/>
      <c r="N1641" s="583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581"/>
      <c r="K1642" s="582"/>
      <c r="L1642" s="582"/>
      <c r="M1642" s="582"/>
      <c r="N1642" s="583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581"/>
      <c r="K1643" s="582"/>
      <c r="L1643" s="582"/>
      <c r="M1643" s="582"/>
      <c r="N1643" s="583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581"/>
      <c r="K1644" s="582"/>
      <c r="L1644" s="582"/>
      <c r="M1644" s="582"/>
      <c r="N1644" s="583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581"/>
      <c r="K1645" s="582"/>
      <c r="L1645" s="582"/>
      <c r="M1645" s="582"/>
      <c r="N1645" s="583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581"/>
      <c r="K1646" s="582"/>
      <c r="L1646" s="582"/>
      <c r="M1646" s="582"/>
      <c r="N1646" s="583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581"/>
      <c r="K1647" s="582"/>
      <c r="L1647" s="582"/>
      <c r="M1647" s="582"/>
      <c r="N1647" s="583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581"/>
      <c r="K1648" s="582"/>
      <c r="L1648" s="582"/>
      <c r="M1648" s="582"/>
      <c r="N1648" s="583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581"/>
      <c r="K1649" s="582"/>
      <c r="L1649" s="582"/>
      <c r="M1649" s="582"/>
      <c r="N1649" s="583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581"/>
      <c r="K1650" s="582"/>
      <c r="L1650" s="582"/>
      <c r="M1650" s="582"/>
      <c r="N1650" s="583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581"/>
      <c r="K1651" s="582"/>
      <c r="L1651" s="582"/>
      <c r="M1651" s="582"/>
      <c r="N1651" s="583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581"/>
      <c r="K1652" s="582"/>
      <c r="L1652" s="582"/>
      <c r="M1652" s="582"/>
      <c r="N1652" s="583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581"/>
      <c r="K1653" s="582"/>
      <c r="L1653" s="582"/>
      <c r="M1653" s="582"/>
      <c r="N1653" s="583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581"/>
      <c r="K1654" s="582"/>
      <c r="L1654" s="582"/>
      <c r="M1654" s="582"/>
      <c r="N1654" s="583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581"/>
      <c r="K1655" s="582"/>
      <c r="L1655" s="582"/>
      <c r="M1655" s="582"/>
      <c r="N1655" s="583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581"/>
      <c r="K1656" s="582"/>
      <c r="L1656" s="582"/>
      <c r="M1656" s="582"/>
      <c r="N1656" s="583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581"/>
      <c r="K1657" s="582"/>
      <c r="L1657" s="582"/>
      <c r="M1657" s="582"/>
      <c r="N1657" s="583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581"/>
      <c r="K1658" s="582"/>
      <c r="L1658" s="582"/>
      <c r="M1658" s="582"/>
      <c r="N1658" s="583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581"/>
      <c r="K1659" s="582"/>
      <c r="L1659" s="582"/>
      <c r="M1659" s="582"/>
      <c r="N1659" s="583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581"/>
      <c r="K1660" s="582"/>
      <c r="L1660" s="582"/>
      <c r="M1660" s="582"/>
      <c r="N1660" s="583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581"/>
      <c r="K1661" s="582"/>
      <c r="L1661" s="582"/>
      <c r="M1661" s="582"/>
      <c r="N1661" s="583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581"/>
      <c r="K1662" s="582"/>
      <c r="L1662" s="582"/>
      <c r="M1662" s="582"/>
      <c r="N1662" s="583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581"/>
      <c r="K1663" s="582"/>
      <c r="L1663" s="582"/>
      <c r="M1663" s="582"/>
      <c r="N1663" s="583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581"/>
      <c r="K1664" s="582"/>
      <c r="L1664" s="582"/>
      <c r="M1664" s="582"/>
      <c r="N1664" s="583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581"/>
      <c r="K1665" s="582"/>
      <c r="L1665" s="582"/>
      <c r="M1665" s="582"/>
      <c r="N1665" s="583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581"/>
      <c r="K1666" s="582"/>
      <c r="L1666" s="582"/>
      <c r="M1666" s="582"/>
      <c r="N1666" s="583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581"/>
      <c r="K1667" s="582"/>
      <c r="L1667" s="582"/>
      <c r="M1667" s="582"/>
      <c r="N1667" s="583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581"/>
      <c r="K1668" s="582"/>
      <c r="L1668" s="582"/>
      <c r="M1668" s="582"/>
      <c r="N1668" s="583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581"/>
      <c r="K1669" s="582"/>
      <c r="L1669" s="582"/>
      <c r="M1669" s="582"/>
      <c r="N1669" s="583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581"/>
      <c r="K1670" s="582"/>
      <c r="L1670" s="582"/>
      <c r="M1670" s="582"/>
      <c r="N1670" s="583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581"/>
      <c r="K1671" s="582"/>
      <c r="L1671" s="582"/>
      <c r="M1671" s="582"/>
      <c r="N1671" s="583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581"/>
      <c r="K1672" s="582"/>
      <c r="L1672" s="582"/>
      <c r="M1672" s="582"/>
      <c r="N1672" s="583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581"/>
      <c r="K1673" s="582"/>
      <c r="L1673" s="582"/>
      <c r="M1673" s="582"/>
      <c r="N1673" s="583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581"/>
      <c r="K1674" s="582"/>
      <c r="L1674" s="582"/>
      <c r="M1674" s="582"/>
      <c r="N1674" s="583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581"/>
      <c r="K1675" s="582"/>
      <c r="L1675" s="582"/>
      <c r="M1675" s="582"/>
      <c r="N1675" s="583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581"/>
      <c r="K1676" s="582"/>
      <c r="L1676" s="582"/>
      <c r="M1676" s="582"/>
      <c r="N1676" s="583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581"/>
      <c r="K1677" s="582"/>
      <c r="L1677" s="582"/>
      <c r="M1677" s="582"/>
      <c r="N1677" s="583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581"/>
      <c r="K1678" s="582"/>
      <c r="L1678" s="582"/>
      <c r="M1678" s="582"/>
      <c r="N1678" s="583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581"/>
      <c r="K1679" s="582"/>
      <c r="L1679" s="582"/>
      <c r="M1679" s="582"/>
      <c r="N1679" s="583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581"/>
      <c r="K1680" s="582"/>
      <c r="L1680" s="582"/>
      <c r="M1680" s="582"/>
      <c r="N1680" s="583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581"/>
      <c r="K1681" s="582"/>
      <c r="L1681" s="582"/>
      <c r="M1681" s="582"/>
      <c r="N1681" s="583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581"/>
      <c r="K1682" s="582"/>
      <c r="L1682" s="582"/>
      <c r="M1682" s="582"/>
      <c r="N1682" s="583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581"/>
      <c r="K1683" s="582"/>
      <c r="L1683" s="582"/>
      <c r="M1683" s="582"/>
      <c r="N1683" s="583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581"/>
      <c r="K1684" s="582"/>
      <c r="L1684" s="582"/>
      <c r="M1684" s="582"/>
      <c r="N1684" s="583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581"/>
      <c r="K1685" s="582"/>
      <c r="L1685" s="582"/>
      <c r="M1685" s="582"/>
      <c r="N1685" s="583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581"/>
      <c r="K1686" s="582"/>
      <c r="L1686" s="582"/>
      <c r="M1686" s="582"/>
      <c r="N1686" s="583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581"/>
      <c r="K1687" s="582"/>
      <c r="L1687" s="582"/>
      <c r="M1687" s="582"/>
      <c r="N1687" s="583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581"/>
      <c r="K1688" s="582"/>
      <c r="L1688" s="582"/>
      <c r="M1688" s="582"/>
      <c r="N1688" s="583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581"/>
      <c r="K1689" s="582"/>
      <c r="L1689" s="582"/>
      <c r="M1689" s="582"/>
      <c r="N1689" s="583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581"/>
      <c r="K1690" s="582"/>
      <c r="L1690" s="582"/>
      <c r="M1690" s="582"/>
      <c r="N1690" s="583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581"/>
      <c r="K1691" s="582"/>
      <c r="L1691" s="582"/>
      <c r="M1691" s="582"/>
      <c r="N1691" s="583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581"/>
      <c r="K1692" s="582"/>
      <c r="L1692" s="582"/>
      <c r="M1692" s="582"/>
      <c r="N1692" s="583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581"/>
      <c r="K1693" s="582"/>
      <c r="L1693" s="582"/>
      <c r="M1693" s="582"/>
      <c r="N1693" s="583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581"/>
      <c r="K1694" s="582"/>
      <c r="L1694" s="582"/>
      <c r="M1694" s="582"/>
      <c r="N1694" s="583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581"/>
      <c r="K1695" s="582"/>
      <c r="L1695" s="582"/>
      <c r="M1695" s="582"/>
      <c r="N1695" s="583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581"/>
      <c r="K1696" s="582"/>
      <c r="L1696" s="582"/>
      <c r="M1696" s="582"/>
      <c r="N1696" s="583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581"/>
      <c r="K1697" s="582"/>
      <c r="L1697" s="582"/>
      <c r="M1697" s="582"/>
      <c r="N1697" s="583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581"/>
      <c r="K1698" s="582"/>
      <c r="L1698" s="582"/>
      <c r="M1698" s="582"/>
      <c r="N1698" s="583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581"/>
      <c r="K1699" s="582"/>
      <c r="L1699" s="582"/>
      <c r="M1699" s="582"/>
      <c r="N1699" s="583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581"/>
      <c r="K1700" s="582"/>
      <c r="L1700" s="582"/>
      <c r="M1700" s="582"/>
      <c r="N1700" s="583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581"/>
      <c r="K1701" s="582"/>
      <c r="L1701" s="582"/>
      <c r="M1701" s="582"/>
      <c r="N1701" s="583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581"/>
      <c r="K1702" s="582"/>
      <c r="L1702" s="582"/>
      <c r="M1702" s="582"/>
      <c r="N1702" s="583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581"/>
      <c r="K1703" s="582"/>
      <c r="L1703" s="582"/>
      <c r="M1703" s="582"/>
      <c r="N1703" s="583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581"/>
      <c r="K1704" s="582"/>
      <c r="L1704" s="582"/>
      <c r="M1704" s="582"/>
      <c r="N1704" s="583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581"/>
      <c r="K1705" s="582"/>
      <c r="L1705" s="582"/>
      <c r="M1705" s="582"/>
      <c r="N1705" s="583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581"/>
      <c r="K1706" s="582"/>
      <c r="L1706" s="582"/>
      <c r="M1706" s="582"/>
      <c r="N1706" s="583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581"/>
      <c r="K1707" s="582"/>
      <c r="L1707" s="582"/>
      <c r="M1707" s="582"/>
      <c r="N1707" s="583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581"/>
      <c r="K1708" s="582"/>
      <c r="L1708" s="582"/>
      <c r="M1708" s="582"/>
      <c r="N1708" s="583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581"/>
      <c r="K1709" s="582"/>
      <c r="L1709" s="582"/>
      <c r="M1709" s="582"/>
      <c r="N1709" s="583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581"/>
      <c r="K1710" s="582"/>
      <c r="L1710" s="582"/>
      <c r="M1710" s="582"/>
      <c r="N1710" s="583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581"/>
      <c r="K1711" s="582"/>
      <c r="L1711" s="582"/>
      <c r="M1711" s="582"/>
      <c r="N1711" s="583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581"/>
      <c r="K1712" s="582"/>
      <c r="L1712" s="582"/>
      <c r="M1712" s="582"/>
      <c r="N1712" s="583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581"/>
      <c r="K1713" s="582"/>
      <c r="L1713" s="582"/>
      <c r="M1713" s="582"/>
      <c r="N1713" s="583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581"/>
      <c r="K1714" s="582"/>
      <c r="L1714" s="582"/>
      <c r="M1714" s="582"/>
      <c r="N1714" s="583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581"/>
      <c r="K1715" s="582"/>
      <c r="L1715" s="582"/>
      <c r="M1715" s="582"/>
      <c r="N1715" s="583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581"/>
      <c r="K1716" s="582"/>
      <c r="L1716" s="582"/>
      <c r="M1716" s="582"/>
      <c r="N1716" s="583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581"/>
      <c r="K1717" s="582"/>
      <c r="L1717" s="582"/>
      <c r="M1717" s="582"/>
      <c r="N1717" s="583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581"/>
      <c r="K1718" s="582"/>
      <c r="L1718" s="582"/>
      <c r="M1718" s="582"/>
      <c r="N1718" s="583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581"/>
      <c r="K1719" s="582"/>
      <c r="L1719" s="582"/>
      <c r="M1719" s="582"/>
      <c r="N1719" s="583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581"/>
      <c r="K1720" s="582"/>
      <c r="L1720" s="582"/>
      <c r="M1720" s="582"/>
      <c r="N1720" s="583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581"/>
      <c r="K1721" s="582"/>
      <c r="L1721" s="582"/>
      <c r="M1721" s="582"/>
      <c r="N1721" s="583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581"/>
      <c r="K1722" s="582"/>
      <c r="L1722" s="582"/>
      <c r="M1722" s="582"/>
      <c r="N1722" s="583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581"/>
      <c r="K1723" s="582"/>
      <c r="L1723" s="582"/>
      <c r="M1723" s="582"/>
      <c r="N1723" s="583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581"/>
      <c r="K1724" s="582"/>
      <c r="L1724" s="582"/>
      <c r="M1724" s="582"/>
      <c r="N1724" s="583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581"/>
      <c r="K1725" s="582"/>
      <c r="L1725" s="582"/>
      <c r="M1725" s="582"/>
      <c r="N1725" s="583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581"/>
      <c r="K1726" s="582"/>
      <c r="L1726" s="582"/>
      <c r="M1726" s="582"/>
      <c r="N1726" s="583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581"/>
      <c r="K1727" s="582"/>
      <c r="L1727" s="582"/>
      <c r="M1727" s="582"/>
      <c r="N1727" s="583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581"/>
      <c r="K1728" s="582"/>
      <c r="L1728" s="582"/>
      <c r="M1728" s="582"/>
      <c r="N1728" s="583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581"/>
      <c r="K1729" s="582"/>
      <c r="L1729" s="582"/>
      <c r="M1729" s="582"/>
      <c r="N1729" s="583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581"/>
      <c r="K1730" s="582"/>
      <c r="L1730" s="582"/>
      <c r="M1730" s="582"/>
      <c r="N1730" s="583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581"/>
      <c r="K1731" s="582"/>
      <c r="L1731" s="582"/>
      <c r="M1731" s="582"/>
      <c r="N1731" s="583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581"/>
      <c r="K1732" s="582"/>
      <c r="L1732" s="582"/>
      <c r="M1732" s="582"/>
      <c r="N1732" s="583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581"/>
      <c r="K1733" s="582"/>
      <c r="L1733" s="582"/>
      <c r="M1733" s="582"/>
      <c r="N1733" s="583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581"/>
      <c r="K1734" s="582"/>
      <c r="L1734" s="582"/>
      <c r="M1734" s="582"/>
      <c r="N1734" s="583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581"/>
      <c r="K1735" s="582"/>
      <c r="L1735" s="582"/>
      <c r="M1735" s="582"/>
      <c r="N1735" s="583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581"/>
      <c r="K1736" s="582"/>
      <c r="L1736" s="582"/>
      <c r="M1736" s="582"/>
      <c r="N1736" s="583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581"/>
      <c r="K1737" s="582"/>
      <c r="L1737" s="582"/>
      <c r="M1737" s="582"/>
      <c r="N1737" s="583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581"/>
      <c r="K1738" s="582"/>
      <c r="L1738" s="582"/>
      <c r="M1738" s="582"/>
      <c r="N1738" s="583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581"/>
      <c r="K1739" s="582"/>
      <c r="L1739" s="582"/>
      <c r="M1739" s="582"/>
      <c r="N1739" s="583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581"/>
      <c r="K1740" s="582"/>
      <c r="L1740" s="582"/>
      <c r="M1740" s="582"/>
      <c r="N1740" s="583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581"/>
      <c r="K1741" s="582"/>
      <c r="L1741" s="582"/>
      <c r="M1741" s="582"/>
      <c r="N1741" s="583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581"/>
      <c r="K1742" s="582"/>
      <c r="L1742" s="582"/>
      <c r="M1742" s="582"/>
      <c r="N1742" s="583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581"/>
      <c r="K1743" s="582"/>
      <c r="L1743" s="582"/>
      <c r="M1743" s="582"/>
      <c r="N1743" s="583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581"/>
      <c r="K1744" s="582"/>
      <c r="L1744" s="582"/>
      <c r="M1744" s="582"/>
      <c r="N1744" s="583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581"/>
      <c r="K1745" s="582"/>
      <c r="L1745" s="582"/>
      <c r="M1745" s="582"/>
      <c r="N1745" s="583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581"/>
      <c r="K1746" s="582"/>
      <c r="L1746" s="582"/>
      <c r="M1746" s="582"/>
      <c r="N1746" s="583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581"/>
      <c r="K1747" s="582"/>
      <c r="L1747" s="582"/>
      <c r="M1747" s="582"/>
      <c r="N1747" s="583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581"/>
      <c r="K1748" s="582"/>
      <c r="L1748" s="582"/>
      <c r="M1748" s="582"/>
      <c r="N1748" s="583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581"/>
      <c r="K1749" s="582"/>
      <c r="L1749" s="582"/>
      <c r="M1749" s="582"/>
      <c r="N1749" s="583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581"/>
      <c r="K1750" s="582"/>
      <c r="L1750" s="582"/>
      <c r="M1750" s="582"/>
      <c r="N1750" s="583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581"/>
      <c r="K1751" s="582"/>
      <c r="L1751" s="582"/>
      <c r="M1751" s="582"/>
      <c r="N1751" s="583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581"/>
      <c r="K1752" s="582"/>
      <c r="L1752" s="582"/>
      <c r="M1752" s="582"/>
      <c r="N1752" s="583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581"/>
      <c r="K1753" s="582"/>
      <c r="L1753" s="582"/>
      <c r="M1753" s="582"/>
      <c r="N1753" s="583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581"/>
      <c r="K1754" s="582"/>
      <c r="L1754" s="582"/>
      <c r="M1754" s="582"/>
      <c r="N1754" s="583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581"/>
      <c r="K1755" s="582"/>
      <c r="L1755" s="582"/>
      <c r="M1755" s="582"/>
      <c r="N1755" s="583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581"/>
      <c r="K1756" s="582"/>
      <c r="L1756" s="582"/>
      <c r="M1756" s="582"/>
      <c r="N1756" s="583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581"/>
      <c r="K1757" s="582"/>
      <c r="L1757" s="582"/>
      <c r="M1757" s="582"/>
      <c r="N1757" s="583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581"/>
      <c r="K1758" s="582"/>
      <c r="L1758" s="582"/>
      <c r="M1758" s="582"/>
      <c r="N1758" s="583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581"/>
      <c r="K1759" s="582"/>
      <c r="L1759" s="582"/>
      <c r="M1759" s="582"/>
      <c r="N1759" s="583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581"/>
      <c r="K1760" s="582"/>
      <c r="L1760" s="582"/>
      <c r="M1760" s="582"/>
      <c r="N1760" s="583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581"/>
      <c r="K1761" s="582"/>
      <c r="L1761" s="582"/>
      <c r="M1761" s="582"/>
      <c r="N1761" s="583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581"/>
      <c r="K1762" s="582"/>
      <c r="L1762" s="582"/>
      <c r="M1762" s="582"/>
      <c r="N1762" s="583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581"/>
      <c r="K1763" s="582"/>
      <c r="L1763" s="582"/>
      <c r="M1763" s="582"/>
      <c r="N1763" s="583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581"/>
      <c r="K1764" s="582"/>
      <c r="L1764" s="582"/>
      <c r="M1764" s="582"/>
      <c r="N1764" s="583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581"/>
      <c r="K1765" s="582"/>
      <c r="L1765" s="582"/>
      <c r="M1765" s="582"/>
      <c r="N1765" s="583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581"/>
      <c r="K1766" s="582"/>
      <c r="L1766" s="582"/>
      <c r="M1766" s="582"/>
      <c r="N1766" s="583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581"/>
      <c r="K1767" s="582"/>
      <c r="L1767" s="582"/>
      <c r="M1767" s="582"/>
      <c r="N1767" s="583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581"/>
      <c r="K1768" s="582"/>
      <c r="L1768" s="582"/>
      <c r="M1768" s="582"/>
      <c r="N1768" s="583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581"/>
      <c r="K1769" s="582"/>
      <c r="L1769" s="582"/>
      <c r="M1769" s="582"/>
      <c r="N1769" s="583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581"/>
      <c r="K1770" s="582"/>
      <c r="L1770" s="582"/>
      <c r="M1770" s="582"/>
      <c r="N1770" s="583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581"/>
      <c r="K1771" s="582"/>
      <c r="L1771" s="582"/>
      <c r="M1771" s="582"/>
      <c r="N1771" s="583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581"/>
      <c r="K1772" s="582"/>
      <c r="L1772" s="582"/>
      <c r="M1772" s="582"/>
      <c r="N1772" s="583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581"/>
      <c r="K1773" s="582"/>
      <c r="L1773" s="582"/>
      <c r="M1773" s="582"/>
      <c r="N1773" s="583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581"/>
      <c r="K1774" s="582"/>
      <c r="L1774" s="582"/>
      <c r="M1774" s="582"/>
      <c r="N1774" s="583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581"/>
      <c r="K1775" s="582"/>
      <c r="L1775" s="582"/>
      <c r="M1775" s="582"/>
      <c r="N1775" s="583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581"/>
      <c r="K1776" s="582"/>
      <c r="L1776" s="582"/>
      <c r="M1776" s="582"/>
      <c r="N1776" s="583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581"/>
      <c r="K1777" s="582"/>
      <c r="L1777" s="582"/>
      <c r="M1777" s="582"/>
      <c r="N1777" s="583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581"/>
      <c r="K1778" s="582"/>
      <c r="L1778" s="582"/>
      <c r="M1778" s="582"/>
      <c r="N1778" s="583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581"/>
      <c r="K1779" s="582"/>
      <c r="L1779" s="582"/>
      <c r="M1779" s="582"/>
      <c r="N1779" s="583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581"/>
      <c r="K1780" s="582"/>
      <c r="L1780" s="582"/>
      <c r="M1780" s="582"/>
      <c r="N1780" s="583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581"/>
      <c r="K1781" s="582"/>
      <c r="L1781" s="582"/>
      <c r="M1781" s="582"/>
      <c r="N1781" s="583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581"/>
      <c r="K1782" s="582"/>
      <c r="L1782" s="582"/>
      <c r="M1782" s="582"/>
      <c r="N1782" s="583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581"/>
      <c r="K1783" s="582"/>
      <c r="L1783" s="582"/>
      <c r="M1783" s="582"/>
      <c r="N1783" s="583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581"/>
      <c r="K1784" s="582"/>
      <c r="L1784" s="582"/>
      <c r="M1784" s="582"/>
      <c r="N1784" s="583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581"/>
      <c r="K1785" s="582"/>
      <c r="L1785" s="582"/>
      <c r="M1785" s="582"/>
      <c r="N1785" s="583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581"/>
      <c r="K1786" s="582"/>
      <c r="L1786" s="582"/>
      <c r="M1786" s="582"/>
      <c r="N1786" s="583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581"/>
      <c r="K1787" s="582"/>
      <c r="L1787" s="582"/>
      <c r="M1787" s="582"/>
      <c r="N1787" s="583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581"/>
      <c r="K1788" s="582"/>
      <c r="L1788" s="582"/>
      <c r="M1788" s="582"/>
      <c r="N1788" s="583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581"/>
      <c r="K1789" s="582"/>
      <c r="L1789" s="582"/>
      <c r="M1789" s="582"/>
      <c r="N1789" s="583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581"/>
      <c r="K1790" s="582"/>
      <c r="L1790" s="582"/>
      <c r="M1790" s="582"/>
      <c r="N1790" s="583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581"/>
      <c r="K1791" s="582"/>
      <c r="L1791" s="582"/>
      <c r="M1791" s="582"/>
      <c r="N1791" s="583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581"/>
      <c r="K1792" s="582"/>
      <c r="L1792" s="582"/>
      <c r="M1792" s="582"/>
      <c r="N1792" s="583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581"/>
      <c r="K1793" s="582"/>
      <c r="L1793" s="582"/>
      <c r="M1793" s="582"/>
      <c r="N1793" s="583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581"/>
      <c r="K1794" s="582"/>
      <c r="L1794" s="582"/>
      <c r="M1794" s="582"/>
      <c r="N1794" s="583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581"/>
      <c r="K1795" s="582"/>
      <c r="L1795" s="582"/>
      <c r="M1795" s="582"/>
      <c r="N1795" s="583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581"/>
      <c r="K1796" s="582"/>
      <c r="L1796" s="582"/>
      <c r="M1796" s="582"/>
      <c r="N1796" s="583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581"/>
      <c r="K1797" s="582"/>
      <c r="L1797" s="582"/>
      <c r="M1797" s="582"/>
      <c r="N1797" s="583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581"/>
      <c r="K1798" s="582"/>
      <c r="L1798" s="582"/>
      <c r="M1798" s="582"/>
      <c r="N1798" s="583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581"/>
      <c r="K1799" s="582"/>
      <c r="L1799" s="582"/>
      <c r="M1799" s="582"/>
      <c r="N1799" s="583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581"/>
      <c r="K1800" s="582"/>
      <c r="L1800" s="582"/>
      <c r="M1800" s="582"/>
      <c r="N1800" s="583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581"/>
      <c r="K1801" s="582"/>
      <c r="L1801" s="582"/>
      <c r="M1801" s="582"/>
      <c r="N1801" s="583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581"/>
      <c r="K1802" s="582"/>
      <c r="L1802" s="582"/>
      <c r="M1802" s="582"/>
      <c r="N1802" s="583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581"/>
      <c r="K1803" s="582"/>
      <c r="L1803" s="582"/>
      <c r="M1803" s="582"/>
      <c r="N1803" s="583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581"/>
      <c r="K1804" s="582"/>
      <c r="L1804" s="582"/>
      <c r="M1804" s="582"/>
      <c r="N1804" s="583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581"/>
      <c r="K1805" s="582"/>
      <c r="L1805" s="582"/>
      <c r="M1805" s="582"/>
      <c r="N1805" s="583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581"/>
      <c r="K1806" s="582"/>
      <c r="L1806" s="582"/>
      <c r="M1806" s="582"/>
      <c r="N1806" s="583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581"/>
      <c r="K1807" s="582"/>
      <c r="L1807" s="582"/>
      <c r="M1807" s="582"/>
      <c r="N1807" s="583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581"/>
      <c r="K1808" s="582"/>
      <c r="L1808" s="582"/>
      <c r="M1808" s="582"/>
      <c r="N1808" s="583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581"/>
      <c r="K1809" s="582"/>
      <c r="L1809" s="582"/>
      <c r="M1809" s="582"/>
      <c r="N1809" s="583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581"/>
      <c r="K1810" s="582"/>
      <c r="L1810" s="582"/>
      <c r="M1810" s="582"/>
      <c r="N1810" s="583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581"/>
      <c r="K1811" s="582"/>
      <c r="L1811" s="582"/>
      <c r="M1811" s="582"/>
      <c r="N1811" s="583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581"/>
      <c r="K1812" s="582"/>
      <c r="L1812" s="582"/>
      <c r="M1812" s="582"/>
      <c r="N1812" s="583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581"/>
      <c r="K1813" s="582"/>
      <c r="L1813" s="582"/>
      <c r="M1813" s="582"/>
      <c r="N1813" s="583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581"/>
      <c r="K1814" s="582"/>
      <c r="L1814" s="582"/>
      <c r="M1814" s="582"/>
      <c r="N1814" s="583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581"/>
      <c r="K1815" s="582"/>
      <c r="L1815" s="582"/>
      <c r="M1815" s="582"/>
      <c r="N1815" s="583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581"/>
      <c r="K1816" s="582"/>
      <c r="L1816" s="582"/>
      <c r="M1816" s="582"/>
      <c r="N1816" s="583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581"/>
      <c r="K1817" s="582"/>
      <c r="L1817" s="582"/>
      <c r="M1817" s="582"/>
      <c r="N1817" s="583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581"/>
      <c r="K1818" s="582"/>
      <c r="L1818" s="582"/>
      <c r="M1818" s="582"/>
      <c r="N1818" s="583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581"/>
      <c r="K1819" s="582"/>
      <c r="L1819" s="582"/>
      <c r="M1819" s="582"/>
      <c r="N1819" s="583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581"/>
      <c r="K1820" s="582"/>
      <c r="L1820" s="582"/>
      <c r="M1820" s="582"/>
      <c r="N1820" s="583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581"/>
      <c r="K1821" s="582"/>
      <c r="L1821" s="582"/>
      <c r="M1821" s="582"/>
      <c r="N1821" s="583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581"/>
      <c r="K1822" s="582"/>
      <c r="L1822" s="582"/>
      <c r="M1822" s="582"/>
      <c r="N1822" s="583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581"/>
      <c r="K1823" s="582"/>
      <c r="L1823" s="582"/>
      <c r="M1823" s="582"/>
      <c r="N1823" s="583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581"/>
      <c r="K1824" s="582"/>
      <c r="L1824" s="582"/>
      <c r="M1824" s="582"/>
      <c r="N1824" s="583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581"/>
      <c r="K1825" s="582"/>
      <c r="L1825" s="582"/>
      <c r="M1825" s="582"/>
      <c r="N1825" s="583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581"/>
      <c r="K1826" s="582"/>
      <c r="L1826" s="582"/>
      <c r="M1826" s="582"/>
      <c r="N1826" s="583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581"/>
      <c r="K1827" s="582"/>
      <c r="L1827" s="582"/>
      <c r="M1827" s="582"/>
      <c r="N1827" s="583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581"/>
      <c r="K1828" s="582"/>
      <c r="L1828" s="582"/>
      <c r="M1828" s="582"/>
      <c r="N1828" s="583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581"/>
      <c r="K1829" s="582"/>
      <c r="L1829" s="582"/>
      <c r="M1829" s="582"/>
      <c r="N1829" s="583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581"/>
      <c r="K1830" s="582"/>
      <c r="L1830" s="582"/>
      <c r="M1830" s="582"/>
      <c r="N1830" s="583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581"/>
      <c r="K1831" s="582"/>
      <c r="L1831" s="582"/>
      <c r="M1831" s="582"/>
      <c r="N1831" s="583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581"/>
      <c r="K1832" s="582"/>
      <c r="L1832" s="582"/>
      <c r="M1832" s="582"/>
      <c r="N1832" s="583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581"/>
      <c r="K1833" s="582"/>
      <c r="L1833" s="582"/>
      <c r="M1833" s="582"/>
      <c r="N1833" s="583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581"/>
      <c r="K1834" s="582"/>
      <c r="L1834" s="582"/>
      <c r="M1834" s="582"/>
      <c r="N1834" s="583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581"/>
      <c r="K1835" s="582"/>
      <c r="L1835" s="582"/>
      <c r="M1835" s="582"/>
      <c r="N1835" s="583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581"/>
      <c r="K1836" s="582"/>
      <c r="L1836" s="582"/>
      <c r="M1836" s="582"/>
      <c r="N1836" s="583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581"/>
      <c r="K1837" s="582"/>
      <c r="L1837" s="582"/>
      <c r="M1837" s="582"/>
      <c r="N1837" s="583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581"/>
      <c r="K1838" s="582"/>
      <c r="L1838" s="582"/>
      <c r="M1838" s="582"/>
      <c r="N1838" s="583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581"/>
      <c r="K1839" s="582"/>
      <c r="L1839" s="582"/>
      <c r="M1839" s="582"/>
      <c r="N1839" s="583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581"/>
      <c r="K1840" s="582"/>
      <c r="L1840" s="582"/>
      <c r="M1840" s="582"/>
      <c r="N1840" s="583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581"/>
      <c r="K1841" s="582"/>
      <c r="L1841" s="582"/>
      <c r="M1841" s="582"/>
      <c r="N1841" s="583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581"/>
      <c r="K1842" s="582"/>
      <c r="L1842" s="582"/>
      <c r="M1842" s="582"/>
      <c r="N1842" s="583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581"/>
      <c r="K1843" s="582"/>
      <c r="L1843" s="582"/>
      <c r="M1843" s="582"/>
      <c r="N1843" s="583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581"/>
      <c r="K1844" s="582"/>
      <c r="L1844" s="582"/>
      <c r="M1844" s="582"/>
      <c r="N1844" s="583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581"/>
      <c r="K1845" s="582"/>
      <c r="L1845" s="582"/>
      <c r="M1845" s="582"/>
      <c r="N1845" s="583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581"/>
      <c r="K1846" s="582"/>
      <c r="L1846" s="582"/>
      <c r="M1846" s="582"/>
      <c r="N1846" s="583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581"/>
      <c r="K1847" s="582"/>
      <c r="L1847" s="582"/>
      <c r="M1847" s="582"/>
      <c r="N1847" s="583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581"/>
      <c r="K1848" s="582"/>
      <c r="L1848" s="582"/>
      <c r="M1848" s="582"/>
      <c r="N1848" s="583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581"/>
      <c r="K1849" s="582"/>
      <c r="L1849" s="582"/>
      <c r="M1849" s="582"/>
      <c r="N1849" s="583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581"/>
      <c r="K1850" s="582"/>
      <c r="L1850" s="582"/>
      <c r="M1850" s="582"/>
      <c r="N1850" s="583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581"/>
      <c r="K1851" s="582"/>
      <c r="L1851" s="582"/>
      <c r="M1851" s="582"/>
      <c r="N1851" s="583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581"/>
      <c r="K1852" s="582"/>
      <c r="L1852" s="582"/>
      <c r="M1852" s="582"/>
      <c r="N1852" s="583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581"/>
      <c r="K1853" s="582"/>
      <c r="L1853" s="582"/>
      <c r="M1853" s="582"/>
      <c r="N1853" s="583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581"/>
      <c r="K1854" s="582"/>
      <c r="L1854" s="582"/>
      <c r="M1854" s="582"/>
      <c r="N1854" s="583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581"/>
      <c r="K1855" s="582"/>
      <c r="L1855" s="582"/>
      <c r="M1855" s="582"/>
      <c r="N1855" s="583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581"/>
      <c r="K1856" s="582"/>
      <c r="L1856" s="582"/>
      <c r="M1856" s="582"/>
      <c r="N1856" s="583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581"/>
      <c r="K1857" s="582"/>
      <c r="L1857" s="582"/>
      <c r="M1857" s="582"/>
      <c r="N1857" s="583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581"/>
      <c r="K1858" s="582"/>
      <c r="L1858" s="582"/>
      <c r="M1858" s="582"/>
      <c r="N1858" s="583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581"/>
      <c r="K1859" s="582"/>
      <c r="L1859" s="582"/>
      <c r="M1859" s="582"/>
      <c r="N1859" s="583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581"/>
      <c r="K1860" s="582"/>
      <c r="L1860" s="582"/>
      <c r="M1860" s="582"/>
      <c r="N1860" s="583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581"/>
      <c r="K1861" s="582"/>
      <c r="L1861" s="582"/>
      <c r="M1861" s="582"/>
      <c r="N1861" s="583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581"/>
      <c r="K1862" s="582"/>
      <c r="L1862" s="582"/>
      <c r="M1862" s="582"/>
      <c r="N1862" s="583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581"/>
      <c r="K1863" s="582"/>
      <c r="L1863" s="582"/>
      <c r="M1863" s="582"/>
      <c r="N1863" s="583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581"/>
      <c r="K1864" s="582"/>
      <c r="L1864" s="582"/>
      <c r="M1864" s="582"/>
      <c r="N1864" s="583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581"/>
      <c r="K1865" s="582"/>
      <c r="L1865" s="582"/>
      <c r="M1865" s="582"/>
      <c r="N1865" s="583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581"/>
      <c r="K1866" s="582"/>
      <c r="L1866" s="582"/>
      <c r="M1866" s="582"/>
      <c r="N1866" s="583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581"/>
      <c r="K1867" s="582"/>
      <c r="L1867" s="582"/>
      <c r="M1867" s="582"/>
      <c r="N1867" s="583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581"/>
      <c r="K1868" s="582"/>
      <c r="L1868" s="582"/>
      <c r="M1868" s="582"/>
      <c r="N1868" s="583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581"/>
      <c r="K1869" s="582"/>
      <c r="L1869" s="582"/>
      <c r="M1869" s="582"/>
      <c r="N1869" s="583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581"/>
      <c r="K1870" s="582"/>
      <c r="L1870" s="582"/>
      <c r="M1870" s="582"/>
      <c r="N1870" s="583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581"/>
      <c r="K1871" s="582"/>
      <c r="L1871" s="582"/>
      <c r="M1871" s="582"/>
      <c r="N1871" s="583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581"/>
      <c r="K1872" s="582"/>
      <c r="L1872" s="582"/>
      <c r="M1872" s="582"/>
      <c r="N1872" s="583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581"/>
      <c r="K1873" s="582"/>
      <c r="L1873" s="582"/>
      <c r="M1873" s="582"/>
      <c r="N1873" s="583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581"/>
      <c r="K1874" s="582"/>
      <c r="L1874" s="582"/>
      <c r="M1874" s="582"/>
      <c r="N1874" s="583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581"/>
      <c r="K1875" s="582"/>
      <c r="L1875" s="582"/>
      <c r="M1875" s="582"/>
      <c r="N1875" s="583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581"/>
      <c r="K1876" s="582"/>
      <c r="L1876" s="582"/>
      <c r="M1876" s="582"/>
      <c r="N1876" s="583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581"/>
      <c r="K1877" s="582"/>
      <c r="L1877" s="582"/>
      <c r="M1877" s="582"/>
      <c r="N1877" s="583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581"/>
      <c r="K1878" s="582"/>
      <c r="L1878" s="582"/>
      <c r="M1878" s="582"/>
      <c r="N1878" s="583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581"/>
      <c r="K1879" s="582"/>
      <c r="L1879" s="582"/>
      <c r="M1879" s="582"/>
      <c r="N1879" s="583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581"/>
      <c r="K1880" s="582"/>
      <c r="L1880" s="582"/>
      <c r="M1880" s="582"/>
      <c r="N1880" s="583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581"/>
      <c r="K1881" s="582"/>
      <c r="L1881" s="582"/>
      <c r="M1881" s="582"/>
      <c r="N1881" s="583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581"/>
      <c r="K1882" s="582"/>
      <c r="L1882" s="582"/>
      <c r="M1882" s="582"/>
      <c r="N1882" s="583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581"/>
      <c r="K1883" s="582"/>
      <c r="L1883" s="582"/>
      <c r="M1883" s="582"/>
      <c r="N1883" s="583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581"/>
      <c r="K1884" s="582"/>
      <c r="L1884" s="582"/>
      <c r="M1884" s="582"/>
      <c r="N1884" s="583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581"/>
      <c r="K1885" s="582"/>
      <c r="L1885" s="582"/>
      <c r="M1885" s="582"/>
      <c r="N1885" s="583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581"/>
      <c r="K1886" s="582"/>
      <c r="L1886" s="582"/>
      <c r="M1886" s="582"/>
      <c r="N1886" s="583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581"/>
      <c r="K1887" s="582"/>
      <c r="L1887" s="582"/>
      <c r="M1887" s="582"/>
      <c r="N1887" s="583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581"/>
      <c r="K1888" s="582"/>
      <c r="L1888" s="582"/>
      <c r="M1888" s="582"/>
      <c r="N1888" s="583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581"/>
      <c r="K1889" s="582"/>
      <c r="L1889" s="582"/>
      <c r="M1889" s="582"/>
      <c r="N1889" s="583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581"/>
      <c r="K1890" s="582"/>
      <c r="L1890" s="582"/>
      <c r="M1890" s="582"/>
      <c r="N1890" s="583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581"/>
      <c r="K1891" s="582"/>
      <c r="L1891" s="582"/>
      <c r="M1891" s="582"/>
      <c r="N1891" s="583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581"/>
      <c r="K1892" s="582"/>
      <c r="L1892" s="582"/>
      <c r="M1892" s="582"/>
      <c r="N1892" s="583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581"/>
      <c r="K1893" s="582"/>
      <c r="L1893" s="582"/>
      <c r="M1893" s="582"/>
      <c r="N1893" s="583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581"/>
      <c r="K1894" s="582"/>
      <c r="L1894" s="582"/>
      <c r="M1894" s="582"/>
      <c r="N1894" s="583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581"/>
      <c r="K1895" s="582"/>
      <c r="L1895" s="582"/>
      <c r="M1895" s="582"/>
      <c r="N1895" s="583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581"/>
      <c r="K1896" s="582"/>
      <c r="L1896" s="582"/>
      <c r="M1896" s="582"/>
      <c r="N1896" s="583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581"/>
      <c r="K1897" s="582"/>
      <c r="L1897" s="582"/>
      <c r="M1897" s="582"/>
      <c r="N1897" s="583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581"/>
      <c r="K1898" s="582"/>
      <c r="L1898" s="582"/>
      <c r="M1898" s="582"/>
      <c r="N1898" s="583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581"/>
      <c r="K1899" s="582"/>
      <c r="L1899" s="582"/>
      <c r="M1899" s="582"/>
      <c r="N1899" s="583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581"/>
      <c r="K1900" s="582"/>
      <c r="L1900" s="582"/>
      <c r="M1900" s="582"/>
      <c r="N1900" s="583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581"/>
      <c r="K1901" s="582"/>
      <c r="L1901" s="582"/>
      <c r="M1901" s="582"/>
      <c r="N1901" s="583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581"/>
      <c r="K1902" s="582"/>
      <c r="L1902" s="582"/>
      <c r="M1902" s="582"/>
      <c r="N1902" s="583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581"/>
      <c r="K1903" s="582"/>
      <c r="L1903" s="582"/>
      <c r="M1903" s="582"/>
      <c r="N1903" s="583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581"/>
      <c r="K1904" s="582"/>
      <c r="L1904" s="582"/>
      <c r="M1904" s="582"/>
      <c r="N1904" s="583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581"/>
      <c r="K1905" s="582"/>
      <c r="L1905" s="582"/>
      <c r="M1905" s="582"/>
      <c r="N1905" s="583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581"/>
      <c r="K1906" s="582"/>
      <c r="L1906" s="582"/>
      <c r="M1906" s="582"/>
      <c r="N1906" s="583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581"/>
      <c r="K1907" s="582"/>
      <c r="L1907" s="582"/>
      <c r="M1907" s="582"/>
      <c r="N1907" s="583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581"/>
      <c r="K1908" s="582"/>
      <c r="L1908" s="582"/>
      <c r="M1908" s="582"/>
      <c r="N1908" s="583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581"/>
      <c r="K1909" s="582"/>
      <c r="L1909" s="582"/>
      <c r="M1909" s="582"/>
      <c r="N1909" s="583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581"/>
      <c r="K1910" s="582"/>
      <c r="L1910" s="582"/>
      <c r="M1910" s="582"/>
      <c r="N1910" s="583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581"/>
      <c r="K1911" s="582"/>
      <c r="L1911" s="582"/>
      <c r="M1911" s="582"/>
      <c r="N1911" s="583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581"/>
      <c r="K1912" s="582"/>
      <c r="L1912" s="582"/>
      <c r="M1912" s="582"/>
      <c r="N1912" s="583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581"/>
      <c r="K1913" s="582"/>
      <c r="L1913" s="582"/>
      <c r="M1913" s="582"/>
      <c r="N1913" s="583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581"/>
      <c r="K1914" s="582"/>
      <c r="L1914" s="582"/>
      <c r="M1914" s="582"/>
      <c r="N1914" s="583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581"/>
      <c r="K1915" s="582"/>
      <c r="L1915" s="582"/>
      <c r="M1915" s="582"/>
      <c r="N1915" s="583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581"/>
      <c r="K1916" s="582"/>
      <c r="L1916" s="582"/>
      <c r="M1916" s="582"/>
      <c r="N1916" s="583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581"/>
      <c r="K1917" s="582"/>
      <c r="L1917" s="582"/>
      <c r="M1917" s="582"/>
      <c r="N1917" s="583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581"/>
      <c r="K1918" s="582"/>
      <c r="L1918" s="582"/>
      <c r="M1918" s="582"/>
      <c r="N1918" s="583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581"/>
      <c r="K1919" s="582"/>
      <c r="L1919" s="582"/>
      <c r="M1919" s="582"/>
      <c r="N1919" s="583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581"/>
      <c r="K1920" s="582"/>
      <c r="L1920" s="582"/>
      <c r="M1920" s="582"/>
      <c r="N1920" s="583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581"/>
      <c r="K1921" s="582"/>
      <c r="L1921" s="582"/>
      <c r="M1921" s="582"/>
      <c r="N1921" s="583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581"/>
      <c r="K1922" s="582"/>
      <c r="L1922" s="582"/>
      <c r="M1922" s="582"/>
      <c r="N1922" s="583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581"/>
      <c r="K1923" s="582"/>
      <c r="L1923" s="582"/>
      <c r="M1923" s="582"/>
      <c r="N1923" s="583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581"/>
      <c r="K1924" s="582"/>
      <c r="L1924" s="582"/>
      <c r="M1924" s="582"/>
      <c r="N1924" s="583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581"/>
      <c r="K1925" s="582"/>
      <c r="L1925" s="582"/>
      <c r="M1925" s="582"/>
      <c r="N1925" s="583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581"/>
      <c r="K1926" s="582"/>
      <c r="L1926" s="582"/>
      <c r="M1926" s="582"/>
      <c r="N1926" s="583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581"/>
      <c r="K1927" s="582"/>
      <c r="L1927" s="582"/>
      <c r="M1927" s="582"/>
      <c r="N1927" s="583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581"/>
      <c r="K1928" s="582"/>
      <c r="L1928" s="582"/>
      <c r="M1928" s="582"/>
      <c r="N1928" s="583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581"/>
      <c r="K1929" s="582"/>
      <c r="L1929" s="582"/>
      <c r="M1929" s="582"/>
      <c r="N1929" s="583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581"/>
      <c r="K1930" s="582"/>
      <c r="L1930" s="582"/>
      <c r="M1930" s="582"/>
      <c r="N1930" s="583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581"/>
      <c r="K1931" s="582"/>
      <c r="L1931" s="582"/>
      <c r="M1931" s="582"/>
      <c r="N1931" s="583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581"/>
      <c r="K1932" s="582"/>
      <c r="L1932" s="582"/>
      <c r="M1932" s="582"/>
      <c r="N1932" s="583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581"/>
      <c r="K1933" s="582"/>
      <c r="L1933" s="582"/>
      <c r="M1933" s="582"/>
      <c r="N1933" s="583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581"/>
      <c r="K1934" s="582"/>
      <c r="L1934" s="582"/>
      <c r="M1934" s="582"/>
      <c r="N1934" s="583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581"/>
      <c r="K1935" s="582"/>
      <c r="L1935" s="582"/>
      <c r="M1935" s="582"/>
      <c r="N1935" s="583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581"/>
      <c r="K1936" s="582"/>
      <c r="L1936" s="582"/>
      <c r="M1936" s="582"/>
      <c r="N1936" s="583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581"/>
      <c r="K1937" s="582"/>
      <c r="L1937" s="582"/>
      <c r="M1937" s="582"/>
      <c r="N1937" s="583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581"/>
      <c r="K1938" s="582"/>
      <c r="L1938" s="582"/>
      <c r="M1938" s="582"/>
      <c r="N1938" s="583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581"/>
      <c r="K1939" s="582"/>
      <c r="L1939" s="582"/>
      <c r="M1939" s="582"/>
      <c r="N1939" s="583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581"/>
      <c r="K1940" s="582"/>
      <c r="L1940" s="582"/>
      <c r="M1940" s="582"/>
      <c r="N1940" s="583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581"/>
      <c r="K1941" s="582"/>
      <c r="L1941" s="582"/>
      <c r="M1941" s="582"/>
      <c r="N1941" s="583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581"/>
      <c r="K1942" s="582"/>
      <c r="L1942" s="582"/>
      <c r="M1942" s="582"/>
      <c r="N1942" s="583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581"/>
      <c r="K1943" s="582"/>
      <c r="L1943" s="582"/>
      <c r="M1943" s="582"/>
      <c r="N1943" s="583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581"/>
      <c r="K1944" s="582"/>
      <c r="L1944" s="582"/>
      <c r="M1944" s="582"/>
      <c r="N1944" s="583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581"/>
      <c r="K1945" s="582"/>
      <c r="L1945" s="582"/>
      <c r="M1945" s="582"/>
      <c r="N1945" s="583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581"/>
      <c r="K1946" s="582"/>
      <c r="L1946" s="582"/>
      <c r="M1946" s="582"/>
      <c r="N1946" s="583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581"/>
      <c r="K1947" s="582"/>
      <c r="L1947" s="582"/>
      <c r="M1947" s="582"/>
      <c r="N1947" s="583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581"/>
      <c r="K1948" s="582"/>
      <c r="L1948" s="582"/>
      <c r="M1948" s="582"/>
      <c r="N1948" s="583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581"/>
      <c r="K1949" s="582"/>
      <c r="L1949" s="582"/>
      <c r="M1949" s="582"/>
      <c r="N1949" s="583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581"/>
      <c r="K1950" s="582"/>
      <c r="L1950" s="582"/>
      <c r="M1950" s="582"/>
      <c r="N1950" s="583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581"/>
      <c r="K1951" s="582"/>
      <c r="L1951" s="582"/>
      <c r="M1951" s="582"/>
      <c r="N1951" s="583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581"/>
      <c r="K1952" s="582"/>
      <c r="L1952" s="582"/>
      <c r="M1952" s="582"/>
      <c r="N1952" s="583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581"/>
      <c r="K1953" s="582"/>
      <c r="L1953" s="582"/>
      <c r="M1953" s="582"/>
      <c r="N1953" s="583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581"/>
      <c r="K1954" s="582"/>
      <c r="L1954" s="582"/>
      <c r="M1954" s="582"/>
      <c r="N1954" s="583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581"/>
      <c r="K1955" s="582"/>
      <c r="L1955" s="582"/>
      <c r="M1955" s="582"/>
      <c r="N1955" s="583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581"/>
      <c r="K1956" s="582"/>
      <c r="L1956" s="582"/>
      <c r="M1956" s="582"/>
      <c r="N1956" s="583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581"/>
      <c r="K1957" s="582"/>
      <c r="L1957" s="582"/>
      <c r="M1957" s="582"/>
      <c r="N1957" s="583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581"/>
      <c r="K1958" s="582"/>
      <c r="L1958" s="582"/>
      <c r="M1958" s="582"/>
      <c r="N1958" s="583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581"/>
      <c r="K1959" s="582"/>
      <c r="L1959" s="582"/>
      <c r="M1959" s="582"/>
      <c r="N1959" s="583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581"/>
      <c r="K1960" s="582"/>
      <c r="L1960" s="582"/>
      <c r="M1960" s="582"/>
      <c r="N1960" s="583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581"/>
      <c r="K1961" s="582"/>
      <c r="L1961" s="582"/>
      <c r="M1961" s="582"/>
      <c r="N1961" s="583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581"/>
      <c r="K1962" s="582"/>
      <c r="L1962" s="582"/>
      <c r="M1962" s="582"/>
      <c r="N1962" s="583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581"/>
      <c r="K1963" s="582"/>
      <c r="L1963" s="582"/>
      <c r="M1963" s="582"/>
      <c r="N1963" s="583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581"/>
      <c r="K1964" s="582"/>
      <c r="L1964" s="582"/>
      <c r="M1964" s="582"/>
      <c r="N1964" s="583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581"/>
      <c r="K1965" s="582"/>
      <c r="L1965" s="582"/>
      <c r="M1965" s="582"/>
      <c r="N1965" s="583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581"/>
      <c r="K1966" s="582"/>
      <c r="L1966" s="582"/>
      <c r="M1966" s="582"/>
      <c r="N1966" s="583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581"/>
      <c r="K1967" s="582"/>
      <c r="L1967" s="582"/>
      <c r="M1967" s="582"/>
      <c r="N1967" s="583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581"/>
      <c r="K1968" s="582"/>
      <c r="L1968" s="582"/>
      <c r="M1968" s="582"/>
      <c r="N1968" s="583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581"/>
      <c r="K1969" s="582"/>
      <c r="L1969" s="582"/>
      <c r="M1969" s="582"/>
      <c r="N1969" s="583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581"/>
      <c r="K1970" s="582"/>
      <c r="L1970" s="582"/>
      <c r="M1970" s="582"/>
      <c r="N1970" s="583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581"/>
      <c r="K1971" s="582"/>
      <c r="L1971" s="582"/>
      <c r="M1971" s="582"/>
      <c r="N1971" s="583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581"/>
      <c r="K1972" s="582"/>
      <c r="L1972" s="582"/>
      <c r="M1972" s="582"/>
      <c r="N1972" s="583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581"/>
      <c r="K1973" s="582"/>
      <c r="L1973" s="582"/>
      <c r="M1973" s="582"/>
      <c r="N1973" s="583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581"/>
      <c r="K1974" s="582"/>
      <c r="L1974" s="582"/>
      <c r="M1974" s="582"/>
      <c r="N1974" s="583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581"/>
      <c r="K1975" s="582"/>
      <c r="L1975" s="582"/>
      <c r="M1975" s="582"/>
      <c r="N1975" s="583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581"/>
      <c r="K1976" s="582"/>
      <c r="L1976" s="582"/>
      <c r="M1976" s="582"/>
      <c r="N1976" s="583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581"/>
      <c r="K1977" s="582"/>
      <c r="L1977" s="582"/>
      <c r="M1977" s="582"/>
      <c r="N1977" s="583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581"/>
      <c r="K1978" s="582"/>
      <c r="L1978" s="582"/>
      <c r="M1978" s="582"/>
      <c r="N1978" s="583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581"/>
      <c r="K1979" s="582"/>
      <c r="L1979" s="582"/>
      <c r="M1979" s="582"/>
      <c r="N1979" s="583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581"/>
      <c r="K1980" s="582"/>
      <c r="L1980" s="582"/>
      <c r="M1980" s="582"/>
      <c r="N1980" s="583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581"/>
      <c r="K1981" s="582"/>
      <c r="L1981" s="582"/>
      <c r="M1981" s="582"/>
      <c r="N1981" s="583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581"/>
      <c r="K1982" s="582"/>
      <c r="L1982" s="582"/>
      <c r="M1982" s="582"/>
      <c r="N1982" s="583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581"/>
      <c r="K1983" s="582"/>
      <c r="L1983" s="582"/>
      <c r="M1983" s="582"/>
      <c r="N1983" s="583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581"/>
      <c r="K1984" s="582"/>
      <c r="L1984" s="582"/>
      <c r="M1984" s="582"/>
      <c r="N1984" s="583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581"/>
      <c r="K1985" s="582"/>
      <c r="L1985" s="582"/>
      <c r="M1985" s="582"/>
      <c r="N1985" s="583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581"/>
      <c r="K1986" s="582"/>
      <c r="L1986" s="582"/>
      <c r="M1986" s="582"/>
      <c r="N1986" s="583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581"/>
      <c r="K1987" s="582"/>
      <c r="L1987" s="582"/>
      <c r="M1987" s="582"/>
      <c r="N1987" s="583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581"/>
      <c r="K1988" s="582"/>
      <c r="L1988" s="582"/>
      <c r="M1988" s="582"/>
      <c r="N1988" s="583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581"/>
      <c r="K1989" s="582"/>
      <c r="L1989" s="582"/>
      <c r="M1989" s="582"/>
      <c r="N1989" s="583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581"/>
      <c r="K1990" s="582"/>
      <c r="L1990" s="582"/>
      <c r="M1990" s="582"/>
      <c r="N1990" s="583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581"/>
      <c r="K1991" s="582"/>
      <c r="L1991" s="582"/>
      <c r="M1991" s="582"/>
      <c r="N1991" s="583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581"/>
      <c r="K1992" s="582"/>
      <c r="L1992" s="582"/>
      <c r="M1992" s="582"/>
      <c r="N1992" s="583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581"/>
      <c r="K1993" s="582"/>
      <c r="L1993" s="582"/>
      <c r="M1993" s="582"/>
      <c r="N1993" s="583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581"/>
      <c r="K1994" s="582"/>
      <c r="L1994" s="582"/>
      <c r="M1994" s="582"/>
      <c r="N1994" s="583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581"/>
      <c r="K1995" s="582"/>
      <c r="L1995" s="582"/>
      <c r="M1995" s="582"/>
      <c r="N1995" s="583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581"/>
      <c r="K1996" s="582"/>
      <c r="L1996" s="582"/>
      <c r="M1996" s="582"/>
      <c r="N1996" s="583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581"/>
      <c r="K1997" s="582"/>
      <c r="L1997" s="582"/>
      <c r="M1997" s="582"/>
      <c r="N1997" s="583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581"/>
      <c r="K1998" s="582"/>
      <c r="L1998" s="582"/>
      <c r="M1998" s="582"/>
      <c r="N1998" s="583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581"/>
      <c r="K1999" s="582"/>
      <c r="L1999" s="582"/>
      <c r="M1999" s="582"/>
      <c r="N1999" s="583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581"/>
      <c r="K2000" s="582"/>
      <c r="L2000" s="582"/>
      <c r="M2000" s="582"/>
      <c r="N2000" s="583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581"/>
      <c r="K2001" s="582"/>
      <c r="L2001" s="582"/>
      <c r="M2001" s="582"/>
      <c r="N2001" s="583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581"/>
      <c r="K2002" s="582"/>
      <c r="L2002" s="582"/>
      <c r="M2002" s="582"/>
      <c r="N2002" s="583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581"/>
      <c r="K2003" s="582"/>
      <c r="L2003" s="582"/>
      <c r="M2003" s="582"/>
      <c r="N2003" s="583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581"/>
      <c r="K2004" s="582"/>
      <c r="L2004" s="582"/>
      <c r="M2004" s="582"/>
      <c r="N2004" s="583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581"/>
      <c r="K2005" s="582"/>
      <c r="L2005" s="582"/>
      <c r="M2005" s="582"/>
      <c r="N2005" s="583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581"/>
      <c r="K2006" s="582"/>
      <c r="L2006" s="582"/>
      <c r="M2006" s="582"/>
      <c r="N2006" s="583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581"/>
      <c r="K2007" s="582"/>
      <c r="L2007" s="582"/>
      <c r="M2007" s="582"/>
      <c r="N2007" s="583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581"/>
      <c r="K2008" s="582"/>
      <c r="L2008" s="582"/>
      <c r="M2008" s="582"/>
      <c r="N2008" s="583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581"/>
      <c r="K2009" s="582"/>
      <c r="L2009" s="582"/>
      <c r="M2009" s="582"/>
      <c r="N2009" s="583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581"/>
      <c r="K2010" s="582"/>
      <c r="L2010" s="582"/>
      <c r="M2010" s="582"/>
      <c r="N2010" s="583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581"/>
      <c r="K2011" s="582"/>
      <c r="L2011" s="582"/>
      <c r="M2011" s="582"/>
      <c r="N2011" s="583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581"/>
      <c r="K2012" s="582"/>
      <c r="L2012" s="582"/>
      <c r="M2012" s="582"/>
      <c r="N2012" s="583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581"/>
      <c r="K2013" s="582"/>
      <c r="L2013" s="582"/>
      <c r="M2013" s="582"/>
      <c r="N2013" s="583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581"/>
      <c r="K2014" s="582"/>
      <c r="L2014" s="582"/>
      <c r="M2014" s="582"/>
      <c r="N2014" s="583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581"/>
      <c r="K2015" s="582"/>
      <c r="L2015" s="582"/>
      <c r="M2015" s="582"/>
      <c r="N2015" s="583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581"/>
      <c r="K2016" s="582"/>
      <c r="L2016" s="582"/>
      <c r="M2016" s="582"/>
      <c r="N2016" s="583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581"/>
      <c r="K2017" s="582"/>
      <c r="L2017" s="582"/>
      <c r="M2017" s="582"/>
      <c r="N2017" s="583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581"/>
      <c r="K2018" s="582"/>
      <c r="L2018" s="582"/>
      <c r="M2018" s="582"/>
      <c r="N2018" s="583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581"/>
      <c r="K2019" s="582"/>
      <c r="L2019" s="582"/>
      <c r="M2019" s="582"/>
      <c r="N2019" s="583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581"/>
      <c r="K2020" s="582"/>
      <c r="L2020" s="582"/>
      <c r="M2020" s="582"/>
      <c r="N2020" s="583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581"/>
      <c r="K2021" s="582"/>
      <c r="L2021" s="582"/>
      <c r="M2021" s="582"/>
      <c r="N2021" s="583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581"/>
      <c r="K2022" s="582"/>
      <c r="L2022" s="582"/>
      <c r="M2022" s="582"/>
      <c r="N2022" s="583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581"/>
      <c r="K2023" s="582"/>
      <c r="L2023" s="582"/>
      <c r="M2023" s="582"/>
      <c r="N2023" s="583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581"/>
      <c r="K2024" s="582"/>
      <c r="L2024" s="582"/>
      <c r="M2024" s="582"/>
      <c r="N2024" s="583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581"/>
      <c r="K2025" s="582"/>
      <c r="L2025" s="582"/>
      <c r="M2025" s="582"/>
      <c r="N2025" s="583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581"/>
      <c r="K2026" s="582"/>
      <c r="L2026" s="582"/>
      <c r="M2026" s="582"/>
      <c r="N2026" s="583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581"/>
      <c r="K2027" s="582"/>
      <c r="L2027" s="582"/>
      <c r="M2027" s="582"/>
      <c r="N2027" s="583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581"/>
      <c r="K2028" s="582"/>
      <c r="L2028" s="582"/>
      <c r="M2028" s="582"/>
      <c r="N2028" s="583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581"/>
      <c r="K2029" s="582"/>
      <c r="L2029" s="582"/>
      <c r="M2029" s="582"/>
      <c r="N2029" s="583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581"/>
      <c r="K2030" s="582"/>
      <c r="L2030" s="582"/>
      <c r="M2030" s="582"/>
      <c r="N2030" s="583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581"/>
      <c r="K2031" s="582"/>
      <c r="L2031" s="582"/>
      <c r="M2031" s="582"/>
      <c r="N2031" s="583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581"/>
      <c r="K2032" s="582"/>
      <c r="L2032" s="582"/>
      <c r="M2032" s="582"/>
      <c r="N2032" s="583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581"/>
      <c r="K2033" s="582"/>
      <c r="L2033" s="582"/>
      <c r="M2033" s="582"/>
      <c r="N2033" s="583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581"/>
      <c r="K2034" s="582"/>
      <c r="L2034" s="582"/>
      <c r="M2034" s="582"/>
      <c r="N2034" s="583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581"/>
      <c r="K2035" s="582"/>
      <c r="L2035" s="582"/>
      <c r="M2035" s="582"/>
      <c r="N2035" s="583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581"/>
      <c r="K2036" s="582"/>
      <c r="L2036" s="582"/>
      <c r="M2036" s="582"/>
      <c r="N2036" s="583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581"/>
      <c r="K2037" s="582"/>
      <c r="L2037" s="582"/>
      <c r="M2037" s="582"/>
      <c r="N2037" s="583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581"/>
      <c r="K2038" s="582"/>
      <c r="L2038" s="582"/>
      <c r="M2038" s="582"/>
      <c r="N2038" s="583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581"/>
      <c r="K2039" s="582"/>
      <c r="L2039" s="582"/>
      <c r="M2039" s="582"/>
      <c r="N2039" s="583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581"/>
      <c r="K2040" s="582"/>
      <c r="L2040" s="582"/>
      <c r="M2040" s="582"/>
      <c r="N2040" s="583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581"/>
      <c r="K2041" s="582"/>
      <c r="L2041" s="582"/>
      <c r="M2041" s="582"/>
      <c r="N2041" s="583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581"/>
      <c r="K2042" s="582"/>
      <c r="L2042" s="582"/>
      <c r="M2042" s="582"/>
      <c r="N2042" s="583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581"/>
      <c r="K2043" s="582"/>
      <c r="L2043" s="582"/>
      <c r="M2043" s="582"/>
      <c r="N2043" s="583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581"/>
      <c r="K2044" s="582"/>
      <c r="L2044" s="582"/>
      <c r="M2044" s="582"/>
      <c r="N2044" s="583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581"/>
      <c r="K2045" s="582"/>
      <c r="L2045" s="582"/>
      <c r="M2045" s="582"/>
      <c r="N2045" s="583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581"/>
      <c r="K2046" s="582"/>
      <c r="L2046" s="582"/>
      <c r="M2046" s="582"/>
      <c r="N2046" s="583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581"/>
      <c r="K2047" s="582"/>
      <c r="L2047" s="582"/>
      <c r="M2047" s="582"/>
      <c r="N2047" s="583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581"/>
      <c r="K2048" s="582"/>
      <c r="L2048" s="582"/>
      <c r="M2048" s="582"/>
      <c r="N2048" s="583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581"/>
      <c r="K2049" s="582"/>
      <c r="L2049" s="582"/>
      <c r="M2049" s="582"/>
      <c r="N2049" s="583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581"/>
      <c r="K2050" s="582"/>
      <c r="L2050" s="582"/>
      <c r="M2050" s="582"/>
      <c r="N2050" s="583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581"/>
      <c r="K2051" s="582"/>
      <c r="L2051" s="582"/>
      <c r="M2051" s="582"/>
      <c r="N2051" s="583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581"/>
      <c r="K2052" s="582"/>
      <c r="L2052" s="582"/>
      <c r="M2052" s="582"/>
      <c r="N2052" s="583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581"/>
      <c r="K2053" s="582"/>
      <c r="L2053" s="582"/>
      <c r="M2053" s="582"/>
      <c r="N2053" s="583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581"/>
      <c r="K2054" s="582"/>
      <c r="L2054" s="582"/>
      <c r="M2054" s="582"/>
      <c r="N2054" s="583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581"/>
      <c r="K2055" s="582"/>
      <c r="L2055" s="582"/>
      <c r="M2055" s="582"/>
      <c r="N2055" s="583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581"/>
      <c r="K2056" s="582"/>
      <c r="L2056" s="582"/>
      <c r="M2056" s="582"/>
      <c r="N2056" s="583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581"/>
      <c r="K2057" s="582"/>
      <c r="L2057" s="582"/>
      <c r="M2057" s="582"/>
      <c r="N2057" s="583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581"/>
      <c r="K2058" s="582"/>
      <c r="L2058" s="582"/>
      <c r="M2058" s="582"/>
      <c r="N2058" s="583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581"/>
      <c r="K2059" s="582"/>
      <c r="L2059" s="582"/>
      <c r="M2059" s="582"/>
      <c r="N2059" s="583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581"/>
      <c r="K2060" s="582"/>
      <c r="L2060" s="582"/>
      <c r="M2060" s="582"/>
      <c r="N2060" s="583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581"/>
      <c r="K2061" s="582"/>
      <c r="L2061" s="582"/>
      <c r="M2061" s="582"/>
      <c r="N2061" s="583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581"/>
      <c r="K2062" s="582"/>
      <c r="L2062" s="582"/>
      <c r="M2062" s="582"/>
      <c r="N2062" s="583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581"/>
      <c r="K2063" s="582"/>
      <c r="L2063" s="582"/>
      <c r="M2063" s="582"/>
      <c r="N2063" s="583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581"/>
      <c r="K2064" s="582"/>
      <c r="L2064" s="582"/>
      <c r="M2064" s="582"/>
      <c r="N2064" s="583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581"/>
      <c r="K2065" s="582"/>
      <c r="L2065" s="582"/>
      <c r="M2065" s="582"/>
      <c r="N2065" s="583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581"/>
      <c r="K2066" s="582"/>
      <c r="L2066" s="582"/>
      <c r="M2066" s="582"/>
      <c r="N2066" s="583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581"/>
      <c r="K2067" s="582"/>
      <c r="L2067" s="582"/>
      <c r="M2067" s="582"/>
      <c r="N2067" s="583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581"/>
      <c r="K2068" s="582"/>
      <c r="L2068" s="582"/>
      <c r="M2068" s="582"/>
      <c r="N2068" s="583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581"/>
      <c r="K2069" s="582"/>
      <c r="L2069" s="582"/>
      <c r="M2069" s="582"/>
      <c r="N2069" s="583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581"/>
      <c r="K2070" s="582"/>
      <c r="L2070" s="582"/>
      <c r="M2070" s="582"/>
      <c r="N2070" s="583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581"/>
      <c r="K2071" s="582"/>
      <c r="L2071" s="582"/>
      <c r="M2071" s="582"/>
      <c r="N2071" s="583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581"/>
      <c r="K2072" s="582"/>
      <c r="L2072" s="582"/>
      <c r="M2072" s="582"/>
      <c r="N2072" s="583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581"/>
      <c r="K2073" s="582"/>
      <c r="L2073" s="582"/>
      <c r="M2073" s="582"/>
      <c r="N2073" s="583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581"/>
      <c r="K2074" s="582"/>
      <c r="L2074" s="582"/>
      <c r="M2074" s="582"/>
      <c r="N2074" s="583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581"/>
      <c r="K2075" s="582"/>
      <c r="L2075" s="582"/>
      <c r="M2075" s="582"/>
      <c r="N2075" s="583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581"/>
      <c r="K2076" s="582"/>
      <c r="L2076" s="582"/>
      <c r="M2076" s="582"/>
      <c r="N2076" s="583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581"/>
      <c r="K2077" s="582"/>
      <c r="L2077" s="582"/>
      <c r="M2077" s="582"/>
      <c r="N2077" s="583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581"/>
      <c r="K2078" s="582"/>
      <c r="L2078" s="582"/>
      <c r="M2078" s="582"/>
      <c r="N2078" s="583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581"/>
      <c r="K2079" s="582"/>
      <c r="L2079" s="582"/>
      <c r="M2079" s="582"/>
      <c r="N2079" s="583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581"/>
      <c r="K2080" s="582"/>
      <c r="L2080" s="582"/>
      <c r="M2080" s="582"/>
      <c r="N2080" s="583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581"/>
      <c r="K2081" s="582"/>
      <c r="L2081" s="582"/>
      <c r="M2081" s="582"/>
      <c r="N2081" s="583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581"/>
      <c r="K2082" s="582"/>
      <c r="L2082" s="582"/>
      <c r="M2082" s="582"/>
      <c r="N2082" s="583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581"/>
      <c r="K2083" s="582"/>
      <c r="L2083" s="582"/>
      <c r="M2083" s="582"/>
      <c r="N2083" s="583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581"/>
      <c r="K2084" s="582"/>
      <c r="L2084" s="582"/>
      <c r="M2084" s="582"/>
      <c r="N2084" s="583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581"/>
      <c r="K2085" s="582"/>
      <c r="L2085" s="582"/>
      <c r="M2085" s="582"/>
      <c r="N2085" s="583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581"/>
      <c r="K2086" s="582"/>
      <c r="L2086" s="582"/>
      <c r="M2086" s="582"/>
      <c r="N2086" s="583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581"/>
      <c r="K2087" s="582"/>
      <c r="L2087" s="582"/>
      <c r="M2087" s="582"/>
      <c r="N2087" s="583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581"/>
      <c r="K2088" s="582"/>
      <c r="L2088" s="582"/>
      <c r="M2088" s="582"/>
      <c r="N2088" s="583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581"/>
      <c r="K2089" s="582"/>
      <c r="L2089" s="582"/>
      <c r="M2089" s="582"/>
      <c r="N2089" s="583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581"/>
      <c r="K2090" s="582"/>
      <c r="L2090" s="582"/>
      <c r="M2090" s="582"/>
      <c r="N2090" s="583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581"/>
      <c r="K2091" s="582"/>
      <c r="L2091" s="582"/>
      <c r="M2091" s="582"/>
      <c r="N2091" s="583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581"/>
      <c r="K2092" s="582"/>
      <c r="L2092" s="582"/>
      <c r="M2092" s="582"/>
      <c r="N2092" s="583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581"/>
      <c r="K2093" s="582"/>
      <c r="L2093" s="582"/>
      <c r="M2093" s="582"/>
      <c r="N2093" s="583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581"/>
      <c r="K2094" s="582"/>
      <c r="L2094" s="582"/>
      <c r="M2094" s="582"/>
      <c r="N2094" s="583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581"/>
      <c r="K2095" s="582"/>
      <c r="L2095" s="582"/>
      <c r="M2095" s="582"/>
      <c r="N2095" s="583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581"/>
      <c r="K2096" s="582"/>
      <c r="L2096" s="582"/>
      <c r="M2096" s="582"/>
      <c r="N2096" s="583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581"/>
      <c r="K2097" s="582"/>
      <c r="L2097" s="582"/>
      <c r="M2097" s="582"/>
      <c r="N2097" s="583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581"/>
      <c r="K2098" s="582"/>
      <c r="L2098" s="582"/>
      <c r="M2098" s="582"/>
      <c r="N2098" s="583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581"/>
      <c r="K2099" s="582"/>
      <c r="L2099" s="582"/>
      <c r="M2099" s="582"/>
      <c r="N2099" s="583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581"/>
      <c r="K2100" s="582"/>
      <c r="L2100" s="582"/>
      <c r="M2100" s="582"/>
      <c r="N2100" s="583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581"/>
      <c r="K2101" s="582"/>
      <c r="L2101" s="582"/>
      <c r="M2101" s="582"/>
      <c r="N2101" s="583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581"/>
      <c r="K2102" s="582"/>
      <c r="L2102" s="582"/>
      <c r="M2102" s="582"/>
      <c r="N2102" s="583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581"/>
      <c r="K2103" s="582"/>
      <c r="L2103" s="582"/>
      <c r="M2103" s="582"/>
      <c r="N2103" s="583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581"/>
      <c r="K2104" s="582"/>
      <c r="L2104" s="582"/>
      <c r="M2104" s="582"/>
      <c r="N2104" s="583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581"/>
      <c r="K2105" s="582"/>
      <c r="L2105" s="582"/>
      <c r="M2105" s="582"/>
      <c r="N2105" s="583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581"/>
      <c r="K2106" s="582"/>
      <c r="L2106" s="582"/>
      <c r="M2106" s="582"/>
      <c r="N2106" s="583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581"/>
      <c r="K2107" s="582"/>
      <c r="L2107" s="582"/>
      <c r="M2107" s="582"/>
      <c r="N2107" s="583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581"/>
      <c r="K2108" s="582"/>
      <c r="L2108" s="582"/>
      <c r="M2108" s="582"/>
      <c r="N2108" s="583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581"/>
      <c r="K2109" s="582"/>
      <c r="L2109" s="582"/>
      <c r="M2109" s="582"/>
      <c r="N2109" s="583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581"/>
      <c r="K2110" s="582"/>
      <c r="L2110" s="582"/>
      <c r="M2110" s="582"/>
      <c r="N2110" s="583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581"/>
      <c r="K2111" s="582"/>
      <c r="L2111" s="582"/>
      <c r="M2111" s="582"/>
      <c r="N2111" s="583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581"/>
      <c r="K2112" s="582"/>
      <c r="L2112" s="582"/>
      <c r="M2112" s="582"/>
      <c r="N2112" s="583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581"/>
      <c r="K2113" s="582"/>
      <c r="L2113" s="582"/>
      <c r="M2113" s="582"/>
      <c r="N2113" s="583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581"/>
      <c r="K2114" s="582"/>
      <c r="L2114" s="582"/>
      <c r="M2114" s="582"/>
      <c r="N2114" s="583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581"/>
      <c r="K2115" s="582"/>
      <c r="L2115" s="582"/>
      <c r="M2115" s="582"/>
      <c r="N2115" s="583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581"/>
      <c r="K2116" s="582"/>
      <c r="L2116" s="582"/>
      <c r="M2116" s="582"/>
      <c r="N2116" s="583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581"/>
      <c r="K2117" s="582"/>
      <c r="L2117" s="582"/>
      <c r="M2117" s="582"/>
      <c r="N2117" s="583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581"/>
      <c r="K2118" s="582"/>
      <c r="L2118" s="582"/>
      <c r="M2118" s="582"/>
      <c r="N2118" s="583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581"/>
      <c r="K2119" s="582"/>
      <c r="L2119" s="582"/>
      <c r="M2119" s="582"/>
      <c r="N2119" s="583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581"/>
      <c r="K2120" s="582"/>
      <c r="L2120" s="582"/>
      <c r="M2120" s="582"/>
      <c r="N2120" s="583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581"/>
      <c r="K2121" s="582"/>
      <c r="L2121" s="582"/>
      <c r="M2121" s="582"/>
      <c r="N2121" s="583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581"/>
      <c r="K2122" s="582"/>
      <c r="L2122" s="582"/>
      <c r="M2122" s="582"/>
      <c r="N2122" s="583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581"/>
      <c r="K2123" s="582"/>
      <c r="L2123" s="582"/>
      <c r="M2123" s="582"/>
      <c r="N2123" s="583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581"/>
      <c r="K2124" s="582"/>
      <c r="L2124" s="582"/>
      <c r="M2124" s="582"/>
      <c r="N2124" s="583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581"/>
      <c r="K2125" s="582"/>
      <c r="L2125" s="582"/>
      <c r="M2125" s="582"/>
      <c r="N2125" s="583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581"/>
      <c r="K2126" s="582"/>
      <c r="L2126" s="582"/>
      <c r="M2126" s="582"/>
      <c r="N2126" s="583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581"/>
      <c r="K2127" s="582"/>
      <c r="L2127" s="582"/>
      <c r="M2127" s="582"/>
      <c r="N2127" s="583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581"/>
      <c r="K2128" s="582"/>
      <c r="L2128" s="582"/>
      <c r="M2128" s="582"/>
      <c r="N2128" s="583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581"/>
      <c r="K2129" s="582"/>
      <c r="L2129" s="582"/>
      <c r="M2129" s="582"/>
      <c r="N2129" s="583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581"/>
      <c r="K2130" s="582"/>
      <c r="L2130" s="582"/>
      <c r="M2130" s="582"/>
      <c r="N2130" s="583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581"/>
      <c r="K2131" s="582"/>
      <c r="L2131" s="582"/>
      <c r="M2131" s="582"/>
      <c r="N2131" s="583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581"/>
      <c r="K2132" s="582"/>
      <c r="L2132" s="582"/>
      <c r="M2132" s="582"/>
      <c r="N2132" s="583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581"/>
      <c r="K2133" s="582"/>
      <c r="L2133" s="582"/>
      <c r="M2133" s="582"/>
      <c r="N2133" s="583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581"/>
      <c r="K2134" s="582"/>
      <c r="L2134" s="582"/>
      <c r="M2134" s="582"/>
      <c r="N2134" s="583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581"/>
      <c r="K2135" s="582"/>
      <c r="L2135" s="582"/>
      <c r="M2135" s="582"/>
      <c r="N2135" s="583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581"/>
      <c r="K2136" s="582"/>
      <c r="L2136" s="582"/>
      <c r="M2136" s="582"/>
      <c r="N2136" s="583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581"/>
      <c r="K2137" s="582"/>
      <c r="L2137" s="582"/>
      <c r="M2137" s="582"/>
      <c r="N2137" s="583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581"/>
      <c r="K2138" s="582"/>
      <c r="L2138" s="582"/>
      <c r="M2138" s="582"/>
      <c r="N2138" s="583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581"/>
      <c r="K2139" s="582"/>
      <c r="L2139" s="582"/>
      <c r="M2139" s="582"/>
      <c r="N2139" s="583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581"/>
      <c r="K2140" s="582"/>
      <c r="L2140" s="582"/>
      <c r="M2140" s="582"/>
      <c r="N2140" s="583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581"/>
      <c r="K2141" s="582"/>
      <c r="L2141" s="582"/>
      <c r="M2141" s="582"/>
      <c r="N2141" s="583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581"/>
      <c r="K2142" s="582"/>
      <c r="L2142" s="582"/>
      <c r="M2142" s="582"/>
      <c r="N2142" s="583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581"/>
      <c r="K2143" s="582"/>
      <c r="L2143" s="582"/>
      <c r="M2143" s="582"/>
      <c r="N2143" s="583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581"/>
      <c r="K2144" s="582"/>
      <c r="L2144" s="582"/>
      <c r="M2144" s="582"/>
      <c r="N2144" s="583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581"/>
      <c r="K2145" s="582"/>
      <c r="L2145" s="582"/>
      <c r="M2145" s="582"/>
      <c r="N2145" s="583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581"/>
      <c r="K2146" s="582"/>
      <c r="L2146" s="582"/>
      <c r="M2146" s="582"/>
      <c r="N2146" s="583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581"/>
      <c r="K2147" s="582"/>
      <c r="L2147" s="582"/>
      <c r="M2147" s="582"/>
      <c r="N2147" s="583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581"/>
      <c r="K2148" s="582"/>
      <c r="L2148" s="582"/>
      <c r="M2148" s="582"/>
      <c r="N2148" s="583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581"/>
      <c r="K2149" s="582"/>
      <c r="L2149" s="582"/>
      <c r="M2149" s="582"/>
      <c r="N2149" s="583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581"/>
      <c r="K2150" s="582"/>
      <c r="L2150" s="582"/>
      <c r="M2150" s="582"/>
      <c r="N2150" s="583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581"/>
      <c r="K2151" s="582"/>
      <c r="L2151" s="582"/>
      <c r="M2151" s="582"/>
      <c r="N2151" s="583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581"/>
      <c r="K2152" s="582"/>
      <c r="L2152" s="582"/>
      <c r="M2152" s="582"/>
      <c r="N2152" s="583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581"/>
      <c r="K2153" s="582"/>
      <c r="L2153" s="582"/>
      <c r="M2153" s="582"/>
      <c r="N2153" s="583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581"/>
      <c r="K2154" s="582"/>
      <c r="L2154" s="582"/>
      <c r="M2154" s="582"/>
      <c r="N2154" s="583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581"/>
      <c r="K2155" s="582"/>
      <c r="L2155" s="582"/>
      <c r="M2155" s="582"/>
      <c r="N2155" s="583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581"/>
      <c r="K2156" s="582"/>
      <c r="L2156" s="582"/>
      <c r="M2156" s="582"/>
      <c r="N2156" s="583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581"/>
      <c r="K2157" s="582"/>
      <c r="L2157" s="582"/>
      <c r="M2157" s="582"/>
      <c r="N2157" s="583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581"/>
      <c r="K2158" s="582"/>
      <c r="L2158" s="582"/>
      <c r="M2158" s="582"/>
      <c r="N2158" s="583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581"/>
      <c r="K2159" s="582"/>
      <c r="L2159" s="582"/>
      <c r="M2159" s="582"/>
      <c r="N2159" s="583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581"/>
      <c r="K2160" s="582"/>
      <c r="L2160" s="582"/>
      <c r="M2160" s="582"/>
      <c r="N2160" s="583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581"/>
      <c r="K2161" s="582"/>
      <c r="L2161" s="582"/>
      <c r="M2161" s="582"/>
      <c r="N2161" s="583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581"/>
      <c r="K2162" s="582"/>
      <c r="L2162" s="582"/>
      <c r="M2162" s="582"/>
      <c r="N2162" s="583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581"/>
      <c r="K2163" s="582"/>
      <c r="L2163" s="582"/>
      <c r="M2163" s="582"/>
      <c r="N2163" s="583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581"/>
      <c r="K2164" s="582"/>
      <c r="L2164" s="582"/>
      <c r="M2164" s="582"/>
      <c r="N2164" s="583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581"/>
      <c r="K2165" s="582"/>
      <c r="L2165" s="582"/>
      <c r="M2165" s="582"/>
      <c r="N2165" s="583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581"/>
      <c r="K2166" s="582"/>
      <c r="L2166" s="582"/>
      <c r="M2166" s="582"/>
      <c r="N2166" s="583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581"/>
      <c r="K2167" s="582"/>
      <c r="L2167" s="582"/>
      <c r="M2167" s="582"/>
      <c r="N2167" s="583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581"/>
      <c r="K2168" s="582"/>
      <c r="L2168" s="582"/>
      <c r="M2168" s="582"/>
      <c r="N2168" s="583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581"/>
      <c r="K2169" s="582"/>
      <c r="L2169" s="582"/>
      <c r="M2169" s="582"/>
      <c r="N2169" s="583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581"/>
      <c r="K2170" s="582"/>
      <c r="L2170" s="582"/>
      <c r="M2170" s="582"/>
      <c r="N2170" s="583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581"/>
      <c r="K2171" s="582"/>
      <c r="L2171" s="582"/>
      <c r="M2171" s="582"/>
      <c r="N2171" s="583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581"/>
      <c r="K2172" s="582"/>
      <c r="L2172" s="582"/>
      <c r="M2172" s="582"/>
      <c r="N2172" s="583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581"/>
      <c r="K2173" s="582"/>
      <c r="L2173" s="582"/>
      <c r="M2173" s="582"/>
      <c r="N2173" s="583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581"/>
      <c r="K2174" s="582"/>
      <c r="L2174" s="582"/>
      <c r="M2174" s="582"/>
      <c r="N2174" s="583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581"/>
      <c r="K2175" s="582"/>
      <c r="L2175" s="582"/>
      <c r="M2175" s="582"/>
      <c r="N2175" s="583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581"/>
      <c r="K2176" s="582"/>
      <c r="L2176" s="582"/>
      <c r="M2176" s="582"/>
      <c r="N2176" s="583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581"/>
      <c r="K2177" s="582"/>
      <c r="L2177" s="582"/>
      <c r="M2177" s="582"/>
      <c r="N2177" s="583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581"/>
      <c r="K2178" s="582"/>
      <c r="L2178" s="582"/>
      <c r="M2178" s="582"/>
      <c r="N2178" s="583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581"/>
      <c r="K2179" s="582"/>
      <c r="L2179" s="582"/>
      <c r="M2179" s="582"/>
      <c r="N2179" s="583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581"/>
      <c r="K2180" s="582"/>
      <c r="L2180" s="582"/>
      <c r="M2180" s="582"/>
      <c r="N2180" s="583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581"/>
      <c r="K2181" s="582"/>
      <c r="L2181" s="582"/>
      <c r="M2181" s="582"/>
      <c r="N2181" s="583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581"/>
      <c r="K2182" s="582"/>
      <c r="L2182" s="582"/>
      <c r="M2182" s="582"/>
      <c r="N2182" s="583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581"/>
      <c r="K2183" s="582"/>
      <c r="L2183" s="582"/>
      <c r="M2183" s="582"/>
      <c r="N2183" s="583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581"/>
      <c r="K2184" s="582"/>
      <c r="L2184" s="582"/>
      <c r="M2184" s="582"/>
      <c r="N2184" s="583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581"/>
      <c r="K2185" s="582"/>
      <c r="L2185" s="582"/>
      <c r="M2185" s="582"/>
      <c r="N2185" s="583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581"/>
      <c r="K2186" s="582"/>
      <c r="L2186" s="582"/>
      <c r="M2186" s="582"/>
      <c r="N2186" s="583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581"/>
      <c r="K2187" s="582"/>
      <c r="L2187" s="582"/>
      <c r="M2187" s="582"/>
      <c r="N2187" s="583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581"/>
      <c r="K2188" s="582"/>
      <c r="L2188" s="582"/>
      <c r="M2188" s="582"/>
      <c r="N2188" s="583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581"/>
      <c r="K2189" s="582"/>
      <c r="L2189" s="582"/>
      <c r="M2189" s="582"/>
      <c r="N2189" s="583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581"/>
      <c r="K2190" s="582"/>
      <c r="L2190" s="582"/>
      <c r="M2190" s="582"/>
      <c r="N2190" s="583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581"/>
      <c r="K2191" s="582"/>
      <c r="L2191" s="582"/>
      <c r="M2191" s="582"/>
      <c r="N2191" s="583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581"/>
      <c r="K2192" s="582"/>
      <c r="L2192" s="582"/>
      <c r="M2192" s="582"/>
      <c r="N2192" s="583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581"/>
      <c r="K2193" s="582"/>
      <c r="L2193" s="582"/>
      <c r="M2193" s="582"/>
      <c r="N2193" s="583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581"/>
      <c r="K2194" s="582"/>
      <c r="L2194" s="582"/>
      <c r="M2194" s="582"/>
      <c r="N2194" s="583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581"/>
      <c r="K2195" s="582"/>
      <c r="L2195" s="582"/>
      <c r="M2195" s="582"/>
      <c r="N2195" s="583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581"/>
      <c r="K2196" s="582"/>
      <c r="L2196" s="582"/>
      <c r="M2196" s="582"/>
      <c r="N2196" s="583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581"/>
      <c r="K2197" s="582"/>
      <c r="L2197" s="582"/>
      <c r="M2197" s="582"/>
      <c r="N2197" s="583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581"/>
      <c r="K2198" s="582"/>
      <c r="L2198" s="582"/>
      <c r="M2198" s="582"/>
      <c r="N2198" s="583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581"/>
      <c r="K2199" s="582"/>
      <c r="L2199" s="582"/>
      <c r="M2199" s="582"/>
      <c r="N2199" s="583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581"/>
      <c r="K2200" s="582"/>
      <c r="L2200" s="582"/>
      <c r="M2200" s="582"/>
      <c r="N2200" s="583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581"/>
      <c r="K2201" s="582"/>
      <c r="L2201" s="582"/>
      <c r="M2201" s="582"/>
      <c r="N2201" s="583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581"/>
      <c r="K2202" s="582"/>
      <c r="L2202" s="582"/>
      <c r="M2202" s="582"/>
      <c r="N2202" s="583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581"/>
      <c r="K2203" s="582"/>
      <c r="L2203" s="582"/>
      <c r="M2203" s="582"/>
      <c r="N2203" s="583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581"/>
      <c r="K2204" s="582"/>
      <c r="L2204" s="582"/>
      <c r="M2204" s="582"/>
      <c r="N2204" s="583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581"/>
      <c r="K2205" s="582"/>
      <c r="L2205" s="582"/>
      <c r="M2205" s="582"/>
      <c r="N2205" s="583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581"/>
      <c r="K2206" s="582"/>
      <c r="L2206" s="582"/>
      <c r="M2206" s="582"/>
      <c r="N2206" s="583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581"/>
      <c r="K2207" s="582"/>
      <c r="L2207" s="582"/>
      <c r="M2207" s="582"/>
      <c r="N2207" s="583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581"/>
      <c r="K2208" s="582"/>
      <c r="L2208" s="582"/>
      <c r="M2208" s="582"/>
      <c r="N2208" s="583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581"/>
      <c r="K2209" s="582"/>
      <c r="L2209" s="582"/>
      <c r="M2209" s="582"/>
      <c r="N2209" s="583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581"/>
      <c r="K2210" s="582"/>
      <c r="L2210" s="582"/>
      <c r="M2210" s="582"/>
      <c r="N2210" s="583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581"/>
      <c r="K2211" s="582"/>
      <c r="L2211" s="582"/>
      <c r="M2211" s="582"/>
      <c r="N2211" s="583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581"/>
      <c r="K2212" s="582"/>
      <c r="L2212" s="582"/>
      <c r="M2212" s="582"/>
      <c r="N2212" s="583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581"/>
      <c r="K2213" s="582"/>
      <c r="L2213" s="582"/>
      <c r="M2213" s="582"/>
      <c r="N2213" s="583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581"/>
      <c r="K2214" s="582"/>
      <c r="L2214" s="582"/>
      <c r="M2214" s="582"/>
      <c r="N2214" s="583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581"/>
      <c r="K2215" s="582"/>
      <c r="L2215" s="582"/>
      <c r="M2215" s="582"/>
      <c r="N2215" s="583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581"/>
      <c r="K2216" s="582"/>
      <c r="L2216" s="582"/>
      <c r="M2216" s="582"/>
      <c r="N2216" s="583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581"/>
      <c r="K2217" s="582"/>
      <c r="L2217" s="582"/>
      <c r="M2217" s="582"/>
      <c r="N2217" s="583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581"/>
      <c r="K2218" s="582"/>
      <c r="L2218" s="582"/>
      <c r="M2218" s="582"/>
      <c r="N2218" s="583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581"/>
      <c r="K2219" s="582"/>
      <c r="L2219" s="582"/>
      <c r="M2219" s="582"/>
      <c r="N2219" s="583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581"/>
      <c r="K2220" s="582"/>
      <c r="L2220" s="582"/>
      <c r="M2220" s="582"/>
      <c r="N2220" s="583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581"/>
      <c r="K2221" s="582"/>
      <c r="L2221" s="582"/>
      <c r="M2221" s="582"/>
      <c r="N2221" s="583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581"/>
      <c r="K2222" s="582"/>
      <c r="L2222" s="582"/>
      <c r="M2222" s="582"/>
      <c r="N2222" s="583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581"/>
      <c r="K2223" s="582"/>
      <c r="L2223" s="582"/>
      <c r="M2223" s="582"/>
      <c r="N2223" s="583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581"/>
      <c r="K2224" s="582"/>
      <c r="L2224" s="582"/>
      <c r="M2224" s="582"/>
      <c r="N2224" s="583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581"/>
      <c r="K2225" s="582"/>
      <c r="L2225" s="582"/>
      <c r="M2225" s="582"/>
      <c r="N2225" s="583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581"/>
      <c r="K2226" s="582"/>
      <c r="L2226" s="582"/>
      <c r="M2226" s="582"/>
      <c r="N2226" s="583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581"/>
      <c r="K2227" s="582"/>
      <c r="L2227" s="582"/>
      <c r="M2227" s="582"/>
      <c r="N2227" s="583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581"/>
      <c r="K2228" s="582"/>
      <c r="L2228" s="582"/>
      <c r="M2228" s="582"/>
      <c r="N2228" s="583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581"/>
      <c r="K2229" s="582"/>
      <c r="L2229" s="582"/>
      <c r="M2229" s="582"/>
      <c r="N2229" s="583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581"/>
      <c r="K2230" s="582"/>
      <c r="L2230" s="582"/>
      <c r="M2230" s="582"/>
      <c r="N2230" s="583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581"/>
      <c r="K2231" s="582"/>
      <c r="L2231" s="582"/>
      <c r="M2231" s="582"/>
      <c r="N2231" s="583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581"/>
      <c r="K2232" s="582"/>
      <c r="L2232" s="582"/>
      <c r="M2232" s="582"/>
      <c r="N2232" s="583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581"/>
      <c r="K2233" s="582"/>
      <c r="L2233" s="582"/>
      <c r="M2233" s="582"/>
      <c r="N2233" s="583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581"/>
      <c r="K2234" s="582"/>
      <c r="L2234" s="582"/>
      <c r="M2234" s="582"/>
      <c r="N2234" s="583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581"/>
      <c r="K2235" s="582"/>
      <c r="L2235" s="582"/>
      <c r="M2235" s="582"/>
      <c r="N2235" s="583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581"/>
      <c r="K2236" s="582"/>
      <c r="L2236" s="582"/>
      <c r="M2236" s="582"/>
      <c r="N2236" s="583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581"/>
      <c r="K2237" s="582"/>
      <c r="L2237" s="582"/>
      <c r="M2237" s="582"/>
      <c r="N2237" s="583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581"/>
      <c r="K2238" s="582"/>
      <c r="L2238" s="582"/>
      <c r="M2238" s="582"/>
      <c r="N2238" s="583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581"/>
      <c r="K2239" s="582"/>
      <c r="L2239" s="582"/>
      <c r="M2239" s="582"/>
      <c r="N2239" s="583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581"/>
      <c r="K2240" s="582"/>
      <c r="L2240" s="582"/>
      <c r="M2240" s="582"/>
      <c r="N2240" s="583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581"/>
      <c r="K2241" s="582"/>
      <c r="L2241" s="582"/>
      <c r="M2241" s="582"/>
      <c r="N2241" s="583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581"/>
      <c r="K2242" s="582"/>
      <c r="L2242" s="582"/>
      <c r="M2242" s="582"/>
      <c r="N2242" s="583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581"/>
      <c r="K2243" s="582"/>
      <c r="L2243" s="582"/>
      <c r="M2243" s="582"/>
      <c r="N2243" s="583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581"/>
      <c r="K2244" s="582"/>
      <c r="L2244" s="582"/>
      <c r="M2244" s="582"/>
      <c r="N2244" s="583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581"/>
      <c r="K2245" s="582"/>
      <c r="L2245" s="582"/>
      <c r="M2245" s="582"/>
      <c r="N2245" s="583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581"/>
      <c r="K2246" s="582"/>
      <c r="L2246" s="582"/>
      <c r="M2246" s="582"/>
      <c r="N2246" s="583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581"/>
      <c r="K2247" s="582"/>
      <c r="L2247" s="582"/>
      <c r="M2247" s="582"/>
      <c r="N2247" s="583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581"/>
      <c r="K2248" s="582"/>
      <c r="L2248" s="582"/>
      <c r="M2248" s="582"/>
      <c r="N2248" s="583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581"/>
      <c r="K2249" s="582"/>
      <c r="L2249" s="582"/>
      <c r="M2249" s="582"/>
      <c r="N2249" s="583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581"/>
      <c r="K2250" s="582"/>
      <c r="L2250" s="582"/>
      <c r="M2250" s="582"/>
      <c r="N2250" s="583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581"/>
      <c r="K2251" s="582"/>
      <c r="L2251" s="582"/>
      <c r="M2251" s="582"/>
      <c r="N2251" s="583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581"/>
      <c r="K2252" s="582"/>
      <c r="L2252" s="582"/>
      <c r="M2252" s="582"/>
      <c r="N2252" s="583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581"/>
      <c r="K2253" s="582"/>
      <c r="L2253" s="582"/>
      <c r="M2253" s="582"/>
      <c r="N2253" s="583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581"/>
      <c r="K2254" s="582"/>
      <c r="L2254" s="582"/>
      <c r="M2254" s="582"/>
      <c r="N2254" s="583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581"/>
      <c r="K2255" s="582"/>
      <c r="L2255" s="582"/>
      <c r="M2255" s="582"/>
      <c r="N2255" s="583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581"/>
      <c r="K2256" s="582"/>
      <c r="L2256" s="582"/>
      <c r="M2256" s="582"/>
      <c r="N2256" s="583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581"/>
      <c r="K2257" s="582"/>
      <c r="L2257" s="582"/>
      <c r="M2257" s="582"/>
      <c r="N2257" s="583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581"/>
      <c r="K2258" s="582"/>
      <c r="L2258" s="582"/>
      <c r="M2258" s="582"/>
      <c r="N2258" s="583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581"/>
      <c r="K2259" s="582"/>
      <c r="L2259" s="582"/>
      <c r="M2259" s="582"/>
      <c r="N2259" s="583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581"/>
      <c r="K2260" s="582"/>
      <c r="L2260" s="582"/>
      <c r="M2260" s="582"/>
      <c r="N2260" s="583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581"/>
      <c r="K2261" s="582"/>
      <c r="L2261" s="582"/>
      <c r="M2261" s="582"/>
      <c r="N2261" s="583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581"/>
      <c r="K2262" s="582"/>
      <c r="L2262" s="582"/>
      <c r="M2262" s="582"/>
      <c r="N2262" s="583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581"/>
      <c r="K2263" s="582"/>
      <c r="L2263" s="582"/>
      <c r="M2263" s="582"/>
      <c r="N2263" s="583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581"/>
      <c r="K2264" s="582"/>
      <c r="L2264" s="582"/>
      <c r="M2264" s="582"/>
      <c r="N2264" s="583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581"/>
      <c r="K2265" s="582"/>
      <c r="L2265" s="582"/>
      <c r="M2265" s="582"/>
      <c r="N2265" s="583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581"/>
      <c r="K2266" s="582"/>
      <c r="L2266" s="582"/>
      <c r="M2266" s="582"/>
      <c r="N2266" s="583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581"/>
      <c r="K2267" s="582"/>
      <c r="L2267" s="582"/>
      <c r="M2267" s="582"/>
      <c r="N2267" s="583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581"/>
      <c r="K2268" s="582"/>
      <c r="L2268" s="582"/>
      <c r="M2268" s="582"/>
      <c r="N2268" s="583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581"/>
      <c r="K2269" s="582"/>
      <c r="L2269" s="582"/>
      <c r="M2269" s="582"/>
      <c r="N2269" s="583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581"/>
      <c r="K2270" s="582"/>
      <c r="L2270" s="582"/>
      <c r="M2270" s="582"/>
      <c r="N2270" s="583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581"/>
      <c r="K2271" s="582"/>
      <c r="L2271" s="582"/>
      <c r="M2271" s="582"/>
      <c r="N2271" s="583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581"/>
      <c r="K2272" s="582"/>
      <c r="L2272" s="582"/>
      <c r="M2272" s="582"/>
      <c r="N2272" s="583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581"/>
      <c r="K2273" s="582"/>
      <c r="L2273" s="582"/>
      <c r="M2273" s="582"/>
      <c r="N2273" s="583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581"/>
      <c r="K2274" s="582"/>
      <c r="L2274" s="582"/>
      <c r="M2274" s="582"/>
      <c r="N2274" s="583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581"/>
      <c r="K2275" s="582"/>
      <c r="L2275" s="582"/>
      <c r="M2275" s="582"/>
      <c r="N2275" s="583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581"/>
      <c r="K2276" s="582"/>
      <c r="L2276" s="582"/>
      <c r="M2276" s="582"/>
      <c r="N2276" s="583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581"/>
      <c r="K2277" s="582"/>
      <c r="L2277" s="582"/>
      <c r="M2277" s="582"/>
      <c r="N2277" s="583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581"/>
      <c r="K2278" s="582"/>
      <c r="L2278" s="582"/>
      <c r="M2278" s="582"/>
      <c r="N2278" s="583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581"/>
      <c r="K2279" s="582"/>
      <c r="L2279" s="582"/>
      <c r="M2279" s="582"/>
      <c r="N2279" s="583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581"/>
      <c r="K2280" s="582"/>
      <c r="L2280" s="582"/>
      <c r="M2280" s="582"/>
      <c r="N2280" s="583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581"/>
      <c r="K2281" s="582"/>
      <c r="L2281" s="582"/>
      <c r="M2281" s="582"/>
      <c r="N2281" s="583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581"/>
      <c r="K2282" s="582"/>
      <c r="L2282" s="582"/>
      <c r="M2282" s="582"/>
      <c r="N2282" s="583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581"/>
      <c r="K2283" s="582"/>
      <c r="L2283" s="582"/>
      <c r="M2283" s="582"/>
      <c r="N2283" s="583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581"/>
      <c r="K2284" s="582"/>
      <c r="L2284" s="582"/>
      <c r="M2284" s="582"/>
      <c r="N2284" s="583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581"/>
      <c r="K2285" s="582"/>
      <c r="L2285" s="582"/>
      <c r="M2285" s="582"/>
      <c r="N2285" s="583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581"/>
      <c r="K2286" s="582"/>
      <c r="L2286" s="582"/>
      <c r="M2286" s="582"/>
      <c r="N2286" s="583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581"/>
      <c r="K2287" s="582"/>
      <c r="L2287" s="582"/>
      <c r="M2287" s="582"/>
      <c r="N2287" s="583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581"/>
      <c r="K2288" s="582"/>
      <c r="L2288" s="582"/>
      <c r="M2288" s="582"/>
      <c r="N2288" s="583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581"/>
      <c r="K2289" s="582"/>
      <c r="L2289" s="582"/>
      <c r="M2289" s="582"/>
      <c r="N2289" s="583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581"/>
      <c r="K2290" s="582"/>
      <c r="L2290" s="582"/>
      <c r="M2290" s="582"/>
      <c r="N2290" s="583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581"/>
      <c r="K2291" s="582"/>
      <c r="L2291" s="582"/>
      <c r="M2291" s="582"/>
      <c r="N2291" s="583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581"/>
      <c r="K2292" s="582"/>
      <c r="L2292" s="582"/>
      <c r="M2292" s="582"/>
      <c r="N2292" s="583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581"/>
      <c r="K2293" s="582"/>
      <c r="L2293" s="582"/>
      <c r="M2293" s="582"/>
      <c r="N2293" s="583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581"/>
      <c r="K2294" s="582"/>
      <c r="L2294" s="582"/>
      <c r="M2294" s="582"/>
      <c r="N2294" s="583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581"/>
      <c r="K2295" s="582"/>
      <c r="L2295" s="582"/>
      <c r="M2295" s="582"/>
      <c r="N2295" s="583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581"/>
      <c r="K2296" s="582"/>
      <c r="L2296" s="582"/>
      <c r="M2296" s="582"/>
      <c r="N2296" s="583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581"/>
      <c r="K2297" s="582"/>
      <c r="L2297" s="582"/>
      <c r="M2297" s="582"/>
      <c r="N2297" s="583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581"/>
      <c r="K2298" s="582"/>
      <c r="L2298" s="582"/>
      <c r="M2298" s="582"/>
      <c r="N2298" s="583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581"/>
      <c r="K2299" s="582"/>
      <c r="L2299" s="582"/>
      <c r="M2299" s="582"/>
      <c r="N2299" s="583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581"/>
      <c r="K2300" s="582"/>
      <c r="L2300" s="582"/>
      <c r="M2300" s="582"/>
      <c r="N2300" s="583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581"/>
      <c r="K2301" s="582"/>
      <c r="L2301" s="582"/>
      <c r="M2301" s="582"/>
      <c r="N2301" s="583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581"/>
      <c r="K2302" s="582"/>
      <c r="L2302" s="582"/>
      <c r="M2302" s="582"/>
      <c r="N2302" s="583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4"/>
  <sheetViews>
    <sheetView topLeftCell="A2" zoomScale="88" zoomScaleNormal="70" workbookViewId="0">
      <selection activeCell="B15" sqref="B15:D16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bestFit="1" customWidth="1"/>
    <col min="6" max="6" width="4.5703125" customWidth="1"/>
    <col min="7" max="7" width="15.85546875" customWidth="1"/>
    <col min="8" max="8" width="16.140625" customWidth="1"/>
    <col min="9" max="9" width="24.425781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5158</v>
      </c>
      <c r="C3" s="434" t="s">
        <v>5159</v>
      </c>
      <c r="D3" s="434" t="s">
        <v>28</v>
      </c>
      <c r="E3" s="434" t="s">
        <v>2980</v>
      </c>
      <c r="F3" s="434" t="s">
        <v>5160</v>
      </c>
      <c r="G3" s="434" t="s">
        <v>5161</v>
      </c>
      <c r="H3" s="434" t="s">
        <v>5162</v>
      </c>
      <c r="I3" s="434" t="s">
        <v>5163</v>
      </c>
      <c r="J3" s="434" t="s">
        <v>2470</v>
      </c>
      <c r="K3" s="435" t="s">
        <v>5231</v>
      </c>
    </row>
    <row r="4" spans="2:13" ht="42.75" customHeight="1" x14ac:dyDescent="0.25">
      <c r="B4" s="454">
        <v>4591</v>
      </c>
      <c r="C4" s="454">
        <v>4508882882</v>
      </c>
      <c r="D4" s="454" t="s">
        <v>5164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5232</v>
      </c>
      <c r="J4" s="457" t="s">
        <v>5260</v>
      </c>
      <c r="K4" s="508"/>
      <c r="L4" t="s">
        <v>5173</v>
      </c>
      <c r="M4" t="s">
        <v>5189</v>
      </c>
    </row>
    <row r="5" spans="2:13" ht="42.75" customHeight="1" x14ac:dyDescent="0.25">
      <c r="B5" s="212">
        <v>4590</v>
      </c>
      <c r="C5" s="212">
        <v>4508889420</v>
      </c>
      <c r="D5" s="212" t="s">
        <v>5164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5232</v>
      </c>
      <c r="J5" s="457" t="s">
        <v>5252</v>
      </c>
      <c r="K5" s="453"/>
      <c r="L5" t="s">
        <v>5173</v>
      </c>
      <c r="M5" t="s">
        <v>5189</v>
      </c>
    </row>
    <row r="6" spans="2:13" ht="60.75" customHeight="1" x14ac:dyDescent="0.25">
      <c r="B6" s="212">
        <v>4589</v>
      </c>
      <c r="C6" s="212">
        <v>4508890700</v>
      </c>
      <c r="D6" s="212" t="s">
        <v>5165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5248</v>
      </c>
      <c r="J6" s="457" t="s">
        <v>5293</v>
      </c>
      <c r="K6" s="460"/>
      <c r="L6" t="s">
        <v>5174</v>
      </c>
      <c r="M6" t="s">
        <v>5189</v>
      </c>
    </row>
    <row r="7" spans="2:13" ht="42.75" customHeight="1" x14ac:dyDescent="0.25">
      <c r="B7" s="212">
        <v>4593</v>
      </c>
      <c r="C7" s="212">
        <v>4508890749</v>
      </c>
      <c r="D7" s="212" t="s">
        <v>5164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5232</v>
      </c>
      <c r="J7" s="457" t="s">
        <v>5290</v>
      </c>
      <c r="K7" s="453"/>
      <c r="L7" t="s">
        <v>5173</v>
      </c>
      <c r="M7" t="s">
        <v>5188</v>
      </c>
    </row>
    <row r="8" spans="2:13" ht="38.25" x14ac:dyDescent="0.25">
      <c r="B8" s="212">
        <v>4594</v>
      </c>
      <c r="C8" s="212">
        <v>4508892757</v>
      </c>
      <c r="D8" s="212" t="s">
        <v>5164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5232</v>
      </c>
      <c r="J8" s="457" t="s">
        <v>5336</v>
      </c>
      <c r="K8" s="453"/>
      <c r="L8" t="s">
        <v>5173</v>
      </c>
      <c r="M8" t="s">
        <v>5188</v>
      </c>
    </row>
    <row r="9" spans="2:13" ht="37.5" customHeight="1" x14ac:dyDescent="0.25">
      <c r="B9" s="447">
        <v>4601</v>
      </c>
      <c r="C9" s="447">
        <v>4508891322</v>
      </c>
      <c r="D9" s="212" t="s">
        <v>5166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5232</v>
      </c>
      <c r="J9" s="457" t="s">
        <v>5337</v>
      </c>
      <c r="K9" s="460"/>
      <c r="L9" t="s">
        <v>5174</v>
      </c>
      <c r="M9" t="s">
        <v>5190</v>
      </c>
    </row>
    <row r="10" spans="2:13" ht="37.5" customHeight="1" x14ac:dyDescent="0.25">
      <c r="B10" s="447">
        <v>4601</v>
      </c>
      <c r="C10" s="461">
        <v>4508893258</v>
      </c>
      <c r="D10" s="212" t="s">
        <v>5166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5232</v>
      </c>
      <c r="J10" s="457" t="s">
        <v>5337</v>
      </c>
      <c r="K10" s="460"/>
      <c r="L10" t="s">
        <v>5174</v>
      </c>
      <c r="M10" t="s">
        <v>5190</v>
      </c>
    </row>
    <row r="11" spans="2:13" x14ac:dyDescent="0.25">
      <c r="B11" s="447">
        <v>4629</v>
      </c>
      <c r="C11" s="461">
        <v>4508953544</v>
      </c>
      <c r="D11" s="212" t="s">
        <v>5164</v>
      </c>
      <c r="E11" s="440"/>
      <c r="F11" s="447"/>
      <c r="G11" s="441"/>
      <c r="H11" s="442">
        <v>46213</v>
      </c>
      <c r="I11" s="457" t="s">
        <v>5253</v>
      </c>
      <c r="J11" s="524" t="s">
        <v>5256</v>
      </c>
      <c r="K11" s="460"/>
      <c r="L11" t="s">
        <v>5173</v>
      </c>
      <c r="M11" t="s">
        <v>5291</v>
      </c>
    </row>
    <row r="12" spans="2:13" ht="17.100000000000001" customHeight="1" x14ac:dyDescent="0.25">
      <c r="B12" s="447"/>
      <c r="C12" s="461">
        <v>4508972604</v>
      </c>
      <c r="D12" s="212" t="s">
        <v>5164</v>
      </c>
      <c r="E12" s="437"/>
      <c r="F12" s="447"/>
      <c r="G12" s="438"/>
      <c r="H12" s="439"/>
      <c r="I12" s="457" t="s">
        <v>5254</v>
      </c>
      <c r="J12" s="457" t="s">
        <v>5255</v>
      </c>
      <c r="K12" s="460"/>
      <c r="L12" t="s">
        <v>5173</v>
      </c>
    </row>
    <row r="13" spans="2:13" ht="21.95" customHeight="1" x14ac:dyDescent="0.25">
      <c r="B13" s="447">
        <v>4636</v>
      </c>
      <c r="C13" s="461">
        <v>4508954248</v>
      </c>
      <c r="D13" s="212" t="s">
        <v>5257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5253</v>
      </c>
      <c r="J13" s="457" t="s">
        <v>5258</v>
      </c>
      <c r="K13" s="460"/>
      <c r="L13" t="s">
        <v>5173</v>
      </c>
      <c r="M13" t="s">
        <v>5291</v>
      </c>
    </row>
    <row r="14" spans="2:13" ht="24.95" customHeight="1" x14ac:dyDescent="0.25">
      <c r="B14" s="447">
        <v>4634</v>
      </c>
      <c r="C14" s="461">
        <v>4508977163</v>
      </c>
      <c r="D14" s="212" t="s">
        <v>5289</v>
      </c>
      <c r="E14" s="443"/>
      <c r="F14" s="447"/>
      <c r="G14" s="444"/>
      <c r="H14" s="439">
        <v>46218</v>
      </c>
      <c r="I14" s="457" t="s">
        <v>5253</v>
      </c>
      <c r="J14" s="457" t="s">
        <v>5292</v>
      </c>
      <c r="K14" s="460"/>
      <c r="L14" t="s">
        <v>5173</v>
      </c>
      <c r="M14" t="s">
        <v>5189</v>
      </c>
    </row>
    <row r="15" spans="2:13" ht="25.5" x14ac:dyDescent="0.25">
      <c r="B15" s="447">
        <v>4640</v>
      </c>
      <c r="C15" s="461" t="s">
        <v>5338</v>
      </c>
      <c r="D15" s="212">
        <v>4508984427</v>
      </c>
      <c r="E15" s="443"/>
      <c r="F15" s="447"/>
      <c r="G15" s="444"/>
      <c r="H15" s="439">
        <v>46295</v>
      </c>
      <c r="I15" s="457" t="s">
        <v>5253</v>
      </c>
      <c r="J15" s="457" t="s">
        <v>5342</v>
      </c>
      <c r="K15" s="460"/>
      <c r="L15" t="s">
        <v>5341</v>
      </c>
      <c r="M15" t="s">
        <v>5189</v>
      </c>
    </row>
    <row r="16" spans="2:13" ht="25.5" x14ac:dyDescent="0.25">
      <c r="B16" s="447">
        <v>4641</v>
      </c>
      <c r="C16" s="461" t="s">
        <v>5338</v>
      </c>
      <c r="D16" s="212">
        <v>4508984403</v>
      </c>
      <c r="E16" s="443"/>
      <c r="F16" s="447"/>
      <c r="G16" s="444"/>
      <c r="H16" s="439">
        <v>46285</v>
      </c>
      <c r="I16" s="457" t="s">
        <v>5253</v>
      </c>
      <c r="J16" s="457" t="s">
        <v>5342</v>
      </c>
      <c r="K16" s="460"/>
      <c r="L16" t="s">
        <v>5341</v>
      </c>
      <c r="M16" t="s">
        <v>5189</v>
      </c>
    </row>
    <row r="17" spans="1:13" ht="25.5" x14ac:dyDescent="0.25">
      <c r="B17" s="447">
        <v>4639</v>
      </c>
      <c r="C17" s="447" t="s">
        <v>5339</v>
      </c>
      <c r="D17" s="212">
        <v>4508984389</v>
      </c>
      <c r="E17" s="443"/>
      <c r="F17" s="447"/>
      <c r="G17" s="444"/>
      <c r="H17" s="439">
        <v>46324</v>
      </c>
      <c r="I17" s="457" t="s">
        <v>5253</v>
      </c>
      <c r="J17" s="457" t="s">
        <v>5342</v>
      </c>
      <c r="K17" s="460"/>
      <c r="L17" t="s">
        <v>5185</v>
      </c>
      <c r="M17" t="s">
        <v>5188</v>
      </c>
    </row>
    <row r="18" spans="1:13" ht="25.5" x14ac:dyDescent="0.25">
      <c r="B18" s="447">
        <v>4643</v>
      </c>
      <c r="C18" s="447" t="s">
        <v>5340</v>
      </c>
      <c r="D18" s="212">
        <v>4508984387</v>
      </c>
      <c r="E18" s="443"/>
      <c r="F18" s="447"/>
      <c r="G18" s="438"/>
      <c r="H18" s="439">
        <v>46264</v>
      </c>
      <c r="I18" s="457" t="s">
        <v>5253</v>
      </c>
      <c r="J18" s="457" t="s">
        <v>5343</v>
      </c>
      <c r="K18" s="460"/>
      <c r="L18" s="462" t="s">
        <v>5173</v>
      </c>
      <c r="M18" s="462" t="s">
        <v>5189</v>
      </c>
    </row>
    <row r="19" spans="1:13" x14ac:dyDescent="0.25">
      <c r="B19" s="447"/>
      <c r="C19" s="447"/>
      <c r="D19" s="212"/>
      <c r="E19" s="443"/>
      <c r="F19" s="447"/>
      <c r="G19" s="438"/>
      <c r="H19" s="15"/>
      <c r="I19" s="457"/>
      <c r="J19" s="449"/>
      <c r="K19" s="460"/>
    </row>
    <row r="20" spans="1:13" x14ac:dyDescent="0.25">
      <c r="A20" s="186"/>
      <c r="B20" s="447"/>
      <c r="C20" s="447"/>
      <c r="D20" s="212"/>
      <c r="E20" s="443"/>
      <c r="F20" s="447"/>
      <c r="G20" s="438"/>
      <c r="H20" s="451"/>
      <c r="I20" s="449"/>
      <c r="J20" s="457"/>
      <c r="K20" s="460"/>
      <c r="L20" s="462"/>
    </row>
    <row r="21" spans="1:13" x14ac:dyDescent="0.25">
      <c r="B21" s="447"/>
      <c r="C21" s="447"/>
      <c r="D21" s="447"/>
      <c r="E21" s="447"/>
      <c r="F21" s="447"/>
      <c r="G21" s="438"/>
      <c r="H21" s="451"/>
      <c r="I21" s="449"/>
      <c r="J21" s="457"/>
      <c r="K21" s="460"/>
    </row>
    <row r="22" spans="1:13" x14ac:dyDescent="0.25">
      <c r="B22" s="463"/>
      <c r="C22" s="186"/>
      <c r="D22" s="463"/>
      <c r="E22" s="463"/>
      <c r="F22" s="463"/>
      <c r="G22" s="445"/>
      <c r="H22" s="464"/>
      <c r="I22" s="449"/>
      <c r="J22" s="457"/>
      <c r="K22" s="465"/>
    </row>
    <row r="23" spans="1:13" x14ac:dyDescent="0.25">
      <c r="B23" s="447"/>
      <c r="C23" s="447"/>
      <c r="D23" s="447"/>
      <c r="E23" s="447"/>
      <c r="F23" s="447"/>
      <c r="G23" s="445"/>
      <c r="H23" s="451"/>
      <c r="I23" s="449"/>
      <c r="J23" s="457"/>
      <c r="K23" s="447"/>
    </row>
    <row r="24" spans="1:13" x14ac:dyDescent="0.25">
      <c r="B24" s="447"/>
      <c r="C24" s="447"/>
      <c r="D24" s="447"/>
      <c r="E24" s="447"/>
      <c r="F24" s="447"/>
      <c r="G24" s="438"/>
      <c r="H24" s="451"/>
      <c r="I24" s="449"/>
      <c r="J24" s="450"/>
      <c r="K24" s="447"/>
    </row>
    <row r="25" spans="1:13" x14ac:dyDescent="0.25">
      <c r="B25" s="447"/>
      <c r="C25" s="447"/>
      <c r="D25" s="447"/>
      <c r="E25" s="447"/>
      <c r="F25" s="447"/>
      <c r="G25" s="438"/>
      <c r="H25" s="451"/>
      <c r="I25" s="449"/>
      <c r="J25" s="450"/>
      <c r="K25" s="447"/>
    </row>
    <row r="26" spans="1:13" x14ac:dyDescent="0.25">
      <c r="B26" s="463"/>
      <c r="C26" s="447"/>
      <c r="D26" s="447"/>
      <c r="E26" s="466"/>
      <c r="F26" s="447"/>
      <c r="G26" s="438"/>
      <c r="H26" s="467"/>
      <c r="I26" s="449"/>
      <c r="J26" s="468"/>
      <c r="K26" s="469"/>
    </row>
    <row r="27" spans="1:13" x14ac:dyDescent="0.25">
      <c r="B27" s="447"/>
      <c r="C27" s="447"/>
      <c r="D27" s="447"/>
      <c r="E27" s="466"/>
      <c r="F27" s="447"/>
      <c r="G27" s="438"/>
      <c r="H27" s="467"/>
      <c r="I27" s="449"/>
      <c r="J27" s="457"/>
      <c r="K27" s="470"/>
    </row>
    <row r="28" spans="1:13" x14ac:dyDescent="0.25">
      <c r="B28" s="447"/>
      <c r="C28" s="447"/>
      <c r="D28" s="447"/>
      <c r="E28" s="447"/>
      <c r="F28" s="447"/>
      <c r="G28" s="438"/>
      <c r="H28" s="448"/>
      <c r="I28" s="449"/>
      <c r="J28" s="450"/>
      <c r="K28" s="470"/>
    </row>
    <row r="29" spans="1:13" x14ac:dyDescent="0.25">
      <c r="B29" s="471"/>
      <c r="C29" s="472"/>
      <c r="D29" s="472"/>
      <c r="E29" s="472"/>
      <c r="F29" s="472"/>
      <c r="G29" s="446"/>
      <c r="H29" s="473"/>
      <c r="I29" s="474"/>
      <c r="J29" s="472"/>
      <c r="K29" s="475"/>
    </row>
    <row r="30" spans="1:13" x14ac:dyDescent="0.25">
      <c r="B30" s="447"/>
      <c r="C30" s="450"/>
      <c r="D30" s="447"/>
      <c r="E30" s="447"/>
      <c r="F30" s="450"/>
      <c r="G30" s="438"/>
      <c r="H30" s="448"/>
      <c r="I30" s="449"/>
      <c r="J30" s="468"/>
      <c r="K30" s="460"/>
    </row>
    <row r="31" spans="1:13" x14ac:dyDescent="0.25">
      <c r="B31" s="447"/>
      <c r="C31" s="447"/>
      <c r="D31" s="447"/>
      <c r="E31" s="447"/>
      <c r="F31" s="447"/>
      <c r="G31" s="438"/>
      <c r="H31" s="448"/>
      <c r="I31" s="449"/>
      <c r="J31" s="468"/>
      <c r="K31" s="460"/>
    </row>
    <row r="32" spans="1:13" x14ac:dyDescent="0.25">
      <c r="B32" s="447"/>
      <c r="C32" s="447"/>
      <c r="D32" s="447"/>
      <c r="E32" s="447"/>
      <c r="F32" s="447"/>
      <c r="G32" s="438"/>
      <c r="H32" s="448"/>
      <c r="I32" s="449"/>
      <c r="J32" s="457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57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0"/>
      <c r="K34" s="460"/>
    </row>
    <row r="35" spans="2:11" x14ac:dyDescent="0.25">
      <c r="B35" s="471"/>
      <c r="C35" s="447"/>
      <c r="D35" s="447"/>
      <c r="E35" s="447"/>
      <c r="F35" s="447"/>
      <c r="G35" s="438"/>
      <c r="H35" s="448"/>
      <c r="I35" s="449"/>
      <c r="J35" s="468"/>
      <c r="K35" s="460"/>
    </row>
    <row r="36" spans="2:11" x14ac:dyDescent="0.25">
      <c r="B36" s="471"/>
      <c r="C36" s="447"/>
      <c r="D36" s="447"/>
      <c r="E36" s="447"/>
      <c r="F36" s="447"/>
      <c r="G36" s="438"/>
      <c r="H36" s="448"/>
      <c r="I36" s="449"/>
      <c r="J36" s="468"/>
      <c r="K36" s="460"/>
    </row>
    <row r="37" spans="2:11" x14ac:dyDescent="0.25">
      <c r="B37" s="447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47"/>
      <c r="C38" s="447"/>
      <c r="D38" s="447"/>
      <c r="E38" s="447"/>
      <c r="F38" s="447"/>
      <c r="G38" s="438"/>
      <c r="H38" s="448"/>
      <c r="I38" s="449"/>
      <c r="J38" s="450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7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50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0"/>
      <c r="K42" s="460"/>
    </row>
    <row r="43" spans="2:11" x14ac:dyDescent="0.25">
      <c r="B43" s="7"/>
      <c r="C43" s="447"/>
      <c r="D43" s="447"/>
      <c r="E43" s="7"/>
      <c r="F43" s="7"/>
      <c r="G43" s="438"/>
      <c r="H43" s="448"/>
      <c r="I43" s="449"/>
      <c r="J43" s="457"/>
      <c r="K43" s="476"/>
    </row>
    <row r="44" spans="2:11" x14ac:dyDescent="0.25">
      <c r="B44" s="447"/>
      <c r="C44" s="447"/>
      <c r="D44" s="447"/>
      <c r="E44" s="447"/>
      <c r="F44" s="7"/>
      <c r="G44" s="438"/>
      <c r="H44" s="451"/>
      <c r="I44" s="449"/>
      <c r="J44" s="450"/>
      <c r="K44" s="476"/>
    </row>
    <row r="45" spans="2:11" x14ac:dyDescent="0.25">
      <c r="B45" s="447"/>
      <c r="C45" s="447"/>
      <c r="D45" s="447"/>
      <c r="E45" s="35"/>
      <c r="F45" s="35"/>
      <c r="G45" s="438"/>
      <c r="H45" s="448"/>
      <c r="I45" s="449"/>
      <c r="J45" s="468"/>
      <c r="K45" s="477"/>
    </row>
    <row r="46" spans="2:11" x14ac:dyDescent="0.25">
      <c r="B46" s="447"/>
      <c r="C46" s="447"/>
      <c r="D46" s="450"/>
      <c r="E46" s="35"/>
      <c r="F46" s="35"/>
      <c r="G46" s="438"/>
      <c r="H46" s="448"/>
      <c r="I46" s="449"/>
      <c r="J46" s="468"/>
      <c r="K46" s="477"/>
    </row>
    <row r="47" spans="2:11" x14ac:dyDescent="0.25">
      <c r="B47" s="447"/>
      <c r="C47" s="447"/>
      <c r="D47" s="450"/>
      <c r="E47" s="447"/>
      <c r="F47" s="438"/>
      <c r="G47" s="438"/>
      <c r="H47" s="452"/>
      <c r="I47" s="447"/>
      <c r="J47" s="468"/>
      <c r="K47" s="447"/>
    </row>
    <row r="48" spans="2:11" x14ac:dyDescent="0.25">
      <c r="B48" s="447"/>
      <c r="C48" s="447"/>
      <c r="D48" s="450"/>
      <c r="E48" s="447"/>
      <c r="F48" s="438"/>
      <c r="G48" s="438"/>
      <c r="H48" s="452"/>
      <c r="I48" s="447"/>
      <c r="J48" s="453"/>
      <c r="K48" s="44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53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50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50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35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35"/>
    </row>
  </sheetData>
  <autoFilter ref="A3:L54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3" zoomScale="101" workbookViewId="0">
      <selection activeCell="I12" sqref="I12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606" t="s">
        <v>2452</v>
      </c>
      <c r="C6" s="608" t="s">
        <v>2453</v>
      </c>
      <c r="D6" s="610" t="s">
        <v>2454</v>
      </c>
      <c r="E6" s="612" t="s">
        <v>2455</v>
      </c>
      <c r="F6" s="612"/>
      <c r="G6" s="612"/>
      <c r="H6" s="613"/>
      <c r="K6" s="35" t="s">
        <v>5113</v>
      </c>
      <c r="L6" s="7">
        <v>88</v>
      </c>
      <c r="M6" s="7">
        <v>88</v>
      </c>
      <c r="N6" s="7">
        <f>+M6-L6</f>
        <v>0</v>
      </c>
      <c r="O6" s="35"/>
    </row>
    <row r="7" spans="2:15" ht="30.75" thickBot="1" x14ac:dyDescent="0.3">
      <c r="B7" s="607"/>
      <c r="C7" s="609"/>
      <c r="D7" s="611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64</v>
      </c>
      <c r="M7" s="7">
        <v>70</v>
      </c>
      <c r="N7" s="7">
        <f t="shared" ref="N7:N8" si="0">+M7-L7</f>
        <v>6</v>
      </c>
      <c r="O7" s="432"/>
    </row>
    <row r="8" spans="2:15" x14ac:dyDescent="0.25">
      <c r="B8" s="213" t="s">
        <v>2460</v>
      </c>
      <c r="C8" s="214">
        <v>13</v>
      </c>
      <c r="D8" s="214">
        <v>11</v>
      </c>
      <c r="E8" s="214">
        <v>0</v>
      </c>
      <c r="F8" s="214">
        <v>4</v>
      </c>
      <c r="G8" s="214">
        <v>3</v>
      </c>
      <c r="H8" s="215">
        <v>4</v>
      </c>
      <c r="K8" s="35" t="s">
        <v>2762</v>
      </c>
      <c r="L8" s="7">
        <v>16</v>
      </c>
      <c r="M8" s="7">
        <v>19</v>
      </c>
      <c r="N8" s="7">
        <f t="shared" si="0"/>
        <v>3</v>
      </c>
      <c r="O8" s="432"/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20</v>
      </c>
      <c r="D10" s="212">
        <v>12</v>
      </c>
      <c r="E10" s="212">
        <v>0</v>
      </c>
      <c r="F10" s="212">
        <v>4</v>
      </c>
      <c r="G10" s="212">
        <v>2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40</v>
      </c>
      <c r="E11" s="212">
        <v>0</v>
      </c>
      <c r="F11" s="212">
        <v>18</v>
      </c>
      <c r="G11" s="212">
        <v>21</v>
      </c>
      <c r="H11" s="217">
        <v>1</v>
      </c>
    </row>
    <row r="12" spans="2:15" x14ac:dyDescent="0.25">
      <c r="B12" s="216" t="s">
        <v>2450</v>
      </c>
      <c r="C12" s="212">
        <v>19</v>
      </c>
      <c r="D12" s="212">
        <v>19</v>
      </c>
      <c r="E12" s="212">
        <v>1</v>
      </c>
      <c r="F12" s="212">
        <v>6</v>
      </c>
      <c r="G12" s="212">
        <v>8</v>
      </c>
      <c r="H12" s="217">
        <v>4</v>
      </c>
    </row>
    <row r="13" spans="2:15" ht="30" x14ac:dyDescent="0.25">
      <c r="B13" s="216" t="s">
        <v>2462</v>
      </c>
      <c r="C13" s="212">
        <v>1</v>
      </c>
      <c r="D13" s="212">
        <v>1</v>
      </c>
      <c r="E13" s="212">
        <v>1</v>
      </c>
      <c r="F13" s="212">
        <v>0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106</v>
      </c>
      <c r="D15" s="210">
        <f t="shared" ref="D15:H15" si="1">+SUM(D8:D14)</f>
        <v>88</v>
      </c>
      <c r="E15" s="211">
        <f t="shared" si="1"/>
        <v>2</v>
      </c>
      <c r="F15" s="209">
        <f t="shared" si="1"/>
        <v>32</v>
      </c>
      <c r="G15" s="209">
        <f t="shared" si="1"/>
        <v>35</v>
      </c>
      <c r="H15" s="210">
        <f t="shared" si="1"/>
        <v>19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50" t="s">
        <v>2464</v>
      </c>
      <c r="B1" s="551"/>
      <c r="C1" s="551"/>
      <c r="D1" s="8" t="s">
        <v>1</v>
      </c>
      <c r="E1" s="548" t="s">
        <v>2</v>
      </c>
      <c r="F1" s="548"/>
      <c r="G1" s="548"/>
      <c r="H1" s="548"/>
      <c r="I1" s="5"/>
      <c r="J1" s="548" t="s">
        <v>3</v>
      </c>
      <c r="K1" s="548"/>
      <c r="L1" s="548"/>
      <c r="M1" s="548"/>
      <c r="N1" s="548"/>
      <c r="O1" s="548"/>
      <c r="P1" s="548"/>
      <c r="Q1" s="5"/>
      <c r="R1" s="548" t="s">
        <v>4</v>
      </c>
      <c r="S1" s="548"/>
      <c r="T1" s="548"/>
      <c r="U1" s="548"/>
      <c r="V1" s="548"/>
      <c r="W1" s="548"/>
      <c r="X1" s="5"/>
      <c r="Y1" s="549" t="s">
        <v>5</v>
      </c>
      <c r="Z1" s="549"/>
      <c r="AA1" s="552"/>
      <c r="AB1" s="5"/>
      <c r="AC1" s="549" t="s">
        <v>6</v>
      </c>
      <c r="AD1" s="549"/>
      <c r="AE1" s="549"/>
      <c r="AF1" s="549"/>
      <c r="AG1" s="549"/>
      <c r="AH1" s="549"/>
      <c r="AI1" s="5"/>
      <c r="AJ1" s="545" t="s">
        <v>7</v>
      </c>
      <c r="AK1" s="546"/>
      <c r="AL1" s="546"/>
      <c r="AM1" s="546"/>
      <c r="AN1" s="546"/>
      <c r="AO1" s="546"/>
      <c r="AP1" s="546"/>
      <c r="AQ1" s="546"/>
      <c r="AR1" s="546"/>
      <c r="AS1" s="546"/>
      <c r="AT1" s="547"/>
      <c r="AU1" s="5"/>
      <c r="AV1" s="548" t="s">
        <v>8</v>
      </c>
      <c r="AW1" s="548"/>
      <c r="AX1" s="548"/>
      <c r="AY1" s="548"/>
      <c r="AZ1" s="548"/>
      <c r="BA1" s="548"/>
      <c r="BB1" s="5"/>
      <c r="BC1" s="548" t="s">
        <v>9</v>
      </c>
      <c r="BD1" s="548"/>
      <c r="BE1" s="548"/>
      <c r="BF1" s="548"/>
      <c r="BG1" s="548"/>
      <c r="BH1" s="548"/>
      <c r="BJ1" s="548" t="s">
        <v>10</v>
      </c>
      <c r="BK1" s="548"/>
      <c r="BL1" s="548"/>
      <c r="BM1" s="548"/>
      <c r="BN1" s="548"/>
      <c r="BO1" s="548"/>
      <c r="BP1" s="3"/>
      <c r="BQ1" s="548" t="s">
        <v>11</v>
      </c>
      <c r="BR1" s="548"/>
      <c r="BS1" s="548"/>
      <c r="BT1" s="548"/>
      <c r="BU1" s="548"/>
      <c r="BV1" s="548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5"/>
  <sheetViews>
    <sheetView tabSelected="1" zoomScale="99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2" sqref="C2"/>
    </sheetView>
  </sheetViews>
  <sheetFormatPr baseColWidth="10" defaultColWidth="11.42578125" defaultRowHeight="15" x14ac:dyDescent="0.25"/>
  <cols>
    <col min="2" max="2" width="27" customWidth="1"/>
    <col min="3" max="3" width="72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622" t="s">
        <v>2759</v>
      </c>
      <c r="B1" s="623"/>
      <c r="C1" s="623"/>
      <c r="D1" s="624"/>
      <c r="E1" s="625" t="s">
        <v>2760</v>
      </c>
      <c r="F1" s="626"/>
      <c r="G1" s="627"/>
      <c r="H1" s="625" t="s">
        <v>4</v>
      </c>
      <c r="I1" s="626"/>
      <c r="J1" s="628"/>
      <c r="K1" s="629" t="s">
        <v>2761</v>
      </c>
      <c r="L1" s="625" t="s">
        <v>2762</v>
      </c>
      <c r="M1" s="626"/>
      <c r="N1" s="627"/>
      <c r="O1" s="631" t="s">
        <v>2763</v>
      </c>
      <c r="P1" s="632"/>
      <c r="Q1" s="632"/>
      <c r="R1" s="633"/>
      <c r="S1" s="616" t="s">
        <v>2470</v>
      </c>
      <c r="T1" s="618" t="s">
        <v>2764</v>
      </c>
      <c r="U1" s="614" t="s">
        <v>5175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30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617"/>
      <c r="T2" s="619"/>
      <c r="U2" s="615"/>
      <c r="V2" s="18" t="s">
        <v>5176</v>
      </c>
      <c r="W2" t="s">
        <v>2769</v>
      </c>
      <c r="AA2" t="s">
        <v>2770</v>
      </c>
    </row>
    <row r="3" spans="1:28" hidden="1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5156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620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hidden="1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5156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621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hidden="1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5156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1" si="1">IF(N5="","",+IF(Q5="",+O5-P5,+O5-Q5))</f>
        <v>0</v>
      </c>
      <c r="S5" s="621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hidden="1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5156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hidden="1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5301</v>
      </c>
      <c r="T7" s="304" t="s">
        <v>5154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hidden="1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/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hidden="1" x14ac:dyDescent="0.25">
      <c r="A9" s="159" t="s">
        <v>2024</v>
      </c>
      <c r="B9" s="160" t="s">
        <v>5193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46185</v>
      </c>
      <c r="N9" s="293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 t="str">
        <f t="shared" si="1"/>
        <v/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25">
      <c r="A10" s="159" t="s">
        <v>2024</v>
      </c>
      <c r="B10" s="160" t="s">
        <v>2739</v>
      </c>
      <c r="C10" s="161" t="s">
        <v>5122</v>
      </c>
      <c r="D10" s="285"/>
      <c r="E10" s="201">
        <v>46259</v>
      </c>
      <c r="F10" s="198">
        <f>+_xlfn.XLOOKUP(B10,'La Calera II - RFSU 31.1.28'!B:B,'La Calera II - RFSU 31.1.28'!G:G,"No se encuentra",0,1)</f>
        <v>46245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416">
        <v>46286</v>
      </c>
      <c r="I10" s="198">
        <v>46272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46287</v>
      </c>
      <c r="M10" s="198">
        <v>46287</v>
      </c>
      <c r="N10" s="293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si="1"/>
        <v/>
      </c>
      <c r="S10" s="484"/>
      <c r="T10" s="304" t="s">
        <v>2741</v>
      </c>
      <c r="U10" s="416">
        <v>46391</v>
      </c>
      <c r="V10" s="18">
        <v>46392</v>
      </c>
      <c r="W10" s="18">
        <f>+_xlfn.XLOOKUP(B10,'La Calera II - RFSU 31.1.28'!B:B,'La Calera II - RFSU 31.1.28'!BW:BW,"No se encuentra",0,1)</f>
        <v>46387</v>
      </c>
      <c r="X10" s="193"/>
      <c r="AA10" s="18"/>
      <c r="AB10" s="193"/>
    </row>
    <row r="11" spans="1:28" ht="24" hidden="1" customHeight="1" x14ac:dyDescent="0.25">
      <c r="A11" s="159" t="s">
        <v>2024</v>
      </c>
      <c r="B11" s="160" t="s">
        <v>2745</v>
      </c>
      <c r="C11" s="161" t="s">
        <v>2746</v>
      </c>
      <c r="D11" s="285"/>
      <c r="E11" s="201">
        <v>46013</v>
      </c>
      <c r="F11" s="198">
        <v>46013</v>
      </c>
      <c r="G11" s="289">
        <f>IF(+_xlfn.XLOOKUP(B11,'La Calera II - RFSU 31.1.28'!B:B,'La Calera II - RFSU 31.1.28'!H:H,"No se encuentra",0,1)&gt;0,+_xlfn.XLOOKUP(B11,'La Calera II - RFSU 31.1.28'!B:B,'La Calera II - RFSU 31.1.28'!H:H,"No se encuentra",0,1),"")</f>
        <v>46013</v>
      </c>
      <c r="H11" s="416">
        <v>46050</v>
      </c>
      <c r="I11" s="198">
        <v>46050</v>
      </c>
      <c r="J11" s="289">
        <f>IF(+_xlfn.XLOOKUP(B11,'La Calera II - RFSU 31.1.28'!B:B,'La Calera II - RFSU 31.1.28'!X:X,"No se encuentra",0,1)&gt;0,+_xlfn.XLOOKUP(B11,'La Calera II - RFSU 31.1.28'!B:B,'La Calera II - RFSU 31.1.28'!X:X,"No se encuentra",0,1),"")</f>
        <v>46048</v>
      </c>
      <c r="K11" s="487" t="str">
        <f>+IF(+_xlfn.XLOOKUP(B11,'La Calera II - RFSU 31.1.28'!B:B,'La Calera II - RFSU 31.1.28'!AG:AG,"No se encuentra",0,1)=0,"N/A","Sin iniciar")</f>
        <v>N/A</v>
      </c>
      <c r="L11" s="201">
        <v>46126</v>
      </c>
      <c r="M11" s="198">
        <v>46081</v>
      </c>
      <c r="N11" s="293">
        <f>IF(+_xlfn.XLOOKUP(B11,'La Calera II - RFSU 31.1.28'!B:B,'La Calera II - RFSU 31.1.28'!AQ:AQ,"No se encuentra",0,1)&gt;0,+_xlfn.XLOOKUP(B11,'La Calera II - RFSU 31.1.28'!B:B,'La Calera II - RFSU 31.1.28'!AQ:AQ,"No se encuentra",0,1),"")</f>
        <v>46079</v>
      </c>
      <c r="O11" s="201">
        <v>46132</v>
      </c>
      <c r="P11" s="198">
        <v>46213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>
        <f t="shared" si="1"/>
        <v>-81</v>
      </c>
      <c r="S11" s="484" t="s">
        <v>5228</v>
      </c>
      <c r="T11" s="304" t="s">
        <v>5155</v>
      </c>
      <c r="U11" s="416">
        <v>46132</v>
      </c>
      <c r="V11" s="18">
        <v>46132</v>
      </c>
      <c r="W11" s="18">
        <f>+_xlfn.XLOOKUP(B11,'La Calera II - RFSU 31.1.28'!B:B,'La Calera II - RFSU 31.1.28'!BW:BW,"No se encuentra",0,1)</f>
        <v>46142</v>
      </c>
      <c r="X11" s="193">
        <f t="shared" ref="X11:X46" si="2">+O11-L11</f>
        <v>6</v>
      </c>
      <c r="AA11" s="18" t="str">
        <f>+_xlfn.XLOOKUP(T11,'Crono LB 30.09'!B:B,'Crono LB 30.09'!E:E,"No se encuentra",0,1)</f>
        <v>No se encuentra</v>
      </c>
      <c r="AB11" s="193" t="e">
        <f t="shared" ref="AB11:AB46" si="3">+AA11-L11</f>
        <v>#VALUE!</v>
      </c>
    </row>
    <row r="12" spans="1:28" hidden="1" x14ac:dyDescent="0.25">
      <c r="A12" s="159" t="s">
        <v>2024</v>
      </c>
      <c r="B12" s="160" t="s">
        <v>5138</v>
      </c>
      <c r="C12" s="161" t="s">
        <v>5137</v>
      </c>
      <c r="D12" s="285"/>
      <c r="E12" s="201">
        <v>46084</v>
      </c>
      <c r="F12" s="198">
        <v>46084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46084</v>
      </c>
      <c r="H12" s="416">
        <v>46111</v>
      </c>
      <c r="I12" s="198">
        <v>46111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46112</v>
      </c>
      <c r="K12" s="487" t="str">
        <f>+IF(+_xlfn.XLOOKUP(B12,'La Calera II - RFSU 31.1.28'!B:B,'La Calera II - RFSU 31.1.28'!AG:AG,"No se encuentra",0,1)=0,"N/A","Sin iniciar")</f>
        <v>N/A</v>
      </c>
      <c r="L12" s="201">
        <v>46142</v>
      </c>
      <c r="M12" s="198">
        <v>46185</v>
      </c>
      <c r="N12" s="293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46239</v>
      </c>
      <c r="P12" s="198">
        <v>46239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ref="R12" si="4">IF(N12="","",+IF(Q12="",+O12-P12,+O12-Q12))</f>
        <v/>
      </c>
      <c r="S12" s="484"/>
      <c r="T12" s="304" t="s">
        <v>2735</v>
      </c>
      <c r="U12" s="416">
        <v>46188</v>
      </c>
      <c r="V12" s="18">
        <v>46239</v>
      </c>
      <c r="W12" s="18">
        <f>+_xlfn.XLOOKUP(B12,'La Calera II - RFSU 31.1.28'!B:B,'La Calera II - RFSU 31.1.28'!BW:BW,"No se encuentra",0,1)</f>
        <v>46238</v>
      </c>
      <c r="X12" s="193">
        <f t="shared" ref="X12" si="5">+O12-L12</f>
        <v>97</v>
      </c>
      <c r="AA12" s="18">
        <f>+_xlfn.XLOOKUP(T12,'Crono LB 30.09'!B:B,'Crono LB 30.09'!E:E,"No se encuentra",0,1)</f>
        <v>45930</v>
      </c>
      <c r="AB12" s="193">
        <f t="shared" ref="AB12" si="6">+AA12-L12</f>
        <v>-212</v>
      </c>
    </row>
    <row r="13" spans="1:28" hidden="1" x14ac:dyDescent="0.25">
      <c r="A13" s="159" t="s">
        <v>2024</v>
      </c>
      <c r="B13" s="160" t="s">
        <v>5214</v>
      </c>
      <c r="C13" s="161" t="s">
        <v>5137</v>
      </c>
      <c r="D13" s="285"/>
      <c r="E13" s="201">
        <v>46125</v>
      </c>
      <c r="F13" s="198">
        <v>46125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46125</v>
      </c>
      <c r="H13" s="416">
        <v>46162</v>
      </c>
      <c r="I13" s="198">
        <v>46162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46153</v>
      </c>
      <c r="K13" s="487" t="str">
        <f>+IF(+_xlfn.XLOOKUP(B13,'La Calera II - RFSU 31.1.28'!B:B,'La Calera II - RFSU 31.1.28'!AG:AG,"No se encuentra",0,1)=0,"N/A","Sin iniciar")</f>
        <v>N/A</v>
      </c>
      <c r="L13" s="201">
        <v>46183</v>
      </c>
      <c r="M13" s="198">
        <v>46185</v>
      </c>
      <c r="N13" s="293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1"/>
        <v/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46238</v>
      </c>
      <c r="X13" s="193">
        <f t="shared" si="2"/>
        <v>56</v>
      </c>
      <c r="AA13" s="18">
        <f>+_xlfn.XLOOKUP(T13,'Crono LB 30.09'!B:B,'Crono LB 30.09'!E:E,"No se encuentra",0,1)</f>
        <v>45930</v>
      </c>
      <c r="AB13" s="193">
        <f t="shared" si="3"/>
        <v>-253</v>
      </c>
    </row>
    <row r="14" spans="1:28" hidden="1" x14ac:dyDescent="0.25">
      <c r="A14" s="501" t="s">
        <v>2024</v>
      </c>
      <c r="B14" s="502" t="s">
        <v>5226</v>
      </c>
      <c r="C14" s="503" t="s">
        <v>5137</v>
      </c>
      <c r="D14" s="504"/>
      <c r="E14" s="201">
        <v>46140</v>
      </c>
      <c r="F14" s="198">
        <v>46140</v>
      </c>
      <c r="G14" s="289">
        <v>46140</v>
      </c>
      <c r="H14" s="416">
        <v>46167</v>
      </c>
      <c r="I14" s="198">
        <v>46167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46168</v>
      </c>
      <c r="K14" s="487" t="str">
        <f>+IF(+_xlfn.XLOOKUP(B14,'La Calera II - RFSU 31.1.28'!B:B,'La Calera II - RFSU 31.1.28'!AG:AG,"No se encuentra",0,1)=0,"N/A","Sin iniciar")</f>
        <v>N/A</v>
      </c>
      <c r="L14" s="201">
        <v>46182</v>
      </c>
      <c r="M14" s="198">
        <v>46185</v>
      </c>
      <c r="N14" s="293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v>46264</v>
      </c>
      <c r="P14" s="201">
        <v>46264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>IF(N14="","",+IF(Q14="",+O14-P14,+O14-Q14))</f>
        <v/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46246</v>
      </c>
      <c r="X14" s="193">
        <f>+O14-L14</f>
        <v>82</v>
      </c>
      <c r="AA14" s="18">
        <f>+_xlfn.XLOOKUP(T14,'Crono LB 30.09'!B:B,'Crono LB 30.09'!E:E,"No se encuentra",0,1)</f>
        <v>45930</v>
      </c>
      <c r="AB14" s="193">
        <f>+AA14-L14</f>
        <v>-252</v>
      </c>
    </row>
    <row r="15" spans="1:28" hidden="1" x14ac:dyDescent="0.25">
      <c r="A15" s="159" t="s">
        <v>2024</v>
      </c>
      <c r="B15" s="160" t="s">
        <v>2747</v>
      </c>
      <c r="C15" s="161" t="s">
        <v>2423</v>
      </c>
      <c r="D15" s="285"/>
      <c r="E15" s="201">
        <v>46122</v>
      </c>
      <c r="F15" s="198">
        <v>46122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46122</v>
      </c>
      <c r="H15" s="416">
        <v>46159</v>
      </c>
      <c r="I15" s="198">
        <v>46251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487" t="str">
        <f>+IF(+_xlfn.XLOOKUP(B15,'La Calera II - RFSU 31.1.28'!B:B,'La Calera II - RFSU 31.1.28'!AG:AG,"No se encuentra",0,1)=0,"N/A","Sin iniciar")</f>
        <v>Sin iniciar</v>
      </c>
      <c r="L15" s="201">
        <v>46219</v>
      </c>
      <c r="M15" s="198">
        <v>46209</v>
      </c>
      <c r="N15" s="293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46532</v>
      </c>
      <c r="P15" s="198">
        <v>46532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1"/>
        <v/>
      </c>
      <c r="S15" s="483"/>
      <c r="T15" s="304" t="s">
        <v>5142</v>
      </c>
      <c r="U15" s="416">
        <v>46532</v>
      </c>
      <c r="V15" s="18">
        <v>46532</v>
      </c>
      <c r="W15" s="18">
        <f>+_xlfn.XLOOKUP(B15,'La Calera II - RFSU 31.1.28'!B:B,'La Calera II - RFSU 31.1.28'!BW:BW,"No se encuentra",0,1)</f>
        <v>46380</v>
      </c>
      <c r="X15" s="193">
        <f t="shared" si="2"/>
        <v>313</v>
      </c>
      <c r="AA15" s="18" t="str">
        <f>+_xlfn.XLOOKUP(T15,'Crono LB 30.09'!B:B,'Crono LB 30.09'!E:E,"No se encuentra",0,1)</f>
        <v>No se encuentra</v>
      </c>
      <c r="AB15" s="193" t="e">
        <f t="shared" si="3"/>
        <v>#VALUE!</v>
      </c>
    </row>
    <row r="16" spans="1:28" hidden="1" x14ac:dyDescent="0.25">
      <c r="A16" s="159" t="s">
        <v>2024</v>
      </c>
      <c r="B16" s="160" t="s">
        <v>2749</v>
      </c>
      <c r="C16" s="161" t="s">
        <v>2425</v>
      </c>
      <c r="D16" s="285"/>
      <c r="E16" s="201">
        <v>46115</v>
      </c>
      <c r="F16" s="198">
        <f>+_xlfn.XLOOKUP(B16,'La Calera II - RFSU 31.1.28'!B:B,'La Calera II - RFSU 31.1.28'!G:G,"No se encuentra",0,1)</f>
        <v>46172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46155</v>
      </c>
      <c r="H16" s="416">
        <v>46152</v>
      </c>
      <c r="I16" s="198">
        <v>46203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46373</v>
      </c>
      <c r="M16" s="198">
        <v>46248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46449</v>
      </c>
      <c r="P16" s="198">
        <v>46368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4"/>
      <c r="T16" s="304" t="s">
        <v>2744</v>
      </c>
      <c r="U16" s="416">
        <v>46449</v>
      </c>
      <c r="V16" s="18">
        <v>46392</v>
      </c>
      <c r="W16" s="18">
        <f>+_xlfn.XLOOKUP(B16,'La Calera II - RFSU 31.1.28'!B:B,'La Calera II - RFSU 31.1.28'!BW:BW,"No se encuentra",0,1)</f>
        <v>46430</v>
      </c>
      <c r="X16" s="193">
        <f t="shared" si="2"/>
        <v>76</v>
      </c>
      <c r="AA16" s="18">
        <f>+_xlfn.XLOOKUP(T16,'Crono LB 30.09'!B:B,'Crono LB 30.09'!E:E,"No se encuentra",0,1)</f>
        <v>46324</v>
      </c>
      <c r="AB16" s="193">
        <f t="shared" si="3"/>
        <v>-49</v>
      </c>
    </row>
    <row r="17" spans="1:28" hidden="1" x14ac:dyDescent="0.25">
      <c r="A17" s="159" t="s">
        <v>2024</v>
      </c>
      <c r="B17" s="160" t="s">
        <v>5123</v>
      </c>
      <c r="C17" s="161" t="s">
        <v>2754</v>
      </c>
      <c r="D17" s="285"/>
      <c r="E17" s="201">
        <v>46073</v>
      </c>
      <c r="F17" s="198">
        <v>46073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46073</v>
      </c>
      <c r="H17" s="416">
        <v>46110</v>
      </c>
      <c r="I17" s="198">
        <v>46105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46101</v>
      </c>
      <c r="K17" s="487" t="s">
        <v>5156</v>
      </c>
      <c r="L17" s="201">
        <v>46175</v>
      </c>
      <c r="M17" s="198">
        <v>46175</v>
      </c>
      <c r="N17" s="293">
        <f>IF(+_xlfn.XLOOKUP(B17,'La Calera II - RFSU 31.1.28'!B:B,'La Calera II - RFSU 31.1.28'!AQ:AQ,"No se encuentra",0,1)&gt;0,+_xlfn.XLOOKUP(B17,'La Calera II - RFSU 31.1.28'!B:B,'La Calera II - RFSU 31.1.28'!AQ:AQ,"No se encuentra",0,1),"")</f>
        <v>46176</v>
      </c>
      <c r="O17" s="201">
        <v>46417</v>
      </c>
      <c r="P17" s="198">
        <v>46410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>
        <f t="shared" si="1"/>
        <v>7</v>
      </c>
      <c r="S17" s="484"/>
      <c r="T17" s="304" t="s">
        <v>2569</v>
      </c>
      <c r="U17" s="416">
        <v>46417</v>
      </c>
      <c r="V17" s="18">
        <v>46417</v>
      </c>
      <c r="W17" s="18">
        <f>+_xlfn.XLOOKUP(B17,'La Calera II - RFSU 31.1.28'!B:B,'La Calera II - RFSU 31.1.28'!BW:BW,"No se encuentra",0,1)</f>
        <v>46426</v>
      </c>
      <c r="X17" s="193">
        <f t="shared" si="2"/>
        <v>242</v>
      </c>
      <c r="AA17" s="18" t="str">
        <f>+_xlfn.XLOOKUP(T17,'Crono LB 30.09'!B:B,'Crono LB 30.09'!E:E,"No se encuentra",0,1)</f>
        <v>29-Jan-26</v>
      </c>
      <c r="AB17" s="193" t="e">
        <f t="shared" si="3"/>
        <v>#VALUE!</v>
      </c>
    </row>
    <row r="18" spans="1:28" hidden="1" x14ac:dyDescent="0.25">
      <c r="A18" s="501" t="s">
        <v>2024</v>
      </c>
      <c r="B18" s="502" t="s">
        <v>5172</v>
      </c>
      <c r="C18" s="503" t="s">
        <v>2429</v>
      </c>
      <c r="D18" s="504"/>
      <c r="E18" s="201">
        <v>46141</v>
      </c>
      <c r="F18" s="198">
        <v>46141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46141</v>
      </c>
      <c r="H18" s="416">
        <v>46173</v>
      </c>
      <c r="I18" s="198">
        <v>46203</v>
      </c>
      <c r="J18" s="289">
        <f>IF(+_xlfn.XLOOKUP(B18,'La Calera II - RFSU 31.1.28'!B:B,'La Calera II - RFSU 31.1.28'!X:X,"No se encuentra",0,1)&gt;0,+_xlfn.XLOOKUP(B18,'La Calera II - RFSU 31.1.28'!B:B,'La Calera II - RFSU 31.1.28'!X:X,"No se encuentra",0,1),"")</f>
        <v>46183</v>
      </c>
      <c r="K18" s="487" t="s">
        <v>2771</v>
      </c>
      <c r="L18" s="201">
        <v>46238</v>
      </c>
      <c r="M18" s="198">
        <v>46238</v>
      </c>
      <c r="N18" s="293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46476</v>
      </c>
      <c r="P18" s="198">
        <v>46476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 t="str">
        <f>IF(N18="","",+IF(Q18="",+O18-P18,+O18-Q18))</f>
        <v/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46438</v>
      </c>
      <c r="X18" s="193">
        <f>+O18-L18</f>
        <v>238</v>
      </c>
      <c r="AA18" s="18" t="str">
        <f>+_xlfn.XLOOKUP(T18,'Crono LB 30.09'!B:B,'Crono LB 30.09'!E:E,"No se encuentra",0,1)</f>
        <v>29-Jan-26</v>
      </c>
      <c r="AB18" s="193" t="e">
        <f>+AA18-L18</f>
        <v>#VALUE!</v>
      </c>
    </row>
    <row r="19" spans="1:28" hidden="1" x14ac:dyDescent="0.25">
      <c r="A19" s="159" t="s">
        <v>2024</v>
      </c>
      <c r="B19" s="160" t="s">
        <v>5227</v>
      </c>
      <c r="C19" s="161" t="s">
        <v>2429</v>
      </c>
      <c r="D19" s="285"/>
      <c r="E19" s="201">
        <v>46234</v>
      </c>
      <c r="F19" s="198">
        <f>+_xlfn.XLOOKUP(B19,'La Calera II - RFSU 31.1.28'!B:B,'La Calera II - RFSU 31.1.28'!G:G,"No se encuentra",0,1)</f>
        <v>46234</v>
      </c>
      <c r="G19" s="289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416">
        <v>46266</v>
      </c>
      <c r="I19" s="198">
        <v>46266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487" t="str">
        <f>+IF(+_xlfn.XLOOKUP(B19,'La Calera II - RFSU 31.1.28'!B:B,'La Calera II - RFSU 31.1.28'!AG:AG,"No se encuentra",0,1)=0,"N/A","Sin iniciar")</f>
        <v>Sin iniciar</v>
      </c>
      <c r="L19" s="201">
        <v>46331</v>
      </c>
      <c r="M19" s="198">
        <v>46331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46538</v>
      </c>
      <c r="P19" s="198">
        <v>46537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 t="shared" ref="R19" si="7">IF(N19="","",+IF(Q19="",+O19-P19,+O19-Q19))</f>
        <v/>
      </c>
      <c r="S19" s="484" t="s">
        <v>5168</v>
      </c>
      <c r="T19" s="304" t="s">
        <v>5178</v>
      </c>
      <c r="U19" s="416">
        <v>46537</v>
      </c>
      <c r="V19" s="18">
        <v>46537</v>
      </c>
      <c r="W19" s="18">
        <f>+_xlfn.XLOOKUP(B19,'La Calera II - RFSU 31.1.28'!B:B,'La Calera II - RFSU 31.1.28'!BW:BW,"No se encuentra",0,1)</f>
        <v>46521</v>
      </c>
      <c r="X19" s="193">
        <f t="shared" si="2"/>
        <v>207</v>
      </c>
      <c r="AA19" s="18" t="str">
        <f>+_xlfn.XLOOKUP(T19,'Crono LB 30.09'!B:B,'Crono LB 30.09'!E:E,"No se encuentra",0,1)</f>
        <v>No se encuentra</v>
      </c>
      <c r="AB19" s="193" t="e">
        <f t="shared" si="3"/>
        <v>#VALUE!</v>
      </c>
    </row>
    <row r="20" spans="1:28" hidden="1" x14ac:dyDescent="0.25">
      <c r="A20" s="159" t="s">
        <v>2689</v>
      </c>
      <c r="B20" s="160" t="s">
        <v>2691</v>
      </c>
      <c r="C20" s="161" t="s">
        <v>2692</v>
      </c>
      <c r="D20" s="285"/>
      <c r="E20" s="201">
        <v>46108</v>
      </c>
      <c r="F20" s="198">
        <v>46108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46099</v>
      </c>
      <c r="H20" s="416">
        <v>46145</v>
      </c>
      <c r="I20" s="198">
        <v>46145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46146</v>
      </c>
      <c r="K20" s="487" t="s">
        <v>2771</v>
      </c>
      <c r="L20" s="201">
        <v>46225</v>
      </c>
      <c r="M20" s="198">
        <v>46210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46423</v>
      </c>
      <c r="P20" s="198">
        <v>46423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 t="shared" si="1"/>
        <v/>
      </c>
      <c r="S20" s="484"/>
      <c r="T20" s="304" t="s">
        <v>5116</v>
      </c>
      <c r="U20" s="416">
        <v>46424</v>
      </c>
      <c r="V20" s="18">
        <v>46423</v>
      </c>
      <c r="W20" s="18">
        <f>+_xlfn.XLOOKUP(B20,'La Calera II - RFSU 31.1.28'!B:B,'La Calera II - RFSU 31.1.28'!BW:BW,"No se encuentra",0,1)</f>
        <v>46458</v>
      </c>
      <c r="X20" s="193">
        <f t="shared" si="2"/>
        <v>198</v>
      </c>
      <c r="AA20" s="18" t="str">
        <f>+_xlfn.XLOOKUP(T20,'Crono LB 30.09'!B:B,'Crono LB 30.09'!E:E,"No se encuentra",0,1)</f>
        <v>No se encuentra</v>
      </c>
      <c r="AB20" s="193" t="e">
        <f t="shared" si="3"/>
        <v>#VALUE!</v>
      </c>
    </row>
    <row r="21" spans="1:28" hidden="1" x14ac:dyDescent="0.25">
      <c r="A21" s="159" t="s">
        <v>246</v>
      </c>
      <c r="B21" s="160" t="s">
        <v>2584</v>
      </c>
      <c r="C21" s="161" t="s">
        <v>621</v>
      </c>
      <c r="D21" s="285"/>
      <c r="E21" s="201">
        <v>46183</v>
      </c>
      <c r="F21" s="198">
        <v>46192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46220</v>
      </c>
      <c r="I21" s="198">
        <v>46220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46293</v>
      </c>
      <c r="M21" s="198">
        <v>46285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46591</v>
      </c>
      <c r="P21" s="198">
        <v>46591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si="1"/>
        <v/>
      </c>
      <c r="S21" s="484"/>
      <c r="T21" s="304" t="s">
        <v>5149</v>
      </c>
      <c r="U21" s="416">
        <v>46591</v>
      </c>
      <c r="V21" s="18">
        <v>46591</v>
      </c>
      <c r="W21" s="18">
        <f>+_xlfn.XLOOKUP(B21,'La Calera II - RFSU 31.1.28'!B:B,'La Calera II - RFSU 31.1.28'!BW:BW,"No se encuentra",0,1)</f>
        <v>46592</v>
      </c>
      <c r="X21" s="193">
        <f t="shared" si="2"/>
        <v>298</v>
      </c>
      <c r="AA21" s="18" t="str">
        <f>+_xlfn.XLOOKUP(T21,'Crono LB 30.09'!B:B,'Crono LB 30.09'!E:E,"No se encuentra",0,1)</f>
        <v>No se encuentra</v>
      </c>
      <c r="AB21" s="193" t="e">
        <f t="shared" si="3"/>
        <v>#VALUE!</v>
      </c>
    </row>
    <row r="22" spans="1:28" hidden="1" x14ac:dyDescent="0.25">
      <c r="A22" s="159" t="s">
        <v>246</v>
      </c>
      <c r="B22" s="160" t="s">
        <v>2585</v>
      </c>
      <c r="C22" s="161" t="s">
        <v>624</v>
      </c>
      <c r="D22" s="285"/>
      <c r="E22" s="201">
        <v>46153</v>
      </c>
      <c r="F22" s="198">
        <v>46153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46122</v>
      </c>
      <c r="H22" s="416">
        <v>46190</v>
      </c>
      <c r="I22" s="198">
        <v>46190</v>
      </c>
      <c r="J22" s="289">
        <v>46122</v>
      </c>
      <c r="K22" s="487" t="s">
        <v>2771</v>
      </c>
      <c r="L22" s="201">
        <v>46286</v>
      </c>
      <c r="M22" s="198">
        <v>46255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46524</v>
      </c>
      <c r="P22" s="198">
        <v>46462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2489</v>
      </c>
      <c r="U22" s="416">
        <v>46594</v>
      </c>
      <c r="V22" s="18">
        <v>46496</v>
      </c>
      <c r="W22" s="18">
        <f>+_xlfn.XLOOKUP(B22,'La Calera II - RFSU 31.1.28'!B:B,'La Calera II - RFSU 31.1.28'!BW:BW,"No se encuentra",0,1)</f>
        <v>46414</v>
      </c>
      <c r="X22" s="193">
        <f t="shared" si="2"/>
        <v>238</v>
      </c>
      <c r="AA22" s="18">
        <f>+_xlfn.XLOOKUP(T22,'Crono LB 30.09'!B:B,'Crono LB 30.09'!E:E,"No se encuentra",0,1)</f>
        <v>46162</v>
      </c>
      <c r="AB22" s="193">
        <f t="shared" si="3"/>
        <v>-124</v>
      </c>
    </row>
    <row r="23" spans="1:28" hidden="1" x14ac:dyDescent="0.25">
      <c r="A23" s="159" t="s">
        <v>246</v>
      </c>
      <c r="B23" s="160" t="s">
        <v>2586</v>
      </c>
      <c r="C23" s="161" t="s">
        <v>622</v>
      </c>
      <c r="D23" s="285"/>
      <c r="E23" s="201">
        <v>46153</v>
      </c>
      <c r="F23" s="198">
        <v>46153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46122</v>
      </c>
      <c r="H23" s="416">
        <v>46190</v>
      </c>
      <c r="I23" s="198">
        <v>46190</v>
      </c>
      <c r="J23" s="289">
        <v>46122</v>
      </c>
      <c r="K23" s="487" t="s">
        <v>2771</v>
      </c>
      <c r="L23" s="201">
        <v>46286</v>
      </c>
      <c r="M23" s="198">
        <v>46255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46524</v>
      </c>
      <c r="P23" s="198">
        <v>46462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2489</v>
      </c>
      <c r="U23" s="416">
        <v>46594</v>
      </c>
      <c r="V23" s="18">
        <v>46496</v>
      </c>
      <c r="W23" s="18">
        <f>+_xlfn.XLOOKUP(B23,'La Calera II - RFSU 31.1.28'!B:B,'La Calera II - RFSU 31.1.28'!BW:BW,"No se encuentra",0,1)</f>
        <v>46414</v>
      </c>
      <c r="X23" s="193">
        <f t="shared" si="2"/>
        <v>238</v>
      </c>
      <c r="AA23" s="18">
        <f>+_xlfn.XLOOKUP(T23,'Crono LB 30.09'!B:B,'Crono LB 30.09'!E:E,"No se encuentra",0,1)</f>
        <v>46162</v>
      </c>
      <c r="AB23" s="193">
        <f t="shared" si="3"/>
        <v>-124</v>
      </c>
    </row>
    <row r="24" spans="1:28" hidden="1" x14ac:dyDescent="0.25">
      <c r="A24" s="159" t="s">
        <v>246</v>
      </c>
      <c r="B24" s="160" t="s">
        <v>2587</v>
      </c>
      <c r="C24" s="161" t="s">
        <v>626</v>
      </c>
      <c r="D24" s="285"/>
      <c r="E24" s="201">
        <v>46185</v>
      </c>
      <c r="F24" s="198">
        <v>46192</v>
      </c>
      <c r="G24" s="289" t="str">
        <f>IF(+_xlfn.XLOOKUP(B24,'La Calera II - RFSU 31.1.28'!B:B,'La Calera II - RFSU 31.1.28'!H:H,"No se encuentra",0,1)&gt;0,+_xlfn.XLOOKUP(B24,'La Calera II - RFSU 31.1.28'!B:B,'La Calera II - RFSU 31.1.28'!H:H,"No se encuentra",0,1),"")</f>
        <v/>
      </c>
      <c r="H24" s="416">
        <v>46222</v>
      </c>
      <c r="I24" s="198">
        <v>46222</v>
      </c>
      <c r="J24" s="289" t="str">
        <f>IF(+_xlfn.XLOOKUP(B24,'La Calera II - RFSU 31.1.28'!B:B,'La Calera II - RFSU 31.1.28'!X:X,"No se encuentra",0,1)&gt;0,+_xlfn.XLOOKUP(B24,'La Calera II - RFSU 31.1.28'!B:B,'La Calera II - RFSU 31.1.28'!X:X,"No se encuentra",0,1),"")</f>
        <v/>
      </c>
      <c r="K24" s="487" t="str">
        <f>+IF(+_xlfn.XLOOKUP(B24,'La Calera II - RFSU 31.1.28'!B:B,'La Calera II - RFSU 31.1.28'!AG:AG,"No se encuentra",0,1)=0,"N/A","Sin iniciar")</f>
        <v>Sin iniciar</v>
      </c>
      <c r="L24" s="201">
        <v>46309</v>
      </c>
      <c r="M24" s="198">
        <v>46286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46443</v>
      </c>
      <c r="P24" s="198">
        <v>46414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2491</v>
      </c>
      <c r="U24" s="416">
        <v>46444</v>
      </c>
      <c r="V24" s="18">
        <v>46443</v>
      </c>
      <c r="W24" s="18">
        <f>+_xlfn.XLOOKUP(B24,'La Calera II - RFSU 31.1.28'!B:B,'La Calera II - RFSU 31.1.28'!BW:BW,"No se encuentra",0,1)</f>
        <v>46414</v>
      </c>
      <c r="X24" s="193">
        <f t="shared" si="2"/>
        <v>134</v>
      </c>
      <c r="AA24" s="18">
        <f>+_xlfn.XLOOKUP(T24,'Crono LB 30.09'!B:B,'Crono LB 30.09'!E:E,"No se encuentra",0,1)</f>
        <v>46162</v>
      </c>
      <c r="AB24" s="193">
        <f t="shared" si="3"/>
        <v>-147</v>
      </c>
    </row>
    <row r="25" spans="1:28" ht="22.5" hidden="1" customHeight="1" x14ac:dyDescent="0.25">
      <c r="A25" s="159" t="s">
        <v>246</v>
      </c>
      <c r="B25" s="160" t="s">
        <v>2588</v>
      </c>
      <c r="C25" s="161" t="s">
        <v>2589</v>
      </c>
      <c r="D25" s="285"/>
      <c r="E25" s="201">
        <v>46031</v>
      </c>
      <c r="F25" s="198">
        <v>46031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416">
        <v>46055</v>
      </c>
      <c r="I25" s="198">
        <v>46055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46055</v>
      </c>
      <c r="K25" s="487" t="s">
        <v>5156</v>
      </c>
      <c r="L25" s="201">
        <v>46237</v>
      </c>
      <c r="M25" s="198">
        <v>46094</v>
      </c>
      <c r="N25" s="293">
        <v>46090</v>
      </c>
      <c r="O25" s="201">
        <v>46443</v>
      </c>
      <c r="P25" s="198">
        <v>46278</v>
      </c>
      <c r="Q25" s="498">
        <v>46157</v>
      </c>
      <c r="R25" s="202">
        <f t="shared" si="1"/>
        <v>286</v>
      </c>
      <c r="S25" s="484"/>
      <c r="T25" s="304" t="s">
        <v>5144</v>
      </c>
      <c r="U25" s="416">
        <v>46531</v>
      </c>
      <c r="V25" s="18">
        <v>46351</v>
      </c>
      <c r="W25" s="18">
        <f>+_xlfn.XLOOKUP(B25,'La Calera II - RFSU 31.1.28'!B:B,'La Calera II - RFSU 31.1.28'!BW:BW,"No se encuentra",0,1)</f>
        <v>46294</v>
      </c>
      <c r="X25" s="193">
        <f t="shared" si="2"/>
        <v>206</v>
      </c>
      <c r="AA25" s="18" t="str">
        <f>+_xlfn.XLOOKUP(T25,'Crono LB 30.09'!B:B,'Crono LB 30.09'!E:E,"No se encuentra",0,1)</f>
        <v>No se encuentra</v>
      </c>
      <c r="AB25" s="193" t="e">
        <f t="shared" si="3"/>
        <v>#VALUE!</v>
      </c>
    </row>
    <row r="26" spans="1:28" hidden="1" x14ac:dyDescent="0.25">
      <c r="A26" s="159" t="s">
        <v>246</v>
      </c>
      <c r="B26" s="160" t="s">
        <v>2591</v>
      </c>
      <c r="C26" s="161" t="s">
        <v>628</v>
      </c>
      <c r="D26" s="285"/>
      <c r="E26" s="201">
        <v>46146</v>
      </c>
      <c r="F26" s="198">
        <f>+_xlfn.XLOOKUP(B26,'La Calera II - RFSU 31.1.28'!B:B,'La Calera II - RFSU 31.1.28'!G:G,"No se encuentra",0,1)</f>
        <v>46146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46142</v>
      </c>
      <c r="H26" s="416">
        <v>46183</v>
      </c>
      <c r="I26" s="198">
        <v>46190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487" t="str">
        <f>+IF(+_xlfn.XLOOKUP(B26,'La Calera II - RFSU 31.1.28'!B:B,'La Calera II - RFSU 31.1.28'!AG:AG,"No se encuentra",0,1)=0,"N/A","Sin iniciar")</f>
        <v>Sin iniciar</v>
      </c>
      <c r="L26" s="201">
        <v>46286</v>
      </c>
      <c r="M26" s="198">
        <v>46248</v>
      </c>
      <c r="N26" s="293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46524</v>
      </c>
      <c r="P26" s="198">
        <v>46435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1"/>
        <v/>
      </c>
      <c r="S26" s="484"/>
      <c r="T26" s="304" t="s">
        <v>2489</v>
      </c>
      <c r="U26" s="416">
        <v>46594</v>
      </c>
      <c r="V26" s="18">
        <v>46496</v>
      </c>
      <c r="W26" s="18">
        <f>+_xlfn.XLOOKUP(B26,'La Calera II - RFSU 31.1.28'!B:B,'La Calera II - RFSU 31.1.28'!BW:BW,"No se encuentra",0,1)</f>
        <v>46442</v>
      </c>
      <c r="X26" s="193">
        <f t="shared" si="2"/>
        <v>238</v>
      </c>
      <c r="AA26" s="18">
        <f>+_xlfn.XLOOKUP(T26,'Crono LB 30.09'!B:B,'Crono LB 30.09'!E:E,"No se encuentra",0,1)</f>
        <v>46162</v>
      </c>
      <c r="AB26" s="193">
        <f t="shared" si="3"/>
        <v>-124</v>
      </c>
    </row>
    <row r="27" spans="1:28" hidden="1" x14ac:dyDescent="0.25">
      <c r="A27" s="159" t="s">
        <v>246</v>
      </c>
      <c r="B27" s="160" t="s">
        <v>2592</v>
      </c>
      <c r="C27" s="161" t="s">
        <v>629</v>
      </c>
      <c r="D27" s="285"/>
      <c r="E27" s="201">
        <v>46030</v>
      </c>
      <c r="F27" s="198">
        <v>46030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46030</v>
      </c>
      <c r="H27" s="416">
        <v>46053</v>
      </c>
      <c r="I27" s="198">
        <v>46053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46053</v>
      </c>
      <c r="K27" s="487" t="s">
        <v>5156</v>
      </c>
      <c r="L27" s="201">
        <v>46094</v>
      </c>
      <c r="M27" s="198">
        <v>46094</v>
      </c>
      <c r="N27" s="293">
        <v>46090</v>
      </c>
      <c r="O27" s="201">
        <v>46132</v>
      </c>
      <c r="P27" s="198">
        <v>46152</v>
      </c>
      <c r="Q27" s="498">
        <v>46142</v>
      </c>
      <c r="R27" s="202">
        <f t="shared" si="1"/>
        <v>-10</v>
      </c>
      <c r="S27" s="484" t="s">
        <v>5225</v>
      </c>
      <c r="T27" s="304" t="s">
        <v>2593</v>
      </c>
      <c r="U27" s="416">
        <v>46132</v>
      </c>
      <c r="V27" s="18">
        <v>46132</v>
      </c>
      <c r="W27" s="18">
        <f>+_xlfn.XLOOKUP(B27,'La Calera II - RFSU 31.1.28'!B:B,'La Calera II - RFSU 31.1.28'!BW:BW,"No se encuentra",0,1)</f>
        <v>46201</v>
      </c>
      <c r="X27" s="193">
        <f t="shared" si="2"/>
        <v>38</v>
      </c>
      <c r="AA27" s="18">
        <f>+_xlfn.XLOOKUP(T27,'Crono LB 30.09'!B:B,'Crono LB 30.09'!E:E,"No se encuentra",0,1)</f>
        <v>45988</v>
      </c>
      <c r="AB27" s="193">
        <f t="shared" si="3"/>
        <v>-106</v>
      </c>
    </row>
    <row r="28" spans="1:28" hidden="1" x14ac:dyDescent="0.25">
      <c r="A28" s="159" t="s">
        <v>246</v>
      </c>
      <c r="B28" s="160" t="s">
        <v>2594</v>
      </c>
      <c r="C28" s="161" t="s">
        <v>630</v>
      </c>
      <c r="D28" s="285"/>
      <c r="E28" s="201">
        <v>46189</v>
      </c>
      <c r="F28" s="198">
        <v>46189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46056</v>
      </c>
      <c r="H28" s="416">
        <v>46219</v>
      </c>
      <c r="I28" s="198">
        <v>46101</v>
      </c>
      <c r="J28" s="289">
        <v>46097</v>
      </c>
      <c r="K28" s="487" t="s">
        <v>5156</v>
      </c>
      <c r="L28" s="201">
        <v>46226</v>
      </c>
      <c r="M28" s="198">
        <v>46166</v>
      </c>
      <c r="N28" s="293">
        <f>IF(+_xlfn.XLOOKUP(B28,'La Calera II - RFSU 31.1.28'!B:B,'La Calera II - RFSU 31.1.28'!AQ:AQ,"No se encuentra",0,1)&gt;0,+_xlfn.XLOOKUP(B28,'La Calera II - RFSU 31.1.28'!B:B,'La Calera II - RFSU 31.1.28'!AQ:AQ,"No se encuentra",0,1),"")</f>
        <v>46127</v>
      </c>
      <c r="O28" s="201">
        <v>46384</v>
      </c>
      <c r="P28" s="198">
        <v>46264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>
        <f t="shared" si="1"/>
        <v>120</v>
      </c>
      <c r="S28" s="484"/>
      <c r="T28" s="304" t="s">
        <v>2500</v>
      </c>
      <c r="U28" s="416">
        <v>46551</v>
      </c>
      <c r="V28" s="18">
        <v>46384</v>
      </c>
      <c r="W28" s="18">
        <f>+_xlfn.XLOOKUP(B28,'La Calera II - RFSU 31.1.28'!B:B,'La Calera II - RFSU 31.1.28'!BW:BW,"No se encuentra",0,1)</f>
        <v>46284</v>
      </c>
      <c r="X28" s="193">
        <f t="shared" si="2"/>
        <v>158</v>
      </c>
      <c r="AA28" s="18">
        <f>+_xlfn.XLOOKUP(T28,'Crono LB 30.09'!B:B,'Crono LB 30.09'!E:E,"No se encuentra",0,1)</f>
        <v>46204</v>
      </c>
      <c r="AB28" s="193">
        <f t="shared" si="3"/>
        <v>-22</v>
      </c>
    </row>
    <row r="29" spans="1:28" hidden="1" x14ac:dyDescent="0.25">
      <c r="A29" s="159" t="s">
        <v>246</v>
      </c>
      <c r="B29" s="160" t="s">
        <v>5217</v>
      </c>
      <c r="C29" s="161" t="s">
        <v>630</v>
      </c>
      <c r="D29" s="285"/>
      <c r="E29" s="201">
        <v>46132</v>
      </c>
      <c r="F29" s="201">
        <v>46132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46132</v>
      </c>
      <c r="H29" s="416">
        <v>46169</v>
      </c>
      <c r="I29" s="198">
        <v>46190</v>
      </c>
      <c r="J29" s="289"/>
      <c r="K29" s="487" t="s">
        <v>2771</v>
      </c>
      <c r="L29" s="201">
        <v>46234</v>
      </c>
      <c r="M29" s="201">
        <v>46234</v>
      </c>
      <c r="N29" s="293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46384</v>
      </c>
      <c r="P29" s="198">
        <v>46384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ref="R29" si="8">IF(N29="","",+IF(Q29="",+O29-P29,+O29-Q29))</f>
        <v/>
      </c>
      <c r="S29" s="484"/>
      <c r="T29" s="304" t="s">
        <v>2500</v>
      </c>
      <c r="U29" s="416">
        <v>46551</v>
      </c>
      <c r="V29" s="18">
        <v>46384</v>
      </c>
      <c r="W29" s="18">
        <f>+_xlfn.XLOOKUP(B29,'La Calera II - RFSU 31.1.28'!B:B,'La Calera II - RFSU 31.1.28'!BW:BW,"No se encuentra",0,1)</f>
        <v>46412</v>
      </c>
      <c r="X29" s="193">
        <f t="shared" ref="X29" si="9">+O29-L29</f>
        <v>150</v>
      </c>
      <c r="AA29" s="18">
        <f>+_xlfn.XLOOKUP(T29,'Crono LB 30.09'!B:B,'Crono LB 30.09'!E:E,"No se encuentra",0,1)</f>
        <v>46204</v>
      </c>
      <c r="AB29" s="193">
        <f t="shared" ref="AB29" si="10">+AA29-L29</f>
        <v>-30</v>
      </c>
    </row>
    <row r="30" spans="1:28" hidden="1" x14ac:dyDescent="0.25">
      <c r="A30" s="159" t="s">
        <v>246</v>
      </c>
      <c r="B30" s="160" t="s">
        <v>2595</v>
      </c>
      <c r="C30" s="161" t="s">
        <v>631</v>
      </c>
      <c r="D30" s="285"/>
      <c r="E30" s="201">
        <v>46246</v>
      </c>
      <c r="F30" s="198">
        <f>+_xlfn.XLOOKUP(B30,'La Calera II - RFSU 31.1.28'!B:B,'La Calera II - RFSU 31.1.28'!G:G,"No se encuentra",0,1)</f>
        <v>46246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46283</v>
      </c>
      <c r="I30" s="198">
        <v>46283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487" t="str">
        <f>+IF(+_xlfn.XLOOKUP(B30,'La Calera II - RFSU 31.1.28'!B:B,'La Calera II - RFSU 31.1.28'!AG:AG,"No se encuentra",0,1)=0,"N/A","Sin iniciar")</f>
        <v>Sin iniciar</v>
      </c>
      <c r="L30" s="201">
        <v>46360</v>
      </c>
      <c r="M30" s="198">
        <v>46348</v>
      </c>
      <c r="N30" s="293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46475</v>
      </c>
      <c r="P30" s="198">
        <v>46475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1"/>
        <v/>
      </c>
      <c r="S30" s="484"/>
      <c r="T30" s="304" t="s">
        <v>5143</v>
      </c>
      <c r="U30" s="416">
        <v>46475</v>
      </c>
      <c r="V30" s="18">
        <v>46475</v>
      </c>
      <c r="W30" s="18">
        <f>+_xlfn.XLOOKUP(B30,'La Calera II - RFSU 31.1.28'!B:B,'La Calera II - RFSU 31.1.28'!BW:BW,"No se encuentra",0,1)</f>
        <v>46475</v>
      </c>
      <c r="X30" s="193">
        <f t="shared" si="2"/>
        <v>115</v>
      </c>
      <c r="AA30" s="18" t="str">
        <f>+_xlfn.XLOOKUP(T30,'Crono LB 30.09'!B:B,'Crono LB 30.09'!E:E,"No se encuentra",0,1)</f>
        <v>No se encuentra</v>
      </c>
      <c r="AB30" s="193" t="e">
        <f t="shared" si="3"/>
        <v>#VALUE!</v>
      </c>
    </row>
    <row r="31" spans="1:28" hidden="1" x14ac:dyDescent="0.25">
      <c r="A31" s="159" t="s">
        <v>246</v>
      </c>
      <c r="B31" s="160" t="s">
        <v>2596</v>
      </c>
      <c r="C31" s="161" t="s">
        <v>632</v>
      </c>
      <c r="D31" s="285"/>
      <c r="E31" s="201">
        <v>46122</v>
      </c>
      <c r="F31" s="198">
        <f>+_xlfn.XLOOKUP(B31,'La Calera II - RFSU 31.1.28'!B:B,'La Calera II - RFSU 31.1.28'!G:G,"No se encuentra",0,1)</f>
        <v>46136</v>
      </c>
      <c r="G31" s="289">
        <f>IF(+_xlfn.XLOOKUP(B31,'La Calera II - RFSU 31.1.28'!B:B,'La Calera II - RFSU 31.1.28'!H:H,"No se encuentra",0,1)&gt;0,+_xlfn.XLOOKUP(B31,'La Calera II - RFSU 31.1.28'!B:B,'La Calera II - RFSU 31.1.28'!H:H,"No se encuentra",0,1),"")</f>
        <v>46148</v>
      </c>
      <c r="H31" s="416">
        <v>46159</v>
      </c>
      <c r="I31" s="198">
        <v>46198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487" t="str">
        <f>+IF(+_xlfn.XLOOKUP(B31,'La Calera II - RFSU 31.1.28'!B:B,'La Calera II - RFSU 31.1.28'!AG:AG,"No se encuentra",0,1)=0,"N/A","Sin iniciar")</f>
        <v>Sin iniciar</v>
      </c>
      <c r="L31" s="201">
        <v>46237</v>
      </c>
      <c r="M31" s="198">
        <v>46224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46443</v>
      </c>
      <c r="P31" s="198">
        <v>46443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1"/>
        <v/>
      </c>
      <c r="S31" s="484"/>
      <c r="T31" s="304" t="s">
        <v>5144</v>
      </c>
      <c r="U31" s="416">
        <v>46531</v>
      </c>
      <c r="V31" s="18">
        <v>46351</v>
      </c>
      <c r="W31" s="18">
        <f>+_xlfn.XLOOKUP(B31,'La Calera II - RFSU 31.1.28'!B:B,'La Calera II - RFSU 31.1.28'!BW:BW,"No se encuentra",0,1)</f>
        <v>46394</v>
      </c>
      <c r="X31" s="193">
        <f t="shared" si="2"/>
        <v>206</v>
      </c>
      <c r="AA31" s="18" t="str">
        <f>+_xlfn.XLOOKUP(T31,'Crono LB 30.09'!B:B,'Crono LB 30.09'!E:E,"No se encuentra",0,1)</f>
        <v>No se encuentra</v>
      </c>
      <c r="AB31" s="193" t="e">
        <f t="shared" si="3"/>
        <v>#VALUE!</v>
      </c>
    </row>
    <row r="32" spans="1:28" hidden="1" x14ac:dyDescent="0.25">
      <c r="A32" s="159" t="s">
        <v>246</v>
      </c>
      <c r="B32" s="160" t="s">
        <v>2598</v>
      </c>
      <c r="C32" s="161" t="s">
        <v>633</v>
      </c>
      <c r="D32" s="285"/>
      <c r="E32" s="201">
        <v>46184</v>
      </c>
      <c r="F32" s="198">
        <f>+_xlfn.XLOOKUP(B32,'La Calera II - RFSU 31.1.28'!B:B,'La Calera II - RFSU 31.1.28'!G:G,"No se encuentra",0,1)</f>
        <v>46184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46221</v>
      </c>
      <c r="I32" s="198">
        <v>46221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487" t="str">
        <f>+IF(+_xlfn.XLOOKUP(B32,'La Calera II - RFSU 31.1.28'!B:B,'La Calera II - RFSU 31.1.28'!AG:AG,"No se encuentra",0,1)=0,"N/A","Sin iniciar")</f>
        <v>Sin iniciar</v>
      </c>
      <c r="L32" s="201">
        <v>46332</v>
      </c>
      <c r="M32" s="198">
        <v>46286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46503</v>
      </c>
      <c r="P32" s="198">
        <v>46443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2599</v>
      </c>
      <c r="U32" s="416">
        <v>46507</v>
      </c>
      <c r="V32" s="18">
        <v>46503</v>
      </c>
      <c r="W32" s="18">
        <f>+_xlfn.XLOOKUP(B32,'La Calera II - RFSU 31.1.28'!B:B,'La Calera II - RFSU 31.1.28'!BW:BW,"No se encuentra",0,1)</f>
        <v>46443</v>
      </c>
      <c r="X32" s="193">
        <f t="shared" si="2"/>
        <v>171</v>
      </c>
      <c r="AA32" s="18">
        <f>+_xlfn.XLOOKUP(T32,'Crono LB 30.09'!B:B,'Crono LB 30.09'!E:E,"No se encuentra",0,1)</f>
        <v>46207</v>
      </c>
      <c r="AB32" s="193">
        <f t="shared" si="3"/>
        <v>-125</v>
      </c>
    </row>
    <row r="33" spans="1:28" hidden="1" x14ac:dyDescent="0.25">
      <c r="A33" s="159" t="s">
        <v>246</v>
      </c>
      <c r="B33" s="160" t="s">
        <v>5170</v>
      </c>
      <c r="C33" s="161" t="s">
        <v>633</v>
      </c>
      <c r="D33" s="285"/>
      <c r="E33" s="201">
        <v>46295</v>
      </c>
      <c r="F33" s="198">
        <f>+_xlfn.XLOOKUP(B33,'La Calera II - RFSU 31.1.28'!B:B,'La Calera II - RFSU 31.1.28'!G:G,"No se encuentra",0,1)</f>
        <v>46295</v>
      </c>
      <c r="G33" s="289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416">
        <v>46332</v>
      </c>
      <c r="I33" s="198">
        <v>46332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487" t="str">
        <f>+IF(+_xlfn.XLOOKUP(B33,'La Calera II - RFSU 31.1.28'!B:B,'La Calera II - RFSU 31.1.28'!AG:AG,"No se encuentra",0,1)=0,"N/A","Sin iniciar")</f>
        <v>Sin iniciar</v>
      </c>
      <c r="L33" s="201">
        <v>46398</v>
      </c>
      <c r="M33" s="198">
        <v>46397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46568</v>
      </c>
      <c r="P33" s="198">
        <v>46568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ref="R33" si="11">IF(N33="","",+IF(Q33="",+O33-P33,+O33-Q33))</f>
        <v/>
      </c>
      <c r="S33" s="484" t="s">
        <v>5171</v>
      </c>
      <c r="T33" s="304" t="s">
        <v>5179</v>
      </c>
      <c r="U33" s="416">
        <v>46568</v>
      </c>
      <c r="V33" s="18">
        <v>46568</v>
      </c>
      <c r="W33" s="18">
        <f>+_xlfn.XLOOKUP(B33,'La Calera II - RFSU 31.1.28'!B:B,'La Calera II - RFSU 31.1.28'!BW:BW,"No se encuentra",0,1)</f>
        <v>46554</v>
      </c>
      <c r="X33" s="193">
        <f t="shared" si="2"/>
        <v>170</v>
      </c>
      <c r="AA33" s="18" t="str">
        <f>+_xlfn.XLOOKUP(T33,'Crono LB 30.09'!B:B,'Crono LB 30.09'!E:E,"No se encuentra",0,1)</f>
        <v>No se encuentra</v>
      </c>
      <c r="AB33" s="193" t="e">
        <f t="shared" si="3"/>
        <v>#VALUE!</v>
      </c>
    </row>
    <row r="34" spans="1:28" hidden="1" x14ac:dyDescent="0.25">
      <c r="A34" s="159" t="s">
        <v>246</v>
      </c>
      <c r="B34" s="160" t="s">
        <v>2600</v>
      </c>
      <c r="C34" s="161" t="s">
        <v>634</v>
      </c>
      <c r="D34" s="285"/>
      <c r="E34" s="201">
        <v>46185</v>
      </c>
      <c r="F34" s="198">
        <f>+_xlfn.XLOOKUP(B34,'La Calera II - RFSU 31.1.28'!B:B,'La Calera II - RFSU 31.1.28'!G:G,"No se encuentra",0,1)</f>
        <v>46185</v>
      </c>
      <c r="G34" s="289" t="str">
        <f>IF(+_xlfn.XLOOKUP(B34,'La Calera II - RFSU 31.1.28'!B:B,'La Calera II - RFSU 31.1.28'!H:H,"No se encuentra",0,1)&gt;0,+_xlfn.XLOOKUP(B34,'La Calera II - RFSU 31.1.28'!B:B,'La Calera II - RFSU 31.1.28'!H:H,"No se encuentra",0,1),"")</f>
        <v/>
      </c>
      <c r="H34" s="416">
        <v>46222</v>
      </c>
      <c r="I34" s="198">
        <v>46222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46309</v>
      </c>
      <c r="M34" s="198">
        <v>46287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46443</v>
      </c>
      <c r="P34" s="198">
        <v>46414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1"/>
        <v/>
      </c>
      <c r="S34" s="484"/>
      <c r="T34" s="304" t="s">
        <v>2491</v>
      </c>
      <c r="U34" s="416">
        <v>46444</v>
      </c>
      <c r="V34" s="18">
        <v>46443</v>
      </c>
      <c r="W34" s="18">
        <f>+_xlfn.XLOOKUP(B34,'La Calera II - RFSU 31.1.28'!B:B,'La Calera II - RFSU 31.1.28'!BW:BW,"No se encuentra",0,1)</f>
        <v>46414</v>
      </c>
      <c r="X34" s="193">
        <f t="shared" si="2"/>
        <v>134</v>
      </c>
      <c r="AA34" s="18">
        <f>+_xlfn.XLOOKUP(T34,'Crono LB 30.09'!B:B,'Crono LB 30.09'!E:E,"No se encuentra",0,1)</f>
        <v>46162</v>
      </c>
      <c r="AB34" s="193">
        <f t="shared" si="3"/>
        <v>-147</v>
      </c>
    </row>
    <row r="35" spans="1:28" hidden="1" x14ac:dyDescent="0.25">
      <c r="A35" s="159" t="s">
        <v>246</v>
      </c>
      <c r="B35" s="160" t="s">
        <v>2601</v>
      </c>
      <c r="C35" s="161" t="s">
        <v>635</v>
      </c>
      <c r="D35" s="285"/>
      <c r="E35" s="201">
        <v>46338</v>
      </c>
      <c r="F35" s="198">
        <f>+_xlfn.XLOOKUP(B35,'La Calera II - RFSU 31.1.28'!B:B,'La Calera II - RFSU 31.1.28'!G:G,"No se encuentra",0,1)</f>
        <v>46338</v>
      </c>
      <c r="G35" s="289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416">
        <v>46375</v>
      </c>
      <c r="I35" s="198">
        <v>46375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46440</v>
      </c>
      <c r="M35" s="198">
        <v>46440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46506</v>
      </c>
      <c r="P35" s="198">
        <v>46506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1"/>
        <v/>
      </c>
      <c r="S35" s="484"/>
      <c r="T35" s="304" t="s">
        <v>5151</v>
      </c>
      <c r="U35" s="416">
        <v>46507</v>
      </c>
      <c r="V35" s="18">
        <v>46506</v>
      </c>
      <c r="W35" s="18">
        <f>+_xlfn.XLOOKUP(B35,'La Calera II - RFSU 31.1.28'!B:B,'La Calera II - RFSU 31.1.28'!BW:BW,"No se encuentra",0,1)</f>
        <v>46537</v>
      </c>
      <c r="X35" s="193">
        <f t="shared" si="2"/>
        <v>66</v>
      </c>
      <c r="AA35" s="18" t="str">
        <f>+_xlfn.XLOOKUP(T35,'Crono LB 30.09'!B:B,'Crono LB 30.09'!E:E,"No se encuentra",0,1)</f>
        <v>No se encuentra</v>
      </c>
      <c r="AB35" s="193" t="e">
        <f t="shared" si="3"/>
        <v>#VALUE!</v>
      </c>
    </row>
    <row r="36" spans="1:28" hidden="1" x14ac:dyDescent="0.25">
      <c r="A36" s="159" t="s">
        <v>246</v>
      </c>
      <c r="B36" s="160" t="s">
        <v>2602</v>
      </c>
      <c r="C36" s="161" t="s">
        <v>636</v>
      </c>
      <c r="D36" s="285"/>
      <c r="E36" s="201">
        <v>46248</v>
      </c>
      <c r="F36" s="198">
        <f>+_xlfn.XLOOKUP(B36,'La Calera II - RFSU 31.1.28'!B:B,'La Calera II - RFSU 31.1.28'!G:G,"No se encuentra",0,1)</f>
        <v>46248</v>
      </c>
      <c r="G36" s="289" t="str">
        <f>IF(+_xlfn.XLOOKUP(B36,'La Calera II - RFSU 31.1.28'!B:B,'La Calera II - RFSU 31.1.28'!H:H,"No se encuentra",0,1)&gt;0,+_xlfn.XLOOKUP(B36,'La Calera II - RFSU 31.1.28'!B:B,'La Calera II - RFSU 31.1.28'!H:H,"No se encuentra",0,1),"")</f>
        <v/>
      </c>
      <c r="H36" s="416">
        <v>46285</v>
      </c>
      <c r="I36" s="198">
        <v>46285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46332</v>
      </c>
      <c r="M36" s="198">
        <v>46332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46503</v>
      </c>
      <c r="P36" s="198">
        <v>46477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2599</v>
      </c>
      <c r="U36" s="416">
        <v>46507</v>
      </c>
      <c r="V36" s="18">
        <v>46503</v>
      </c>
      <c r="W36" s="18">
        <f>+_xlfn.XLOOKUP(B36,'La Calera II - RFSU 31.1.28'!B:B,'La Calera II - RFSU 31.1.28'!BW:BW,"No se encuentra",0,1)</f>
        <v>46477</v>
      </c>
      <c r="X36" s="193">
        <f t="shared" si="2"/>
        <v>171</v>
      </c>
      <c r="AA36" s="18">
        <f>+_xlfn.XLOOKUP(T36,'Crono LB 30.09'!B:B,'Crono LB 30.09'!E:E,"No se encuentra",0,1)</f>
        <v>46207</v>
      </c>
      <c r="AB36" s="193">
        <f t="shared" si="3"/>
        <v>-125</v>
      </c>
    </row>
    <row r="37" spans="1:28" hidden="1" x14ac:dyDescent="0.25">
      <c r="A37" s="159" t="s">
        <v>246</v>
      </c>
      <c r="B37" s="160" t="s">
        <v>2603</v>
      </c>
      <c r="C37" s="161" t="s">
        <v>637</v>
      </c>
      <c r="D37" s="285"/>
      <c r="E37" s="201">
        <v>46157</v>
      </c>
      <c r="F37" s="198">
        <f>+_xlfn.XLOOKUP(B37,'La Calera II - RFSU 31.1.28'!B:B,'La Calera II - RFSU 31.1.28'!G:G,"No se encuentra",0,1)</f>
        <v>46157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46157</v>
      </c>
      <c r="H37" s="416">
        <v>46194</v>
      </c>
      <c r="I37" s="198">
        <v>46194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46272</v>
      </c>
      <c r="M37" s="198">
        <v>46259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46506</v>
      </c>
      <c r="P37" s="198">
        <v>46506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5145</v>
      </c>
      <c r="U37" s="416">
        <v>46506</v>
      </c>
      <c r="V37" s="18">
        <v>46506</v>
      </c>
      <c r="W37" s="18">
        <f>+_xlfn.XLOOKUP(B37,'La Calera II - RFSU 31.1.28'!B:B,'La Calera II - RFSU 31.1.28'!BW:BW,"No se encuentra",0,1)</f>
        <v>46514</v>
      </c>
      <c r="X37" s="193">
        <f t="shared" si="2"/>
        <v>234</v>
      </c>
      <c r="AA37" s="18" t="str">
        <f>+_xlfn.XLOOKUP(T37,'Crono LB 30.09'!B:B,'Crono LB 30.09'!E:E,"No se encuentra",0,1)</f>
        <v>No se encuentra</v>
      </c>
      <c r="AB37" s="193" t="e">
        <f t="shared" si="3"/>
        <v>#VALUE!</v>
      </c>
    </row>
    <row r="38" spans="1:28" hidden="1" x14ac:dyDescent="0.25">
      <c r="A38" s="159" t="s">
        <v>246</v>
      </c>
      <c r="B38" s="160" t="s">
        <v>2604</v>
      </c>
      <c r="C38" s="161" t="s">
        <v>2605</v>
      </c>
      <c r="D38" s="285"/>
      <c r="E38" s="201">
        <v>46031</v>
      </c>
      <c r="F38" s="198">
        <v>46031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46031</v>
      </c>
      <c r="H38" s="416">
        <v>46062</v>
      </c>
      <c r="I38" s="198">
        <v>46062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46062</v>
      </c>
      <c r="K38" s="487" t="s">
        <v>5156</v>
      </c>
      <c r="L38" s="201">
        <v>46170</v>
      </c>
      <c r="M38" s="198">
        <v>46152</v>
      </c>
      <c r="N38" s="293">
        <f>IF(+_xlfn.XLOOKUP(B38,'La Calera II - RFSU 31.1.28'!B:B,'La Calera II - RFSU 31.1.28'!AQ:AQ,"No se encuentra",0,1)&gt;0,+_xlfn.XLOOKUP(B38,'La Calera II - RFSU 31.1.28'!B:B,'La Calera II - RFSU 31.1.28'!AQ:AQ,"No se encuentra",0,1),"")</f>
        <v>46150</v>
      </c>
      <c r="O38" s="201">
        <v>46561</v>
      </c>
      <c r="P38" s="198">
        <v>46492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1"/>
        <v>69</v>
      </c>
      <c r="S38" s="484"/>
      <c r="T38" s="304" t="s">
        <v>2514</v>
      </c>
      <c r="U38" s="416">
        <v>46561</v>
      </c>
      <c r="V38" s="18">
        <v>46561</v>
      </c>
      <c r="W38" s="18">
        <f>+_xlfn.XLOOKUP(B38,'La Calera II - RFSU 31.1.28'!B:B,'La Calera II - RFSU 31.1.28'!BW:BW,"No se encuentra",0,1)</f>
        <v>46547</v>
      </c>
      <c r="X38" s="193">
        <f t="shared" si="2"/>
        <v>391</v>
      </c>
      <c r="AA38" s="18" t="str">
        <f>+_xlfn.XLOOKUP(T38,'Crono LB 30.09'!B:B,'Crono LB 30.09'!E:E,"No se encuentra",0,1)</f>
        <v>17-Jan-26</v>
      </c>
      <c r="AB38" s="193" t="e">
        <f t="shared" si="3"/>
        <v>#VALUE!</v>
      </c>
    </row>
    <row r="39" spans="1:28" hidden="1" x14ac:dyDescent="0.25">
      <c r="A39" s="159" t="s">
        <v>246</v>
      </c>
      <c r="B39" s="160" t="s">
        <v>2606</v>
      </c>
      <c r="C39" s="161" t="s">
        <v>2607</v>
      </c>
      <c r="D39" s="285"/>
      <c r="E39" s="201">
        <v>46031</v>
      </c>
      <c r="F39" s="198">
        <v>46031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46031</v>
      </c>
      <c r="H39" s="416">
        <v>46062</v>
      </c>
      <c r="I39" s="198">
        <v>46062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46062</v>
      </c>
      <c r="K39" s="487" t="s">
        <v>5156</v>
      </c>
      <c r="L39" s="201">
        <v>46170</v>
      </c>
      <c r="M39" s="198">
        <v>46152</v>
      </c>
      <c r="N39" s="293">
        <f>IF(+_xlfn.XLOOKUP(B39,'La Calera II - RFSU 31.1.28'!B:B,'La Calera II - RFSU 31.1.28'!AQ:AQ,"No se encuentra",0,1)&gt;0,+_xlfn.XLOOKUP(B39,'La Calera II - RFSU 31.1.28'!B:B,'La Calera II - RFSU 31.1.28'!AQ:AQ,"No se encuentra",0,1),"")</f>
        <v>46150</v>
      </c>
      <c r="O39" s="201">
        <v>46531</v>
      </c>
      <c r="P39" s="198">
        <v>46531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>
        <f t="shared" si="1"/>
        <v>0</v>
      </c>
      <c r="S39" s="484"/>
      <c r="T39" s="304" t="s">
        <v>2493</v>
      </c>
      <c r="U39" s="416">
        <v>46531</v>
      </c>
      <c r="V39" s="18">
        <v>46499</v>
      </c>
      <c r="W39" s="18">
        <f>+_xlfn.XLOOKUP(B39,'La Calera II - RFSU 31.1.28'!B:B,'La Calera II - RFSU 31.1.28'!BW:BW,"No se encuentra",0,1)</f>
        <v>46517</v>
      </c>
      <c r="X39" s="193">
        <f t="shared" si="2"/>
        <v>361</v>
      </c>
      <c r="AA39" s="18" t="str">
        <f>+_xlfn.XLOOKUP(T39,'Crono LB 30.09'!B:B,'Crono LB 30.09'!E:E,"No se encuentra",0,1)</f>
        <v>17-Jan-26</v>
      </c>
      <c r="AB39" s="193" t="e">
        <f t="shared" si="3"/>
        <v>#VALUE!</v>
      </c>
    </row>
    <row r="40" spans="1:28" hidden="1" x14ac:dyDescent="0.25">
      <c r="A40" s="159" t="s">
        <v>246</v>
      </c>
      <c r="B40" s="160" t="s">
        <v>2608</v>
      </c>
      <c r="C40" s="161" t="s">
        <v>2609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5156</v>
      </c>
      <c r="L40" s="201">
        <v>46192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46540</v>
      </c>
      <c r="P40" s="198">
        <v>46531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9</v>
      </c>
      <c r="S40" s="484"/>
      <c r="T40" s="304" t="s">
        <v>2610</v>
      </c>
      <c r="U40" s="416">
        <v>46540</v>
      </c>
      <c r="V40" s="18">
        <v>46499</v>
      </c>
      <c r="W40" s="18">
        <f>+_xlfn.XLOOKUP(B40,'La Calera II - RFSU 31.1.28'!B:B,'La Calera II - RFSU 31.1.28'!BW:BW,"No se encuentra",0,1)</f>
        <v>46517</v>
      </c>
      <c r="X40" s="193">
        <f t="shared" si="2"/>
        <v>348</v>
      </c>
      <c r="AA40" s="18">
        <f>+_xlfn.XLOOKUP(T40,'Crono LB 30.09'!B:B,'Crono LB 30.09'!E:E,"No se encuentra",0,1)</f>
        <v>46063</v>
      </c>
      <c r="AB40" s="193">
        <f t="shared" si="3"/>
        <v>-129</v>
      </c>
    </row>
    <row r="41" spans="1:28" hidden="1" x14ac:dyDescent="0.25">
      <c r="A41" s="159" t="s">
        <v>640</v>
      </c>
      <c r="B41" s="160" t="s">
        <v>2611</v>
      </c>
      <c r="C41" s="161" t="s">
        <v>744</v>
      </c>
      <c r="D41" s="285"/>
      <c r="E41" s="201">
        <v>46134</v>
      </c>
      <c r="F41" s="198">
        <f>+_xlfn.XLOOKUP(B41,'La Calera II - RFSU 31.1.28'!B:B,'La Calera II - RFSU 31.1.28'!G:G,"No se encuentra",0,1)</f>
        <v>46134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46135</v>
      </c>
      <c r="H41" s="416">
        <v>46171</v>
      </c>
      <c r="I41" s="198">
        <v>46171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46168</v>
      </c>
      <c r="K41" s="487" t="s">
        <v>2771</v>
      </c>
      <c r="L41" s="201">
        <v>46253</v>
      </c>
      <c r="M41" s="198">
        <v>46236</v>
      </c>
      <c r="N41" s="293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46538</v>
      </c>
      <c r="P41" s="198">
        <v>46538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1"/>
        <v/>
      </c>
      <c r="S41" s="484"/>
      <c r="T41" s="304" t="s">
        <v>5180</v>
      </c>
      <c r="U41" s="416">
        <v>46539</v>
      </c>
      <c r="V41" s="18">
        <v>46538</v>
      </c>
      <c r="W41" s="18">
        <f>+_xlfn.XLOOKUP(B41,'La Calera II - RFSU 31.1.28'!B:B,'La Calera II - RFSU 31.1.28'!BW:BW,"No se encuentra",0,1)</f>
        <v>46540</v>
      </c>
      <c r="X41" s="193">
        <f t="shared" si="2"/>
        <v>285</v>
      </c>
      <c r="AA41" s="18" t="str">
        <f>+_xlfn.XLOOKUP(T41,'Crono LB 30.09'!B:B,'Crono LB 30.09'!E:E,"No se encuentra",0,1)</f>
        <v>No se encuentra</v>
      </c>
      <c r="AB41" s="193" t="e">
        <f t="shared" si="3"/>
        <v>#VALUE!</v>
      </c>
    </row>
    <row r="42" spans="1:28" hidden="1" x14ac:dyDescent="0.25">
      <c r="A42" s="159" t="s">
        <v>640</v>
      </c>
      <c r="B42" s="160" t="s">
        <v>2612</v>
      </c>
      <c r="C42" s="161" t="s">
        <v>745</v>
      </c>
      <c r="D42" s="285"/>
      <c r="E42" s="201">
        <v>46108</v>
      </c>
      <c r="F42" s="198">
        <v>46108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46111</v>
      </c>
      <c r="H42" s="416">
        <v>46145</v>
      </c>
      <c r="I42" s="198">
        <v>46145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46142</v>
      </c>
      <c r="K42" s="487" t="s">
        <v>2771</v>
      </c>
      <c r="L42" s="201">
        <v>46253</v>
      </c>
      <c r="M42" s="198">
        <v>46210</v>
      </c>
      <c r="N42" s="293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46443</v>
      </c>
      <c r="P42" s="198">
        <v>46397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ref="R42:R74" si="12">IF(N42="","",+IF(Q42="",+O42-P42,+O42-Q42))</f>
        <v/>
      </c>
      <c r="S42" s="484"/>
      <c r="T42" s="304" t="s">
        <v>2515</v>
      </c>
      <c r="U42" s="416">
        <v>46539</v>
      </c>
      <c r="V42" s="18">
        <v>46397</v>
      </c>
      <c r="W42" s="18">
        <f>+_xlfn.XLOOKUP(B42,'La Calera II - RFSU 31.1.28'!B:B,'La Calera II - RFSU 31.1.28'!BW:BW,"No se encuentra",0,1)</f>
        <v>46394</v>
      </c>
      <c r="X42" s="193">
        <f t="shared" si="2"/>
        <v>190</v>
      </c>
      <c r="AA42" s="18">
        <f>+_xlfn.XLOOKUP(T42,'Crono LB 30.09'!B:B,'Crono LB 30.09'!E:E,"No se encuentra",0,1)</f>
        <v>46107</v>
      </c>
      <c r="AB42" s="193">
        <f t="shared" si="3"/>
        <v>-146</v>
      </c>
    </row>
    <row r="43" spans="1:28" hidden="1" x14ac:dyDescent="0.25">
      <c r="A43" s="159" t="s">
        <v>640</v>
      </c>
      <c r="B43" s="160" t="s">
        <v>2613</v>
      </c>
      <c r="C43" s="161" t="s">
        <v>747</v>
      </c>
      <c r="D43" s="285"/>
      <c r="E43" s="201">
        <v>46107</v>
      </c>
      <c r="F43" s="198">
        <v>46107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46111</v>
      </c>
      <c r="H43" s="416">
        <v>46144</v>
      </c>
      <c r="I43" s="198">
        <v>46144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46142</v>
      </c>
      <c r="K43" s="487" t="s">
        <v>2771</v>
      </c>
      <c r="L43" s="201">
        <v>46259</v>
      </c>
      <c r="M43" s="198">
        <v>46209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46427</v>
      </c>
      <c r="P43" s="198">
        <v>46366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12"/>
        <v/>
      </c>
      <c r="S43" s="484"/>
      <c r="T43" s="304" t="s">
        <v>2516</v>
      </c>
      <c r="U43" s="416">
        <v>46506</v>
      </c>
      <c r="V43" s="18">
        <v>46387</v>
      </c>
      <c r="W43" s="18">
        <f>+_xlfn.XLOOKUP(B43,'La Calera II - RFSU 31.1.28'!B:B,'La Calera II - RFSU 31.1.28'!BW:BW,"No se encuentra",0,1)</f>
        <v>46364</v>
      </c>
      <c r="X43" s="193">
        <f t="shared" si="2"/>
        <v>168</v>
      </c>
      <c r="AA43" s="18">
        <f>+_xlfn.XLOOKUP(T43,'Crono LB 30.09'!B:B,'Crono LB 30.09'!E:E,"No se encuentra",0,1)</f>
        <v>46162</v>
      </c>
      <c r="AB43" s="193">
        <f t="shared" si="3"/>
        <v>-97</v>
      </c>
    </row>
    <row r="44" spans="1:28" hidden="1" x14ac:dyDescent="0.25">
      <c r="A44" s="159" t="s">
        <v>640</v>
      </c>
      <c r="B44" s="160" t="s">
        <v>2614</v>
      </c>
      <c r="C44" s="161" t="s">
        <v>748</v>
      </c>
      <c r="D44" s="285"/>
      <c r="E44" s="201">
        <v>46122</v>
      </c>
      <c r="F44" s="198">
        <v>46122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46100</v>
      </c>
      <c r="H44" s="416">
        <v>46159</v>
      </c>
      <c r="I44" s="198"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46253</v>
      </c>
      <c r="M44" s="198">
        <v>46224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46507</v>
      </c>
      <c r="P44" s="198">
        <v>46471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12"/>
        <v/>
      </c>
      <c r="S44" s="484"/>
      <c r="T44" s="304" t="s">
        <v>5181</v>
      </c>
      <c r="U44" s="416">
        <v>46539</v>
      </c>
      <c r="V44" s="18">
        <v>46472</v>
      </c>
      <c r="W44" s="18">
        <f>+_xlfn.XLOOKUP(B44,'La Calera II - RFSU 31.1.28'!B:B,'La Calera II - RFSU 31.1.28'!BW:BW,"No se encuentra",0,1)</f>
        <v>46454</v>
      </c>
      <c r="X44" s="193">
        <f t="shared" si="2"/>
        <v>254</v>
      </c>
      <c r="AA44" s="18" t="str">
        <f>+_xlfn.XLOOKUP(T44,'Crono LB 30.09'!B:B,'Crono LB 30.09'!E:E,"No se encuentra",0,1)</f>
        <v>No se encuentra</v>
      </c>
      <c r="AB44" s="193" t="e">
        <f t="shared" si="3"/>
        <v>#VALUE!</v>
      </c>
    </row>
    <row r="45" spans="1:28" hidden="1" x14ac:dyDescent="0.25">
      <c r="A45" s="159" t="s">
        <v>640</v>
      </c>
      <c r="B45" s="160" t="s">
        <v>2615</v>
      </c>
      <c r="C45" s="161" t="s">
        <v>749</v>
      </c>
      <c r="D45" s="285"/>
      <c r="E45" s="201">
        <v>46157</v>
      </c>
      <c r="F45" s="198">
        <f>+_xlfn.XLOOKUP(B45,'La Calera II - RFSU 31.1.28'!B:B,'La Calera II - RFSU 31.1.28'!G:G,"No se encuentra",0,1)</f>
        <v>46157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46159</v>
      </c>
      <c r="H45" s="416">
        <v>46194</v>
      </c>
      <c r="I45" s="198">
        <v>46194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487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v>46259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46427</v>
      </c>
      <c r="P45" s="198">
        <v>46356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2"/>
        <v/>
      </c>
      <c r="S45" s="484"/>
      <c r="T45" s="304" t="s">
        <v>2516</v>
      </c>
      <c r="U45" s="416">
        <v>46506</v>
      </c>
      <c r="V45" s="18">
        <v>46387</v>
      </c>
      <c r="W45" s="18">
        <f>+_xlfn.XLOOKUP(B45,'La Calera II - RFSU 31.1.28'!B:B,'La Calera II - RFSU 31.1.28'!BW:BW,"No se encuentra",0,1)</f>
        <v>46370</v>
      </c>
      <c r="X45" s="193">
        <f t="shared" si="2"/>
        <v>168</v>
      </c>
      <c r="AA45" s="18">
        <f>+_xlfn.XLOOKUP(T45,'Crono LB 30.09'!B:B,'Crono LB 30.09'!E:E,"No se encuentra",0,1)</f>
        <v>46162</v>
      </c>
      <c r="AB45" s="193">
        <f t="shared" si="3"/>
        <v>-97</v>
      </c>
    </row>
    <row r="46" spans="1:28" hidden="1" x14ac:dyDescent="0.25">
      <c r="A46" s="159" t="s">
        <v>640</v>
      </c>
      <c r="B46" s="160" t="s">
        <v>2616</v>
      </c>
      <c r="C46" s="161" t="s">
        <v>750</v>
      </c>
      <c r="D46" s="285"/>
      <c r="E46" s="201">
        <v>46118</v>
      </c>
      <c r="F46" s="198">
        <v>46118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46122</v>
      </c>
      <c r="H46" s="416">
        <v>46155</v>
      </c>
      <c r="I46" s="198">
        <v>46155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46151</v>
      </c>
      <c r="K46" s="487" t="s">
        <v>2771</v>
      </c>
      <c r="L46" s="201">
        <v>46259</v>
      </c>
      <c r="M46" s="198">
        <v>46220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46427</v>
      </c>
      <c r="P46" s="198">
        <v>46377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2"/>
        <v/>
      </c>
      <c r="S46" s="484"/>
      <c r="T46" s="304" t="s">
        <v>2516</v>
      </c>
      <c r="U46" s="416">
        <v>46506</v>
      </c>
      <c r="V46" s="18">
        <v>46387</v>
      </c>
      <c r="W46" s="18">
        <f>+_xlfn.XLOOKUP(B46,'La Calera II - RFSU 31.1.28'!B:B,'La Calera II - RFSU 31.1.28'!BW:BW,"No se encuentra",0,1)</f>
        <v>46373</v>
      </c>
      <c r="X46" s="193">
        <f t="shared" si="2"/>
        <v>168</v>
      </c>
      <c r="AA46" s="18">
        <f>+_xlfn.XLOOKUP(T46,'Crono LB 30.09'!B:B,'Crono LB 30.09'!E:E,"No se encuentra",0,1)</f>
        <v>46162</v>
      </c>
      <c r="AB46" s="193">
        <f t="shared" si="3"/>
        <v>-97</v>
      </c>
    </row>
    <row r="47" spans="1:28" hidden="1" x14ac:dyDescent="0.25">
      <c r="A47" s="159" t="s">
        <v>640</v>
      </c>
      <c r="B47" s="160" t="s">
        <v>2617</v>
      </c>
      <c r="C47" s="161" t="s">
        <v>751</v>
      </c>
      <c r="D47" s="285"/>
      <c r="E47" s="201">
        <v>46121</v>
      </c>
      <c r="F47" s="198">
        <v>46121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46122</v>
      </c>
      <c r="H47" s="416">
        <v>46158</v>
      </c>
      <c r="I47" s="198">
        <v>46158</v>
      </c>
      <c r="J47" s="289">
        <f>IF(+_xlfn.XLOOKUP(B47,'La Calera II - RFSU 31.1.28'!B:B,'La Calera II - RFSU 31.1.28'!X:X,"No se encuentra",0,1)&gt;0,+_xlfn.XLOOKUP(B47,'La Calera II - RFSU 31.1.28'!B:B,'La Calera II - RFSU 31.1.28'!X:X,"No se encuentra",0,1),"")</f>
        <v>46154</v>
      </c>
      <c r="K47" s="487" t="s">
        <v>2771</v>
      </c>
      <c r="L47" s="201">
        <v>46259</v>
      </c>
      <c r="M47" s="198">
        <v>46223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46380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2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46376</v>
      </c>
      <c r="X47" s="193">
        <f t="shared" ref="X47:X78" si="13">+O47-L47</f>
        <v>168</v>
      </c>
      <c r="AA47" s="18">
        <f>+_xlfn.XLOOKUP(T47,'Crono LB 30.09'!B:B,'Crono LB 30.09'!E:E,"No se encuentra",0,1)</f>
        <v>46162</v>
      </c>
      <c r="AB47" s="193">
        <f t="shared" ref="AB47:AB78" si="14">+AA47-L47</f>
        <v>-97</v>
      </c>
    </row>
    <row r="48" spans="1:28" hidden="1" x14ac:dyDescent="0.25">
      <c r="A48" s="159" t="s">
        <v>640</v>
      </c>
      <c r="B48" s="160" t="s">
        <v>2618</v>
      </c>
      <c r="C48" s="161" t="s">
        <v>752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v>46200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487" t="str">
        <f>+IF(+_xlfn.XLOOKUP(B48,'La Calera II - RFSU 31.1.28'!B:B,'La Calera II - RFSU 31.1.28'!AG:AG,"No se encuentra",0,1)=0,"N/A","Sin iniciar")</f>
        <v>Sin iniciar</v>
      </c>
      <c r="L48" s="201">
        <v>46289</v>
      </c>
      <c r="M48" s="198">
        <v>46265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46482</v>
      </c>
      <c r="P48" s="198">
        <v>46392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2"/>
        <v/>
      </c>
      <c r="S48" s="484"/>
      <c r="T48" s="304" t="s">
        <v>5182</v>
      </c>
      <c r="U48" s="416">
        <v>46506</v>
      </c>
      <c r="V48" s="18">
        <v>46458</v>
      </c>
      <c r="W48" s="18">
        <f>+_xlfn.XLOOKUP(B48,'La Calera II - RFSU 31.1.28'!B:B,'La Calera II - RFSU 31.1.28'!BW:BW,"No se encuentra",0,1)</f>
        <v>46394</v>
      </c>
      <c r="X48" s="193">
        <f t="shared" si="13"/>
        <v>193</v>
      </c>
      <c r="AA48" s="18" t="str">
        <f>+_xlfn.XLOOKUP(T48,'Crono LB 30.09'!B:B,'Crono LB 30.09'!E:E,"No se encuentra",0,1)</f>
        <v>No se encuentra</v>
      </c>
      <c r="AB48" s="193" t="e">
        <f t="shared" si="14"/>
        <v>#VALUE!</v>
      </c>
    </row>
    <row r="49" spans="1:28" hidden="1" x14ac:dyDescent="0.25">
      <c r="A49" s="159" t="s">
        <v>640</v>
      </c>
      <c r="B49" s="160" t="s">
        <v>2619</v>
      </c>
      <c r="C49" s="161" t="s">
        <v>754</v>
      </c>
      <c r="D49" s="285"/>
      <c r="E49" s="201">
        <v>46125</v>
      </c>
      <c r="F49" s="198">
        <v>46125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46122</v>
      </c>
      <c r="H49" s="416">
        <v>46162</v>
      </c>
      <c r="I49" s="198">
        <v>46162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46153</v>
      </c>
      <c r="K49" s="487" t="s">
        <v>2771</v>
      </c>
      <c r="L49" s="201">
        <v>46289</v>
      </c>
      <c r="M49" s="198">
        <v>46227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46482</v>
      </c>
      <c r="P49" s="198">
        <v>46414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2"/>
        <v/>
      </c>
      <c r="S49" s="484"/>
      <c r="T49" s="304" t="s">
        <v>5182</v>
      </c>
      <c r="U49" s="416">
        <v>46506</v>
      </c>
      <c r="V49" s="18">
        <v>46458</v>
      </c>
      <c r="W49" s="18">
        <f>+_xlfn.XLOOKUP(B49,'La Calera II - RFSU 31.1.28'!B:B,'La Calera II - RFSU 31.1.28'!BW:BW,"No se encuentra",0,1)</f>
        <v>46405</v>
      </c>
      <c r="X49" s="193">
        <f t="shared" si="13"/>
        <v>193</v>
      </c>
      <c r="AA49" s="18" t="str">
        <f>+_xlfn.XLOOKUP(T49,'Crono LB 30.09'!B:B,'Crono LB 30.09'!E:E,"No se encuentra",0,1)</f>
        <v>No se encuentra</v>
      </c>
      <c r="AB49" s="193" t="e">
        <f t="shared" si="14"/>
        <v>#VALUE!</v>
      </c>
    </row>
    <row r="50" spans="1:28" hidden="1" x14ac:dyDescent="0.25">
      <c r="A50" s="159" t="s">
        <v>640</v>
      </c>
      <c r="B50" s="160" t="s">
        <v>2620</v>
      </c>
      <c r="C50" s="161" t="s">
        <v>755</v>
      </c>
      <c r="D50" s="285"/>
      <c r="E50" s="201">
        <v>46157</v>
      </c>
      <c r="F50" s="198">
        <v>46203</v>
      </c>
      <c r="G50" s="289" t="str">
        <f>IF(+_xlfn.XLOOKUP(B50,'La Calera II - RFSU 31.1.28'!B:B,'La Calera II - RFSU 31.1.28'!H:H,"No se encuentra",0,1)&gt;0,+_xlfn.XLOOKUP(B50,'La Calera II - RFSU 31.1.28'!B:B,'La Calera II - RFSU 31.1.28'!H:H,"No se encuentra",0,1),"")</f>
        <v/>
      </c>
      <c r="H50" s="416">
        <v>46194</v>
      </c>
      <c r="I50" s="198">
        <v>46194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487" t="str">
        <f>+IF(+_xlfn.XLOOKUP(B50,'La Calera II - RFSU 31.1.28'!B:B,'La Calera II - RFSU 31.1.28'!AG:AG,"No se encuentra",0,1)=0,"N/A","Sin iniciar")</f>
        <v>Sin iniciar</v>
      </c>
      <c r="L50" s="201">
        <v>46289</v>
      </c>
      <c r="M50" s="198">
        <v>46259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46416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2"/>
        <v/>
      </c>
      <c r="S50" s="484"/>
      <c r="T50" s="304" t="s">
        <v>5182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46436</v>
      </c>
      <c r="X50" s="193">
        <f t="shared" si="13"/>
        <v>193</v>
      </c>
      <c r="AA50" s="18" t="str">
        <f>+_xlfn.XLOOKUP(T50,'Crono LB 30.09'!B:B,'Crono LB 30.09'!E:E,"No se encuentra",0,1)</f>
        <v>No se encuentra</v>
      </c>
      <c r="AB50" s="193" t="e">
        <f t="shared" si="14"/>
        <v>#VALUE!</v>
      </c>
    </row>
    <row r="51" spans="1:28" hidden="1" x14ac:dyDescent="0.25">
      <c r="A51" s="159" t="s">
        <v>640</v>
      </c>
      <c r="B51" s="160" t="s">
        <v>2621</v>
      </c>
      <c r="C51" s="161" t="s">
        <v>756</v>
      </c>
      <c r="D51" s="285"/>
      <c r="E51" s="201">
        <v>46129</v>
      </c>
      <c r="F51" s="198">
        <f>+_xlfn.XLOOKUP(B51,'La Calera II - RFSU 31.1.28'!B:B,'La Calera II - RFSU 31.1.28'!G:G,"No se encuentra",0,1)</f>
        <v>46129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46129</v>
      </c>
      <c r="H51" s="416">
        <v>46166</v>
      </c>
      <c r="I51" s="198">
        <v>46166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46153</v>
      </c>
      <c r="K51" s="487" t="s">
        <v>2771</v>
      </c>
      <c r="L51" s="201">
        <v>46289</v>
      </c>
      <c r="M51" s="198">
        <v>46231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46388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2"/>
        <v/>
      </c>
      <c r="S51" s="484"/>
      <c r="T51" s="304" t="s">
        <v>5182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46375</v>
      </c>
      <c r="X51" s="193">
        <f t="shared" si="13"/>
        <v>193</v>
      </c>
      <c r="AA51" s="18" t="str">
        <f>+_xlfn.XLOOKUP(T51,'Crono LB 30.09'!B:B,'Crono LB 30.09'!E:E,"No se encuentra",0,1)</f>
        <v>No se encuentra</v>
      </c>
      <c r="AB51" s="193" t="e">
        <f t="shared" si="14"/>
        <v>#VALUE!</v>
      </c>
    </row>
    <row r="52" spans="1:28" hidden="1" x14ac:dyDescent="0.25">
      <c r="A52" s="159" t="s">
        <v>640</v>
      </c>
      <c r="B52" s="160" t="s">
        <v>2622</v>
      </c>
      <c r="C52" s="161" t="s">
        <v>757</v>
      </c>
      <c r="D52" s="285"/>
      <c r="E52" s="201">
        <v>46163</v>
      </c>
      <c r="F52" s="198">
        <v>46203</v>
      </c>
      <c r="G52" s="289" t="str">
        <f>IF(+_xlfn.XLOOKUP(B52,'La Calera II - RFSU 31.1.28'!B:B,'La Calera II - RFSU 31.1.28'!H:H,"No se encuentra",0,1)&gt;0,+_xlfn.XLOOKUP(B52,'La Calera II - RFSU 31.1.28'!B:B,'La Calera II - RFSU 31.1.28'!H:H,"No se encuentra",0,1),"")</f>
        <v/>
      </c>
      <c r="H52" s="416">
        <v>46200</v>
      </c>
      <c r="I52" s="198">
        <v>46223</v>
      </c>
      <c r="J52" s="289" t="str">
        <f>IF(+_xlfn.XLOOKUP(B52,'La Calera II - RFSU 31.1.28'!B:B,'La Calera II - RFSU 31.1.28'!X:X,"No se encuentra",0,1)&gt;0,+_xlfn.XLOOKUP(B52,'La Calera II - RFSU 31.1.28'!B:B,'La Calera II - RFSU 31.1.28'!X:X,"No se encuentra",0,1),"")</f>
        <v/>
      </c>
      <c r="K52" s="487" t="str">
        <f>+IF(+_xlfn.XLOOKUP(B52,'La Calera II - RFSU 31.1.28'!B:B,'La Calera II - RFSU 31.1.28'!AG:AG,"No se encuentra",0,1)=0,"N/A","Sin iniciar")</f>
        <v>Sin iniciar</v>
      </c>
      <c r="L52" s="201">
        <v>46289</v>
      </c>
      <c r="M52" s="198">
        <v>46265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46392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2"/>
        <v/>
      </c>
      <c r="S52" s="484"/>
      <c r="T52" s="304" t="s">
        <v>5182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46406</v>
      </c>
      <c r="X52" s="193">
        <f t="shared" si="13"/>
        <v>193</v>
      </c>
      <c r="AA52" s="18" t="str">
        <f>+_xlfn.XLOOKUP(T52,'Crono LB 30.09'!B:B,'Crono LB 30.09'!E:E,"No se encuentra",0,1)</f>
        <v>No se encuentra</v>
      </c>
      <c r="AB52" s="193" t="e">
        <f t="shared" si="14"/>
        <v>#VALUE!</v>
      </c>
    </row>
    <row r="53" spans="1:28" hidden="1" x14ac:dyDescent="0.25">
      <c r="A53" s="159" t="s">
        <v>640</v>
      </c>
      <c r="B53" s="160" t="s">
        <v>2623</v>
      </c>
      <c r="C53" s="161" t="s">
        <v>2624</v>
      </c>
      <c r="D53" s="285"/>
      <c r="E53" s="201">
        <v>46163</v>
      </c>
      <c r="F53" s="198">
        <f>+_xlfn.XLOOKUP(B53,'La Calera II - RFSU 31.1.28'!B:B,'La Calera II - RFSU 31.1.28'!G:G,"No se encuentra",0,1)</f>
        <v>46163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46163</v>
      </c>
      <c r="H53" s="416">
        <v>46200</v>
      </c>
      <c r="I53" s="198">
        <v>46200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487" t="str">
        <f>+IF(+_xlfn.XLOOKUP(B53,'La Calera II - RFSU 31.1.28'!B:B,'La Calera II - RFSU 31.1.28'!AG:AG,"No se encuentra",0,1)=0,"N/A","Sin iniciar")</f>
        <v>Sin iniciar</v>
      </c>
      <c r="L53" s="201">
        <v>46289</v>
      </c>
      <c r="M53" s="198">
        <v>46265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46452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2"/>
        <v/>
      </c>
      <c r="S53" s="484"/>
      <c r="T53" s="304" t="s">
        <v>5182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46460</v>
      </c>
      <c r="X53" s="193">
        <f t="shared" si="13"/>
        <v>193</v>
      </c>
      <c r="AA53" s="18" t="str">
        <f>+_xlfn.XLOOKUP(T53,'Crono LB 30.09'!B:B,'Crono LB 30.09'!E:E,"No se encuentra",0,1)</f>
        <v>No se encuentra</v>
      </c>
      <c r="AB53" s="193" t="e">
        <f t="shared" si="14"/>
        <v>#VALUE!</v>
      </c>
    </row>
    <row r="54" spans="1:28" hidden="1" x14ac:dyDescent="0.25">
      <c r="A54" s="159" t="s">
        <v>640</v>
      </c>
      <c r="B54" s="160" t="s">
        <v>2625</v>
      </c>
      <c r="C54" s="161" t="s">
        <v>760</v>
      </c>
      <c r="D54" s="285"/>
      <c r="E54" s="201">
        <v>46101</v>
      </c>
      <c r="F54" s="198">
        <v>46101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46106</v>
      </c>
      <c r="H54" s="416">
        <v>46138</v>
      </c>
      <c r="I54" s="198">
        <v>46150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46148</v>
      </c>
      <c r="K54" s="487" t="s">
        <v>2771</v>
      </c>
      <c r="L54" s="201">
        <v>46253</v>
      </c>
      <c r="M54" s="198">
        <v>46203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46443</v>
      </c>
      <c r="P54" s="198">
        <v>46390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2"/>
        <v/>
      </c>
      <c r="S54" s="484"/>
      <c r="T54" s="304" t="s">
        <v>2515</v>
      </c>
      <c r="U54" s="416">
        <v>46539</v>
      </c>
      <c r="V54" s="18">
        <v>46397</v>
      </c>
      <c r="W54" s="18">
        <f>+_xlfn.XLOOKUP(B54,'La Calera II - RFSU 31.1.28'!B:B,'La Calera II - RFSU 31.1.28'!BW:BW,"No se encuentra",0,1)</f>
        <v>46400</v>
      </c>
      <c r="X54" s="193">
        <f t="shared" si="13"/>
        <v>190</v>
      </c>
      <c r="AA54" s="18">
        <f>+_xlfn.XLOOKUP(T54,'Crono LB 30.09'!B:B,'Crono LB 30.09'!E:E,"No se encuentra",0,1)</f>
        <v>46107</v>
      </c>
      <c r="AB54" s="193">
        <f t="shared" si="14"/>
        <v>-146</v>
      </c>
    </row>
    <row r="55" spans="1:28" hidden="1" x14ac:dyDescent="0.25">
      <c r="A55" s="159" t="s">
        <v>640</v>
      </c>
      <c r="B55" s="160" t="s">
        <v>2626</v>
      </c>
      <c r="C55" s="161" t="s">
        <v>5216</v>
      </c>
      <c r="D55" s="285"/>
      <c r="E55" s="201">
        <v>46132</v>
      </c>
      <c r="F55" s="198">
        <f>+_xlfn.XLOOKUP(B55,'La Calera II - RFSU 31.1.28'!B:B,'La Calera II - RFSU 31.1.28'!G:G,"No se encuentra",0,1)</f>
        <v>46136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46136</v>
      </c>
      <c r="H55" s="416">
        <v>46169</v>
      </c>
      <c r="I55" s="198">
        <v>46169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46164</v>
      </c>
      <c r="K55" s="487" t="s">
        <v>2771</v>
      </c>
      <c r="L55" s="201">
        <v>46289</v>
      </c>
      <c r="M55" s="198">
        <v>46234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46482</v>
      </c>
      <c r="P55" s="198">
        <v>46391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2"/>
        <v/>
      </c>
      <c r="S55" s="484"/>
      <c r="T55" s="304" t="s">
        <v>5182</v>
      </c>
      <c r="U55" s="416">
        <v>46506</v>
      </c>
      <c r="V55" s="18">
        <v>46458</v>
      </c>
      <c r="W55" s="18">
        <f>+_xlfn.XLOOKUP(B55,'La Calera II - RFSU 31.1.28'!B:B,'La Calera II - RFSU 31.1.28'!BW:BW,"No se encuentra",0,1)</f>
        <v>46386</v>
      </c>
      <c r="X55" s="193">
        <f t="shared" si="13"/>
        <v>193</v>
      </c>
      <c r="AA55" s="18" t="str">
        <f>+_xlfn.XLOOKUP(T55,'Crono LB 30.09'!B:B,'Crono LB 30.09'!E:E,"No se encuentra",0,1)</f>
        <v>No se encuentra</v>
      </c>
      <c r="AB55" s="193" t="e">
        <f t="shared" si="14"/>
        <v>#VALUE!</v>
      </c>
    </row>
    <row r="56" spans="1:28" hidden="1" x14ac:dyDescent="0.25">
      <c r="A56" s="159" t="s">
        <v>640</v>
      </c>
      <c r="B56" s="160" t="s">
        <v>2627</v>
      </c>
      <c r="C56" s="161" t="s">
        <v>762</v>
      </c>
      <c r="D56" s="285"/>
      <c r="E56" s="201">
        <v>46136</v>
      </c>
      <c r="F56" s="198">
        <v>46136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46111</v>
      </c>
      <c r="H56" s="416">
        <v>46173</v>
      </c>
      <c r="I56" s="198">
        <v>46173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46164</v>
      </c>
      <c r="K56" s="487" t="s">
        <v>2771</v>
      </c>
      <c r="L56" s="201">
        <v>46259</v>
      </c>
      <c r="M56" s="198">
        <v>46238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46427</v>
      </c>
      <c r="P56" s="198">
        <v>46365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2"/>
        <v/>
      </c>
      <c r="S56" s="484"/>
      <c r="T56" s="304" t="s">
        <v>2516</v>
      </c>
      <c r="U56" s="416">
        <v>46506</v>
      </c>
      <c r="V56" s="18">
        <v>46387</v>
      </c>
      <c r="W56" s="18">
        <f>+_xlfn.XLOOKUP(B56,'La Calera II - RFSU 31.1.28'!B:B,'La Calera II - RFSU 31.1.28'!BW:BW,"No se encuentra",0,1)</f>
        <v>46356</v>
      </c>
      <c r="X56" s="193">
        <f t="shared" si="13"/>
        <v>168</v>
      </c>
      <c r="AA56" s="18">
        <f>+_xlfn.XLOOKUP(T56,'Crono LB 30.09'!B:B,'Crono LB 30.09'!E:E,"No se encuentra",0,1)</f>
        <v>46162</v>
      </c>
      <c r="AB56" s="193">
        <f t="shared" si="14"/>
        <v>-97</v>
      </c>
    </row>
    <row r="57" spans="1:28" hidden="1" x14ac:dyDescent="0.25">
      <c r="A57" s="159" t="s">
        <v>640</v>
      </c>
      <c r="B57" s="160" t="s">
        <v>2628</v>
      </c>
      <c r="C57" s="161" t="s">
        <v>763</v>
      </c>
      <c r="D57" s="285"/>
      <c r="E57" s="201">
        <v>46090</v>
      </c>
      <c r="F57" s="198">
        <v>46090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416">
        <v>46127</v>
      </c>
      <c r="I57" s="198"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487" t="s">
        <v>2771</v>
      </c>
      <c r="L57" s="201">
        <v>46259</v>
      </c>
      <c r="M57" s="198">
        <v>46203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46427</v>
      </c>
      <c r="P57" s="198">
        <v>46379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2"/>
        <v/>
      </c>
      <c r="S57" s="484"/>
      <c r="T57" s="304" t="s">
        <v>2516</v>
      </c>
      <c r="U57" s="416">
        <v>46506</v>
      </c>
      <c r="V57" s="18">
        <v>46387</v>
      </c>
      <c r="W57" s="18">
        <f>+_xlfn.XLOOKUP(B57,'La Calera II - RFSU 31.1.28'!B:B,'La Calera II - RFSU 31.1.28'!BW:BW,"No se encuentra",0,1)</f>
        <v>46381</v>
      </c>
      <c r="X57" s="193">
        <f t="shared" si="13"/>
        <v>168</v>
      </c>
      <c r="AA57" s="18">
        <f>+_xlfn.XLOOKUP(T57,'Crono LB 30.09'!B:B,'Crono LB 30.09'!E:E,"No se encuentra",0,1)</f>
        <v>46162</v>
      </c>
      <c r="AB57" s="193">
        <f t="shared" si="14"/>
        <v>-97</v>
      </c>
    </row>
    <row r="58" spans="1:28" hidden="1" x14ac:dyDescent="0.25">
      <c r="A58" s="159" t="s">
        <v>640</v>
      </c>
      <c r="B58" s="160" t="s">
        <v>2629</v>
      </c>
      <c r="C58" s="161" t="s">
        <v>764</v>
      </c>
      <c r="D58" s="285"/>
      <c r="E58" s="201">
        <v>46148</v>
      </c>
      <c r="F58" s="198">
        <f>+_xlfn.XLOOKUP(B58,'La Calera II - RFSU 31.1.28'!B:B,'La Calera II - RFSU 31.1.28'!G:G,"No se encuentra",0,1)</f>
        <v>46148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46156</v>
      </c>
      <c r="H58" s="416">
        <v>46185</v>
      </c>
      <c r="I58" s="198">
        <v>46190</v>
      </c>
      <c r="J58" s="289" t="str">
        <f>IF(+_xlfn.XLOOKUP(B58,'La Calera II - RFSU 31.1.28'!B:B,'La Calera II - RFSU 31.1.28'!X:X,"No se encuentra",0,1)&gt;0,+_xlfn.XLOOKUP(B58,'La Calera II - RFSU 31.1.28'!B:B,'La Calera II - RFSU 31.1.28'!X:X,"No se encuentra",0,1),"")</f>
        <v/>
      </c>
      <c r="K58" s="487" t="str">
        <f>+IF(+_xlfn.XLOOKUP(B58,'La Calera II - RFSU 31.1.28'!B:B,'La Calera II - RFSU 31.1.28'!AG:AG,"No se encuentra",0,1)=0,"N/A","Sin iniciar")</f>
        <v>Sin iniciar</v>
      </c>
      <c r="L58" s="201">
        <v>46289</v>
      </c>
      <c r="M58" s="198">
        <v>46250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46482</v>
      </c>
      <c r="P58" s="198">
        <v>46407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2"/>
        <v/>
      </c>
      <c r="S58" s="484"/>
      <c r="T58" s="304" t="s">
        <v>5182</v>
      </c>
      <c r="U58" s="416">
        <v>46506</v>
      </c>
      <c r="V58" s="18">
        <v>46458</v>
      </c>
      <c r="W58" s="18">
        <f>+_xlfn.XLOOKUP(B58,'La Calera II - RFSU 31.1.28'!B:B,'La Calera II - RFSU 31.1.28'!BW:BW,"No se encuentra",0,1)</f>
        <v>46415</v>
      </c>
      <c r="X58" s="193">
        <f t="shared" si="13"/>
        <v>193</v>
      </c>
      <c r="AA58" s="18" t="str">
        <f>+_xlfn.XLOOKUP(T58,'Crono LB 30.09'!B:B,'Crono LB 30.09'!E:E,"No se encuentra",0,1)</f>
        <v>No se encuentra</v>
      </c>
      <c r="AB58" s="193" t="e">
        <f t="shared" si="14"/>
        <v>#VALUE!</v>
      </c>
    </row>
    <row r="59" spans="1:28" hidden="1" x14ac:dyDescent="0.25">
      <c r="A59" s="159" t="s">
        <v>640</v>
      </c>
      <c r="B59" s="160" t="s">
        <v>2630</v>
      </c>
      <c r="C59" s="161" t="s">
        <v>765</v>
      </c>
      <c r="D59" s="285"/>
      <c r="E59" s="201">
        <v>46091</v>
      </c>
      <c r="F59" s="198">
        <v>46091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416">
        <v>46128</v>
      </c>
      <c r="I59" s="198"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487" t="s">
        <v>5156</v>
      </c>
      <c r="L59" s="201">
        <v>46253</v>
      </c>
      <c r="M59" s="198">
        <v>46193</v>
      </c>
      <c r="N59" s="293">
        <f>IF(+_xlfn.XLOOKUP(B59,'La Calera II - RFSU 31.1.28'!B:B,'La Calera II - RFSU 31.1.28'!AQ:AQ,"No se encuentra",0,1)&gt;0,+_xlfn.XLOOKUP(B59,'La Calera II - RFSU 31.1.28'!B:B,'La Calera II - RFSU 31.1.28'!AQ:AQ,"No se encuentra",0,1),"")</f>
        <v>46157</v>
      </c>
      <c r="O59" s="201">
        <v>46443</v>
      </c>
      <c r="P59" s="198">
        <v>46249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>
        <f t="shared" si="12"/>
        <v>194</v>
      </c>
      <c r="S59" s="484"/>
      <c r="T59" s="304" t="s">
        <v>2515</v>
      </c>
      <c r="U59" s="416">
        <v>46539</v>
      </c>
      <c r="V59" s="18">
        <v>46397</v>
      </c>
      <c r="W59" s="18">
        <f>+_xlfn.XLOOKUP(B59,'La Calera II - RFSU 31.1.28'!B:B,'La Calera II - RFSU 31.1.28'!BW:BW,"No se encuentra",0,1)</f>
        <v>46314</v>
      </c>
      <c r="X59" s="193">
        <f t="shared" si="13"/>
        <v>190</v>
      </c>
      <c r="AA59" s="18">
        <f>+_xlfn.XLOOKUP(T59,'Crono LB 30.09'!B:B,'Crono LB 30.09'!E:E,"No se encuentra",0,1)</f>
        <v>46107</v>
      </c>
      <c r="AB59" s="193">
        <f t="shared" si="14"/>
        <v>-146</v>
      </c>
    </row>
    <row r="60" spans="1:28" hidden="1" x14ac:dyDescent="0.25">
      <c r="A60" s="159" t="s">
        <v>640</v>
      </c>
      <c r="B60" s="160" t="s">
        <v>2631</v>
      </c>
      <c r="C60" s="161" t="s">
        <v>766</v>
      </c>
      <c r="D60" s="285"/>
      <c r="E60" s="201">
        <v>46164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46201</v>
      </c>
      <c r="I60" s="198">
        <v>46201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487" t="str">
        <f>+IF(+_xlfn.XLOOKUP(B60,'La Calera II - RFSU 31.1.28'!B:B,'La Calera II - RFSU 31.1.28'!AG:AG,"No se encuentra",0,1)=0,"N/A","Sin iniciar")</f>
        <v>Sin iniciar</v>
      </c>
      <c r="L60" s="201">
        <v>46289</v>
      </c>
      <c r="M60" s="198">
        <v>46266</v>
      </c>
      <c r="N60" s="293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46482</v>
      </c>
      <c r="P60" s="198">
        <v>46423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 t="str">
        <f t="shared" si="12"/>
        <v/>
      </c>
      <c r="S60" s="484"/>
      <c r="T60" s="304" t="s">
        <v>5182</v>
      </c>
      <c r="U60" s="416">
        <v>46506</v>
      </c>
      <c r="V60" s="18">
        <v>46458</v>
      </c>
      <c r="W60" s="18">
        <f>+_xlfn.XLOOKUP(B60,'La Calera II - RFSU 31.1.28'!B:B,'La Calera II - RFSU 31.1.28'!BW:BW,"No se encuentra",0,1)</f>
        <v>46430</v>
      </c>
      <c r="X60" s="193">
        <f t="shared" si="13"/>
        <v>193</v>
      </c>
      <c r="AA60" s="18" t="str">
        <f>+_xlfn.XLOOKUP(T60,'Crono LB 30.09'!B:B,'Crono LB 30.09'!E:E,"No se encuentra",0,1)</f>
        <v>No se encuentra</v>
      </c>
      <c r="AB60" s="193" t="e">
        <f t="shared" si="14"/>
        <v>#VALUE!</v>
      </c>
    </row>
    <row r="61" spans="1:28" hidden="1" x14ac:dyDescent="0.25">
      <c r="A61" s="159" t="s">
        <v>640</v>
      </c>
      <c r="B61" s="160" t="s">
        <v>2632</v>
      </c>
      <c r="C61" s="161" t="s">
        <v>767</v>
      </c>
      <c r="D61" s="285"/>
      <c r="E61" s="201">
        <v>46315</v>
      </c>
      <c r="F61" s="198">
        <f>+_xlfn.XLOOKUP(B61,'La Calera II - RFSU 31.1.28'!B:B,'La Calera II - RFSU 31.1.28'!G:G,"No se encuentra",0,1)</f>
        <v>46315</v>
      </c>
      <c r="G61" s="289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416">
        <v>46352</v>
      </c>
      <c r="I61" s="198">
        <v>46352</v>
      </c>
      <c r="J61" s="289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487" t="str">
        <f>+IF(+_xlfn.XLOOKUP(B61,'La Calera II - RFSU 31.1.28'!B:B,'La Calera II - RFSU 31.1.28'!AG:AG,"No se encuentra",0,1)=0,"N/A","Sin iniciar")</f>
        <v>Sin iniciar</v>
      </c>
      <c r="L61" s="201">
        <v>46406</v>
      </c>
      <c r="M61" s="198">
        <v>46392</v>
      </c>
      <c r="N61" s="293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46506</v>
      </c>
      <c r="P61" s="198">
        <v>46489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12"/>
        <v/>
      </c>
      <c r="S61" s="484"/>
      <c r="T61" s="304" t="s">
        <v>5153</v>
      </c>
      <c r="U61" s="416">
        <v>46506</v>
      </c>
      <c r="V61" s="18">
        <v>46506</v>
      </c>
      <c r="W61" s="18">
        <f>+_xlfn.XLOOKUP(B61,'La Calera II - RFSU 31.1.28'!B:B,'La Calera II - RFSU 31.1.28'!BW:BW,"No se encuentra",0,1)</f>
        <v>46489</v>
      </c>
      <c r="X61" s="193">
        <f t="shared" si="13"/>
        <v>100</v>
      </c>
      <c r="AA61" s="18" t="str">
        <f>+_xlfn.XLOOKUP(T61,'Crono LB 30.09'!B:B,'Crono LB 30.09'!E:E,"No se encuentra",0,1)</f>
        <v>No se encuentra</v>
      </c>
      <c r="AB61" s="193" t="e">
        <f t="shared" si="14"/>
        <v>#VALUE!</v>
      </c>
    </row>
    <row r="62" spans="1:28" hidden="1" x14ac:dyDescent="0.25">
      <c r="A62" s="159" t="s">
        <v>640</v>
      </c>
      <c r="B62" s="160" t="s">
        <v>2633</v>
      </c>
      <c r="C62" s="161" t="s">
        <v>768</v>
      </c>
      <c r="D62" s="285"/>
      <c r="E62" s="201">
        <v>46285</v>
      </c>
      <c r="F62" s="198">
        <f>+_xlfn.XLOOKUP(B62,'La Calera II - RFSU 31.1.28'!B:B,'La Calera II - RFSU 31.1.28'!G:G,"No se encuentra",0,1)</f>
        <v>46285</v>
      </c>
      <c r="G62" s="289" t="str">
        <f>IF(+_xlfn.XLOOKUP(B62,'La Calera II - RFSU 31.1.28'!B:B,'La Calera II - RFSU 31.1.28'!H:H,"No se encuentra",0,1)&gt;0,+_xlfn.XLOOKUP(B62,'La Calera II - RFSU 31.1.28'!B:B,'La Calera II - RFSU 31.1.28'!H:H,"No se encuentra",0,1),"")</f>
        <v/>
      </c>
      <c r="H62" s="201">
        <v>46312</v>
      </c>
      <c r="I62" s="198">
        <v>46312</v>
      </c>
      <c r="J62" s="289" t="str">
        <f>IF(+_xlfn.XLOOKUP(B62,'La Calera II - RFSU 31.1.28'!B:B,'La Calera II - RFSU 31.1.28'!X:X,"No se encuentra",0,1)&gt;0,+_xlfn.XLOOKUP(B62,'La Calera II - RFSU 31.1.28'!B:B,'La Calera II - RFSU 31.1.28'!X:X,"No se encuentra",0,1),"")</f>
        <v/>
      </c>
      <c r="K62" s="487" t="str">
        <f>+IF(+_xlfn.XLOOKUP(B62,'La Calera II - RFSU 31.1.28'!B:B,'La Calera II - RFSU 31.1.28'!AG:AG,"No se encuentra",0,1)=0,"N/A","Sin iniciar")</f>
        <v>Sin iniciar</v>
      </c>
      <c r="L62" s="201">
        <v>46366</v>
      </c>
      <c r="M62" s="198">
        <v>46352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46409</v>
      </c>
      <c r="P62" s="198">
        <v>46404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2"/>
        <v/>
      </c>
      <c r="S62" s="484"/>
      <c r="T62" s="304" t="s">
        <v>5152</v>
      </c>
      <c r="U62" s="416">
        <v>46408</v>
      </c>
      <c r="V62" s="18">
        <v>46409</v>
      </c>
      <c r="W62" s="18">
        <f>+_xlfn.XLOOKUP(B62,'La Calera II - RFSU 31.1.28'!B:B,'La Calera II - RFSU 31.1.28'!BW:BW,"No se encuentra",0,1)</f>
        <v>46404</v>
      </c>
      <c r="X62" s="193">
        <f t="shared" si="13"/>
        <v>43</v>
      </c>
      <c r="AA62" s="18" t="str">
        <f>+_xlfn.XLOOKUP(T62,'Crono LB 30.09'!B:B,'Crono LB 30.09'!E:E,"No se encuentra",0,1)</f>
        <v>No se encuentra</v>
      </c>
      <c r="AB62" s="193" t="e">
        <f t="shared" si="14"/>
        <v>#VALUE!</v>
      </c>
    </row>
    <row r="63" spans="1:28" hidden="1" x14ac:dyDescent="0.25">
      <c r="A63" s="159" t="s">
        <v>640</v>
      </c>
      <c r="B63" s="160" t="s">
        <v>2634</v>
      </c>
      <c r="C63" s="161" t="s">
        <v>2635</v>
      </c>
      <c r="D63" s="285"/>
      <c r="E63" s="201">
        <v>46156</v>
      </c>
      <c r="F63" s="198">
        <f>+_xlfn.XLOOKUP(B63,'La Calera II - RFSU 31.1.28'!B:B,'La Calera II - RFSU 31.1.28'!G:G,"No se encuentra",0,1)</f>
        <v>46156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46157</v>
      </c>
      <c r="H63" s="416">
        <v>46193</v>
      </c>
      <c r="I63" s="198">
        <v>46193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46184</v>
      </c>
      <c r="K63" s="487" t="str">
        <f>+IF(+_xlfn.XLOOKUP(B63,'La Calera II - RFSU 31.1.28'!B:B,'La Calera II - RFSU 31.1.28'!AG:AG,"No se encuentra",0,1)=0,"N/A","Sin iniciar")</f>
        <v>Sin iniciar</v>
      </c>
      <c r="L63" s="201">
        <v>46301</v>
      </c>
      <c r="M63" s="198">
        <v>46258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46475</v>
      </c>
      <c r="P63" s="198">
        <v>46415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2"/>
        <v/>
      </c>
      <c r="S63" s="484"/>
      <c r="T63" s="304" t="s">
        <v>2636</v>
      </c>
      <c r="U63" s="416">
        <v>46526</v>
      </c>
      <c r="V63" s="18">
        <v>46475</v>
      </c>
      <c r="W63" s="18">
        <f>+_xlfn.XLOOKUP(B63,'La Calera II - RFSU 31.1.28'!B:B,'La Calera II - RFSU 31.1.28'!BW:BW,"No se encuentra",0,1)</f>
        <v>46406</v>
      </c>
      <c r="X63" s="193">
        <f t="shared" si="13"/>
        <v>174</v>
      </c>
      <c r="AA63" s="18">
        <f>+_xlfn.XLOOKUP(T63,'Crono LB 30.09'!B:B,'Crono LB 30.09'!E:E,"No se encuentra",0,1)</f>
        <v>46176</v>
      </c>
      <c r="AB63" s="193">
        <f t="shared" si="14"/>
        <v>-125</v>
      </c>
    </row>
    <row r="64" spans="1:28" hidden="1" x14ac:dyDescent="0.25">
      <c r="A64" s="159" t="s">
        <v>640</v>
      </c>
      <c r="B64" s="160" t="s">
        <v>5167</v>
      </c>
      <c r="C64" s="161" t="s">
        <v>2635</v>
      </c>
      <c r="D64" s="285"/>
      <c r="E64" s="201">
        <v>46265</v>
      </c>
      <c r="F64" s="198">
        <f>+_xlfn.XLOOKUP(B64,'La Calera II - RFSU 31.1.28'!B:B,'La Calera II - RFSU 31.1.28'!G:G,"No se encuentra",0,1)</f>
        <v>46265</v>
      </c>
      <c r="G64" s="289" t="str">
        <f>IF(+_xlfn.XLOOKUP(B64,'La Calera II - RFSU 31.1.28'!B:B,'La Calera II - RFSU 31.1.28'!H:H,"No se encuentra",0,1)&gt;0,+_xlfn.XLOOKUP(B64,'La Calera II - RFSU 31.1.28'!B:B,'La Calera II - RFSU 31.1.28'!H:H,"No se encuentra",0,1),"")</f>
        <v/>
      </c>
      <c r="H64" s="416">
        <v>46302</v>
      </c>
      <c r="I64" s="416">
        <v>46302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487" t="str">
        <f>+IF(+_xlfn.XLOOKUP(B64,'La Calera II - RFSU 31.1.28'!B:B,'La Calera II - RFSU 31.1.28'!AG:AG,"No se encuentra",0,1)=0,"N/A","Sin iniciar")</f>
        <v>Sin iniciar</v>
      </c>
      <c r="L64" s="201">
        <v>46398</v>
      </c>
      <c r="M64" s="198">
        <v>46398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46557</v>
      </c>
      <c r="P64" s="198">
        <v>46557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" si="15">IF(N64="","",+IF(Q64="",+O64-P64,+O64-Q64))</f>
        <v/>
      </c>
      <c r="S64" s="484" t="s">
        <v>5168</v>
      </c>
      <c r="T64" s="304" t="s">
        <v>5183</v>
      </c>
      <c r="U64" s="416">
        <v>46557</v>
      </c>
      <c r="V64" s="18">
        <v>46557</v>
      </c>
      <c r="W64" s="18">
        <f>+_xlfn.XLOOKUP(B64,'La Calera II - RFSU 31.1.28'!B:B,'La Calera II - RFSU 31.1.28'!BW:BW,"No se encuentra",0,1)</f>
        <v>46524</v>
      </c>
      <c r="X64" s="193">
        <f t="shared" si="13"/>
        <v>159</v>
      </c>
      <c r="AA64" s="18" t="str">
        <f>+_xlfn.XLOOKUP(T64,'Crono LB 30.09'!B:B,'Crono LB 30.09'!E:E,"No se encuentra",0,1)</f>
        <v>No se encuentra</v>
      </c>
      <c r="AB64" s="193" t="e">
        <f t="shared" si="14"/>
        <v>#VALUE!</v>
      </c>
    </row>
    <row r="65" spans="1:28" hidden="1" x14ac:dyDescent="0.25">
      <c r="A65" s="159" t="s">
        <v>640</v>
      </c>
      <c r="B65" s="160" t="s">
        <v>2637</v>
      </c>
      <c r="C65" s="161" t="s">
        <v>2638</v>
      </c>
      <c r="D65" s="285"/>
      <c r="E65" s="201">
        <v>46147</v>
      </c>
      <c r="F65" s="198">
        <f>+_xlfn.XLOOKUP(B65,'La Calera II - RFSU 31.1.28'!B:B,'La Calera II - RFSU 31.1.28'!G:G,"No se encuentra",0,1)</f>
        <v>46147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46154</v>
      </c>
      <c r="H65" s="416">
        <v>46184</v>
      </c>
      <c r="I65" s="198">
        <v>46184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46183</v>
      </c>
      <c r="K65" s="487" t="str">
        <f>+IF(+_xlfn.XLOOKUP(B65,'La Calera II - RFSU 31.1.28'!B:B,'La Calera II - RFSU 31.1.28'!AG:AG,"No se encuentra",0,1)=0,"N/A","Sin iniciar")</f>
        <v>Sin iniciar</v>
      </c>
      <c r="L65" s="201">
        <v>46268</v>
      </c>
      <c r="M65" s="198">
        <v>46249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46408</v>
      </c>
      <c r="P65" s="198">
        <v>46356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2"/>
        <v/>
      </c>
      <c r="S65" s="484"/>
      <c r="T65" s="304" t="s">
        <v>5184</v>
      </c>
      <c r="U65" s="416">
        <v>46408</v>
      </c>
      <c r="V65" s="18">
        <v>46356</v>
      </c>
      <c r="W65" s="18">
        <f>+_xlfn.XLOOKUP(B65,'La Calera II - RFSU 31.1.28'!B:B,'La Calera II - RFSU 31.1.28'!BW:BW,"No se encuentra",0,1)</f>
        <v>46355</v>
      </c>
      <c r="X65" s="193">
        <f t="shared" si="13"/>
        <v>140</v>
      </c>
      <c r="AA65" s="18" t="str">
        <f>+_xlfn.XLOOKUP(T65,'Crono LB 30.09'!B:B,'Crono LB 30.09'!E:E,"No se encuentra",0,1)</f>
        <v>No se encuentra</v>
      </c>
      <c r="AB65" s="193" t="e">
        <f t="shared" si="14"/>
        <v>#VALUE!</v>
      </c>
    </row>
    <row r="66" spans="1:28" hidden="1" x14ac:dyDescent="0.25">
      <c r="A66" s="159" t="s">
        <v>640</v>
      </c>
      <c r="B66" s="160" t="s">
        <v>2639</v>
      </c>
      <c r="C66" s="161" t="s">
        <v>2640</v>
      </c>
      <c r="D66" s="285"/>
      <c r="E66" s="201">
        <v>46153</v>
      </c>
      <c r="F66" s="198">
        <f>+_xlfn.XLOOKUP(B66,'La Calera II - RFSU 31.1.28'!B:B,'La Calera II - RFSU 31.1.28'!G:G,"No se encuentra",0,1)</f>
        <v>46164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46164</v>
      </c>
      <c r="H66" s="416">
        <v>46190</v>
      </c>
      <c r="I66" s="198">
        <v>46190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487" t="str">
        <f>+IF(+_xlfn.XLOOKUP(B66,'La Calera II - RFSU 31.1.28'!B:B,'La Calera II - RFSU 31.1.28'!AG:AG,"No se encuentra",0,1)=0,"N/A","Sin iniciar")</f>
        <v>Sin iniciar</v>
      </c>
      <c r="L66" s="201">
        <v>46253</v>
      </c>
      <c r="M66" s="198">
        <v>46253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46507</v>
      </c>
      <c r="P66" s="198">
        <v>46472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2"/>
        <v/>
      </c>
      <c r="S66" s="484"/>
      <c r="T66" s="304" t="s">
        <v>5181</v>
      </c>
      <c r="U66" s="416">
        <v>46539</v>
      </c>
      <c r="V66" s="18">
        <v>46472</v>
      </c>
      <c r="W66" s="18">
        <f>+_xlfn.XLOOKUP(B66,'La Calera II - RFSU 31.1.28'!B:B,'La Calera II - RFSU 31.1.28'!BW:BW,"No se encuentra",0,1)</f>
        <v>46490</v>
      </c>
      <c r="X66" s="193">
        <f t="shared" si="13"/>
        <v>254</v>
      </c>
      <c r="AA66" s="18" t="str">
        <f>+_xlfn.XLOOKUP(T66,'Crono LB 30.09'!B:B,'Crono LB 30.09'!E:E,"No se encuentra",0,1)</f>
        <v>No se encuentra</v>
      </c>
      <c r="AB66" s="193" t="e">
        <f t="shared" si="14"/>
        <v>#VALUE!</v>
      </c>
    </row>
    <row r="67" spans="1:28" hidden="1" x14ac:dyDescent="0.25">
      <c r="A67" s="159" t="s">
        <v>640</v>
      </c>
      <c r="B67" s="160" t="s">
        <v>2641</v>
      </c>
      <c r="C67" s="161" t="s">
        <v>2525</v>
      </c>
      <c r="D67" s="285"/>
      <c r="E67" s="201">
        <v>46097</v>
      </c>
      <c r="F67" s="198">
        <v>46097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416">
        <v>46134</v>
      </c>
      <c r="I67" s="198">
        <v>46161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46169</v>
      </c>
      <c r="K67" s="487" t="s">
        <v>2771</v>
      </c>
      <c r="L67" s="201">
        <v>46259</v>
      </c>
      <c r="M67" s="198">
        <v>46203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46427</v>
      </c>
      <c r="P67" s="198">
        <v>46356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2"/>
        <v/>
      </c>
      <c r="S67" s="484"/>
      <c r="T67" s="304" t="s">
        <v>2516</v>
      </c>
      <c r="U67" s="416">
        <v>46506</v>
      </c>
      <c r="V67" s="18">
        <v>46387</v>
      </c>
      <c r="W67" s="18">
        <f>+_xlfn.XLOOKUP(B67,'La Calera II - RFSU 31.1.28'!B:B,'La Calera II - RFSU 31.1.28'!BW:BW,"No se encuentra",0,1)</f>
        <v>46391</v>
      </c>
      <c r="X67" s="193">
        <f t="shared" si="13"/>
        <v>168</v>
      </c>
      <c r="AA67" s="18">
        <f>+_xlfn.XLOOKUP(T67,'Crono LB 30.09'!B:B,'Crono LB 30.09'!E:E,"No se encuentra",0,1)</f>
        <v>46162</v>
      </c>
      <c r="AB67" s="193">
        <f t="shared" si="14"/>
        <v>-97</v>
      </c>
    </row>
    <row r="68" spans="1:28" hidden="1" x14ac:dyDescent="0.25">
      <c r="A68" s="159" t="s">
        <v>640</v>
      </c>
      <c r="B68" s="160" t="s">
        <v>2642</v>
      </c>
      <c r="C68" s="161" t="s">
        <v>2526</v>
      </c>
      <c r="D68" s="285"/>
      <c r="E68" s="201">
        <v>46107</v>
      </c>
      <c r="F68" s="198">
        <v>46107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416">
        <v>46144</v>
      </c>
      <c r="I68" s="198">
        <v>46144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46133</v>
      </c>
      <c r="K68" s="487" t="s">
        <v>2771</v>
      </c>
      <c r="L68" s="201">
        <v>46259</v>
      </c>
      <c r="M68" s="198">
        <v>46209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46427</v>
      </c>
      <c r="P68" s="198">
        <v>46336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2"/>
        <v/>
      </c>
      <c r="S68" s="484"/>
      <c r="T68" s="304" t="s">
        <v>2516</v>
      </c>
      <c r="U68" s="416">
        <v>46506</v>
      </c>
      <c r="V68" s="18">
        <v>46387</v>
      </c>
      <c r="W68" s="18">
        <f>+_xlfn.XLOOKUP(B68,'La Calera II - RFSU 31.1.28'!B:B,'La Calera II - RFSU 31.1.28'!BW:BW,"No se encuentra",0,1)</f>
        <v>46325</v>
      </c>
      <c r="X68" s="193">
        <f t="shared" si="13"/>
        <v>168</v>
      </c>
      <c r="AA68" s="18">
        <f>+_xlfn.XLOOKUP(T68,'Crono LB 30.09'!B:B,'Crono LB 30.09'!E:E,"No se encuentra",0,1)</f>
        <v>46162</v>
      </c>
      <c r="AB68" s="193">
        <f t="shared" si="14"/>
        <v>-97</v>
      </c>
    </row>
    <row r="69" spans="1:28" hidden="1" x14ac:dyDescent="0.25">
      <c r="A69" s="159" t="s">
        <v>640</v>
      </c>
      <c r="B69" s="160" t="s">
        <v>2643</v>
      </c>
      <c r="C69" s="161" t="s">
        <v>2527</v>
      </c>
      <c r="D69" s="285"/>
      <c r="E69" s="201">
        <v>46111</v>
      </c>
      <c r="F69" s="198">
        <v>46111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46111</v>
      </c>
      <c r="H69" s="416">
        <v>46148</v>
      </c>
      <c r="I69" s="198"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46134</v>
      </c>
      <c r="K69" s="487" t="s">
        <v>2771</v>
      </c>
      <c r="L69" s="201">
        <v>46259</v>
      </c>
      <c r="M69" s="198">
        <v>46213</v>
      </c>
      <c r="N69" s="293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46427</v>
      </c>
      <c r="P69" s="198">
        <v>46340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2"/>
        <v/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46326</v>
      </c>
      <c r="X69" s="193">
        <f t="shared" si="13"/>
        <v>168</v>
      </c>
      <c r="AA69" s="18">
        <f>+_xlfn.XLOOKUP(T69,'Crono LB 30.09'!B:B,'Crono LB 30.09'!E:E,"No se encuentra",0,1)</f>
        <v>46162</v>
      </c>
      <c r="AB69" s="193">
        <f t="shared" si="14"/>
        <v>-97</v>
      </c>
    </row>
    <row r="70" spans="1:28" hidden="1" x14ac:dyDescent="0.25">
      <c r="A70" s="159" t="s">
        <v>640</v>
      </c>
      <c r="B70" s="162" t="s">
        <v>2644</v>
      </c>
      <c r="C70" s="163" t="s">
        <v>2528</v>
      </c>
      <c r="D70" s="285"/>
      <c r="E70" s="201">
        <v>46111</v>
      </c>
      <c r="F70" s="198">
        <v>46111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46148</v>
      </c>
      <c r="I70" s="198">
        <v>46148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46134</v>
      </c>
      <c r="K70" s="487" t="s">
        <v>2771</v>
      </c>
      <c r="L70" s="201">
        <v>46259</v>
      </c>
      <c r="M70" s="198">
        <v>46213</v>
      </c>
      <c r="N70" s="293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46427</v>
      </c>
      <c r="P70" s="198">
        <v>46380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2"/>
        <v/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46366</v>
      </c>
      <c r="X70" s="193">
        <f t="shared" si="13"/>
        <v>168</v>
      </c>
      <c r="AA70" s="18">
        <f>+_xlfn.XLOOKUP(T70,'Crono LB 30.09'!B:B,'Crono LB 30.09'!E:E,"No se encuentra",0,1)</f>
        <v>46162</v>
      </c>
      <c r="AB70" s="193">
        <f t="shared" si="14"/>
        <v>-97</v>
      </c>
    </row>
    <row r="71" spans="1:28" hidden="1" x14ac:dyDescent="0.25">
      <c r="A71" s="159" t="s">
        <v>640</v>
      </c>
      <c r="B71" s="162" t="s">
        <v>2645</v>
      </c>
      <c r="C71" s="163" t="s">
        <v>2529</v>
      </c>
      <c r="D71" s="285"/>
      <c r="E71" s="201">
        <v>46153</v>
      </c>
      <c r="F71" s="198">
        <f>+_xlfn.XLOOKUP(B71,'La Calera II - RFSU 31.1.28'!B:B,'La Calera II - RFSU 31.1.28'!G:G,"No se encuentra",0,1)</f>
        <v>46153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46156</v>
      </c>
      <c r="H71" s="416">
        <v>46190</v>
      </c>
      <c r="I71" s="198">
        <v>46190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46184</v>
      </c>
      <c r="K71" s="487" t="str">
        <f>+IF(+_xlfn.XLOOKUP(B71,'La Calera II - RFSU 31.1.28'!B:B,'La Calera II - RFSU 31.1.28'!AG:AG,"No se encuentra",0,1)=0,"N/A","Sin iniciar")</f>
        <v>Sin iniciar</v>
      </c>
      <c r="L71" s="201">
        <v>46289</v>
      </c>
      <c r="M71" s="198">
        <v>46255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46482</v>
      </c>
      <c r="P71" s="198">
        <v>46422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2"/>
        <v/>
      </c>
      <c r="S71" s="484"/>
      <c r="T71" s="304" t="s">
        <v>5182</v>
      </c>
      <c r="U71" s="416">
        <v>46506</v>
      </c>
      <c r="V71" s="18">
        <v>46458</v>
      </c>
      <c r="W71" s="18">
        <f>+_xlfn.XLOOKUP(B71,'La Calera II - RFSU 31.1.28'!B:B,'La Calera II - RFSU 31.1.28'!BW:BW,"No se encuentra",0,1)</f>
        <v>46416</v>
      </c>
      <c r="X71" s="193">
        <f t="shared" si="13"/>
        <v>193</v>
      </c>
      <c r="AA71" s="18" t="str">
        <f>+_xlfn.XLOOKUP(T71,'Crono LB 30.09'!B:B,'Crono LB 30.09'!E:E,"No se encuentra",0,1)</f>
        <v>No se encuentra</v>
      </c>
      <c r="AB71" s="193" t="e">
        <f t="shared" si="14"/>
        <v>#VALUE!</v>
      </c>
    </row>
    <row r="72" spans="1:28" hidden="1" x14ac:dyDescent="0.25">
      <c r="A72" s="159" t="s">
        <v>640</v>
      </c>
      <c r="B72" s="162" t="s">
        <v>2646</v>
      </c>
      <c r="C72" s="163" t="s">
        <v>2647</v>
      </c>
      <c r="D72" s="285"/>
      <c r="E72" s="201">
        <v>46090</v>
      </c>
      <c r="F72" s="198">
        <v>46090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46091</v>
      </c>
      <c r="H72" s="416">
        <v>46127</v>
      </c>
      <c r="I72" s="198">
        <v>46129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46129</v>
      </c>
      <c r="K72" s="487" t="s">
        <v>2771</v>
      </c>
      <c r="L72" s="201">
        <v>46289</v>
      </c>
      <c r="M72" s="198">
        <v>46203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46482</v>
      </c>
      <c r="P72" s="198">
        <v>46439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2"/>
        <v/>
      </c>
      <c r="S72" s="484"/>
      <c r="T72" s="304" t="s">
        <v>5182</v>
      </c>
      <c r="U72" s="416">
        <v>46506</v>
      </c>
      <c r="V72" s="18">
        <v>46458</v>
      </c>
      <c r="W72" s="18">
        <f>+_xlfn.XLOOKUP(B72,'La Calera II - RFSU 31.1.28'!B:B,'La Calera II - RFSU 31.1.28'!BW:BW,"No se encuentra",0,1)</f>
        <v>46441</v>
      </c>
      <c r="X72" s="193">
        <f t="shared" si="13"/>
        <v>193</v>
      </c>
      <c r="AA72" s="18" t="str">
        <f>+_xlfn.XLOOKUP(T72,'Crono LB 30.09'!B:B,'Crono LB 30.09'!E:E,"No se encuentra",0,1)</f>
        <v>No se encuentra</v>
      </c>
      <c r="AB72" s="193" t="e">
        <f t="shared" si="14"/>
        <v>#VALUE!</v>
      </c>
    </row>
    <row r="73" spans="1:28" hidden="1" x14ac:dyDescent="0.25">
      <c r="A73" s="159" t="s">
        <v>640</v>
      </c>
      <c r="B73" s="160" t="s">
        <v>2648</v>
      </c>
      <c r="C73" s="161" t="s">
        <v>2649</v>
      </c>
      <c r="D73" s="285"/>
      <c r="E73" s="201">
        <v>46090</v>
      </c>
      <c r="F73" s="198">
        <v>46090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46091</v>
      </c>
      <c r="H73" s="416">
        <v>46127</v>
      </c>
      <c r="I73" s="198">
        <v>46129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46129</v>
      </c>
      <c r="K73" s="487" t="s">
        <v>2771</v>
      </c>
      <c r="L73" s="201">
        <v>46289</v>
      </c>
      <c r="M73" s="198">
        <v>46203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46439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2"/>
        <v/>
      </c>
      <c r="S73" s="484"/>
      <c r="T73" s="304" t="s">
        <v>5182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46441</v>
      </c>
      <c r="X73" s="193">
        <f t="shared" si="13"/>
        <v>193</v>
      </c>
      <c r="AA73" s="18" t="str">
        <f>+_xlfn.XLOOKUP(T73,'Crono LB 30.09'!B:B,'Crono LB 30.09'!E:E,"No se encuentra",0,1)</f>
        <v>No se encuentra</v>
      </c>
      <c r="AB73" s="193" t="e">
        <f t="shared" si="14"/>
        <v>#VALUE!</v>
      </c>
    </row>
    <row r="74" spans="1:28" hidden="1" x14ac:dyDescent="0.25">
      <c r="A74" s="159" t="s">
        <v>640</v>
      </c>
      <c r="B74" s="160" t="s">
        <v>2650</v>
      </c>
      <c r="C74" s="161" t="s">
        <v>2651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198">
        <v>46203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2"/>
        <v/>
      </c>
      <c r="S74" s="484"/>
      <c r="T74" s="304" t="s">
        <v>5182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3"/>
        <v>193</v>
      </c>
      <c r="AA74" s="18" t="str">
        <f>+_xlfn.XLOOKUP(T74,'Crono LB 30.09'!B:B,'Crono LB 30.09'!E:E,"No se encuentra",0,1)</f>
        <v>No se encuentra</v>
      </c>
      <c r="AB74" s="193" t="e">
        <f t="shared" si="14"/>
        <v>#VALUE!</v>
      </c>
    </row>
    <row r="75" spans="1:28" hidden="1" x14ac:dyDescent="0.25">
      <c r="A75" s="159" t="s">
        <v>640</v>
      </c>
      <c r="B75" s="160" t="s">
        <v>2652</v>
      </c>
      <c r="C75" s="161" t="s">
        <v>2653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2771</v>
      </c>
      <c r="L75" s="201">
        <v>46289</v>
      </c>
      <c r="M75" s="198">
        <v>46203</v>
      </c>
      <c r="N75" s="293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 t="str">
        <f t="shared" ref="R75:R106" si="16">IF(N75="","",+IF(Q75="",+O75-P75,+O75-Q75))</f>
        <v/>
      </c>
      <c r="S75" s="484"/>
      <c r="T75" s="304" t="s">
        <v>5182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46441</v>
      </c>
      <c r="X75" s="193">
        <f t="shared" si="13"/>
        <v>193</v>
      </c>
      <c r="AA75" s="18" t="str">
        <f>+_xlfn.XLOOKUP(T75,'Crono LB 30.09'!B:B,'Crono LB 30.09'!E:E,"No se encuentra",0,1)</f>
        <v>No se encuentra</v>
      </c>
      <c r="AB75" s="193" t="e">
        <f t="shared" si="14"/>
        <v>#VALUE!</v>
      </c>
    </row>
    <row r="76" spans="1:28" hidden="1" x14ac:dyDescent="0.25">
      <c r="A76" s="159" t="s">
        <v>640</v>
      </c>
      <c r="B76" s="160" t="s">
        <v>2654</v>
      </c>
      <c r="C76" s="161" t="s">
        <v>2530</v>
      </c>
      <c r="D76" s="285"/>
      <c r="E76" s="201">
        <v>46304</v>
      </c>
      <c r="F76" s="198">
        <f>+_xlfn.XLOOKUP(B76,'La Calera II - RFSU 31.1.28'!B:B,'La Calera II - RFSU 31.1.28'!G:G,"No se encuentra",0,1)</f>
        <v>46304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/>
      </c>
      <c r="H76" s="416">
        <v>46341</v>
      </c>
      <c r="I76" s="198">
        <v>46341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/>
      </c>
      <c r="K76" s="487" t="str">
        <f>+IF(+_xlfn.XLOOKUP(B76,'La Calera II - RFSU 31.1.28'!B:B,'La Calera II - RFSU 31.1.28'!AG:AG,"No se encuentra",0,1)=0,"N/A","Sin iniciar")</f>
        <v>Sin iniciar</v>
      </c>
      <c r="L76" s="201">
        <v>46406</v>
      </c>
      <c r="M76" s="198">
        <v>46406</v>
      </c>
      <c r="N76" s="293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46506</v>
      </c>
      <c r="P76" s="198">
        <v>46503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 t="str">
        <f t="shared" si="16"/>
        <v/>
      </c>
      <c r="S76" s="484"/>
      <c r="T76" s="304" t="s">
        <v>5153</v>
      </c>
      <c r="U76" s="416">
        <v>46506</v>
      </c>
      <c r="V76" s="18">
        <v>46506</v>
      </c>
      <c r="W76" s="18">
        <f>+_xlfn.XLOOKUP(B76,'La Calera II - RFSU 31.1.28'!B:B,'La Calera II - RFSU 31.1.28'!BW:BW,"No se encuentra",0,1)</f>
        <v>46593</v>
      </c>
      <c r="X76" s="193">
        <f t="shared" si="13"/>
        <v>100</v>
      </c>
      <c r="AA76" s="18" t="str">
        <f>+_xlfn.XLOOKUP(T76,'Crono LB 30.09'!B:B,'Crono LB 30.09'!E:E,"No se encuentra",0,1)</f>
        <v>No se encuentra</v>
      </c>
      <c r="AB76" s="193" t="e">
        <f t="shared" si="14"/>
        <v>#VALUE!</v>
      </c>
    </row>
    <row r="77" spans="1:28" hidden="1" x14ac:dyDescent="0.25">
      <c r="A77" s="159" t="s">
        <v>640</v>
      </c>
      <c r="B77" s="160" t="s">
        <v>2655</v>
      </c>
      <c r="C77" s="161" t="s">
        <v>2656</v>
      </c>
      <c r="D77" s="285"/>
      <c r="E77" s="201">
        <v>46056</v>
      </c>
      <c r="F77" s="198">
        <v>46056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46056</v>
      </c>
      <c r="H77" s="416">
        <v>46095</v>
      </c>
      <c r="I77" s="198">
        <v>46107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46106</v>
      </c>
      <c r="K77" s="487" t="s">
        <v>2771</v>
      </c>
      <c r="L77" s="201">
        <v>46196</v>
      </c>
      <c r="M77" s="198">
        <v>46195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46562</v>
      </c>
      <c r="P77" s="198">
        <v>46502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si="16"/>
        <v/>
      </c>
      <c r="S77" s="484"/>
      <c r="T77" s="304" t="s">
        <v>2657</v>
      </c>
      <c r="U77" s="416">
        <v>46566</v>
      </c>
      <c r="V77" s="18">
        <v>46562</v>
      </c>
      <c r="W77" s="18">
        <f>+_xlfn.XLOOKUP(B77,'La Calera II - RFSU 31.1.28'!B:B,'La Calera II - RFSU 31.1.28'!BW:BW,"No se encuentra",0,1)</f>
        <v>46513</v>
      </c>
      <c r="X77" s="193">
        <f t="shared" si="13"/>
        <v>366</v>
      </c>
      <c r="AA77" s="18">
        <f>+_xlfn.XLOOKUP(T77,'Crono LB 30.09'!B:B,'Crono LB 30.09'!E:E,"No se encuentra",0,1)</f>
        <v>46067</v>
      </c>
      <c r="AB77" s="193">
        <f t="shared" si="14"/>
        <v>-129</v>
      </c>
    </row>
    <row r="78" spans="1:28" hidden="1" x14ac:dyDescent="0.25">
      <c r="A78" s="159" t="s">
        <v>640</v>
      </c>
      <c r="B78" s="160" t="s">
        <v>2658</v>
      </c>
      <c r="C78" s="161" t="s">
        <v>2659</v>
      </c>
      <c r="D78" s="285"/>
      <c r="E78" s="201">
        <v>46056</v>
      </c>
      <c r="F78" s="198">
        <v>46056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46056</v>
      </c>
      <c r="H78" s="416">
        <v>46095</v>
      </c>
      <c r="I78" s="198">
        <v>46094</v>
      </c>
      <c r="J78" s="289">
        <v>46094</v>
      </c>
      <c r="K78" s="487" t="s">
        <v>2771</v>
      </c>
      <c r="L78" s="201">
        <v>46197</v>
      </c>
      <c r="M78" s="198">
        <v>46195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46495</v>
      </c>
      <c r="P78" s="198">
        <v>46494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6"/>
        <v/>
      </c>
      <c r="S78" s="484"/>
      <c r="T78" s="304" t="s">
        <v>2660</v>
      </c>
      <c r="U78" s="416">
        <v>46495</v>
      </c>
      <c r="V78" s="18">
        <v>46495</v>
      </c>
      <c r="W78" s="18">
        <f>+_xlfn.XLOOKUP(B78,'La Calera II - RFSU 31.1.28'!B:B,'La Calera II - RFSU 31.1.28'!BW:BW,"No se encuentra",0,1)</f>
        <v>46501</v>
      </c>
      <c r="X78" s="193">
        <f t="shared" si="13"/>
        <v>298</v>
      </c>
      <c r="AA78" s="18">
        <f>+_xlfn.XLOOKUP(T78,'Crono LB 30.09'!B:B,'Crono LB 30.09'!E:E,"No se encuentra",0,1)</f>
        <v>46067</v>
      </c>
      <c r="AB78" s="193">
        <f t="shared" si="14"/>
        <v>-130</v>
      </c>
    </row>
    <row r="79" spans="1:28" hidden="1" x14ac:dyDescent="0.25">
      <c r="A79" s="159" t="s">
        <v>640</v>
      </c>
      <c r="B79" s="160" t="s">
        <v>5222</v>
      </c>
      <c r="C79" s="161" t="s">
        <v>2523</v>
      </c>
      <c r="D79" s="285"/>
      <c r="E79" s="201">
        <v>46139</v>
      </c>
      <c r="F79" s="198">
        <v>46139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46139</v>
      </c>
      <c r="H79" s="416">
        <v>46171</v>
      </c>
      <c r="I79" s="198">
        <v>46171</v>
      </c>
      <c r="J79" s="289">
        <v>46162</v>
      </c>
      <c r="K79" s="487" t="s">
        <v>2771</v>
      </c>
      <c r="L79" s="201">
        <v>46253</v>
      </c>
      <c r="M79" s="198">
        <v>46253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46538</v>
      </c>
      <c r="P79" s="198">
        <v>46538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6"/>
        <v/>
      </c>
      <c r="S79" s="484"/>
      <c r="T79" s="304" t="s">
        <v>5180</v>
      </c>
      <c r="U79" s="416"/>
      <c r="W79" s="18"/>
      <c r="X79" s="193"/>
      <c r="AA79" s="18"/>
      <c r="AB79" s="193"/>
    </row>
    <row r="80" spans="1:28" hidden="1" x14ac:dyDescent="0.25">
      <c r="A80" s="159" t="s">
        <v>640</v>
      </c>
      <c r="B80" s="160" t="s">
        <v>2669</v>
      </c>
      <c r="C80" s="161" t="s">
        <v>2670</v>
      </c>
      <c r="D80" s="285"/>
      <c r="E80" s="201">
        <v>46163</v>
      </c>
      <c r="F80" s="198">
        <v>46203</v>
      </c>
      <c r="G80" s="289" t="str">
        <f>IF(+_xlfn.XLOOKUP(B80,'La Calera II - RFSU 31.1.28'!B:B,'La Calera II - RFSU 31.1.28'!H:H,"No se encuentra",0,1)&gt;0,+_xlfn.XLOOKUP(B80,'La Calera II - RFSU 31.1.28'!B:B,'La Calera II - RFSU 31.1.28'!H:H,"No se encuentra",0,1),"")</f>
        <v/>
      </c>
      <c r="H80" s="416">
        <v>46200</v>
      </c>
      <c r="I80" s="198">
        <v>46223</v>
      </c>
      <c r="J80" s="289" t="str">
        <f>IF(+_xlfn.XLOOKUP(B80,'La Calera II - RFSU 31.1.28'!B:B,'La Calera II - RFSU 31.1.28'!X:X,"No se encuentra",0,1)&gt;0,+_xlfn.XLOOKUP(B80,'La Calera II - RFSU 31.1.28'!B:B,'La Calera II - RFSU 31.1.28'!X:X,"No se encuentra",0,1),"")</f>
        <v/>
      </c>
      <c r="K80" s="487" t="str">
        <f>+IF(+_xlfn.XLOOKUP(B80,'La Calera II - RFSU 31.1.28'!B:B,'La Calera II - RFSU 31.1.28'!AG:AG,"No se encuentra",0,1)=0,"N/A","Sin iniciar")</f>
        <v>Sin iniciar</v>
      </c>
      <c r="L80" s="201">
        <v>46289</v>
      </c>
      <c r="M80" s="198">
        <v>46265</v>
      </c>
      <c r="N80" s="293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v>46482</v>
      </c>
      <c r="P80" s="198">
        <v>46392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6"/>
        <v/>
      </c>
      <c r="S80" s="484"/>
      <c r="T80" s="304" t="s">
        <v>5182</v>
      </c>
      <c r="U80" s="416">
        <v>46506</v>
      </c>
      <c r="V80" s="18">
        <v>46458</v>
      </c>
      <c r="W80" s="18">
        <f>+_xlfn.XLOOKUP(B80,'La Calera II - RFSU 31.1.28'!B:B,'La Calera II - RFSU 31.1.28'!BW:BW,"No se encuentra",0,1)</f>
        <v>46406</v>
      </c>
      <c r="X80" s="193">
        <f t="shared" ref="X80:X108" si="17">+O80-L80</f>
        <v>193</v>
      </c>
      <c r="AA80" s="18"/>
      <c r="AB80" s="193"/>
    </row>
    <row r="81" spans="1:28" hidden="1" x14ac:dyDescent="0.25">
      <c r="A81" s="159" t="s">
        <v>640</v>
      </c>
      <c r="B81" s="160" t="s">
        <v>2673</v>
      </c>
      <c r="C81" s="161" t="s">
        <v>2674</v>
      </c>
      <c r="D81" s="285"/>
      <c r="E81" s="201">
        <v>46098</v>
      </c>
      <c r="F81" s="198">
        <v>46098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46104</v>
      </c>
      <c r="H81" s="416">
        <v>46135</v>
      </c>
      <c r="I81" s="198">
        <v>46179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46170</v>
      </c>
      <c r="K81" s="487" t="s">
        <v>2771</v>
      </c>
      <c r="L81" s="201">
        <v>46259</v>
      </c>
      <c r="M81" s="198">
        <v>46200</v>
      </c>
      <c r="N81" s="293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201">
        <v>46427</v>
      </c>
      <c r="P81" s="198">
        <v>46327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 t="str">
        <f t="shared" si="16"/>
        <v/>
      </c>
      <c r="S81" s="484"/>
      <c r="T81" s="304" t="s">
        <v>2516</v>
      </c>
      <c r="U81" s="416">
        <v>46506</v>
      </c>
      <c r="V81" s="18">
        <v>46387</v>
      </c>
      <c r="W81" s="18">
        <f>+_xlfn.XLOOKUP(B81,'La Calera II - RFSU 31.1.28'!B:B,'La Calera II - RFSU 31.1.28'!BW:BW,"No se encuentra",0,1)</f>
        <v>46362</v>
      </c>
      <c r="X81" s="193">
        <f t="shared" si="17"/>
        <v>168</v>
      </c>
      <c r="AA81" s="18"/>
      <c r="AB81" s="193"/>
    </row>
    <row r="82" spans="1:28" hidden="1" x14ac:dyDescent="0.25">
      <c r="A82" s="159" t="s">
        <v>640</v>
      </c>
      <c r="B82" s="160" t="s">
        <v>2675</v>
      </c>
      <c r="C82" s="161" t="s">
        <v>5344</v>
      </c>
      <c r="D82" s="285"/>
      <c r="E82" s="201">
        <v>46121</v>
      </c>
      <c r="F82" s="198">
        <v>46121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46122</v>
      </c>
      <c r="H82" s="416">
        <v>46158</v>
      </c>
      <c r="I82" s="198">
        <v>46158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46153</v>
      </c>
      <c r="K82" s="487" t="s">
        <v>2771</v>
      </c>
      <c r="L82" s="201">
        <v>46259</v>
      </c>
      <c r="M82" s="198">
        <v>46223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46427</v>
      </c>
      <c r="P82" s="198">
        <v>46380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6"/>
        <v/>
      </c>
      <c r="S82" s="484"/>
      <c r="T82" s="304" t="s">
        <v>2516</v>
      </c>
      <c r="U82" s="416">
        <v>46506</v>
      </c>
      <c r="V82" s="18">
        <v>46387</v>
      </c>
      <c r="W82" s="18">
        <f>+_xlfn.XLOOKUP(B82,'La Calera II - RFSU 31.1.28'!B:B,'La Calera II - RFSU 31.1.28'!BW:BW,"No se encuentra",0,1)</f>
        <v>46375</v>
      </c>
      <c r="X82" s="193">
        <f t="shared" si="17"/>
        <v>168</v>
      </c>
      <c r="AA82" s="18"/>
      <c r="AB82" s="193"/>
    </row>
    <row r="83" spans="1:28" hidden="1" x14ac:dyDescent="0.25">
      <c r="A83" s="159" t="s">
        <v>640</v>
      </c>
      <c r="B83" s="160" t="s">
        <v>2677</v>
      </c>
      <c r="C83" s="161" t="s">
        <v>2678</v>
      </c>
      <c r="D83" s="285"/>
      <c r="E83" s="201">
        <v>46122</v>
      </c>
      <c r="F83" s="198">
        <v>46122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46100</v>
      </c>
      <c r="H83" s="416">
        <v>46159</v>
      </c>
      <c r="I83" s="198">
        <v>46159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46142</v>
      </c>
      <c r="K83" s="487" t="s">
        <v>2771</v>
      </c>
      <c r="L83" s="201">
        <v>46253</v>
      </c>
      <c r="M83" s="198">
        <v>46224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46507</v>
      </c>
      <c r="P83" s="198">
        <v>46471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6"/>
        <v/>
      </c>
      <c r="S83" s="484"/>
      <c r="T83" s="304" t="s">
        <v>5181</v>
      </c>
      <c r="U83" s="416">
        <v>46539</v>
      </c>
      <c r="V83" s="18">
        <v>46472</v>
      </c>
      <c r="W83" s="18">
        <f>+_xlfn.XLOOKUP(B83,'La Calera II - RFSU 31.1.28'!B:B,'La Calera II - RFSU 31.1.28'!BW:BW,"No se encuentra",0,1)</f>
        <v>46454</v>
      </c>
      <c r="X83" s="193">
        <f t="shared" si="17"/>
        <v>254</v>
      </c>
      <c r="AA83" s="18"/>
      <c r="AB83" s="193"/>
    </row>
    <row r="84" spans="1:28" hidden="1" x14ac:dyDescent="0.25">
      <c r="A84" s="159" t="s">
        <v>640</v>
      </c>
      <c r="B84" s="160" t="s">
        <v>2679</v>
      </c>
      <c r="C84" s="161" t="s">
        <v>2680</v>
      </c>
      <c r="D84" s="285"/>
      <c r="E84" s="201">
        <v>46157</v>
      </c>
      <c r="F84" s="198">
        <f>+_xlfn.XLOOKUP(B84,'La Calera II - RFSU 31.1.28'!B:B,'La Calera II - RFSU 31.1.28'!G:G,"No se encuentra",0,1)</f>
        <v>46157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46159</v>
      </c>
      <c r="H84" s="416">
        <v>46194</v>
      </c>
      <c r="I84" s="198">
        <v>46194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46183</v>
      </c>
      <c r="K84" s="487" t="str">
        <f>+IF(+_xlfn.XLOOKUP(B84,'La Calera II - RFSU 31.1.28'!B:B,'La Calera II - RFSU 31.1.28'!AG:AG,"No se encuentra",0,1)=0,"N/A","Sin iniciar")</f>
        <v>Sin iniciar</v>
      </c>
      <c r="L84" s="201">
        <v>46259</v>
      </c>
      <c r="M84" s="198">
        <v>46259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46427</v>
      </c>
      <c r="P84" s="198">
        <v>46356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6"/>
        <v/>
      </c>
      <c r="S84" s="484"/>
      <c r="T84" s="304" t="s">
        <v>2516</v>
      </c>
      <c r="U84" s="416">
        <v>46506</v>
      </c>
      <c r="V84" s="18">
        <v>46387</v>
      </c>
      <c r="W84" s="18">
        <f>+_xlfn.XLOOKUP(B84,'La Calera II - RFSU 31.1.28'!B:B,'La Calera II - RFSU 31.1.28'!BW:BW,"No se encuentra",0,1)</f>
        <v>46345</v>
      </c>
      <c r="X84" s="193">
        <f t="shared" si="17"/>
        <v>168</v>
      </c>
      <c r="AA84" s="18"/>
      <c r="AB84" s="193"/>
    </row>
    <row r="85" spans="1:28" hidden="1" x14ac:dyDescent="0.25">
      <c r="A85" s="159" t="s">
        <v>640</v>
      </c>
      <c r="B85" s="160" t="s">
        <v>2681</v>
      </c>
      <c r="C85" s="161" t="s">
        <v>2682</v>
      </c>
      <c r="D85" s="285"/>
      <c r="E85" s="201">
        <v>46156</v>
      </c>
      <c r="F85" s="198">
        <f>+_xlfn.XLOOKUP(B85,'La Calera II - RFSU 31.1.28'!B:B,'La Calera II - RFSU 31.1.28'!G:G,"No se encuentra",0,1)</f>
        <v>46156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46157</v>
      </c>
      <c r="H85" s="416">
        <v>46193</v>
      </c>
      <c r="I85" s="198">
        <v>46193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46183</v>
      </c>
      <c r="K85" s="487" t="str">
        <f>+IF(+_xlfn.XLOOKUP(B85,'La Calera II - RFSU 31.1.28'!B:B,'La Calera II - RFSU 31.1.28'!AG:AG,"No se encuentra",0,1)=0,"N/A","Sin iniciar")</f>
        <v>Sin iniciar</v>
      </c>
      <c r="L85" s="201">
        <v>46301</v>
      </c>
      <c r="M85" s="198">
        <v>46258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46475</v>
      </c>
      <c r="P85" s="198">
        <v>46415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6"/>
        <v/>
      </c>
      <c r="S85" s="484"/>
      <c r="T85" s="304" t="s">
        <v>2636</v>
      </c>
      <c r="U85" s="416">
        <v>46526</v>
      </c>
      <c r="V85" s="18">
        <v>46475</v>
      </c>
      <c r="W85" s="18">
        <f>+_xlfn.XLOOKUP(B85,'La Calera II - RFSU 31.1.28'!B:B,'La Calera II - RFSU 31.1.28'!BW:BW,"No se encuentra",0,1)</f>
        <v>46405</v>
      </c>
      <c r="X85" s="193">
        <f t="shared" si="17"/>
        <v>174</v>
      </c>
      <c r="AA85" s="18"/>
      <c r="AB85" s="193"/>
    </row>
    <row r="86" spans="1:28" hidden="1" x14ac:dyDescent="0.25">
      <c r="A86" s="159" t="s">
        <v>640</v>
      </c>
      <c r="B86" s="160" t="s">
        <v>5169</v>
      </c>
      <c r="C86" s="161" t="s">
        <v>2682</v>
      </c>
      <c r="D86" s="285"/>
      <c r="E86" s="201">
        <v>46265</v>
      </c>
      <c r="F86" s="198">
        <f>+_xlfn.XLOOKUP(B86,'La Calera II - RFSU 31.1.28'!B:B,'La Calera II - RFSU 31.1.28'!G:G,"No se encuentra",0,1)</f>
        <v>46265</v>
      </c>
      <c r="G86" s="289" t="str">
        <f>IF(+_xlfn.XLOOKUP(B86,'La Calera II - RFSU 31.1.28'!B:B,'La Calera II - RFSU 31.1.28'!H:H,"No se encuentra",0,1)&gt;0,+_xlfn.XLOOKUP(B86,'La Calera II - RFSU 31.1.28'!B:B,'La Calera II - RFSU 31.1.28'!H:H,"No se encuentra",0,1),"")</f>
        <v/>
      </c>
      <c r="H86" s="416">
        <v>46302</v>
      </c>
      <c r="I86" s="416">
        <v>46302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487" t="str">
        <f>+IF(+_xlfn.XLOOKUP(B86,'La Calera II - RFSU 31.1.28'!B:B,'La Calera II - RFSU 31.1.28'!AG:AG,"No se encuentra",0,1)=0,"N/A","Sin iniciar")</f>
        <v>Sin iniciar</v>
      </c>
      <c r="L86" s="201">
        <v>46398</v>
      </c>
      <c r="M86" s="198">
        <v>46398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46557</v>
      </c>
      <c r="P86" s="198">
        <v>46557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6"/>
        <v/>
      </c>
      <c r="S86" s="484" t="s">
        <v>5168</v>
      </c>
      <c r="T86" s="304" t="s">
        <v>5183</v>
      </c>
      <c r="U86" s="416">
        <v>46557</v>
      </c>
      <c r="V86" s="18">
        <v>46557</v>
      </c>
      <c r="W86" s="18">
        <f>+_xlfn.XLOOKUP(B86,'La Calera II - RFSU 31.1.28'!B:B,'La Calera II - RFSU 31.1.28'!BW:BW,"No se encuentra",0,1)</f>
        <v>46524</v>
      </c>
      <c r="X86" s="193">
        <f t="shared" si="17"/>
        <v>159</v>
      </c>
      <c r="AA86" s="18"/>
      <c r="AB86" s="193"/>
    </row>
    <row r="87" spans="1:28" hidden="1" x14ac:dyDescent="0.25">
      <c r="A87" s="159" t="s">
        <v>640</v>
      </c>
      <c r="B87" s="160" t="s">
        <v>2683</v>
      </c>
      <c r="C87" s="161" t="s">
        <v>2684</v>
      </c>
      <c r="D87" s="285"/>
      <c r="E87" s="201">
        <v>46107</v>
      </c>
      <c r="F87" s="198">
        <v>46107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46111</v>
      </c>
      <c r="H87" s="416">
        <v>46144</v>
      </c>
      <c r="I87" s="198">
        <v>46144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46142</v>
      </c>
      <c r="K87" s="487" t="s">
        <v>2771</v>
      </c>
      <c r="L87" s="201">
        <v>46259</v>
      </c>
      <c r="M87" s="198">
        <v>46209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46427</v>
      </c>
      <c r="P87" s="198">
        <v>46366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6"/>
        <v/>
      </c>
      <c r="S87" s="484"/>
      <c r="T87" s="304" t="s">
        <v>2516</v>
      </c>
      <c r="U87" s="416">
        <v>46506</v>
      </c>
      <c r="V87" s="18">
        <v>46387</v>
      </c>
      <c r="W87" s="18">
        <f>+_xlfn.XLOOKUP(B87,'La Calera II - RFSU 31.1.28'!B:B,'La Calera II - RFSU 31.1.28'!BW:BW,"No se encuentra",0,1)</f>
        <v>46364</v>
      </c>
      <c r="X87" s="193">
        <f t="shared" si="17"/>
        <v>168</v>
      </c>
      <c r="AA87" s="18"/>
      <c r="AB87" s="193"/>
    </row>
    <row r="88" spans="1:28" hidden="1" x14ac:dyDescent="0.25">
      <c r="A88" s="159" t="s">
        <v>640</v>
      </c>
      <c r="B88" s="160" t="s">
        <v>2685</v>
      </c>
      <c r="C88" s="161" t="s">
        <v>2686</v>
      </c>
      <c r="D88" s="285"/>
      <c r="E88" s="201">
        <v>46147</v>
      </c>
      <c r="F88" s="198">
        <f>+_xlfn.XLOOKUP(B88,'La Calera II - RFSU 31.1.28'!B:B,'La Calera II - RFSU 31.1.28'!G:G,"No se encuentra",0,1)</f>
        <v>46147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46154</v>
      </c>
      <c r="H88" s="416">
        <v>46184</v>
      </c>
      <c r="I88" s="198">
        <v>46184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46183</v>
      </c>
      <c r="K88" s="487" t="str">
        <f>+IF(+_xlfn.XLOOKUP(B88,'La Calera II - RFSU 31.1.28'!B:B,'La Calera II - RFSU 31.1.28'!AG:AG,"No se encuentra",0,1)=0,"N/A","Sin iniciar")</f>
        <v>Sin iniciar</v>
      </c>
      <c r="L88" s="201">
        <v>46268</v>
      </c>
      <c r="M88" s="198">
        <v>46249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46408</v>
      </c>
      <c r="P88" s="198">
        <v>46356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6"/>
        <v/>
      </c>
      <c r="S88" s="484"/>
      <c r="T88" s="304" t="s">
        <v>5184</v>
      </c>
      <c r="U88" s="416">
        <v>46408</v>
      </c>
      <c r="V88" s="18">
        <v>46356</v>
      </c>
      <c r="W88" s="18">
        <f>+_xlfn.XLOOKUP(B88,'La Calera II - RFSU 31.1.28'!B:B,'La Calera II - RFSU 31.1.28'!BW:BW,"No se encuentra",0,1)</f>
        <v>46355</v>
      </c>
      <c r="X88" s="193">
        <f t="shared" si="17"/>
        <v>140</v>
      </c>
      <c r="AA88" s="18"/>
      <c r="AB88" s="193"/>
    </row>
    <row r="89" spans="1:28" hidden="1" x14ac:dyDescent="0.25">
      <c r="A89" s="159" t="s">
        <v>1578</v>
      </c>
      <c r="B89" s="160" t="s">
        <v>1586</v>
      </c>
      <c r="C89" s="161" t="s">
        <v>1587</v>
      </c>
      <c r="D89" s="285"/>
      <c r="E89" s="201">
        <v>46150</v>
      </c>
      <c r="F89" s="198">
        <f>+_xlfn.XLOOKUP(B89,'La Calera II - RFSU 31.1.28'!B:B,'La Calera II - RFSU 31.1.28'!G:G,"No se encuentra",0,1)</f>
        <v>46150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46155</v>
      </c>
      <c r="H89" s="416">
        <v>46187</v>
      </c>
      <c r="I89" s="198">
        <v>46198</v>
      </c>
      <c r="J89" s="289" t="str">
        <f>IF(+_xlfn.XLOOKUP(B89,'La Calera II - RFSU 31.1.28'!B:B,'La Calera II - RFSU 31.1.28'!X:X,"No se encuentra",0,1)&gt;0,+_xlfn.XLOOKUP(B89,'La Calera II - RFSU 31.1.28'!B:B,'La Calera II - RFSU 31.1.28'!X:X,"No se encuentra",0,1),"")</f>
        <v/>
      </c>
      <c r="K89" s="487" t="str">
        <f>+IF(+_xlfn.XLOOKUP(B89,'La Calera II - RFSU 31.1.28'!B:B,'La Calera II - RFSU 31.1.28'!AG:AG,"No se encuentra",0,1)=0,"N/A","Sin iniciar")</f>
        <v>Sin iniciar</v>
      </c>
      <c r="L89" s="201">
        <v>46265</v>
      </c>
      <c r="M89" s="198">
        <v>46252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46532</v>
      </c>
      <c r="P89" s="198">
        <v>46527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6"/>
        <v/>
      </c>
      <c r="S89" s="484"/>
      <c r="T89" s="304" t="s">
        <v>5146</v>
      </c>
      <c r="U89" s="416">
        <v>46527</v>
      </c>
      <c r="V89" s="18">
        <v>46532</v>
      </c>
      <c r="W89" s="18">
        <f>+_xlfn.XLOOKUP(B89,'La Calera II - RFSU 31.1.28'!B:B,'La Calera II - RFSU 31.1.28'!BW:BW,"No se encuentra",0,1)</f>
        <v>46553</v>
      </c>
      <c r="X89" s="193">
        <f t="shared" si="17"/>
        <v>267</v>
      </c>
      <c r="AA89" s="18" t="str">
        <f>+_xlfn.XLOOKUP(T89,'Crono LB 30.09'!B:B,'Crono LB 30.09'!E:E,"No se encuentra",0,1)</f>
        <v>No se encuentra</v>
      </c>
      <c r="AB89" s="193" t="e">
        <f t="shared" ref="AB89:AB98" si="18">+AA89-L89</f>
        <v>#VALUE!</v>
      </c>
    </row>
    <row r="90" spans="1:28" hidden="1" x14ac:dyDescent="0.25">
      <c r="A90" s="159" t="s">
        <v>1679</v>
      </c>
      <c r="B90" s="160" t="s">
        <v>1826</v>
      </c>
      <c r="C90" s="161" t="s">
        <v>1827</v>
      </c>
      <c r="D90" s="285" t="str">
        <f>+_xlfn.XLOOKUP(B90,'La Calera II - RFSU 31.1.28'!B:B,'La Calera II - RFSU 31.1.28'!D:D,"No se encuentra",0,1)</f>
        <v xml:space="preserve">VBD-10240 </v>
      </c>
      <c r="E90" s="201">
        <v>46045</v>
      </c>
      <c r="F90" s="198">
        <v>46045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46045</v>
      </c>
      <c r="H90" s="416">
        <v>46082</v>
      </c>
      <c r="I90" s="198">
        <v>46092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46092</v>
      </c>
      <c r="K90" s="487" t="s">
        <v>2771</v>
      </c>
      <c r="L90" s="201">
        <v>46223</v>
      </c>
      <c r="M90" s="198">
        <v>46203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46469</v>
      </c>
      <c r="P90" s="198">
        <v>46409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6"/>
        <v/>
      </c>
      <c r="S90" s="484"/>
      <c r="T90" s="304" t="s">
        <v>2539</v>
      </c>
      <c r="U90" s="416">
        <v>46506</v>
      </c>
      <c r="V90" s="18">
        <v>46469</v>
      </c>
      <c r="W90" s="18">
        <f>+_xlfn.XLOOKUP(B90,'La Calera II - RFSU 31.1.28'!B:B,'La Calera II - RFSU 31.1.28'!BW:BW,"No se encuentra",0,1)</f>
        <v>46435</v>
      </c>
      <c r="X90" s="193">
        <f t="shared" si="17"/>
        <v>246</v>
      </c>
      <c r="AA90" s="18">
        <f>+_xlfn.XLOOKUP(T90,'Crono LB 30.09'!B:B,'Crono LB 30.09'!E:E,"No se encuentra",0,1)</f>
        <v>46143</v>
      </c>
      <c r="AB90" s="193">
        <f t="shared" si="18"/>
        <v>-80</v>
      </c>
    </row>
    <row r="91" spans="1:28" ht="67.5" hidden="1" x14ac:dyDescent="0.25">
      <c r="A91" s="159" t="s">
        <v>1679</v>
      </c>
      <c r="B91" s="160" t="s">
        <v>1828</v>
      </c>
      <c r="C91" s="161" t="s">
        <v>1829</v>
      </c>
      <c r="D91" s="285" t="str">
        <f>+_xlfn.XLOOKUP(B91,'La Calera II - RFSU 31.1.28'!B:B,'La Calera II - RFSU 31.1.28'!D:D,"No se encuentra",0,1)</f>
        <v>DMB-24310 - Desgasificador presurizado
DBM-24320 - Desgasificador atmosférico</v>
      </c>
      <c r="E91" s="201">
        <v>46195</v>
      </c>
      <c r="F91" s="198">
        <f>+_xlfn.XLOOKUP(B91,'La Calera II - RFSU 31.1.28'!B:B,'La Calera II - RFSU 31.1.28'!G:G,"No se encuentra",0,1)</f>
        <v>46195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46159</v>
      </c>
      <c r="H91" s="416">
        <v>46232</v>
      </c>
      <c r="I91" s="198">
        <v>46232</v>
      </c>
      <c r="J91" s="289" t="str">
        <f>IF(+_xlfn.XLOOKUP(B91,'La Calera II - RFSU 31.1.28'!B:B,'La Calera II - RFSU 31.1.28'!X:X,"No se encuentra",0,1)&gt;0,+_xlfn.XLOOKUP(B91,'La Calera II - RFSU 31.1.28'!B:B,'La Calera II - RFSU 31.1.28'!X:X,"No se encuentra",0,1),"")</f>
        <v/>
      </c>
      <c r="K91" s="487" t="str">
        <f>+IF(+_xlfn.XLOOKUP(B91,'La Calera II - RFSU 31.1.28'!B:B,'La Calera II - RFSU 31.1.28'!AG:AG,"No se encuentra",0,1)=0,"N/A","Sin iniciar")</f>
        <v>Sin iniciar</v>
      </c>
      <c r="L91" s="201">
        <v>46324</v>
      </c>
      <c r="M91" s="198">
        <v>46312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46564</v>
      </c>
      <c r="P91" s="198">
        <v>46559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6"/>
        <v/>
      </c>
      <c r="S91" s="484"/>
      <c r="T91" s="304" t="s">
        <v>2540</v>
      </c>
      <c r="U91" s="416">
        <v>46564</v>
      </c>
      <c r="V91" s="18">
        <v>46564</v>
      </c>
      <c r="W91" s="18">
        <f>+_xlfn.XLOOKUP(B91,'La Calera II - RFSU 31.1.28'!B:B,'La Calera II - RFSU 31.1.28'!BW:BW,"No se encuentra",0,1)</f>
        <v>46523</v>
      </c>
      <c r="X91" s="193">
        <f t="shared" si="17"/>
        <v>240</v>
      </c>
      <c r="AA91" s="18">
        <f>+_xlfn.XLOOKUP(T91,'Crono LB 30.09'!B:B,'Crono LB 30.09'!E:E,"No se encuentra",0,1)</f>
        <v>46203</v>
      </c>
      <c r="AB91" s="193">
        <f t="shared" si="18"/>
        <v>-121</v>
      </c>
    </row>
    <row r="92" spans="1:28" ht="112.5" hidden="1" x14ac:dyDescent="0.25">
      <c r="A92" s="419" t="s">
        <v>1679</v>
      </c>
      <c r="B92" s="420" t="s">
        <v>1830</v>
      </c>
      <c r="C92" s="421" t="s">
        <v>1831</v>
      </c>
      <c r="D92" s="285" t="s">
        <v>5119</v>
      </c>
      <c r="E92" s="201">
        <v>46150</v>
      </c>
      <c r="F92" s="198">
        <f>+_xlfn.XLOOKUP(B92,'La Calera II - RFSU 31.1.28'!B:B,'La Calera II - RFSU 31.1.28'!G:G,"No se encuentra",0,1)</f>
        <v>46150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46133</v>
      </c>
      <c r="H92" s="416">
        <v>46187</v>
      </c>
      <c r="I92" s="198">
        <v>46187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46169</v>
      </c>
      <c r="K92" s="487" t="s">
        <v>2771</v>
      </c>
      <c r="L92" s="201">
        <v>46267</v>
      </c>
      <c r="M92" s="198">
        <v>46267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46515</v>
      </c>
      <c r="P92" s="198">
        <v>46514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6"/>
        <v/>
      </c>
      <c r="S92" s="484"/>
      <c r="T92" s="304" t="s">
        <v>2555</v>
      </c>
      <c r="U92" s="416">
        <v>46515</v>
      </c>
      <c r="V92" s="18">
        <v>46515</v>
      </c>
      <c r="W92" s="18">
        <f>+_xlfn.XLOOKUP(B92,'La Calera II - RFSU 31.1.28'!B:B,'La Calera II - RFSU 31.1.28'!BW:BW,"No se encuentra",0,1)</f>
        <v>46496</v>
      </c>
      <c r="X92" s="193">
        <f t="shared" si="17"/>
        <v>248</v>
      </c>
      <c r="AA92" s="18" t="str">
        <f>+_xlfn.XLOOKUP(T92,'Crono LB 30.09'!B:B,'Crono LB 30.09'!E:E,"No se encuentra",0,1)</f>
        <v>10-Apr-26</v>
      </c>
      <c r="AB92" s="193" t="e">
        <f t="shared" si="18"/>
        <v>#VALUE!</v>
      </c>
    </row>
    <row r="93" spans="1:28" ht="78.75" hidden="1" x14ac:dyDescent="0.25">
      <c r="A93" s="419" t="s">
        <v>1679</v>
      </c>
      <c r="B93" s="420" t="s">
        <v>1832</v>
      </c>
      <c r="C93" s="421" t="s">
        <v>1833</v>
      </c>
      <c r="D93" s="285" t="s">
        <v>5118</v>
      </c>
      <c r="E93" s="201">
        <v>46029</v>
      </c>
      <c r="F93" s="198">
        <v>46029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46029</v>
      </c>
      <c r="H93" s="416">
        <v>46062</v>
      </c>
      <c r="I93" s="198">
        <v>46062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46062</v>
      </c>
      <c r="K93" s="487" t="s">
        <v>5156</v>
      </c>
      <c r="L93" s="201">
        <v>46202</v>
      </c>
      <c r="M93" s="198">
        <v>46142</v>
      </c>
      <c r="N93" s="293">
        <f>IF(+_xlfn.XLOOKUP(B93,'La Calera II - RFSU 31.1.28'!B:B,'La Calera II - RFSU 31.1.28'!AQ:AQ,"No se encuentra",0,1)&gt;0,+_xlfn.XLOOKUP(B93,'La Calera II - RFSU 31.1.28'!B:B,'La Calera II - RFSU 31.1.28'!AQ:AQ,"No se encuentra",0,1),"")</f>
        <v>46118</v>
      </c>
      <c r="O93" s="201">
        <v>46449</v>
      </c>
      <c r="P93" s="198">
        <v>46249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>
        <f t="shared" si="16"/>
        <v>200</v>
      </c>
      <c r="S93" s="484"/>
      <c r="T93" s="304" t="s">
        <v>2542</v>
      </c>
      <c r="U93" s="416">
        <v>46484</v>
      </c>
      <c r="V93" s="18">
        <v>46449</v>
      </c>
      <c r="W93" s="18">
        <f>+_xlfn.XLOOKUP(B93,'La Calera II - RFSU 31.1.28'!B:B,'La Calera II - RFSU 31.1.28'!BW:BW,"No se encuentra",0,1)</f>
        <v>46365</v>
      </c>
      <c r="X93" s="193">
        <f t="shared" si="17"/>
        <v>247</v>
      </c>
      <c r="AA93" s="18" t="str">
        <f>+_xlfn.XLOOKUP(T93,'Crono LB 30.09'!B:B,'Crono LB 30.09'!E:E,"No se encuentra",0,1)</f>
        <v>10-Apr-26</v>
      </c>
      <c r="AB93" s="193" t="e">
        <f t="shared" si="18"/>
        <v>#VALUE!</v>
      </c>
    </row>
    <row r="94" spans="1:28" ht="33.75" hidden="1" x14ac:dyDescent="0.25">
      <c r="A94" s="159" t="s">
        <v>1679</v>
      </c>
      <c r="B94" s="160" t="s">
        <v>1836</v>
      </c>
      <c r="C94" s="161" t="s">
        <v>1837</v>
      </c>
      <c r="D94" s="285" t="str">
        <f>+_xlfn.XLOOKUP(B94,'La Calera II - RFSU 31.1.28'!B:B,'La Calera II - RFSU 31.1.28'!D:D,"No se encuentra",0,1)</f>
        <v>EAL-94270 - Aeroenfriador de hot oil (trim cooler)</v>
      </c>
      <c r="E94" s="201">
        <v>46099</v>
      </c>
      <c r="F94" s="198">
        <v>46099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46058</v>
      </c>
      <c r="H94" s="416">
        <v>46136</v>
      </c>
      <c r="I94" s="198">
        <v>46111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46118</v>
      </c>
      <c r="K94" s="487" t="s">
        <v>2771</v>
      </c>
      <c r="L94" s="201">
        <v>46234</v>
      </c>
      <c r="M94" s="198">
        <v>46213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46477</v>
      </c>
      <c r="P94" s="198">
        <v>46432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6"/>
        <v/>
      </c>
      <c r="S94" s="484"/>
      <c r="T94" s="304" t="s">
        <v>2543</v>
      </c>
      <c r="U94" s="416">
        <v>46477</v>
      </c>
      <c r="V94" s="18">
        <v>46477</v>
      </c>
      <c r="W94" s="18">
        <f>+_xlfn.XLOOKUP(B94,'La Calera II - RFSU 31.1.28'!B:B,'La Calera II - RFSU 31.1.28'!BW:BW,"No se encuentra",0,1)</f>
        <v>46455</v>
      </c>
      <c r="X94" s="193">
        <f t="shared" si="17"/>
        <v>243</v>
      </c>
      <c r="AA94" s="18" t="str">
        <f>+_xlfn.XLOOKUP(T94,'Crono LB 30.09'!B:B,'Crono LB 30.09'!E:E,"No se encuentra",0,1)</f>
        <v>01-Apr-26</v>
      </c>
      <c r="AB94" s="193" t="e">
        <f t="shared" si="18"/>
        <v>#VALUE!</v>
      </c>
    </row>
    <row r="95" spans="1:28" ht="33.75" hidden="1" x14ac:dyDescent="0.25">
      <c r="A95" s="159" t="s">
        <v>1679</v>
      </c>
      <c r="B95" s="160" t="s">
        <v>1840</v>
      </c>
      <c r="C95" s="161" t="s">
        <v>1841</v>
      </c>
      <c r="D95" s="285" t="s">
        <v>2708</v>
      </c>
      <c r="E95" s="201">
        <v>46188</v>
      </c>
      <c r="F95" s="198">
        <f>+_xlfn.XLOOKUP(B95,'La Calera II - RFSU 31.1.28'!B:B,'La Calera II - RFSU 31.1.28'!G:G,"No se encuentra",0,1)</f>
        <v>46188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46139</v>
      </c>
      <c r="H95" s="416">
        <v>46225</v>
      </c>
      <c r="I95" s="198">
        <v>46225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/>
      </c>
      <c r="K95" s="487" t="str">
        <f>+IF(+_xlfn.XLOOKUP(B95,'La Calera II - RFSU 31.1.28'!B:B,'La Calera II - RFSU 31.1.28'!AG:AG,"No se encuentra",0,1)=0,"N/A","Sin iniciar")</f>
        <v>Sin iniciar</v>
      </c>
      <c r="L95" s="201">
        <v>46317</v>
      </c>
      <c r="M95" s="198">
        <v>46305</v>
      </c>
      <c r="N95" s="293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201">
        <v>46567</v>
      </c>
      <c r="P95" s="198">
        <v>46562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 t="str">
        <f t="shared" si="16"/>
        <v/>
      </c>
      <c r="S95" s="484"/>
      <c r="T95" s="304" t="s">
        <v>2545</v>
      </c>
      <c r="U95" s="416">
        <v>46567</v>
      </c>
      <c r="V95" s="18">
        <v>46567</v>
      </c>
      <c r="W95" s="18">
        <f>+_xlfn.XLOOKUP(B95,'La Calera II - RFSU 31.1.28'!B:B,'La Calera II - RFSU 31.1.28'!BW:BW,"No se encuentra",0,1)</f>
        <v>46530</v>
      </c>
      <c r="X95" s="193">
        <f t="shared" si="17"/>
        <v>250</v>
      </c>
      <c r="AA95" s="18">
        <f>+_xlfn.XLOOKUP(T95,'Crono LB 30.09'!B:B,'Crono LB 30.09'!E:E,"No se encuentra",0,1)</f>
        <v>46196</v>
      </c>
      <c r="AB95" s="193">
        <f t="shared" si="18"/>
        <v>-121</v>
      </c>
    </row>
    <row r="96" spans="1:28" ht="22.5" hidden="1" x14ac:dyDescent="0.25">
      <c r="A96" s="159" t="s">
        <v>1679</v>
      </c>
      <c r="B96" s="160" t="s">
        <v>1842</v>
      </c>
      <c r="C96" s="161" t="s">
        <v>1843</v>
      </c>
      <c r="D96" s="285" t="str">
        <f>+_xlfn.XLOOKUP(B96,'La Calera II - RFSU 31.1.28'!B:B,'La Calera II - RFSU 31.1.28'!D:D,"No se encuentra",0,1)</f>
        <v>FAJ-94260 - FILTRO DE BOMBA DE HOT OIL</v>
      </c>
      <c r="E96" s="201">
        <v>46209</v>
      </c>
      <c r="F96" s="198">
        <v>46209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46048</v>
      </c>
      <c r="H96" s="416">
        <v>46246</v>
      </c>
      <c r="I96" s="198">
        <v>46085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46085</v>
      </c>
      <c r="K96" s="487" t="s">
        <v>5156</v>
      </c>
      <c r="L96" s="201">
        <v>46225</v>
      </c>
      <c r="M96" s="198">
        <v>46165</v>
      </c>
      <c r="N96" s="293">
        <f>IF(+_xlfn.XLOOKUP(B96,'La Calera II - RFSU 31.1.28'!B:B,'La Calera II - RFSU 31.1.28'!AQ:AQ,"No se encuentra",0,1)&gt;0,+_xlfn.XLOOKUP(B96,'La Calera II - RFSU 31.1.28'!B:B,'La Calera II - RFSU 31.1.28'!AQ:AQ,"No se encuentra",0,1),"")</f>
        <v>46122</v>
      </c>
      <c r="O96" s="201">
        <v>46442</v>
      </c>
      <c r="P96" s="198">
        <v>46280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>
        <f t="shared" si="16"/>
        <v>162</v>
      </c>
      <c r="S96" s="484"/>
      <c r="T96" s="304" t="s">
        <v>5117</v>
      </c>
      <c r="U96" s="416">
        <v>46548</v>
      </c>
      <c r="V96" s="18">
        <v>46442</v>
      </c>
      <c r="W96" s="18">
        <f>+_xlfn.XLOOKUP(B96,'La Calera II - RFSU 31.1.28'!B:B,'La Calera II - RFSU 31.1.28'!BW:BW,"No se encuentra",0,1)</f>
        <v>46339</v>
      </c>
      <c r="X96" s="193">
        <f t="shared" si="17"/>
        <v>217</v>
      </c>
      <c r="AA96" s="18">
        <f>+_xlfn.XLOOKUP(T96,'Crono LB 30.09'!B:B,'Crono LB 30.09'!E:E,"No se encuentra",0,1)</f>
        <v>46218</v>
      </c>
      <c r="AB96" s="193">
        <f t="shared" si="18"/>
        <v>-7</v>
      </c>
    </row>
    <row r="97" spans="1:28" ht="45" x14ac:dyDescent="0.25">
      <c r="A97" s="159" t="s">
        <v>1679</v>
      </c>
      <c r="B97" s="160" t="s">
        <v>1846</v>
      </c>
      <c r="C97" s="161" t="s">
        <v>1847</v>
      </c>
      <c r="D97" s="285" t="str">
        <f>+_xlfn.XLOOKUP(B97,'La Calera II - RFSU 31.1.28'!B:B,'La Calera II - RFSU 31.1.28'!D:D,"No se encuentra",0,1)</f>
        <v xml:space="preserve">TKBA-24410 A/B - Tanque cónico de efluentes
</v>
      </c>
      <c r="E97" s="201">
        <v>45931</v>
      </c>
      <c r="F97" s="198">
        <v>45931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45933</v>
      </c>
      <c r="H97" s="416">
        <v>45980</v>
      </c>
      <c r="I97" s="198">
        <v>45980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45995</v>
      </c>
      <c r="K97" s="487" t="s">
        <v>5156</v>
      </c>
      <c r="L97" s="201">
        <v>46148</v>
      </c>
      <c r="M97" s="198">
        <v>46176</v>
      </c>
      <c r="N97" s="293">
        <v>46184</v>
      </c>
      <c r="O97" s="201">
        <v>46448</v>
      </c>
      <c r="P97" s="198">
        <v>46407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>
        <f t="shared" si="16"/>
        <v>41</v>
      </c>
      <c r="S97" s="484"/>
      <c r="T97" s="304" t="s">
        <v>2715</v>
      </c>
      <c r="U97" s="416">
        <v>46448</v>
      </c>
      <c r="V97" s="18">
        <v>46448</v>
      </c>
      <c r="W97" s="18">
        <f>+_xlfn.XLOOKUP(B97,'La Calera II - RFSU 31.1.28'!B:B,'La Calera II - RFSU 31.1.28'!BW:BW,"No se encuentra",0,1)</f>
        <v>46464</v>
      </c>
      <c r="X97" s="193">
        <f t="shared" si="17"/>
        <v>300</v>
      </c>
      <c r="AA97" s="18" t="str">
        <f>+_xlfn.XLOOKUP(T97,'Crono LB 30.09'!B:B,'Crono LB 30.09'!E:E,"No se encuentra",0,1)</f>
        <v>23-Dec-25</v>
      </c>
      <c r="AB97" s="193" t="e">
        <f t="shared" si="18"/>
        <v>#VALUE!</v>
      </c>
    </row>
    <row r="98" spans="1:28" hidden="1" x14ac:dyDescent="0.25">
      <c r="A98" s="159" t="s">
        <v>1679</v>
      </c>
      <c r="B98" s="164" t="s">
        <v>1852</v>
      </c>
      <c r="C98" s="163" t="s">
        <v>1853</v>
      </c>
      <c r="D98" s="285" t="str">
        <f>+_xlfn.XLOOKUP(B98,'La Calera II - RFSU 31.1.28'!B:B,'La Calera II - RFSU 31.1.28'!D:D,"No se encuentra",0,1)</f>
        <v>T-29181/29281/29381</v>
      </c>
      <c r="E98" s="201">
        <v>46167</v>
      </c>
      <c r="F98" s="198">
        <f>+_xlfn.XLOOKUP(B98,'La Calera II - RFSU 31.1.28'!B:B,'La Calera II - RFSU 31.1.28'!G:G,"No se encuentra",0,1)</f>
        <v>46167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46164</v>
      </c>
      <c r="H98" s="416">
        <v>46204</v>
      </c>
      <c r="I98" s="198">
        <v>46204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/>
      </c>
      <c r="K98" s="487" t="str">
        <f>+IF(+_xlfn.XLOOKUP(B98,'La Calera II - RFSU 31.1.28'!B:B,'La Calera II - RFSU 31.1.28'!AG:AG,"No se encuentra",0,1)=0,"N/A","Sin iniciar")</f>
        <v>Sin iniciar</v>
      </c>
      <c r="L98" s="201">
        <v>46300</v>
      </c>
      <c r="M98" s="198">
        <v>46284</v>
      </c>
      <c r="N98" s="293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201">
        <v>46447</v>
      </c>
      <c r="P98" s="198">
        <v>46446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 t="str">
        <f t="shared" si="16"/>
        <v/>
      </c>
      <c r="S98" s="484"/>
      <c r="T98" s="304" t="s">
        <v>5147</v>
      </c>
      <c r="U98" s="416">
        <v>46447</v>
      </c>
      <c r="V98" s="18">
        <v>46447</v>
      </c>
      <c r="W98" s="18">
        <f>+_xlfn.XLOOKUP(B98,'La Calera II - RFSU 31.1.28'!B:B,'La Calera II - RFSU 31.1.28'!BW:BW,"No se encuentra",0,1)</f>
        <v>46475</v>
      </c>
      <c r="X98" s="193">
        <f t="shared" si="17"/>
        <v>147</v>
      </c>
      <c r="AA98" s="18" t="str">
        <f>+_xlfn.XLOOKUP(T98,'Crono LB 30.09'!B:B,'Crono LB 30.09'!E:E,"No se encuentra",0,1)</f>
        <v>No se encuentra</v>
      </c>
      <c r="AB98" s="193" t="e">
        <f t="shared" si="18"/>
        <v>#VALUE!</v>
      </c>
    </row>
    <row r="99" spans="1:28" hidden="1" x14ac:dyDescent="0.25">
      <c r="A99" s="159" t="s">
        <v>1679</v>
      </c>
      <c r="B99" s="164" t="s">
        <v>2717</v>
      </c>
      <c r="C99" s="163" t="s">
        <v>1855</v>
      </c>
      <c r="D99" s="285" t="s">
        <v>2718</v>
      </c>
      <c r="E99" s="201">
        <v>46181</v>
      </c>
      <c r="F99" s="198">
        <f>+_xlfn.XLOOKUP(B99,'La Calera II - RFSU 31.1.28'!B:B,'La Calera II - RFSU 31.1.28'!G:G,"No se encuentra",0,1)</f>
        <v>46181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46121</v>
      </c>
      <c r="H99" s="416">
        <v>46218</v>
      </c>
      <c r="I99" s="198">
        <v>46218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46158</v>
      </c>
      <c r="K99" s="487" t="s">
        <v>2771</v>
      </c>
      <c r="L99" s="201">
        <v>46310</v>
      </c>
      <c r="M99" s="198">
        <v>46298</v>
      </c>
      <c r="N99" s="293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201">
        <v>46395</v>
      </c>
      <c r="P99" s="198">
        <v>46395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 t="str">
        <f t="shared" si="16"/>
        <v/>
      </c>
      <c r="S99" s="484"/>
      <c r="T99" s="304" t="s">
        <v>5148</v>
      </c>
      <c r="U99" s="416">
        <v>46395</v>
      </c>
      <c r="V99" s="18">
        <v>46395</v>
      </c>
      <c r="W99" s="18">
        <f>+_xlfn.XLOOKUP(B99,'La Calera II - RFSU 31.1.28'!B:B,'La Calera II - RFSU 31.1.28'!BW:BW,"No se encuentra",0,1)</f>
        <v>46335</v>
      </c>
      <c r="X99" s="193">
        <f t="shared" si="17"/>
        <v>85</v>
      </c>
      <c r="AA99" s="18"/>
      <c r="AB99" s="193"/>
    </row>
    <row r="100" spans="1:28" ht="90" hidden="1" x14ac:dyDescent="0.25">
      <c r="A100" s="159" t="s">
        <v>1679</v>
      </c>
      <c r="B100" s="164" t="s">
        <v>1858</v>
      </c>
      <c r="C100" s="163" t="s">
        <v>1859</v>
      </c>
      <c r="D100" s="285" t="s">
        <v>2781</v>
      </c>
      <c r="E100" s="201">
        <v>46132</v>
      </c>
      <c r="F100" s="198">
        <f>+_xlfn.XLOOKUP(B100,'La Calera II - RFSU 31.1.28'!B:B,'La Calera II - RFSU 31.1.28'!G:G,"No se encuentra",0,1)</f>
        <v>46132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416">
        <v>46169</v>
      </c>
      <c r="I100" s="198">
        <v>46171</v>
      </c>
      <c r="J100" s="289">
        <v>46171</v>
      </c>
      <c r="K100" s="487" t="s">
        <v>2771</v>
      </c>
      <c r="L100" s="201">
        <v>46260</v>
      </c>
      <c r="M100" s="198">
        <v>46249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46510</v>
      </c>
      <c r="P100" s="198">
        <v>46506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6"/>
        <v/>
      </c>
      <c r="S100" s="483"/>
      <c r="T100" s="304" t="s">
        <v>2721</v>
      </c>
      <c r="U100" s="416">
        <v>46510</v>
      </c>
      <c r="V100" s="18">
        <v>46510</v>
      </c>
      <c r="W100" s="18">
        <f>+_xlfn.XLOOKUP(B100,'La Calera II - RFSU 31.1.28'!B:B,'La Calera II - RFSU 31.1.28'!BW:BW,"No se encuentra",0,1)</f>
        <v>46520</v>
      </c>
      <c r="X100" s="193">
        <f t="shared" si="17"/>
        <v>250</v>
      </c>
      <c r="AA100" s="18" t="str">
        <f>+_xlfn.XLOOKUP(T100,'Crono LB 30.09'!B:B,'Crono LB 30.09'!E:E,"No se encuentra",0,1)</f>
        <v>24-Apr-26</v>
      </c>
      <c r="AB100" s="193" t="e">
        <f t="shared" ref="AB100:AB108" si="19">+AA100-L100</f>
        <v>#VALUE!</v>
      </c>
    </row>
    <row r="101" spans="1:28" ht="39" hidden="1" customHeight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46077</v>
      </c>
      <c r="F101" s="198">
        <v>46056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416">
        <v>46095</v>
      </c>
      <c r="I101" s="198">
        <v>46101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487" t="s">
        <v>2771</v>
      </c>
      <c r="L101" s="201">
        <v>46237</v>
      </c>
      <c r="M101" s="198">
        <v>46203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46566</v>
      </c>
      <c r="P101" s="198">
        <v>46542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6"/>
        <v/>
      </c>
      <c r="S101" s="484"/>
      <c r="T101" s="304" t="s">
        <v>2723</v>
      </c>
      <c r="U101" s="416">
        <v>46566</v>
      </c>
      <c r="V101" s="18">
        <v>46566</v>
      </c>
      <c r="W101" s="18">
        <f>+_xlfn.XLOOKUP(B101,'La Calera II - RFSU 31.1.28'!B:B,'La Calera II - RFSU 31.1.28'!BW:BW,"No se encuentra",0,1)</f>
        <v>46544</v>
      </c>
      <c r="X101" s="193">
        <f t="shared" si="17"/>
        <v>329</v>
      </c>
      <c r="AA101" s="18">
        <f>+_xlfn.XLOOKUP(T101,'Crono LB 30.09'!B:B,'Crono LB 30.09'!E:E,"No se encuentra",0,1)</f>
        <v>46143</v>
      </c>
      <c r="AB101" s="193">
        <f t="shared" si="19"/>
        <v>-94</v>
      </c>
    </row>
    <row r="102" spans="1:28" ht="67.5" hidden="1" x14ac:dyDescent="0.25">
      <c r="A102" s="159" t="s">
        <v>1679</v>
      </c>
      <c r="B102" s="164" t="s">
        <v>1864</v>
      </c>
      <c r="C102" s="163" t="s">
        <v>1865</v>
      </c>
      <c r="D102" s="285" t="str">
        <f>+_xlfn.XLOOKUP(B102,'La Calera II - RFSU 31.1.28'!B:B,'La Calera II - RFSU 31.1.28'!D:D,"No se encuentra",0,1)</f>
        <v>PBE-94250-BOMBA DE TANQUE SUMIDERO DE HOT OIL
PBE-98130 -BOMBA DE TANQUE DE DRENAJE DE GLICOL</v>
      </c>
      <c r="E102" s="201">
        <v>46034</v>
      </c>
      <c r="F102" s="198">
        <v>46034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46037</v>
      </c>
      <c r="H102" s="416">
        <v>46063</v>
      </c>
      <c r="I102" s="198">
        <v>46063</v>
      </c>
      <c r="J102" s="289">
        <f>IF(+_xlfn.XLOOKUP(B102,'La Calera II - RFSU 31.1.28'!B:B,'La Calera II - RFSU 31.1.28'!X:X,"No se encuentra",0,1)&gt;0,+_xlfn.XLOOKUP(B102,'La Calera II - RFSU 31.1.28'!B:B,'La Calera II - RFSU 31.1.28'!X:X,"No se encuentra",0,1),"")</f>
        <v>46063</v>
      </c>
      <c r="K102" s="487" t="s">
        <v>5156</v>
      </c>
      <c r="L102" s="201">
        <v>46203</v>
      </c>
      <c r="M102" s="198">
        <v>46175</v>
      </c>
      <c r="N102" s="293">
        <f>IF(+_xlfn.XLOOKUP(B102,'La Calera II - RFSU 31.1.28'!B:B,'La Calera II - RFSU 31.1.28'!AQ:AQ,"No se encuentra",0,1)&gt;0,+_xlfn.XLOOKUP(B102,'La Calera II - RFSU 31.1.28'!B:B,'La Calera II - RFSU 31.1.28'!AQ:AQ,"No se encuentra",0,1),"")</f>
        <v>46176</v>
      </c>
      <c r="O102" s="201">
        <v>46420</v>
      </c>
      <c r="P102" s="198">
        <v>46360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>
        <f t="shared" si="16"/>
        <v>60</v>
      </c>
      <c r="S102" s="484"/>
      <c r="T102" s="304" t="s">
        <v>2725</v>
      </c>
      <c r="U102" s="416">
        <v>46470</v>
      </c>
      <c r="V102" s="18">
        <v>46420</v>
      </c>
      <c r="W102" s="18">
        <f>+_xlfn.XLOOKUP(B102,'La Calera II - RFSU 31.1.28'!B:B,'La Calera II - RFSU 31.1.28'!BW:BW,"No se encuentra",0,1)</f>
        <v>46393</v>
      </c>
      <c r="X102" s="193">
        <f t="shared" si="17"/>
        <v>217</v>
      </c>
      <c r="AA102" s="18" t="str">
        <f>+_xlfn.XLOOKUP(T102,'Crono LB 30.09'!B:B,'Crono LB 30.09'!E:E,"No se encuentra",0,1)</f>
        <v>24-Apr-26</v>
      </c>
      <c r="AB102" s="193" t="e">
        <f t="shared" si="19"/>
        <v>#VALUE!</v>
      </c>
    </row>
    <row r="103" spans="1:28" ht="56.25" hidden="1" x14ac:dyDescent="0.25">
      <c r="A103" s="159" t="s">
        <v>1679</v>
      </c>
      <c r="B103" s="164" t="s">
        <v>1866</v>
      </c>
      <c r="C103" s="163" t="s">
        <v>1867</v>
      </c>
      <c r="D103" s="285" t="str">
        <f>+_xlfn.XLOOKUP(B103,'La Calera II - RFSU 31.1.28'!B:B,'La Calera II - RFSU 31.1.28'!D:D,"No se encuentra",0,1)</f>
        <v>PBM-24340 A/B-BOMBA DE TRANSFERENCIA
PAZ-24390 A/B/C- BOMBA DE AGUA TRATADA A TANQUES</v>
      </c>
      <c r="E103" s="201">
        <v>46063</v>
      </c>
      <c r="F103" s="198">
        <v>46063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46063</v>
      </c>
      <c r="H103" s="416">
        <v>46100</v>
      </c>
      <c r="I103" s="198">
        <v>46119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46125</v>
      </c>
      <c r="K103" s="487" t="s">
        <v>2771</v>
      </c>
      <c r="L103" s="201">
        <v>46202</v>
      </c>
      <c r="M103" s="198">
        <v>46202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46507</v>
      </c>
      <c r="P103" s="198">
        <v>46507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6"/>
        <v/>
      </c>
      <c r="S103" s="483"/>
      <c r="T103" s="304" t="s">
        <v>2553</v>
      </c>
      <c r="U103" s="416">
        <v>46507</v>
      </c>
      <c r="V103" s="18">
        <v>46507</v>
      </c>
      <c r="W103" s="18">
        <f>+_xlfn.XLOOKUP(B103,'La Calera II - RFSU 31.1.28'!B:B,'La Calera II - RFSU 31.1.28'!BW:BW,"No se encuentra",0,1)</f>
        <v>46572</v>
      </c>
      <c r="X103" s="193">
        <f t="shared" si="17"/>
        <v>305</v>
      </c>
      <c r="AA103" s="18">
        <f>+_xlfn.XLOOKUP(T103,'Crono LB 30.09'!B:B,'Crono LB 30.09'!E:E,"No se encuentra",0,1)</f>
        <v>46077</v>
      </c>
      <c r="AB103" s="193">
        <f t="shared" si="19"/>
        <v>-125</v>
      </c>
    </row>
    <row r="104" spans="1:28" hidden="1" x14ac:dyDescent="0.25">
      <c r="A104" s="159" t="s">
        <v>1679</v>
      </c>
      <c r="B104" s="164" t="s">
        <v>5325</v>
      </c>
      <c r="C104" s="163" t="s">
        <v>5328</v>
      </c>
      <c r="D104" s="285" t="s">
        <v>5327</v>
      </c>
      <c r="E104" s="201">
        <v>46178</v>
      </c>
      <c r="F104" s="198">
        <v>46178</v>
      </c>
      <c r="G104" s="289">
        <v>46178</v>
      </c>
      <c r="H104" s="201">
        <v>46205</v>
      </c>
      <c r="I104" s="198">
        <v>46205</v>
      </c>
      <c r="J104" s="289" t="str">
        <f>IF(+_xlfn.XLOOKUP(B104,'La Calera II - RFSU 31.1.28'!B:B,'La Calera II - RFSU 31.1.28'!X:X,"No se encuentra",0,1)&gt;0,+_xlfn.XLOOKUP(B104,'La Calera II - RFSU 31.1.28'!B:B,'La Calera II - RFSU 31.1.28'!X:X,"No se encuentra",0,1),"")</f>
        <v/>
      </c>
      <c r="K104" s="487" t="s">
        <v>5332</v>
      </c>
      <c r="L104" s="201">
        <f>+_xlfn.XLOOKUP(B104,'La Calera II - RFSU 31.1.28'!B:B,'La Calera II - RFSU 31.1.28'!AP:AP,"No se encuentra",0,1)</f>
        <v>46255</v>
      </c>
      <c r="M104" s="198">
        <f>+_xlfn.XLOOKUP(B104,'La Calera II - RFSU 31.1.28'!B:B,'La Calera II - RFSU 31.1.28'!AP:AP,"No se encuentra",0,1)</f>
        <v>46255</v>
      </c>
      <c r="N104" s="293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46588</v>
      </c>
      <c r="P104" s="198">
        <v>46588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ref="R104" si="20">IF(N104="","",+IF(Q104="",+O104-P104,+O104-Q104))</f>
        <v/>
      </c>
      <c r="S104" s="483"/>
      <c r="T104" s="304" t="s">
        <v>2553</v>
      </c>
      <c r="U104" s="416">
        <v>46507</v>
      </c>
      <c r="V104" s="18">
        <v>46507</v>
      </c>
      <c r="W104" s="18">
        <f>+_xlfn.XLOOKUP(B104,'La Calera II - RFSU 31.1.28'!B:B,'La Calera II - RFSU 31.1.28'!BW:BW,"No se encuentra",0,1)</f>
        <v>46588</v>
      </c>
      <c r="X104" s="193">
        <f t="shared" ref="X104" si="21">+O104-L104</f>
        <v>333</v>
      </c>
      <c r="AA104" s="18">
        <f>+_xlfn.XLOOKUP(T104,'Crono LB 30.09'!B:B,'Crono LB 30.09'!E:E,"No se encuentra",0,1)</f>
        <v>46077</v>
      </c>
      <c r="AB104" s="193">
        <f t="shared" ref="AB104" si="22">+AA104-L104</f>
        <v>-178</v>
      </c>
    </row>
    <row r="105" spans="1:28" ht="45" hidden="1" customHeight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46120</v>
      </c>
      <c r="F105" s="198">
        <v>46120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416">
        <v>46157</v>
      </c>
      <c r="I105" s="198">
        <v>46157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487" t="s">
        <v>2771</v>
      </c>
      <c r="L105" s="201">
        <v>46269</v>
      </c>
      <c r="M105" s="198">
        <v>46237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46493</v>
      </c>
      <c r="P105" s="198">
        <v>46493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6"/>
        <v/>
      </c>
      <c r="S105" s="484"/>
      <c r="T105" s="304" t="s">
        <v>5150</v>
      </c>
      <c r="U105" s="198">
        <v>46510</v>
      </c>
      <c r="V105" s="18">
        <v>46493</v>
      </c>
      <c r="W105" s="18">
        <f>+_xlfn.XLOOKUP(B105,'La Calera II - RFSU 31.1.28'!B:B,'La Calera II - RFSU 31.1.28'!BW:BW,"No se encuentra",0,1)</f>
        <v>46480</v>
      </c>
      <c r="X105" s="193">
        <f t="shared" si="17"/>
        <v>224</v>
      </c>
      <c r="AA105" s="18" t="str">
        <f>+_xlfn.XLOOKUP(T105,'Crono LB 30.09'!B:B,'Crono LB 30.09'!E:E,"No se encuentra",0,1)</f>
        <v>No se encuentra</v>
      </c>
      <c r="AB105" s="193" t="e">
        <f t="shared" si="19"/>
        <v>#VALUE!</v>
      </c>
    </row>
    <row r="106" spans="1:28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46136</v>
      </c>
      <c r="F106" s="198">
        <v>46150</v>
      </c>
      <c r="G106" s="289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416">
        <v>46173</v>
      </c>
      <c r="I106" s="198">
        <v>46185</v>
      </c>
      <c r="J106" s="289" t="str">
        <f>IF(+_xlfn.XLOOKUP(B106,'La Calera II - RFSU 31.1.28'!B:B,'La Calera II - RFSU 31.1.28'!X:X,"No se encuentra",0,1)&gt;0,+_xlfn.XLOOKUP(B106,'La Calera II - RFSU 31.1.28'!B:B,'La Calera II - RFSU 31.1.28'!X:X,"No se encuentra",0,1),"")</f>
        <v/>
      </c>
      <c r="K106" s="487" t="str">
        <f>+IF(+_xlfn.XLOOKUP(B106,'La Calera II - RFSU 31.1.28'!B:B,'La Calera II - RFSU 31.1.28'!AG:AG,"No se encuentra",0,1)=0,"N/A","Sin iniciar")</f>
        <v>Sin iniciar</v>
      </c>
      <c r="L106" s="201">
        <v>46253</v>
      </c>
      <c r="M106" s="198">
        <v>46253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46442</v>
      </c>
      <c r="P106" s="198">
        <v>46440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si="16"/>
        <v/>
      </c>
      <c r="S106" s="484"/>
      <c r="T106" s="304" t="s">
        <v>2554</v>
      </c>
      <c r="U106" s="416">
        <v>46442</v>
      </c>
      <c r="V106" s="18">
        <v>46442</v>
      </c>
      <c r="W106" s="18">
        <f>+_xlfn.XLOOKUP(B106,'La Calera II - RFSU 31.1.28'!B:B,'La Calera II - RFSU 31.1.28'!BW:BW,"No se encuentra",0,1)</f>
        <v>46452</v>
      </c>
      <c r="X106" s="193">
        <f t="shared" si="17"/>
        <v>189</v>
      </c>
      <c r="AA106" s="18">
        <f>+_xlfn.XLOOKUP(T106,'Crono LB 30.09'!B:B,'Crono LB 30.09'!E:E,"No se encuentra",0,1)</f>
        <v>46105</v>
      </c>
      <c r="AB106" s="193">
        <f t="shared" si="19"/>
        <v>-148</v>
      </c>
    </row>
    <row r="107" spans="1:28" ht="33.7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46120</v>
      </c>
      <c r="F107" s="198">
        <v>46120</v>
      </c>
      <c r="G107" s="289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416">
        <v>46157</v>
      </c>
      <c r="I107" s="198">
        <v>46157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487" t="s">
        <v>2771</v>
      </c>
      <c r="L107" s="201">
        <v>46267</v>
      </c>
      <c r="M107" s="198">
        <v>46237</v>
      </c>
      <c r="N107" s="293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46515</v>
      </c>
      <c r="P107" s="198">
        <v>46494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2" t="str">
        <f t="shared" ref="R107:R108" si="23">IF(N107="","",+IF(Q107="",+O107-P107,+O107-Q107))</f>
        <v/>
      </c>
      <c r="S107" s="484"/>
      <c r="T107" s="304" t="s">
        <v>2555</v>
      </c>
      <c r="U107" s="416">
        <v>46515</v>
      </c>
      <c r="V107" s="18">
        <v>46515</v>
      </c>
      <c r="W107" s="18">
        <f>+_xlfn.XLOOKUP(B107,'La Calera II - RFSU 31.1.28'!B:B,'La Calera II - RFSU 31.1.28'!BW:BW,"No se encuentra",0,1)</f>
        <v>46472</v>
      </c>
      <c r="X107" s="193">
        <f t="shared" si="17"/>
        <v>248</v>
      </c>
      <c r="AA107" s="18" t="str">
        <f>+_xlfn.XLOOKUP(T107,'Crono LB 30.09'!B:B,'Crono LB 30.09'!E:E,"No se encuentra",0,1)</f>
        <v>10-Apr-26</v>
      </c>
      <c r="AB107" s="193" t="e">
        <f t="shared" si="19"/>
        <v>#VALUE!</v>
      </c>
    </row>
    <row r="108" spans="1:28" ht="45.75" hidden="1" thickBot="1" x14ac:dyDescent="0.3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3">
        <v>46086</v>
      </c>
      <c r="F108" s="230">
        <v>46086</v>
      </c>
      <c r="G108" s="290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417">
        <v>46123</v>
      </c>
      <c r="I108" s="230">
        <v>46119</v>
      </c>
      <c r="J108" s="290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487" t="s">
        <v>2771</v>
      </c>
      <c r="L108" s="203">
        <v>46232</v>
      </c>
      <c r="M108" s="230">
        <v>46198</v>
      </c>
      <c r="N108" s="294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3">
        <v>46412</v>
      </c>
      <c r="P108" s="230">
        <v>46411</v>
      </c>
      <c r="Q108" s="139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204" t="str">
        <f t="shared" si="23"/>
        <v/>
      </c>
      <c r="S108" s="485"/>
      <c r="T108" s="304" t="s">
        <v>2732</v>
      </c>
      <c r="U108" s="416">
        <v>46412</v>
      </c>
      <c r="V108" s="18">
        <v>46412</v>
      </c>
      <c r="W108" s="18">
        <f>+_xlfn.XLOOKUP(B108,'La Calera II - RFSU 31.1.28'!B:B,'La Calera II - RFSU 31.1.28'!BW:BW,"No se encuentra",0,1)</f>
        <v>46457</v>
      </c>
      <c r="X108" s="193">
        <f t="shared" si="17"/>
        <v>180</v>
      </c>
      <c r="AA108" s="18">
        <f>+_xlfn.XLOOKUP(T108,'Crono LB 30.09'!B:B,'Crono LB 30.09'!E:E,"No se encuentra",0,1)</f>
        <v>46105</v>
      </c>
      <c r="AB108" s="193">
        <f t="shared" si="19"/>
        <v>-127</v>
      </c>
    </row>
    <row r="114" spans="4:19" ht="15.75" thickBot="1" x14ac:dyDescent="0.3"/>
    <row r="115" spans="4:19" x14ac:dyDescent="0.25">
      <c r="D115" t="s">
        <v>2784</v>
      </c>
      <c r="E115" s="286" t="str">
        <f>+_xlfn.XLOOKUP(B115,'La Calera II - RFSU 31.1.28'!B:B,'La Calera II - RFSU 31.1.28'!G:G,"No se encuentra",0,1)</f>
        <v>No se encuentra</v>
      </c>
      <c r="F115" s="198" t="str">
        <f>+_xlfn.XLOOKUP(B115,'La Calera II - RFSU 31.1.28'!B:B,'La Calera II - RFSU 31.1.28'!G:G,"No se encuentra",0,1)</f>
        <v>No se encuentra</v>
      </c>
      <c r="G115" s="293" t="str">
        <f>IF(+_xlfn.XLOOKUP(B115,'La Calera II - RFSU 31.1.28'!B:B,'La Calera II - RFSU 31.1.28'!H:H,"No se encuentra",0,1)&gt;0,+_xlfn.XLOOKUP(B115,'La Calera II - RFSU 31.1.28'!B:B,'La Calera II - RFSU 31.1.28'!H:H,"No se encuentra",0,1),"")</f>
        <v>No se encuentra</v>
      </c>
      <c r="H115" s="201">
        <v>46025</v>
      </c>
      <c r="I115" s="198" t="str">
        <f>+_xlfn.XLOOKUP(B115,'La Calera II - RFSU 31.1.28'!B:B,'La Calera II - RFSU 31.1.28'!W:W,"No se encuentra",0,1)</f>
        <v>No se encuentra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>No se encuentra</v>
      </c>
      <c r="K115" s="141" t="str">
        <f>+IF(+_xlfn.XLOOKUP(B115,'La Calera II - RFSU 31.1.28'!B:B,'La Calera II - RFSU 31.1.28'!AG:AG,"No se encuentra",0,1)=0,"N/A","Sin iniciar")</f>
        <v>Sin iniciar</v>
      </c>
      <c r="L115" s="201" t="str">
        <f>+_xlfn.XLOOKUP(B115,'La Calera II - RFSU 31.1.28'!B:B,'La Calera II - RFSU 31.1.28'!AP:AP,"No se encuentra",0,1)</f>
        <v>No se encuentra</v>
      </c>
      <c r="M115" s="198" t="str">
        <f>+_xlfn.XLOOKUP(B115,'La Calera II - RFSU 31.1.28'!B:B,'La Calera II - RFSU 31.1.28'!AP:AP,"No se encuentra",0,1)</f>
        <v>No se encuentra</v>
      </c>
      <c r="N115" s="293" t="str">
        <f>IF(+_xlfn.XLOOKUP(B115,'La Calera II - RFSU 31.1.28'!B:B,'La Calera II - RFSU 31.1.28'!AQ:AQ,"No se encuentra",0,1)&gt;0,+_xlfn.XLOOKUP(B115,'La Calera II - RFSU 31.1.28'!B:B,'La Calera II - RFSU 31.1.28'!AQ:AQ,"No se encuentra",0,1),"")</f>
        <v>No se encuentra</v>
      </c>
      <c r="O115" s="201">
        <v>46362</v>
      </c>
      <c r="P115" s="198">
        <f>+IF(W115&gt;O115,O115,W115)</f>
        <v>0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>No se encuentra</v>
      </c>
      <c r="R115" s="302" t="e">
        <f>IF(N115="","",+IF(Q115="",+O115-P115,+O115-Q115))</f>
        <v>#VALUE!</v>
      </c>
      <c r="S115" s="227"/>
    </row>
  </sheetData>
  <autoFilter ref="A2:AB108" xr:uid="{2672C0B7-F3A4-4990-99B1-E4CECD5EA1B2}">
    <filterColumn colId="1">
      <filters>
        <filter val="5155-00-0000-IG-EM-RI-006"/>
      </filters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7" priority="7" operator="containsText" text="Sin iniciar">
      <formula>NOT(ISERROR(SEARCH("Sin iniciar",K1)))</formula>
    </cfRule>
    <cfRule type="containsText" dxfId="26" priority="8" operator="containsText" text="Finalizado">
      <formula>NOT(ISERROR(SEARCH("Finalizado",K1)))</formula>
    </cfRule>
    <cfRule type="containsText" dxfId="25" priority="9" operator="containsText" text="En curso">
      <formula>NOT(ISERROR(SEARCH("En curso",K1)))</formula>
    </cfRule>
  </conditionalFormatting>
  <conditionalFormatting sqref="R1:R108">
    <cfRule type="cellIs" dxfId="24" priority="5" operator="lessThan">
      <formula>0</formula>
    </cfRule>
    <cfRule type="cellIs" dxfId="23" priority="6" operator="lessThan">
      <formula>15</formula>
    </cfRule>
  </conditionalFormatting>
  <conditionalFormatting sqref="R115">
    <cfRule type="cellIs" dxfId="22" priority="1" operator="lessThan">
      <formula>0</formula>
    </cfRule>
    <cfRule type="cellIs" dxfId="21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37"/>
  <sheetViews>
    <sheetView showGridLines="0" view="pageBreakPreview" zoomScale="99" zoomScaleNormal="70" zoomScaleSheetLayoutView="70" workbookViewId="0">
      <pane xSplit="4" ySplit="1" topLeftCell="E2" activePane="bottomRight" state="frozen"/>
      <selection pane="topRight" activeCell="E83" sqref="E83"/>
      <selection pane="bottomLeft" activeCell="E83" sqref="E83"/>
      <selection pane="bottomRight" activeCell="AU107" sqref="AU107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58.28515625" customWidth="1"/>
    <col min="4" max="4" width="17.5703125" style="4" customWidth="1"/>
    <col min="5" max="5" width="22" style="281" customWidth="1"/>
    <col min="6" max="6" width="18.85546875" style="2" customWidth="1" outlineLevel="1"/>
    <col min="7" max="7" width="14.42578125" style="2" customWidth="1" outlineLevel="1"/>
    <col min="8" max="8" width="13.42578125" style="2" customWidth="1" outlineLevel="1"/>
    <col min="9" max="10" width="15.85546875" customWidth="1" outlineLevel="1"/>
    <col min="11" max="11" width="11.42578125" style="4" customWidth="1"/>
    <col min="12" max="13" width="12.7109375" style="2" customWidth="1" outlineLevel="1"/>
    <col min="14" max="14" width="10.7109375" style="2" customWidth="1" outlineLevel="1"/>
    <col min="15" max="15" width="14.42578125" customWidth="1" outlineLevel="1"/>
    <col min="16" max="16" width="14" customWidth="1" outlineLevel="1"/>
    <col min="17" max="17" width="13" customWidth="1" outlineLevel="1"/>
    <col min="18" max="18" width="48.7109375" customWidth="1" outlineLevel="1"/>
    <col min="19" max="19" width="11.42578125" style="4" customWidth="1"/>
    <col min="20" max="21" width="12.7109375" customWidth="1" outlineLevel="1"/>
    <col min="22" max="22" width="10.7109375" customWidth="1" outlineLevel="1"/>
    <col min="23" max="23" width="14.42578125" style="2" customWidth="1" outlineLevel="1"/>
    <col min="24" max="24" width="15.140625" style="2" customWidth="1" outlineLevel="1"/>
    <col min="25" max="25" width="18.140625" customWidth="1" outlineLevel="1"/>
    <col min="26" max="26" width="11.42578125" style="4" customWidth="1"/>
    <col min="27" max="27" width="12.7109375" customWidth="1" outlineLevel="1"/>
    <col min="28" max="28" width="12.5703125" customWidth="1" outlineLevel="1"/>
    <col min="29" max="29" width="15.7109375" customWidth="1" outlineLevel="1"/>
    <col min="30" max="30" width="10.42578125" style="4" customWidth="1"/>
    <col min="31" max="31" width="23" style="4" customWidth="1"/>
    <col min="32" max="33" width="18.42578125" style="4" customWidth="1" outlineLevel="1"/>
    <col min="34" max="34" width="12" style="4" customWidth="1" outlineLevel="1"/>
    <col min="35" max="35" width="12.42578125" style="4" customWidth="1" outlineLevel="1"/>
    <col min="36" max="36" width="19.5703125" style="4" customWidth="1" outlineLevel="1"/>
    <col min="37" max="37" width="118.710937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50" t="s">
        <v>2464</v>
      </c>
      <c r="B1" s="551"/>
      <c r="C1" s="551"/>
      <c r="D1" s="8" t="s">
        <v>1</v>
      </c>
      <c r="E1" s="280" t="s">
        <v>2577</v>
      </c>
      <c r="F1" s="548" t="s">
        <v>2</v>
      </c>
      <c r="G1" s="548"/>
      <c r="H1" s="548"/>
      <c r="I1" s="548"/>
      <c r="J1" s="427"/>
      <c r="K1" s="5"/>
      <c r="L1" s="548" t="s">
        <v>3</v>
      </c>
      <c r="M1" s="548"/>
      <c r="N1" s="548"/>
      <c r="O1" s="548"/>
      <c r="P1" s="548"/>
      <c r="Q1" s="548"/>
      <c r="R1" s="548"/>
      <c r="S1" s="5"/>
      <c r="T1" s="548" t="s">
        <v>4</v>
      </c>
      <c r="U1" s="548"/>
      <c r="V1" s="548"/>
      <c r="W1" s="548"/>
      <c r="X1" s="548"/>
      <c r="Y1" s="548"/>
      <c r="Z1" s="5"/>
      <c r="AA1" s="549" t="s">
        <v>5</v>
      </c>
      <c r="AB1" s="549"/>
      <c r="AC1" s="552"/>
      <c r="AD1" s="5"/>
      <c r="AE1" s="549" t="s">
        <v>6</v>
      </c>
      <c r="AF1" s="549"/>
      <c r="AG1" s="549"/>
      <c r="AH1" s="549"/>
      <c r="AI1" s="549"/>
      <c r="AJ1" s="549"/>
      <c r="AK1" s="395"/>
      <c r="AL1" s="5"/>
      <c r="AM1" s="545" t="s">
        <v>7</v>
      </c>
      <c r="AN1" s="546"/>
      <c r="AO1" s="546"/>
      <c r="AP1" s="546"/>
      <c r="AQ1" s="546"/>
      <c r="AR1" s="546"/>
      <c r="AS1" s="546"/>
      <c r="AT1" s="546"/>
      <c r="AU1" s="546"/>
      <c r="AV1" s="546"/>
      <c r="AW1" s="547"/>
      <c r="AX1" s="5"/>
      <c r="AY1" s="548" t="s">
        <v>8</v>
      </c>
      <c r="AZ1" s="548"/>
      <c r="BA1" s="548"/>
      <c r="BB1" s="548"/>
      <c r="BC1" s="548"/>
      <c r="BD1" s="548"/>
      <c r="BE1" s="5"/>
      <c r="BF1" s="548" t="s">
        <v>9</v>
      </c>
      <c r="BG1" s="548"/>
      <c r="BH1" s="548"/>
      <c r="BI1" s="548"/>
      <c r="BJ1" s="548"/>
      <c r="BK1" s="548"/>
      <c r="BM1" s="548" t="s">
        <v>10</v>
      </c>
      <c r="BN1" s="548"/>
      <c r="BO1" s="548"/>
      <c r="BP1" s="548"/>
      <c r="BQ1" s="548"/>
      <c r="BR1" s="548"/>
      <c r="BS1" s="3"/>
      <c r="BT1" s="548" t="s">
        <v>11</v>
      </c>
      <c r="BU1" s="548"/>
      <c r="BV1" s="548"/>
      <c r="BW1" s="548"/>
      <c r="BX1" s="548"/>
      <c r="BY1" s="548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5157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5186</v>
      </c>
      <c r="CJ3" t="s">
        <v>5187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5135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5200</v>
      </c>
      <c r="AL4" s="423" t="s">
        <v>5126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26-Jan-28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 t="shared" si="0"/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No se encuentra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No se encuentra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26-Jan-28</v>
      </c>
      <c r="CG12" s="193" t="e">
        <f t="shared" si="31"/>
        <v>#VALUE!</v>
      </c>
      <c r="CI12" s="18"/>
      <c r="CJ12" s="18">
        <f t="shared" si="32"/>
        <v>0</v>
      </c>
    </row>
    <row r="13" spans="1:88" hidden="1" x14ac:dyDescent="0.2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46183</v>
      </c>
      <c r="H13" s="6"/>
      <c r="I13" s="34">
        <f t="shared" si="1"/>
        <v>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46190</v>
      </c>
      <c r="P13" s="6"/>
      <c r="Q13" s="29">
        <f t="shared" si="4"/>
        <v>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46220</v>
      </c>
      <c r="X13" s="6"/>
      <c r="Y13" s="29">
        <f t="shared" si="7"/>
        <v>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46265</v>
      </c>
      <c r="AI13" s="15"/>
      <c r="AJ13" s="34">
        <f t="shared" si="10"/>
        <v>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46285</v>
      </c>
      <c r="AQ13" s="15"/>
      <c r="AR13" s="34">
        <f t="shared" si="13"/>
        <v>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46585</v>
      </c>
      <c r="BC13" s="15"/>
      <c r="BD13" s="7">
        <f t="shared" si="16"/>
        <v>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46585</v>
      </c>
      <c r="BJ13" s="15"/>
      <c r="BK13" s="34">
        <f t="shared" si="20"/>
        <v>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46585</v>
      </c>
      <c r="BQ13" s="15"/>
      <c r="BR13" s="34">
        <f t="shared" si="24"/>
        <v>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46592</v>
      </c>
      <c r="BX13" s="15"/>
      <c r="BY13" s="7">
        <f t="shared" si="28"/>
        <v>1</v>
      </c>
      <c r="BZ13" s="2" t="s">
        <v>2489</v>
      </c>
      <c r="CA13" s="315">
        <v>46591</v>
      </c>
      <c r="CB13" s="7">
        <f t="shared" si="29"/>
        <v>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39.5" hidden="1" customHeight="1" x14ac:dyDescent="0.2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5349</v>
      </c>
      <c r="AL14" s="3" t="s">
        <v>5125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138.75" hidden="1" customHeight="1" x14ac:dyDescent="0.2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5350</v>
      </c>
      <c r="AL15" s="3" t="s">
        <v>5125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hidden="1" x14ac:dyDescent="0.2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/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f t="shared" si="37"/>
        <v>46192</v>
      </c>
      <c r="P16" s="6"/>
      <c r="Q16" s="29">
        <f t="shared" si="4"/>
        <v>-24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46222</v>
      </c>
      <c r="X16" s="6"/>
      <c r="Y16" s="29">
        <f t="shared" si="7"/>
        <v>-25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46267</v>
      </c>
      <c r="AI16" s="15"/>
      <c r="AJ16" s="34">
        <f t="shared" si="10"/>
        <v>-26</v>
      </c>
      <c r="AK16" s="393"/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46287</v>
      </c>
      <c r="AQ16" s="15"/>
      <c r="AR16" s="34">
        <f t="shared" si="13"/>
        <v>-27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46407</v>
      </c>
      <c r="BC16" s="15"/>
      <c r="BD16" s="7">
        <f t="shared" si="16"/>
        <v>-28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46407</v>
      </c>
      <c r="BJ16" s="15"/>
      <c r="BK16" s="34">
        <f t="shared" si="20"/>
        <v>-29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46407</v>
      </c>
      <c r="BQ16" s="15"/>
      <c r="BR16" s="34">
        <f t="shared" si="24"/>
        <v>-29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46414</v>
      </c>
      <c r="BX16" s="15"/>
      <c r="BY16" s="7">
        <f t="shared" si="28"/>
        <v>-29</v>
      </c>
      <c r="BZ16" s="2" t="s">
        <v>2491</v>
      </c>
      <c r="CA16" s="315">
        <v>46443</v>
      </c>
      <c r="CB16" s="7">
        <f t="shared" si="29"/>
        <v>-29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21.75" hidden="1" customHeight="1" x14ac:dyDescent="0.2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5192</v>
      </c>
      <c r="AL17" s="423" t="s">
        <v>5185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77.25" hidden="1" customHeight="1" x14ac:dyDescent="0.2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>
        <v>46154</v>
      </c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v>46190</v>
      </c>
      <c r="X18" s="6"/>
      <c r="Y18" s="29">
        <f t="shared" si="7"/>
        <v>-78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46235</v>
      </c>
      <c r="AI18" s="15"/>
      <c r="AJ18" s="34">
        <f t="shared" si="10"/>
        <v>-79</v>
      </c>
      <c r="AK18" s="481" t="s">
        <v>5351</v>
      </c>
      <c r="AL18" s="3" t="s">
        <v>5127</v>
      </c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46255</v>
      </c>
      <c r="AQ18" s="15"/>
      <c r="AR18" s="34">
        <f t="shared" si="13"/>
        <v>-80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46435</v>
      </c>
      <c r="BC18" s="15"/>
      <c r="BD18" s="7">
        <f t="shared" si="16"/>
        <v>-81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46435</v>
      </c>
      <c r="BJ18" s="15"/>
      <c r="BK18" s="34">
        <f t="shared" si="20"/>
        <v>-82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46435</v>
      </c>
      <c r="BQ18" s="15"/>
      <c r="BR18" s="34">
        <f t="shared" si="24"/>
        <v>-82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46442</v>
      </c>
      <c r="BX18" s="15"/>
      <c r="BY18" s="7">
        <f t="shared" si="28"/>
        <v>-82</v>
      </c>
      <c r="BZ18" s="2" t="s">
        <v>2493</v>
      </c>
      <c r="CA18" s="15">
        <v>46524</v>
      </c>
      <c r="CB18" s="7">
        <f t="shared" si="29"/>
        <v>-82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hidden="1" customHeight="1" x14ac:dyDescent="0.2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5201</v>
      </c>
      <c r="AL19" s="423" t="s">
        <v>5195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hidden="1" customHeight="1" x14ac:dyDescent="0.2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5199</v>
      </c>
      <c r="AL20" s="423" t="s">
        <v>5127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85.5" hidden="1" customHeight="1" x14ac:dyDescent="0.25">
      <c r="A21" s="40" t="s">
        <v>246</v>
      </c>
      <c r="B21" s="41" t="s">
        <v>5217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>
        <v>46147</v>
      </c>
      <c r="Q21" s="29">
        <f t="shared" ref="Q21" si="108">+O21-M21</f>
        <v>12</v>
      </c>
      <c r="R21" s="7" t="s">
        <v>5221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v>46190</v>
      </c>
      <c r="X21" s="6"/>
      <c r="Y21" s="29">
        <f t="shared" ref="Y21" si="111">+W21-U21</f>
        <v>32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46235</v>
      </c>
      <c r="AI21" s="15"/>
      <c r="AJ21" s="34">
        <f t="shared" ref="AJ21" si="115">+AH21-AF21</f>
        <v>31</v>
      </c>
      <c r="AK21" s="661" t="s">
        <v>5352</v>
      </c>
      <c r="AL21" s="423" t="s">
        <v>5127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46255</v>
      </c>
      <c r="AQ21" s="15"/>
      <c r="AR21" s="34">
        <f t="shared" ref="AR21" si="119">+AP21-AN21</f>
        <v>30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46405</v>
      </c>
      <c r="BC21" s="15"/>
      <c r="BD21" s="7">
        <f t="shared" ref="BD21" si="123">+BB21-AZ21</f>
        <v>29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46405</v>
      </c>
      <c r="BJ21" s="15"/>
      <c r="BK21" s="34">
        <f t="shared" ref="BK21" si="127">+BI21-BG21</f>
        <v>28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46405</v>
      </c>
      <c r="BQ21" s="15"/>
      <c r="BR21" s="34">
        <f t="shared" ref="BR21" si="131">+BP21-BN21</f>
        <v>28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46412</v>
      </c>
      <c r="BX21" s="15"/>
      <c r="BY21" s="7">
        <f t="shared" ref="BY21" si="135">+BW21-BU21</f>
        <v>28</v>
      </c>
      <c r="BZ21" s="2" t="s">
        <v>2500</v>
      </c>
      <c r="CA21" s="315">
        <v>46384</v>
      </c>
      <c r="CB21" s="7">
        <f t="shared" ref="CB21" si="136">+BW21-CA21</f>
        <v>28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hidden="1" x14ac:dyDescent="0.2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393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60" hidden="1" x14ac:dyDescent="0.2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46148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v>46172</v>
      </c>
      <c r="P23" s="6">
        <v>46171</v>
      </c>
      <c r="Q23" s="29">
        <f t="shared" si="4"/>
        <v>-44</v>
      </c>
      <c r="R23" s="7">
        <v>23393366</v>
      </c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46202</v>
      </c>
      <c r="X23" s="6"/>
      <c r="Y23" s="29">
        <f t="shared" si="7"/>
        <v>-45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46247</v>
      </c>
      <c r="AI23" s="15"/>
      <c r="AJ23" s="34">
        <f t="shared" si="10"/>
        <v>-46</v>
      </c>
      <c r="AK23" s="481" t="s">
        <v>5304</v>
      </c>
      <c r="AL23" s="3" t="s">
        <v>5136</v>
      </c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46267</v>
      </c>
      <c r="AQ23" s="15"/>
      <c r="AR23" s="34">
        <f t="shared" si="13"/>
        <v>-47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46387</v>
      </c>
      <c r="BC23" s="15"/>
      <c r="BD23" s="7">
        <f t="shared" si="16"/>
        <v>-48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46387</v>
      </c>
      <c r="BJ23" s="15"/>
      <c r="BK23" s="34">
        <f t="shared" si="20"/>
        <v>-49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46387</v>
      </c>
      <c r="BQ23" s="15"/>
      <c r="BR23" s="34">
        <f t="shared" si="24"/>
        <v>-49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46394</v>
      </c>
      <c r="BX23" s="15"/>
      <c r="BY23" s="7">
        <f t="shared" si="28"/>
        <v>-49</v>
      </c>
      <c r="BZ23" s="2" t="s">
        <v>2597</v>
      </c>
      <c r="CA23" s="315">
        <v>46443</v>
      </c>
      <c r="CB23" s="7">
        <f t="shared" si="29"/>
        <v>-49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hidden="1" x14ac:dyDescent="0.2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/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f t="shared" si="37"/>
        <v>46191</v>
      </c>
      <c r="P24" s="6"/>
      <c r="Q24" s="29">
        <f t="shared" si="4"/>
        <v>-55</v>
      </c>
      <c r="R24" s="7"/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46221</v>
      </c>
      <c r="X24" s="6"/>
      <c r="Y24" s="29">
        <f t="shared" si="7"/>
        <v>-56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46266</v>
      </c>
      <c r="AI24" s="15"/>
      <c r="AJ24" s="34">
        <f t="shared" si="10"/>
        <v>-57</v>
      </c>
      <c r="AK24" s="393"/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46286</v>
      </c>
      <c r="AQ24" s="15"/>
      <c r="AR24" s="34">
        <f t="shared" si="13"/>
        <v>-58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46436</v>
      </c>
      <c r="BC24" s="15"/>
      <c r="BD24" s="7">
        <f t="shared" si="16"/>
        <v>-59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46436</v>
      </c>
      <c r="BJ24" s="15"/>
      <c r="BK24" s="34">
        <f t="shared" si="20"/>
        <v>-60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46436</v>
      </c>
      <c r="BQ24" s="15"/>
      <c r="BR24" s="34">
        <f t="shared" si="24"/>
        <v>-60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46443</v>
      </c>
      <c r="BX24" s="15"/>
      <c r="BY24" s="7">
        <f t="shared" si="28"/>
        <v>-60</v>
      </c>
      <c r="BZ24" s="2" t="s">
        <v>2599</v>
      </c>
      <c r="CA24" s="315">
        <v>46503</v>
      </c>
      <c r="CB24" s="7">
        <f t="shared" si="29"/>
        <v>-60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hidden="1" x14ac:dyDescent="0.25">
      <c r="A25" s="136" t="s">
        <v>246</v>
      </c>
      <c r="B25" s="41" t="s">
        <v>5170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hidden="1" x14ac:dyDescent="0.2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/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f t="shared" si="37"/>
        <v>46192</v>
      </c>
      <c r="P26" s="6"/>
      <c r="Q26" s="29">
        <f t="shared" si="4"/>
        <v>-24</v>
      </c>
      <c r="R26" s="7"/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46222</v>
      </c>
      <c r="X26" s="6"/>
      <c r="Y26" s="29">
        <f t="shared" si="7"/>
        <v>-25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46267</v>
      </c>
      <c r="AI26" s="15"/>
      <c r="AJ26" s="34">
        <f t="shared" si="10"/>
        <v>-26</v>
      </c>
      <c r="AK26" s="393"/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46287</v>
      </c>
      <c r="AQ26" s="15"/>
      <c r="AR26" s="34">
        <f t="shared" si="13"/>
        <v>-27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46407</v>
      </c>
      <c r="BC26" s="15"/>
      <c r="BD26" s="7">
        <f t="shared" si="16"/>
        <v>-28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46407</v>
      </c>
      <c r="BJ26" s="15"/>
      <c r="BK26" s="34">
        <f t="shared" si="20"/>
        <v>-29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46407</v>
      </c>
      <c r="BQ26" s="15"/>
      <c r="BR26" s="34">
        <f t="shared" si="24"/>
        <v>-29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46414</v>
      </c>
      <c r="BX26" s="15"/>
      <c r="BY26" s="7">
        <f t="shared" si="28"/>
        <v>-29</v>
      </c>
      <c r="BZ26" s="2" t="s">
        <v>2491</v>
      </c>
      <c r="CA26" s="315">
        <v>46443</v>
      </c>
      <c r="CB26" s="7">
        <f t="shared" si="29"/>
        <v>-29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hidden="1" x14ac:dyDescent="0.2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hidden="1" x14ac:dyDescent="0.2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t="30" hidden="1" x14ac:dyDescent="0.2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>
        <v>46157</v>
      </c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v>46172</v>
      </c>
      <c r="P29" s="6">
        <v>46172</v>
      </c>
      <c r="Q29" s="29">
        <f t="shared" si="4"/>
        <v>13</v>
      </c>
      <c r="R29" s="7">
        <v>23393848</v>
      </c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46202</v>
      </c>
      <c r="X29" s="6"/>
      <c r="Y29" s="29">
        <f t="shared" si="7"/>
        <v>12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46247</v>
      </c>
      <c r="AI29" s="15"/>
      <c r="AJ29" s="34">
        <f t="shared" si="10"/>
        <v>11</v>
      </c>
      <c r="AK29" s="662" t="s">
        <v>5353</v>
      </c>
      <c r="AL29" s="3" t="s">
        <v>5125</v>
      </c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46267</v>
      </c>
      <c r="AQ29" s="15"/>
      <c r="AR29" s="34">
        <f t="shared" si="13"/>
        <v>10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46507</v>
      </c>
      <c r="BC29" s="15"/>
      <c r="BD29" s="7">
        <f t="shared" si="16"/>
        <v>9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46507</v>
      </c>
      <c r="BJ29" s="15"/>
      <c r="BK29" s="34">
        <f t="shared" si="20"/>
        <v>8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46507</v>
      </c>
      <c r="BQ29" s="15"/>
      <c r="BR29" s="34">
        <f t="shared" si="24"/>
        <v>8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46514</v>
      </c>
      <c r="BX29" s="15"/>
      <c r="BY29" s="7">
        <f t="shared" si="28"/>
        <v>8</v>
      </c>
      <c r="BZ29" s="2" t="s">
        <v>2514</v>
      </c>
      <c r="CA29" s="315">
        <v>46506</v>
      </c>
      <c r="CB29" s="7">
        <f t="shared" si="29"/>
        <v>8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hidden="1" customHeight="1" x14ac:dyDescent="0.2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5220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t="22.5" hidden="1" x14ac:dyDescent="0.2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5196</v>
      </c>
      <c r="AL31" s="423" t="s">
        <v>5126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hidden="1" x14ac:dyDescent="0.2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5196</v>
      </c>
      <c r="AL32" s="482" t="s">
        <v>5126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126" hidden="1" customHeight="1" x14ac:dyDescent="0.2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>
        <v>46147</v>
      </c>
      <c r="Q33" s="29">
        <f t="shared" si="4"/>
        <v>11</v>
      </c>
      <c r="R33" s="7" t="s">
        <v>5224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>
        <v>46168</v>
      </c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46213</v>
      </c>
      <c r="AI33" s="15"/>
      <c r="AJ33" s="34">
        <f t="shared" si="10"/>
        <v>5</v>
      </c>
      <c r="AK33" s="481" t="s">
        <v>5354</v>
      </c>
      <c r="AL33" s="3" t="s">
        <v>5136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46233</v>
      </c>
      <c r="AQ33" s="15"/>
      <c r="AR33" s="34">
        <f t="shared" si="13"/>
        <v>4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46533</v>
      </c>
      <c r="BC33" s="15"/>
      <c r="BD33" s="7">
        <f t="shared" si="16"/>
        <v>3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46533</v>
      </c>
      <c r="BJ33" s="15"/>
      <c r="BK33" s="34">
        <f t="shared" si="20"/>
        <v>2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46533</v>
      </c>
      <c r="BQ33" s="15"/>
      <c r="BR33" s="34">
        <f t="shared" si="24"/>
        <v>2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46540</v>
      </c>
      <c r="BX33" s="15"/>
      <c r="BY33" s="7">
        <f t="shared" si="28"/>
        <v>2</v>
      </c>
      <c r="BZ33" s="2" t="s">
        <v>2515</v>
      </c>
      <c r="CA33" s="315">
        <v>46538</v>
      </c>
      <c r="CB33" s="7">
        <f t="shared" si="29"/>
        <v>2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152.25" hidden="1" customHeight="1" x14ac:dyDescent="0.2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5355</v>
      </c>
      <c r="AL34" s="3" t="s">
        <v>5136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108" hidden="1" customHeight="1" x14ac:dyDescent="0.2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5356</v>
      </c>
      <c r="AL35" s="3" t="s">
        <v>5125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150" hidden="1" x14ac:dyDescent="0.2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5311</v>
      </c>
      <c r="AL36" s="3" t="s">
        <v>5136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ht="36" hidden="1" customHeight="1" x14ac:dyDescent="0.2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>
        <v>46159</v>
      </c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v>46178</v>
      </c>
      <c r="P37" s="6"/>
      <c r="Q37" s="29">
        <f t="shared" si="4"/>
        <v>-52</v>
      </c>
      <c r="R37" s="7"/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46208</v>
      </c>
      <c r="X37" s="6"/>
      <c r="Y37" s="29">
        <f t="shared" si="7"/>
        <v>-53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46253</v>
      </c>
      <c r="AI37" s="15"/>
      <c r="AJ37" s="34">
        <f t="shared" si="10"/>
        <v>-54</v>
      </c>
      <c r="AK37" s="481" t="s">
        <v>5357</v>
      </c>
      <c r="AL37" s="3" t="s">
        <v>5185</v>
      </c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46273</v>
      </c>
      <c r="AQ37" s="15"/>
      <c r="AR37" s="34">
        <f t="shared" si="13"/>
        <v>-55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46363</v>
      </c>
      <c r="BC37" s="15"/>
      <c r="BD37" s="7">
        <f t="shared" si="16"/>
        <v>-56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46363</v>
      </c>
      <c r="BJ37" s="15"/>
      <c r="BK37" s="34">
        <f t="shared" si="20"/>
        <v>-57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46363</v>
      </c>
      <c r="BQ37" s="15"/>
      <c r="BR37" s="34">
        <f t="shared" si="24"/>
        <v>-57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46370</v>
      </c>
      <c r="BX37" s="15"/>
      <c r="BY37" s="7">
        <f t="shared" si="28"/>
        <v>-57</v>
      </c>
      <c r="BZ37" s="2" t="s">
        <v>2516</v>
      </c>
      <c r="CA37" s="315">
        <v>46427</v>
      </c>
      <c r="CB37" s="7">
        <f t="shared" si="29"/>
        <v>-57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123" hidden="1" customHeight="1" x14ac:dyDescent="0.2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46151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46196</v>
      </c>
      <c r="AI38" s="15"/>
      <c r="AJ38" s="34">
        <f t="shared" si="10"/>
        <v>-51</v>
      </c>
      <c r="AK38" s="481" t="s">
        <v>5358</v>
      </c>
      <c r="AL38" s="3" t="s">
        <v>5125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46216</v>
      </c>
      <c r="AQ38" s="15"/>
      <c r="AR38" s="34">
        <f t="shared" si="13"/>
        <v>-52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46366</v>
      </c>
      <c r="BC38" s="15"/>
      <c r="BD38" s="7">
        <f t="shared" si="16"/>
        <v>-53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46366</v>
      </c>
      <c r="BJ38" s="15"/>
      <c r="BK38" s="34">
        <f t="shared" si="20"/>
        <v>-54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46366</v>
      </c>
      <c r="BQ38" s="15"/>
      <c r="BR38" s="34">
        <f t="shared" si="24"/>
        <v>-54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46373</v>
      </c>
      <c r="BX38" s="15"/>
      <c r="BY38" s="7">
        <f t="shared" si="28"/>
        <v>-54</v>
      </c>
      <c r="BZ38" s="2" t="s">
        <v>2516</v>
      </c>
      <c r="CA38" s="315">
        <v>46427</v>
      </c>
      <c r="CB38" s="7">
        <f t="shared" si="29"/>
        <v>-54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105" hidden="1" x14ac:dyDescent="0.2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>
        <v>46154</v>
      </c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46199</v>
      </c>
      <c r="AI39" s="15"/>
      <c r="AJ39" s="34">
        <f t="shared" si="10"/>
        <v>-48</v>
      </c>
      <c r="AK39" s="481" t="s">
        <v>5359</v>
      </c>
      <c r="AL39" s="3" t="s">
        <v>5136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46219</v>
      </c>
      <c r="AQ39" s="15"/>
      <c r="AR39" s="34">
        <f t="shared" si="13"/>
        <v>-49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46369</v>
      </c>
      <c r="BC39" s="15"/>
      <c r="BD39" s="7">
        <f t="shared" si="16"/>
        <v>-50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46369</v>
      </c>
      <c r="BJ39" s="15"/>
      <c r="BK39" s="34">
        <f t="shared" si="20"/>
        <v>-51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46369</v>
      </c>
      <c r="BQ39" s="15"/>
      <c r="BR39" s="34">
        <f t="shared" si="24"/>
        <v>-51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46376</v>
      </c>
      <c r="BX39" s="15"/>
      <c r="BY39" s="7">
        <f t="shared" si="28"/>
        <v>-51</v>
      </c>
      <c r="BZ39" s="2" t="s">
        <v>2516</v>
      </c>
      <c r="CA39" s="315">
        <v>46427</v>
      </c>
      <c r="CB39" s="7">
        <f t="shared" si="29"/>
        <v>-51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ht="30" hidden="1" x14ac:dyDescent="0.2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>
        <v>46163</v>
      </c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v>46172</v>
      </c>
      <c r="P40" s="6">
        <v>46171</v>
      </c>
      <c r="Q40" s="29">
        <f t="shared" si="4"/>
        <v>-83</v>
      </c>
      <c r="R40" s="7">
        <v>23407862</v>
      </c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46202</v>
      </c>
      <c r="X40" s="6"/>
      <c r="Y40" s="29">
        <f t="shared" si="7"/>
        <v>-84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46247</v>
      </c>
      <c r="AI40" s="15"/>
      <c r="AJ40" s="34">
        <f t="shared" si="10"/>
        <v>-85</v>
      </c>
      <c r="AK40" s="662" t="s">
        <v>5360</v>
      </c>
      <c r="AL40" s="3"/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46267</v>
      </c>
      <c r="AQ40" s="15"/>
      <c r="AR40" s="34">
        <f t="shared" si="13"/>
        <v>-86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46387</v>
      </c>
      <c r="BC40" s="15"/>
      <c r="BD40" s="7">
        <f t="shared" si="16"/>
        <v>-87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46387</v>
      </c>
      <c r="BJ40" s="15"/>
      <c r="BK40" s="34">
        <f t="shared" si="20"/>
        <v>-88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46387</v>
      </c>
      <c r="BQ40" s="15"/>
      <c r="BR40" s="34">
        <f t="shared" si="24"/>
        <v>-88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46394</v>
      </c>
      <c r="BX40" s="15"/>
      <c r="BY40" s="7">
        <f t="shared" si="28"/>
        <v>-88</v>
      </c>
      <c r="BZ40" s="2" t="s">
        <v>2516</v>
      </c>
      <c r="CA40" s="315">
        <v>46482</v>
      </c>
      <c r="CB40" s="7">
        <f t="shared" si="29"/>
        <v>-88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105" hidden="1" x14ac:dyDescent="0.2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>
        <v>46153</v>
      </c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46198</v>
      </c>
      <c r="AI41" s="15"/>
      <c r="AJ41" s="34">
        <f t="shared" si="10"/>
        <v>-74</v>
      </c>
      <c r="AK41" s="496" t="s">
        <v>5361</v>
      </c>
      <c r="AL41" s="3" t="s">
        <v>5136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46218</v>
      </c>
      <c r="AQ41" s="15"/>
      <c r="AR41" s="34">
        <f t="shared" si="13"/>
        <v>-75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46398</v>
      </c>
      <c r="BC41" s="15"/>
      <c r="BD41" s="7">
        <f t="shared" si="16"/>
        <v>-76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46398</v>
      </c>
      <c r="BJ41" s="15"/>
      <c r="BK41" s="34">
        <f t="shared" si="20"/>
        <v>-77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46398</v>
      </c>
      <c r="BQ41" s="15"/>
      <c r="BR41" s="34">
        <f t="shared" si="24"/>
        <v>-77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46405</v>
      </c>
      <c r="BX41" s="15"/>
      <c r="BY41" s="7">
        <f t="shared" si="28"/>
        <v>-77</v>
      </c>
      <c r="BZ41" s="2" t="s">
        <v>2516</v>
      </c>
      <c r="CA41" s="315">
        <v>46482</v>
      </c>
      <c r="CB41" s="7">
        <f t="shared" si="29"/>
        <v>-77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idden="1" x14ac:dyDescent="0.2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46177</v>
      </c>
      <c r="H42" s="6"/>
      <c r="I42" s="34">
        <f t="shared" si="1"/>
        <v>-40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46184</v>
      </c>
      <c r="P42" s="6"/>
      <c r="Q42" s="29">
        <f t="shared" si="4"/>
        <v>-41</v>
      </c>
      <c r="R42" s="7"/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46214</v>
      </c>
      <c r="X42" s="6"/>
      <c r="Y42" s="29">
        <f t="shared" si="7"/>
        <v>-42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46259</v>
      </c>
      <c r="AI42" s="15"/>
      <c r="AJ42" s="34">
        <f t="shared" si="10"/>
        <v>-43</v>
      </c>
      <c r="AK42" s="393"/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46279</v>
      </c>
      <c r="AQ42" s="15"/>
      <c r="AR42" s="34">
        <f t="shared" si="13"/>
        <v>-44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46429</v>
      </c>
      <c r="BC42" s="15"/>
      <c r="BD42" s="7">
        <f t="shared" si="16"/>
        <v>-45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46429</v>
      </c>
      <c r="BJ42" s="15"/>
      <c r="BK42" s="34">
        <f t="shared" si="20"/>
        <v>-46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46429</v>
      </c>
      <c r="BQ42" s="15"/>
      <c r="BR42" s="34">
        <f t="shared" si="24"/>
        <v>-46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46436</v>
      </c>
      <c r="BX42" s="15"/>
      <c r="BY42" s="7">
        <f t="shared" si="28"/>
        <v>-46</v>
      </c>
      <c r="BZ42" s="2" t="s">
        <v>2516</v>
      </c>
      <c r="CA42" s="315">
        <v>46482</v>
      </c>
      <c r="CB42" s="7">
        <f t="shared" si="29"/>
        <v>-46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105" hidden="1" x14ac:dyDescent="0.2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>
        <v>46153</v>
      </c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46198</v>
      </c>
      <c r="AI43" s="15"/>
      <c r="AJ43" s="34">
        <f t="shared" si="10"/>
        <v>-104</v>
      </c>
      <c r="AK43" s="481" t="s">
        <v>5362</v>
      </c>
      <c r="AL43" s="3" t="s">
        <v>5136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46218</v>
      </c>
      <c r="AQ43" s="15"/>
      <c r="AR43" s="34">
        <f t="shared" si="13"/>
        <v>-105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46368</v>
      </c>
      <c r="BC43" s="15"/>
      <c r="BD43" s="7">
        <f t="shared" si="16"/>
        <v>-106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46368</v>
      </c>
      <c r="BJ43" s="15"/>
      <c r="BK43" s="34">
        <f t="shared" si="20"/>
        <v>-107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46368</v>
      </c>
      <c r="BQ43" s="15"/>
      <c r="BR43" s="34">
        <f t="shared" si="24"/>
        <v>-107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46375</v>
      </c>
      <c r="BX43" s="15"/>
      <c r="BY43" s="7">
        <f t="shared" si="28"/>
        <v>-107</v>
      </c>
      <c r="BZ43" s="2" t="s">
        <v>2516</v>
      </c>
      <c r="CA43" s="315">
        <v>46482</v>
      </c>
      <c r="CB43" s="7">
        <f t="shared" si="29"/>
        <v>-107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idden="1" x14ac:dyDescent="0.2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46177</v>
      </c>
      <c r="H44" s="6"/>
      <c r="I44" s="34">
        <f t="shared" si="1"/>
        <v>-70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46184</v>
      </c>
      <c r="P44" s="6"/>
      <c r="Q44" s="29">
        <f t="shared" si="4"/>
        <v>-71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46214</v>
      </c>
      <c r="X44" s="6"/>
      <c r="Y44" s="29">
        <f t="shared" si="7"/>
        <v>-72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46259</v>
      </c>
      <c r="AI44" s="15"/>
      <c r="AJ44" s="34">
        <f t="shared" si="10"/>
        <v>-73</v>
      </c>
      <c r="AK44" s="393"/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46279</v>
      </c>
      <c r="AQ44" s="15"/>
      <c r="AR44" s="34">
        <f t="shared" si="13"/>
        <v>-74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46399</v>
      </c>
      <c r="BC44" s="15"/>
      <c r="BD44" s="7">
        <f t="shared" si="16"/>
        <v>-75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46399</v>
      </c>
      <c r="BJ44" s="15"/>
      <c r="BK44" s="34">
        <f t="shared" si="20"/>
        <v>-76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46399</v>
      </c>
      <c r="BQ44" s="15"/>
      <c r="BR44" s="34">
        <f t="shared" si="24"/>
        <v>-76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46406</v>
      </c>
      <c r="BX44" s="15"/>
      <c r="BY44" s="7">
        <f t="shared" si="28"/>
        <v>-76</v>
      </c>
      <c r="BZ44" s="2" t="s">
        <v>2516</v>
      </c>
      <c r="CA44" s="315">
        <v>46482</v>
      </c>
      <c r="CB44" s="7">
        <f t="shared" si="29"/>
        <v>-76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hidden="1" x14ac:dyDescent="0.2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>
        <v>46163</v>
      </c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v>46178</v>
      </c>
      <c r="P45" s="6"/>
      <c r="Q45" s="29">
        <f t="shared" si="4"/>
        <v>-17</v>
      </c>
      <c r="R45" s="7">
        <v>23407625</v>
      </c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46208</v>
      </c>
      <c r="X45" s="6"/>
      <c r="Y45" s="29">
        <f t="shared" si="7"/>
        <v>-18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46253</v>
      </c>
      <c r="AI45" s="15"/>
      <c r="AJ45" s="34">
        <f t="shared" si="10"/>
        <v>-19</v>
      </c>
      <c r="AK45" s="393" t="s">
        <v>5363</v>
      </c>
      <c r="AL45" s="3" t="s">
        <v>5185</v>
      </c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46273</v>
      </c>
      <c r="AQ45" s="15"/>
      <c r="AR45" s="34">
        <f t="shared" si="13"/>
        <v>-20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46453</v>
      </c>
      <c r="BC45" s="15"/>
      <c r="BD45" s="7">
        <f t="shared" si="16"/>
        <v>-21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46453</v>
      </c>
      <c r="BJ45" s="15"/>
      <c r="BK45" s="34">
        <f t="shared" si="20"/>
        <v>-22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46453</v>
      </c>
      <c r="BQ45" s="15"/>
      <c r="BR45" s="34">
        <f t="shared" si="24"/>
        <v>-22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46460</v>
      </c>
      <c r="BX45" s="15"/>
      <c r="BY45" s="7">
        <f t="shared" si="28"/>
        <v>-22</v>
      </c>
      <c r="BZ45" s="2" t="s">
        <v>2516</v>
      </c>
      <c r="CA45" s="315">
        <v>46482</v>
      </c>
      <c r="CB45" s="7">
        <f t="shared" si="29"/>
        <v>-22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171" hidden="1" customHeight="1" x14ac:dyDescent="0.2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5364</v>
      </c>
      <c r="AL46" s="3" t="s">
        <v>5136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125.25" hidden="1" customHeight="1" x14ac:dyDescent="0.25">
      <c r="A47" s="40" t="s">
        <v>640</v>
      </c>
      <c r="B47" s="41" t="s">
        <v>2626</v>
      </c>
      <c r="C47" s="42" t="s">
        <v>5216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>
        <v>46142</v>
      </c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>
        <v>46164</v>
      </c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46209</v>
      </c>
      <c r="AI47" s="15"/>
      <c r="AJ47" s="34">
        <f t="shared" si="10"/>
        <v>-93</v>
      </c>
      <c r="AK47" s="481" t="s">
        <v>5365</v>
      </c>
      <c r="AL47" s="3" t="s">
        <v>5125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46229</v>
      </c>
      <c r="AQ47" s="15"/>
      <c r="AR47" s="34">
        <f t="shared" si="13"/>
        <v>-94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46379</v>
      </c>
      <c r="BC47" s="15"/>
      <c r="BD47" s="7">
        <f t="shared" si="16"/>
        <v>-95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46379</v>
      </c>
      <c r="BJ47" s="15"/>
      <c r="BK47" s="34">
        <f t="shared" si="20"/>
        <v>-96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46379</v>
      </c>
      <c r="BQ47" s="15"/>
      <c r="BR47" s="34">
        <f t="shared" si="24"/>
        <v>-96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46386</v>
      </c>
      <c r="BX47" s="15"/>
      <c r="BY47" s="7">
        <f t="shared" si="28"/>
        <v>-96</v>
      </c>
      <c r="BZ47" s="2" t="s">
        <v>2516</v>
      </c>
      <c r="CA47" s="315">
        <v>46482</v>
      </c>
      <c r="CB47" s="7">
        <f t="shared" si="29"/>
        <v>-96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145.5" hidden="1" customHeight="1" x14ac:dyDescent="0.2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v>46161</v>
      </c>
      <c r="X48" s="6">
        <v>46164</v>
      </c>
      <c r="Y48" s="29">
        <f t="shared" si="7"/>
        <v>-70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46209</v>
      </c>
      <c r="AI48" s="15"/>
      <c r="AJ48" s="34">
        <f t="shared" si="10"/>
        <v>-68</v>
      </c>
      <c r="AK48" s="481" t="s">
        <v>5366</v>
      </c>
      <c r="AL48" s="2" t="s">
        <v>5136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46229</v>
      </c>
      <c r="AQ48" s="15"/>
      <c r="AR48" s="34">
        <f t="shared" si="13"/>
        <v>-69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46349</v>
      </c>
      <c r="BC48" s="15"/>
      <c r="BD48" s="7">
        <f t="shared" si="16"/>
        <v>-70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46349</v>
      </c>
      <c r="BJ48" s="15"/>
      <c r="BK48" s="34">
        <f t="shared" si="20"/>
        <v>-71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46349</v>
      </c>
      <c r="BQ48" s="15"/>
      <c r="BR48" s="34">
        <f t="shared" si="24"/>
        <v>-71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46356</v>
      </c>
      <c r="BX48" s="15"/>
      <c r="BY48" s="7">
        <f t="shared" si="28"/>
        <v>-71</v>
      </c>
      <c r="BZ48" s="2" t="s">
        <v>2516</v>
      </c>
      <c r="CA48" s="15">
        <v>46427</v>
      </c>
      <c r="CB48" s="7">
        <f t="shared" si="29"/>
        <v>-71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228" hidden="1" customHeight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5367</v>
      </c>
      <c r="AL49" s="3" t="s">
        <v>5185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/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46374</v>
      </c>
      <c r="BC49" s="15"/>
      <c r="BD49" s="7">
        <f t="shared" si="16"/>
        <v>-45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46374</v>
      </c>
      <c r="BJ49" s="15"/>
      <c r="BK49" s="34">
        <f t="shared" si="20"/>
        <v>-46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46374</v>
      </c>
      <c r="BQ49" s="15"/>
      <c r="BR49" s="34">
        <f t="shared" si="24"/>
        <v>-46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46381</v>
      </c>
      <c r="BX49" s="15"/>
      <c r="BY49" s="7">
        <f t="shared" si="28"/>
        <v>-46</v>
      </c>
      <c r="BZ49" s="2" t="s">
        <v>2516</v>
      </c>
      <c r="CA49" s="315">
        <v>46427</v>
      </c>
      <c r="CB49" s="7">
        <f t="shared" si="29"/>
        <v>-46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t="26.25" hidden="1" customHeight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>
        <v>46156</v>
      </c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46163</v>
      </c>
      <c r="P50" s="6">
        <v>46168</v>
      </c>
      <c r="Q50" s="29">
        <f t="shared" si="4"/>
        <v>-62</v>
      </c>
      <c r="R50" s="7" t="s">
        <v>5245</v>
      </c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46193</v>
      </c>
      <c r="X50" s="6"/>
      <c r="Y50" s="29">
        <f t="shared" si="7"/>
        <v>-63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46238</v>
      </c>
      <c r="AI50" s="15"/>
      <c r="AJ50" s="34">
        <f t="shared" si="10"/>
        <v>-64</v>
      </c>
      <c r="AK50" s="481" t="s">
        <v>5368</v>
      </c>
      <c r="AL50" s="3" t="s">
        <v>5195</v>
      </c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46258</v>
      </c>
      <c r="AQ50" s="15"/>
      <c r="AR50" s="34">
        <f t="shared" si="13"/>
        <v>-65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46408</v>
      </c>
      <c r="BC50" s="15"/>
      <c r="BD50" s="7">
        <f t="shared" si="16"/>
        <v>-66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46408</v>
      </c>
      <c r="BJ50" s="15"/>
      <c r="BK50" s="34">
        <f t="shared" si="20"/>
        <v>-67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46408</v>
      </c>
      <c r="BQ50" s="15"/>
      <c r="BR50" s="34">
        <f t="shared" si="24"/>
        <v>-67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46415</v>
      </c>
      <c r="BX50" s="15"/>
      <c r="BY50" s="7">
        <f t="shared" si="28"/>
        <v>-67</v>
      </c>
      <c r="BZ50" s="2" t="s">
        <v>2516</v>
      </c>
      <c r="CA50" s="315">
        <v>46482</v>
      </c>
      <c r="CB50" s="7">
        <f t="shared" si="29"/>
        <v>-67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24" hidden="1" customHeight="1" x14ac:dyDescent="0.2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5233</v>
      </c>
      <c r="AL51" s="3" t="s">
        <v>5185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>
        <v>46157</v>
      </c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46307</v>
      </c>
      <c r="BC51" s="15"/>
      <c r="BD51" s="7">
        <f t="shared" si="16"/>
        <v>-128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46307</v>
      </c>
      <c r="BJ51" s="15"/>
      <c r="BK51" s="34">
        <f t="shared" si="20"/>
        <v>-129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46307</v>
      </c>
      <c r="BQ51" s="15"/>
      <c r="BR51" s="34">
        <f t="shared" si="24"/>
        <v>-129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46314</v>
      </c>
      <c r="BX51" s="15"/>
      <c r="BY51" s="7">
        <f t="shared" si="28"/>
        <v>-129</v>
      </c>
      <c r="BZ51" s="2" t="s">
        <v>2515</v>
      </c>
      <c r="CA51" s="315">
        <v>46443</v>
      </c>
      <c r="CB51" s="7">
        <f t="shared" si="29"/>
        <v>-129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hidden="1" x14ac:dyDescent="0.2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>
        <v>46164</v>
      </c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v>46178</v>
      </c>
      <c r="P52" s="6"/>
      <c r="Q52" s="29">
        <f t="shared" si="4"/>
        <v>-47</v>
      </c>
      <c r="R52" s="7">
        <v>23408603</v>
      </c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46208</v>
      </c>
      <c r="X52" s="6"/>
      <c r="Y52" s="29">
        <f t="shared" si="7"/>
        <v>-48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46253</v>
      </c>
      <c r="AI52" s="15"/>
      <c r="AJ52" s="34">
        <f t="shared" si="10"/>
        <v>-49</v>
      </c>
      <c r="AK52" s="481" t="s">
        <v>5363</v>
      </c>
      <c r="AL52" s="3"/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46273</v>
      </c>
      <c r="AQ52" s="15"/>
      <c r="AR52" s="34">
        <f t="shared" si="13"/>
        <v>-50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46423</v>
      </c>
      <c r="BC52" s="15"/>
      <c r="BD52" s="7">
        <f t="shared" si="16"/>
        <v>-51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46423</v>
      </c>
      <c r="BJ52" s="15"/>
      <c r="BK52" s="34">
        <f t="shared" si="20"/>
        <v>-52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46423</v>
      </c>
      <c r="BQ52" s="15"/>
      <c r="BR52" s="34">
        <f t="shared" si="24"/>
        <v>-52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46430</v>
      </c>
      <c r="BX52" s="15"/>
      <c r="BY52" s="7">
        <f t="shared" si="28"/>
        <v>-52</v>
      </c>
      <c r="BZ52" s="2" t="s">
        <v>2516</v>
      </c>
      <c r="CA52" s="315">
        <v>46482</v>
      </c>
      <c r="CB52" s="7">
        <f t="shared" si="29"/>
        <v>-52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hidden="1" x14ac:dyDescent="0.2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hidden="1" x14ac:dyDescent="0.2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46285</v>
      </c>
      <c r="H54" s="6"/>
      <c r="I54" s="34">
        <f t="shared" si="1"/>
        <v>1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46292</v>
      </c>
      <c r="P54" s="6"/>
      <c r="Q54" s="29">
        <f t="shared" si="4"/>
        <v>0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46312</v>
      </c>
      <c r="X54" s="6"/>
      <c r="Y54" s="29">
        <f t="shared" si="7"/>
        <v>-1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46342</v>
      </c>
      <c r="AI54" s="15"/>
      <c r="AJ54" s="34">
        <f t="shared" si="10"/>
        <v>-2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46352</v>
      </c>
      <c r="AQ54" s="15"/>
      <c r="AR54" s="34">
        <f t="shared" si="13"/>
        <v>-3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46397</v>
      </c>
      <c r="BC54" s="15"/>
      <c r="BD54" s="7">
        <f t="shared" si="16"/>
        <v>-4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46397</v>
      </c>
      <c r="BJ54" s="15"/>
      <c r="BK54" s="34">
        <f t="shared" si="20"/>
        <v>-5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46397</v>
      </c>
      <c r="BQ54" s="15"/>
      <c r="BR54" s="34">
        <f t="shared" si="24"/>
        <v>-5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46404</v>
      </c>
      <c r="BX54" s="15"/>
      <c r="BY54" s="7">
        <f t="shared" si="28"/>
        <v>-5</v>
      </c>
      <c r="BZ54" s="2" t="s">
        <v>2516</v>
      </c>
      <c r="CA54" s="315">
        <v>46409</v>
      </c>
      <c r="CB54" s="7">
        <f t="shared" si="29"/>
        <v>-5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ht="30" hidden="1" x14ac:dyDescent="0.2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>
        <v>46157</v>
      </c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v>46174</v>
      </c>
      <c r="P55" s="6"/>
      <c r="Q55" s="29">
        <f t="shared" si="4"/>
        <v>-44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46204</v>
      </c>
      <c r="X55" s="6">
        <v>46184</v>
      </c>
      <c r="Y55" s="29">
        <f t="shared" si="7"/>
        <v>-45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46229</v>
      </c>
      <c r="AI55" s="15"/>
      <c r="AJ55" s="34">
        <f t="shared" si="10"/>
        <v>-66</v>
      </c>
      <c r="AK55" s="481" t="s">
        <v>5369</v>
      </c>
      <c r="AL55" s="3" t="s">
        <v>5185</v>
      </c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46249</v>
      </c>
      <c r="AQ55" s="15"/>
      <c r="AR55" s="34">
        <f t="shared" si="13"/>
        <v>-67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46399</v>
      </c>
      <c r="BC55" s="15"/>
      <c r="BD55" s="7">
        <f t="shared" si="16"/>
        <v>-68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46399</v>
      </c>
      <c r="BJ55" s="15"/>
      <c r="BK55" s="34">
        <f t="shared" si="20"/>
        <v>-69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46399</v>
      </c>
      <c r="BQ55" s="15"/>
      <c r="BR55" s="34">
        <f t="shared" si="24"/>
        <v>-69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46406</v>
      </c>
      <c r="BX55" s="15"/>
      <c r="BY55" s="7">
        <f t="shared" si="28"/>
        <v>-69</v>
      </c>
      <c r="BZ55" s="2" t="s">
        <v>2636</v>
      </c>
      <c r="CA55" s="315">
        <v>46475</v>
      </c>
      <c r="CB55" s="7">
        <f t="shared" si="29"/>
        <v>-69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hidden="1" x14ac:dyDescent="0.25">
      <c r="A56" s="136" t="s">
        <v>640</v>
      </c>
      <c r="B56" s="41" t="s">
        <v>5167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/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ht="30" hidden="1" x14ac:dyDescent="0.2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>
        <v>46154</v>
      </c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v>46172</v>
      </c>
      <c r="P57" s="6">
        <v>46169</v>
      </c>
      <c r="Q57" s="29">
        <f t="shared" si="4"/>
        <v>-29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46202</v>
      </c>
      <c r="X57" s="6">
        <v>46183</v>
      </c>
      <c r="Y57" s="29">
        <f t="shared" si="7"/>
        <v>-30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46228</v>
      </c>
      <c r="AI57" s="15"/>
      <c r="AJ57" s="34">
        <f t="shared" si="10"/>
        <v>-50</v>
      </c>
      <c r="AK57" s="481" t="s">
        <v>5370</v>
      </c>
      <c r="AL57" s="3" t="s">
        <v>5185</v>
      </c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46248</v>
      </c>
      <c r="AQ57" s="15"/>
      <c r="AR57" s="34">
        <f t="shared" si="13"/>
        <v>-51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46348</v>
      </c>
      <c r="BC57" s="15"/>
      <c r="BD57" s="7">
        <f t="shared" si="16"/>
        <v>-52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46348</v>
      </c>
      <c r="BJ57" s="15"/>
      <c r="BK57" s="34">
        <f t="shared" si="20"/>
        <v>-53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46348</v>
      </c>
      <c r="BQ57" s="15"/>
      <c r="BR57" s="34">
        <f t="shared" si="24"/>
        <v>-53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46355</v>
      </c>
      <c r="BX57" s="15"/>
      <c r="BY57" s="7">
        <f t="shared" si="28"/>
        <v>-53</v>
      </c>
      <c r="BZ57" s="2" t="s">
        <v>2516</v>
      </c>
      <c r="CA57" s="315">
        <v>46408</v>
      </c>
      <c r="CB57" s="7">
        <f t="shared" si="29"/>
        <v>-53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hidden="1" x14ac:dyDescent="0.2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46164</v>
      </c>
      <c r="H58" s="6">
        <v>46164</v>
      </c>
      <c r="I58" s="34">
        <f t="shared" si="1"/>
        <v>-18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v>46178</v>
      </c>
      <c r="P58" s="6"/>
      <c r="Q58" s="29">
        <f t="shared" si="4"/>
        <v>-12</v>
      </c>
      <c r="R58" s="7">
        <v>23408358</v>
      </c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46208</v>
      </c>
      <c r="X58" s="6"/>
      <c r="Y58" s="29">
        <f t="shared" si="7"/>
        <v>-13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46253</v>
      </c>
      <c r="AI58" s="15"/>
      <c r="AJ58" s="34">
        <f t="shared" si="10"/>
        <v>-14</v>
      </c>
      <c r="AK58" s="393" t="s">
        <v>5363</v>
      </c>
      <c r="AL58" s="3" t="s">
        <v>5185</v>
      </c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46273</v>
      </c>
      <c r="AQ58" s="15"/>
      <c r="AR58" s="34">
        <f t="shared" si="13"/>
        <v>-15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46483</v>
      </c>
      <c r="BC58" s="15"/>
      <c r="BD58" s="7">
        <f t="shared" si="16"/>
        <v>-16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46483</v>
      </c>
      <c r="BJ58" s="15"/>
      <c r="BK58" s="34">
        <f t="shared" si="20"/>
        <v>-17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46483</v>
      </c>
      <c r="BQ58" s="15"/>
      <c r="BR58" s="34">
        <f t="shared" si="24"/>
        <v>-17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46490</v>
      </c>
      <c r="BX58" s="15"/>
      <c r="BY58" s="7">
        <f t="shared" si="28"/>
        <v>-17</v>
      </c>
      <c r="BZ58" s="2" t="s">
        <v>2515</v>
      </c>
      <c r="CA58" s="315">
        <v>46507</v>
      </c>
      <c r="CB58" s="7">
        <f t="shared" si="29"/>
        <v>-17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166.5" hidden="1" customHeight="1" x14ac:dyDescent="0.2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v>46161</v>
      </c>
      <c r="X59" s="6">
        <v>46169</v>
      </c>
      <c r="Y59" s="29">
        <f t="shared" si="7"/>
        <v>-40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46214</v>
      </c>
      <c r="AI59" s="15"/>
      <c r="AJ59" s="34">
        <f t="shared" si="10"/>
        <v>-33</v>
      </c>
      <c r="AK59" s="481" t="s">
        <v>5371</v>
      </c>
      <c r="AL59" s="2" t="s">
        <v>5136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46234</v>
      </c>
      <c r="AQ59" s="15"/>
      <c r="AR59" s="34">
        <f t="shared" si="13"/>
        <v>-34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46384</v>
      </c>
      <c r="BC59" s="15"/>
      <c r="BD59" s="7">
        <f t="shared" si="16"/>
        <v>-35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46384</v>
      </c>
      <c r="BJ59" s="15"/>
      <c r="BK59" s="34">
        <f t="shared" si="20"/>
        <v>-36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46384</v>
      </c>
      <c r="BQ59" s="15"/>
      <c r="BR59" s="34">
        <f t="shared" si="24"/>
        <v>-36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46391</v>
      </c>
      <c r="BX59" s="15"/>
      <c r="BY59" s="7">
        <f t="shared" si="28"/>
        <v>-36</v>
      </c>
      <c r="BZ59" s="2" t="s">
        <v>2516</v>
      </c>
      <c r="CA59" s="15">
        <v>46427</v>
      </c>
      <c r="CB59" s="7">
        <f t="shared" si="29"/>
        <v>-36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80" hidden="1" x14ac:dyDescent="0.2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5197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5372</v>
      </c>
      <c r="AL60" s="2" t="s">
        <v>5206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/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46318</v>
      </c>
      <c r="BC60" s="15"/>
      <c r="BD60" s="7">
        <f t="shared" si="16"/>
        <v>-101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46318</v>
      </c>
      <c r="BJ60" s="15"/>
      <c r="BK60" s="34">
        <f t="shared" si="20"/>
        <v>-102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46318</v>
      </c>
      <c r="BQ60" s="15"/>
      <c r="BR60" s="34">
        <f t="shared" si="24"/>
        <v>-102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46325</v>
      </c>
      <c r="BX60" s="15"/>
      <c r="BY60" s="7">
        <f t="shared" si="28"/>
        <v>-102</v>
      </c>
      <c r="BZ60" s="2" t="s">
        <v>2516</v>
      </c>
      <c r="CA60" s="15">
        <v>46427</v>
      </c>
      <c r="CB60" s="7">
        <f t="shared" si="29"/>
        <v>-102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50" hidden="1" x14ac:dyDescent="0.2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5373</v>
      </c>
      <c r="AL61" s="2" t="s">
        <v>5206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50" hidden="1" x14ac:dyDescent="0.2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5374</v>
      </c>
      <c r="AL62" s="2" t="s">
        <v>5206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t="31.5" hidden="1" customHeight="1" x14ac:dyDescent="0.2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30" si="243">+L63-1</f>
        <v>46207</v>
      </c>
      <c r="G63" s="6">
        <v>46153</v>
      </c>
      <c r="H63" s="6">
        <v>46156</v>
      </c>
      <c r="I63" s="34">
        <f t="shared" ref="I63:I130" si="244">+G63-F63</f>
        <v>-54</v>
      </c>
      <c r="J63" s="309">
        <v>46153</v>
      </c>
      <c r="K63" s="3"/>
      <c r="L63" s="30">
        <f t="shared" ref="L63:L130" si="245">+M63-N63</f>
        <v>46208</v>
      </c>
      <c r="M63" s="30">
        <f t="shared" ref="M63:M130" si="246">+T63-1</f>
        <v>46215</v>
      </c>
      <c r="N63" s="37">
        <v>7</v>
      </c>
      <c r="O63" s="6">
        <f t="shared" si="37"/>
        <v>46163</v>
      </c>
      <c r="P63" s="6">
        <v>46168</v>
      </c>
      <c r="Q63" s="29">
        <f t="shared" ref="Q63:Q130" si="247">+O63-M63</f>
        <v>-52</v>
      </c>
      <c r="R63" s="7">
        <v>23392002</v>
      </c>
      <c r="S63" s="3"/>
      <c r="T63" s="30">
        <f t="shared" ref="T63:T130" si="248">+U63-V63</f>
        <v>46216</v>
      </c>
      <c r="U63" s="30">
        <f t="shared" ref="U63:U130" si="249">+AE63-1</f>
        <v>46246</v>
      </c>
      <c r="V63" s="37">
        <v>30</v>
      </c>
      <c r="W63" s="6">
        <f t="shared" ref="W63:W130" si="250">+O63+V63</f>
        <v>46193</v>
      </c>
      <c r="X63" s="6">
        <v>46184</v>
      </c>
      <c r="Y63" s="29">
        <f t="shared" ref="Y63:Y130" si="251">+W63-U63</f>
        <v>-53</v>
      </c>
      <c r="Z63" s="3"/>
      <c r="AA63" s="31"/>
      <c r="AB63" s="7"/>
      <c r="AC63" s="6"/>
      <c r="AD63" s="25"/>
      <c r="AE63" s="31">
        <f t="shared" ref="AE63:AE130" si="252">+AF63-AG63</f>
        <v>46247</v>
      </c>
      <c r="AF63" s="31">
        <f t="shared" ref="AF63:AF130" si="253">+AM63-1</f>
        <v>46292</v>
      </c>
      <c r="AG63" s="37">
        <v>45</v>
      </c>
      <c r="AH63" s="15">
        <f t="shared" ref="AH63:AH130" si="254">+IF(X63=0,W63,X63)+AG63</f>
        <v>46229</v>
      </c>
      <c r="AI63" s="15"/>
      <c r="AJ63" s="34">
        <f t="shared" ref="AJ63:AJ130" si="255">+AH63-AF63</f>
        <v>-63</v>
      </c>
      <c r="AK63" s="481" t="s">
        <v>5375</v>
      </c>
      <c r="AL63" s="3" t="s">
        <v>5127</v>
      </c>
      <c r="AM63" s="31">
        <f t="shared" ref="AM63:AM130" si="256">+AN63-AO63</f>
        <v>46293</v>
      </c>
      <c r="AN63" s="31">
        <f t="shared" ref="AN63:AN130" si="257">+AY63-1</f>
        <v>46313</v>
      </c>
      <c r="AO63" s="37">
        <v>20</v>
      </c>
      <c r="AP63" s="15">
        <f t="shared" ref="AP63:AP130" si="258">+IF(AI63=0,AH63,AI63)+AO63</f>
        <v>46249</v>
      </c>
      <c r="AQ63" s="15"/>
      <c r="AR63" s="34">
        <f t="shared" ref="AR63:AR130" si="259">+AP63-AN63</f>
        <v>-64</v>
      </c>
      <c r="AS63" s="7"/>
      <c r="AT63" s="7"/>
      <c r="AU63" s="7"/>
      <c r="AV63" s="7"/>
      <c r="AW63" s="7"/>
      <c r="AX63" s="3"/>
      <c r="AY63" s="31">
        <f t="shared" ref="AY63:AY130" si="260">+AZ63-BA63</f>
        <v>46314</v>
      </c>
      <c r="AZ63" s="31">
        <f t="shared" si="69"/>
        <v>46474</v>
      </c>
      <c r="BA63" s="124">
        <v>160</v>
      </c>
      <c r="BB63" s="15">
        <f t="shared" ref="BB63:BB130" si="261">+IF(AQ63=0,AP63,AQ63)+BA63</f>
        <v>46409</v>
      </c>
      <c r="BC63" s="15"/>
      <c r="BD63" s="7">
        <f t="shared" ref="BD63:BD130" si="262">+BB63-AZ63</f>
        <v>-65</v>
      </c>
      <c r="BE63" s="3"/>
      <c r="BF63" s="31">
        <f t="shared" ref="BF63:BF130" si="263">+BG63-BH63</f>
        <v>46475</v>
      </c>
      <c r="BG63" s="31">
        <f t="shared" ref="BG63:BG130" si="264">+BM63</f>
        <v>46475</v>
      </c>
      <c r="BH63" s="32">
        <v>0</v>
      </c>
      <c r="BI63" s="15">
        <f t="shared" ref="BI63:BI130" si="265">+IF(BC63=0,BB63,BC63)+BH63</f>
        <v>46409</v>
      </c>
      <c r="BJ63" s="15"/>
      <c r="BK63" s="34">
        <f t="shared" ref="BK63:BK130" si="266">+BI63-BG63</f>
        <v>-66</v>
      </c>
      <c r="BL63" s="3"/>
      <c r="BM63" s="31">
        <f t="shared" ref="BM63:BM130" si="267">+BN63-BO63</f>
        <v>46475</v>
      </c>
      <c r="BN63" s="31">
        <f t="shared" ref="BN63:BN130" si="268">+BT63</f>
        <v>46475</v>
      </c>
      <c r="BO63" s="32">
        <v>0</v>
      </c>
      <c r="BP63" s="15">
        <f t="shared" ref="BP63:BP130" si="269">+IF(BJ63=0,BI63,BJ63)+BO63</f>
        <v>46409</v>
      </c>
      <c r="BQ63" s="15"/>
      <c r="BR63" s="34">
        <f t="shared" ref="BR63:BR130" si="270">+BP63-BN63</f>
        <v>-66</v>
      </c>
      <c r="BS63" s="3"/>
      <c r="BT63" s="31">
        <f t="shared" ref="BT63:BT130" si="271">+BU63-BV63</f>
        <v>46475</v>
      </c>
      <c r="BU63" s="31">
        <f t="shared" ref="BU63:BU130" si="272">+CA63</f>
        <v>46482</v>
      </c>
      <c r="BV63" s="37">
        <v>7</v>
      </c>
      <c r="BW63" s="15">
        <f t="shared" ref="BW63:BW130" si="273">+IF(BQ63=0,BP63,BQ63)+BV63</f>
        <v>46416</v>
      </c>
      <c r="BX63" s="15"/>
      <c r="BY63" s="7">
        <f t="shared" ref="BY63:BY130" si="274">+BW63-BU63</f>
        <v>-66</v>
      </c>
      <c r="BZ63" s="2" t="s">
        <v>2516</v>
      </c>
      <c r="CA63" s="315">
        <v>46482</v>
      </c>
      <c r="CB63" s="7">
        <f t="shared" ref="CB63:CB130" si="275">+BW63-CA63</f>
        <v>-66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262.5" hidden="1" customHeight="1" x14ac:dyDescent="0.2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5376</v>
      </c>
      <c r="AL64" s="3" t="s">
        <v>5185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253.5" hidden="1" customHeight="1" x14ac:dyDescent="0.2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5377</v>
      </c>
      <c r="AL65" s="3" t="s">
        <v>5185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261.75" hidden="1" customHeight="1" x14ac:dyDescent="0.2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5378</v>
      </c>
      <c r="AL66" s="3" t="s">
        <v>5185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/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46434</v>
      </c>
      <c r="BC66" s="15"/>
      <c r="BD66" s="7">
        <f t="shared" si="295"/>
        <v>-40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46434</v>
      </c>
      <c r="BJ66" s="15"/>
      <c r="BK66" s="34">
        <f t="shared" si="299"/>
        <v>-41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46434</v>
      </c>
      <c r="BQ66" s="15"/>
      <c r="BR66" s="34">
        <f t="shared" si="303"/>
        <v>-41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46441</v>
      </c>
      <c r="BX66" s="15"/>
      <c r="BY66" s="7">
        <f t="shared" si="307"/>
        <v>-41</v>
      </c>
      <c r="BZ66" s="2" t="s">
        <v>2516</v>
      </c>
      <c r="CA66" s="315">
        <v>46482</v>
      </c>
      <c r="CB66" s="7">
        <f t="shared" si="308"/>
        <v>-41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216.75" hidden="1" customHeight="1" x14ac:dyDescent="0.2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5203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5379</v>
      </c>
      <c r="AL67" s="3" t="s">
        <v>5185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28" si="309">+IF(CI67="",CA67,CI67)</f>
        <v>46482</v>
      </c>
    </row>
    <row r="68" spans="1:88" hidden="1" x14ac:dyDescent="0.2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30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46.75" hidden="1" customHeight="1" x14ac:dyDescent="0.2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422" t="s">
        <v>5380</v>
      </c>
      <c r="AL69" s="423" t="s">
        <v>5126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87.25" hidden="1" customHeight="1" x14ac:dyDescent="0.2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422" t="s">
        <v>5381</v>
      </c>
      <c r="AL70" s="423" t="s">
        <v>5126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hidden="1" x14ac:dyDescent="0.2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30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26-Jan-28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hidden="1" x14ac:dyDescent="0.2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30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 t="str">
        <f>+_xlfn.XLOOKUP(BZ72,'Crono LB 30.09'!B:B,'Crono LB 30.09'!F:F,"No se encuentra",0,1)</f>
        <v>No se encuentra</v>
      </c>
      <c r="CG72" s="193" t="e">
        <f t="shared" si="310"/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hidden="1" x14ac:dyDescent="0.2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26-Jan-28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119.25" hidden="1" customHeight="1" x14ac:dyDescent="0.25">
      <c r="A74" s="40" t="s">
        <v>640</v>
      </c>
      <c r="B74" s="41" t="s">
        <v>5222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>
        <v>46142</v>
      </c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>
        <v>46176</v>
      </c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5382</v>
      </c>
      <c r="AL74" s="3" t="s">
        <v>5136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/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46491</v>
      </c>
      <c r="BC74" s="15"/>
      <c r="BD74" s="7">
        <f t="shared" ref="BD74" si="369">+BB74-AZ74</f>
        <v>-39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46491</v>
      </c>
      <c r="BJ74" s="15"/>
      <c r="BK74" s="34">
        <f t="shared" ref="BK74" si="373">+BI74-BG74</f>
        <v>-40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46491</v>
      </c>
      <c r="BQ74" s="15"/>
      <c r="BR74" s="34">
        <f t="shared" ref="BR74" si="377">+BP74-BN74</f>
        <v>-40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46498</v>
      </c>
      <c r="BX74" s="15"/>
      <c r="BY74" s="7">
        <f t="shared" ref="BY74" si="381">+BW74-BU74</f>
        <v>-40</v>
      </c>
      <c r="BZ74" s="2" t="s">
        <v>5180</v>
      </c>
      <c r="CA74" s="31">
        <v>46538</v>
      </c>
      <c r="CB74" s="7">
        <f t="shared" ref="CB74" si="382">+BW74-CA74</f>
        <v>-40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hidden="1" x14ac:dyDescent="0.2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46177</v>
      </c>
      <c r="H75" s="6"/>
      <c r="I75" s="34">
        <f t="shared" si="244"/>
        <v>-70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f t="shared" si="311"/>
        <v>46184</v>
      </c>
      <c r="P75" s="6"/>
      <c r="Q75" s="29">
        <f t="shared" si="247"/>
        <v>-71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46214</v>
      </c>
      <c r="X75" s="6"/>
      <c r="Y75" s="29">
        <f t="shared" si="251"/>
        <v>-72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46259</v>
      </c>
      <c r="AI75" s="15"/>
      <c r="AJ75" s="34">
        <f t="shared" si="255"/>
        <v>-73</v>
      </c>
      <c r="AK75" s="393"/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46279</v>
      </c>
      <c r="AQ75" s="15"/>
      <c r="AR75" s="34">
        <f t="shared" si="259"/>
        <v>-74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46399</v>
      </c>
      <c r="BC75" s="15"/>
      <c r="BD75" s="7">
        <f t="shared" si="262"/>
        <v>-75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46399</v>
      </c>
      <c r="BJ75" s="15"/>
      <c r="BK75" s="34">
        <f t="shared" si="266"/>
        <v>-76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46399</v>
      </c>
      <c r="BQ75" s="15"/>
      <c r="BR75" s="34">
        <f t="shared" si="270"/>
        <v>-76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46406</v>
      </c>
      <c r="BX75" s="15"/>
      <c r="BY75" s="7">
        <f t="shared" si="274"/>
        <v>-76</v>
      </c>
      <c r="BZ75" s="2" t="s">
        <v>2516</v>
      </c>
      <c r="CA75" s="315">
        <v>46482</v>
      </c>
      <c r="CB75" s="7">
        <f t="shared" si="275"/>
        <v>-76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75.5" hidden="1" customHeight="1" x14ac:dyDescent="0.2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v>46188</v>
      </c>
      <c r="X76" s="6">
        <v>46170</v>
      </c>
      <c r="Y76" s="29">
        <f t="shared" si="251"/>
        <v>-43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46215</v>
      </c>
      <c r="AI76" s="15"/>
      <c r="AJ76" s="34">
        <f t="shared" si="255"/>
        <v>-62</v>
      </c>
      <c r="AK76" s="481" t="str">
        <f>+AK48</f>
        <v>Objetivo tardío de adjudicación 10/7
16/4: apertura de ofertas 30/4
30/4: apertura 11/5
14/5: apertura 15/5
21/5: ofertas en análisis para enviar a AT.
28/5: hoy se enviaron para AT. Semana del 8/6 se espera rta.
11/6: se agregarán cantidades en nueva revisión de la RI. Se aguarda rta semana próxima.</v>
      </c>
      <c r="AL76" s="3" t="s">
        <v>5136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46235</v>
      </c>
      <c r="AQ76" s="15"/>
      <c r="AR76" s="34">
        <f t="shared" si="259"/>
        <v>-63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46355</v>
      </c>
      <c r="BC76" s="15"/>
      <c r="BD76" s="7">
        <f t="shared" si="262"/>
        <v>-64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46355</v>
      </c>
      <c r="BJ76" s="15"/>
      <c r="BK76" s="34">
        <f t="shared" si="266"/>
        <v>-65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46355</v>
      </c>
      <c r="BQ76" s="15"/>
      <c r="BR76" s="34">
        <f t="shared" si="270"/>
        <v>-65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46362</v>
      </c>
      <c r="BX76" s="15"/>
      <c r="BY76" s="7">
        <f t="shared" si="274"/>
        <v>-65</v>
      </c>
      <c r="BZ76" s="2" t="s">
        <v>2516</v>
      </c>
      <c r="CA76" s="315">
        <v>46427</v>
      </c>
      <c r="CB76" s="7">
        <f t="shared" si="275"/>
        <v>-65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90" hidden="1" x14ac:dyDescent="0.25">
      <c r="A77" s="40" t="s">
        <v>640</v>
      </c>
      <c r="B77" s="41" t="s">
        <v>2675</v>
      </c>
      <c r="C77" s="221" t="s">
        <v>5215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>
        <v>46153</v>
      </c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46198</v>
      </c>
      <c r="AI77" s="15"/>
      <c r="AJ77" s="34">
        <f t="shared" si="255"/>
        <v>-49</v>
      </c>
      <c r="AK77" s="481" t="s">
        <v>5383</v>
      </c>
      <c r="AL77" s="3" t="s">
        <v>5136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46218</v>
      </c>
      <c r="AQ77" s="15"/>
      <c r="AR77" s="34">
        <f t="shared" si="259"/>
        <v>-50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46368</v>
      </c>
      <c r="BC77" s="15"/>
      <c r="BD77" s="7">
        <f t="shared" si="262"/>
        <v>-51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46368</v>
      </c>
      <c r="BJ77" s="15"/>
      <c r="BK77" s="34">
        <f t="shared" si="266"/>
        <v>-52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46368</v>
      </c>
      <c r="BQ77" s="15"/>
      <c r="BR77" s="34">
        <f t="shared" si="270"/>
        <v>-52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46375</v>
      </c>
      <c r="BX77" s="15"/>
      <c r="BY77" s="7">
        <f t="shared" si="274"/>
        <v>-52</v>
      </c>
      <c r="BZ77" s="2" t="s">
        <v>2516</v>
      </c>
      <c r="CA77" s="315">
        <v>46427</v>
      </c>
      <c r="CB77" s="7">
        <f t="shared" si="275"/>
        <v>-52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49.25" hidden="1" customHeight="1" x14ac:dyDescent="0.2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tr">
        <f>+AK36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</v>
      </c>
      <c r="AL78" s="3" t="s">
        <v>5136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ht="27" hidden="1" customHeight="1" x14ac:dyDescent="0.2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>
        <v>46159</v>
      </c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v>46178</v>
      </c>
      <c r="P79" s="6"/>
      <c r="Q79" s="29">
        <f t="shared" si="247"/>
        <v>-52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46208</v>
      </c>
      <c r="X79" s="6">
        <v>46183</v>
      </c>
      <c r="Y79" s="29">
        <f t="shared" si="251"/>
        <v>-53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46228</v>
      </c>
      <c r="AI79" s="15"/>
      <c r="AJ79" s="34">
        <f t="shared" si="255"/>
        <v>-79</v>
      </c>
      <c r="AK79" s="481" t="s">
        <v>5348</v>
      </c>
      <c r="AL79" s="3" t="s">
        <v>5185</v>
      </c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46248</v>
      </c>
      <c r="AQ79" s="15"/>
      <c r="AR79" s="34">
        <f t="shared" si="259"/>
        <v>-80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46338</v>
      </c>
      <c r="BC79" s="15"/>
      <c r="BD79" s="7">
        <f t="shared" si="262"/>
        <v>-81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46338</v>
      </c>
      <c r="BJ79" s="15"/>
      <c r="BK79" s="34">
        <f t="shared" si="266"/>
        <v>-82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46338</v>
      </c>
      <c r="BQ79" s="15"/>
      <c r="BR79" s="34">
        <f t="shared" si="270"/>
        <v>-82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46345</v>
      </c>
      <c r="BX79" s="15"/>
      <c r="BY79" s="7">
        <f t="shared" si="274"/>
        <v>-82</v>
      </c>
      <c r="BZ79" s="2" t="s">
        <v>2516</v>
      </c>
      <c r="CA79" s="315">
        <v>46427</v>
      </c>
      <c r="CB79" s="7">
        <f t="shared" si="275"/>
        <v>-82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ht="27" hidden="1" customHeight="1" x14ac:dyDescent="0.2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>
        <v>46157</v>
      </c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46164</v>
      </c>
      <c r="P80" s="6">
        <v>46168</v>
      </c>
      <c r="Q80" s="29">
        <f t="shared" ref="Q80:Q83" si="389">+O80-M80</f>
        <v>-54</v>
      </c>
      <c r="R80" s="7">
        <v>23392213</v>
      </c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46194</v>
      </c>
      <c r="X80" s="6">
        <v>46183</v>
      </c>
      <c r="Y80" s="29">
        <f t="shared" ref="Y80:Y83" si="393">+W80-U80</f>
        <v>-55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46228</v>
      </c>
      <c r="AI80" s="15"/>
      <c r="AJ80" s="34">
        <f t="shared" ref="AJ80:AJ83" si="397">+AH80-AF80</f>
        <v>-67</v>
      </c>
      <c r="AK80" s="393" t="s">
        <v>5305</v>
      </c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46248</v>
      </c>
      <c r="AQ80" s="15"/>
      <c r="AR80" s="34">
        <f t="shared" ref="AR80:AR83" si="401">+AP80-AN80</f>
        <v>-68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46398</v>
      </c>
      <c r="BC80" s="15"/>
      <c r="BD80" s="7">
        <f t="shared" ref="BD80:BD83" si="405">+BB80-AZ80</f>
        <v>-69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46398</v>
      </c>
      <c r="BJ80" s="15"/>
      <c r="BK80" s="34">
        <f t="shared" ref="BK80:BK83" si="409">+BI80-BG80</f>
        <v>-70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46398</v>
      </c>
      <c r="BQ80" s="15"/>
      <c r="BR80" s="34">
        <f t="shared" ref="BR80:BR83" si="413">+BP80-BN80</f>
        <v>-70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46405</v>
      </c>
      <c r="BX80" s="15"/>
      <c r="BY80" s="7">
        <f t="shared" ref="BY80:BY83" si="417">+BW80-BU80</f>
        <v>-70</v>
      </c>
      <c r="BZ80" s="2" t="s">
        <v>2516</v>
      </c>
      <c r="CA80" s="315">
        <v>46475</v>
      </c>
      <c r="CB80" s="7">
        <f t="shared" ref="CB80:CB83" si="418">+BW80-CA80</f>
        <v>-70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hidden="1" x14ac:dyDescent="0.25">
      <c r="A81" s="40" t="s">
        <v>640</v>
      </c>
      <c r="B81" s="41" t="s">
        <v>5169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130.5" hidden="1" customHeight="1" x14ac:dyDescent="0.2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481" t="str">
        <f>+AK35</f>
        <v>Objetivo de adjudicación tardío 20/6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</v>
      </c>
      <c r="AL82" s="3" t="s">
        <v>5125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hidden="1" x14ac:dyDescent="0.2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>
        <v>46154</v>
      </c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v>46172</v>
      </c>
      <c r="P83" s="6">
        <v>46171</v>
      </c>
      <c r="Q83" s="29">
        <f t="shared" si="389"/>
        <v>-29</v>
      </c>
      <c r="R83" s="7">
        <v>23385873</v>
      </c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46202</v>
      </c>
      <c r="X83" s="6">
        <v>46183</v>
      </c>
      <c r="Y83" s="29">
        <f t="shared" si="393"/>
        <v>-30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46228</v>
      </c>
      <c r="AI83" s="15"/>
      <c r="AJ83" s="34">
        <f t="shared" si="397"/>
        <v>-50</v>
      </c>
      <c r="AK83" s="393" t="s">
        <v>5306</v>
      </c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46248</v>
      </c>
      <c r="AQ83" s="15"/>
      <c r="AR83" s="34">
        <f t="shared" si="401"/>
        <v>-51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46348</v>
      </c>
      <c r="BC83" s="15"/>
      <c r="BD83" s="7">
        <f t="shared" si="405"/>
        <v>-52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46348</v>
      </c>
      <c r="BJ83" s="15"/>
      <c r="BK83" s="34">
        <f t="shared" si="409"/>
        <v>-53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46348</v>
      </c>
      <c r="BQ83" s="15"/>
      <c r="BR83" s="34">
        <f t="shared" si="413"/>
        <v>-53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46355</v>
      </c>
      <c r="BX83" s="15"/>
      <c r="BY83" s="7">
        <f t="shared" si="417"/>
        <v>-53</v>
      </c>
      <c r="BZ83" s="2" t="s">
        <v>2516</v>
      </c>
      <c r="CA83" s="315">
        <v>46408</v>
      </c>
      <c r="CB83" s="7">
        <f t="shared" si="418"/>
        <v>-53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5" hidden="1" x14ac:dyDescent="0.2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5128</v>
      </c>
      <c r="AL84" s="3" t="s">
        <v>5126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No se encuentra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hidden="1" x14ac:dyDescent="0.2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5128</v>
      </c>
      <c r="AL85" s="3" t="s">
        <v>5126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No se encuentra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t="45" hidden="1" x14ac:dyDescent="0.25">
      <c r="A86" s="40" t="s">
        <v>2689</v>
      </c>
      <c r="B86" s="41" t="s">
        <v>5246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>
        <v>46153</v>
      </c>
      <c r="Q86" s="29">
        <f t="shared" si="247"/>
        <v>46316</v>
      </c>
      <c r="R86" s="7">
        <v>23377138</v>
      </c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>
        <v>46162</v>
      </c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46207</v>
      </c>
      <c r="AI86" s="15"/>
      <c r="AJ86" s="15">
        <f t="shared" si="255"/>
        <v>46297</v>
      </c>
      <c r="AK86" s="481" t="s">
        <v>5250</v>
      </c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46227</v>
      </c>
      <c r="AQ86" s="15">
        <v>46170</v>
      </c>
      <c r="AR86" s="34">
        <f t="shared" si="259"/>
        <v>46296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46230</v>
      </c>
      <c r="BC86" s="15"/>
      <c r="BD86" s="7">
        <f t="shared" si="262"/>
        <v>46238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46230</v>
      </c>
      <c r="BJ86" s="15"/>
      <c r="BK86" s="15">
        <f t="shared" si="266"/>
        <v>46237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46230</v>
      </c>
      <c r="BQ86" s="15"/>
      <c r="BR86" s="34">
        <f t="shared" si="270"/>
        <v>46237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46237</v>
      </c>
      <c r="BX86" s="15"/>
      <c r="BY86" s="15">
        <f t="shared" si="274"/>
        <v>46237</v>
      </c>
      <c r="BZ86" s="2"/>
      <c r="CA86" s="39"/>
      <c r="CB86" s="15">
        <f t="shared" si="275"/>
        <v>46237</v>
      </c>
      <c r="CC86" s="2"/>
      <c r="CD86" s="2"/>
      <c r="CF86" s="18" t="str">
        <f>+_xlfn.XLOOKUP(BZ86,'Crono LB 30.09'!B:B,'Crono LB 30.09'!F:F,"No se encuentra",0,1)</f>
        <v>No se encuentra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hidden="1" x14ac:dyDescent="0.25">
      <c r="A87" s="40" t="s">
        <v>2689</v>
      </c>
      <c r="B87" s="41" t="s">
        <v>5302</v>
      </c>
      <c r="C87" s="42" t="s">
        <v>2690</v>
      </c>
      <c r="D87" s="7"/>
      <c r="E87" s="283" t="str">
        <f>+_xlfn.XLOOKUP(B87,'Dinámica P0 RIs'!A:A,'Dinámica P0 RIs'!B:B,"",0,1)</f>
        <v/>
      </c>
      <c r="F87" s="30">
        <f t="shared" ref="F87" si="487">+L87-1</f>
        <v>-175</v>
      </c>
      <c r="G87" s="6">
        <v>46157</v>
      </c>
      <c r="H87" s="6">
        <v>46157</v>
      </c>
      <c r="I87" s="34">
        <f t="shared" ref="I87" si="488">+G87-F87</f>
        <v>46332</v>
      </c>
      <c r="J87" s="309" t="s">
        <v>5135</v>
      </c>
      <c r="K87" s="3"/>
      <c r="L87" s="30">
        <f t="shared" ref="L87" si="489">+M87-N87</f>
        <v>-174</v>
      </c>
      <c r="M87" s="30">
        <f t="shared" ref="M87" si="490">+T87-1</f>
        <v>-167</v>
      </c>
      <c r="N87" s="37">
        <v>7</v>
      </c>
      <c r="O87" s="6">
        <f t="shared" ref="O87" si="491">+IF(H87=0,G87,H87)+N87</f>
        <v>46164</v>
      </c>
      <c r="P87" s="6">
        <v>46164</v>
      </c>
      <c r="Q87" s="29">
        <f t="shared" ref="Q87" si="492">+O87-M87</f>
        <v>46331</v>
      </c>
      <c r="R87" s="7"/>
      <c r="S87" s="3"/>
      <c r="T87" s="30">
        <f t="shared" ref="T87" si="493">+U87-V87</f>
        <v>-166</v>
      </c>
      <c r="U87" s="30">
        <f t="shared" ref="U87" si="494">+AE87-1</f>
        <v>-136</v>
      </c>
      <c r="V87" s="37">
        <v>30</v>
      </c>
      <c r="W87" s="6">
        <v>46189</v>
      </c>
      <c r="X87" s="6"/>
      <c r="Y87" s="15">
        <f t="shared" ref="Y87" si="495">+W87-U87</f>
        <v>46325</v>
      </c>
      <c r="Z87" s="3"/>
      <c r="AA87" s="31"/>
      <c r="AB87" s="7"/>
      <c r="AC87" s="6"/>
      <c r="AD87" s="25"/>
      <c r="AE87" s="31">
        <f t="shared" ref="AE87" si="496">+AF87-AG87</f>
        <v>-135</v>
      </c>
      <c r="AF87" s="31">
        <f t="shared" ref="AF87" si="497">+AM87-1</f>
        <v>-90</v>
      </c>
      <c r="AG87" s="37">
        <v>45</v>
      </c>
      <c r="AH87" s="15">
        <f t="shared" ref="AH87" si="498">+IF(X87=0,W87,X87)+AG87</f>
        <v>46234</v>
      </c>
      <c r="AI87" s="15"/>
      <c r="AJ87" s="15">
        <f t="shared" ref="AJ87" si="499">+AH87-AF87</f>
        <v>46324</v>
      </c>
      <c r="AK87" s="481"/>
      <c r="AL87" s="3" t="s">
        <v>5127</v>
      </c>
      <c r="AM87" s="31">
        <f t="shared" ref="AM87" si="500">+AN87-AO87</f>
        <v>-89</v>
      </c>
      <c r="AN87" s="31">
        <f t="shared" ref="AN87" si="501">+AY87-1</f>
        <v>-69</v>
      </c>
      <c r="AO87" s="37">
        <v>20</v>
      </c>
      <c r="AP87" s="15">
        <f t="shared" ref="AP87" si="502">+IF(AI87=0,AH87,AI87)+AO87</f>
        <v>46254</v>
      </c>
      <c r="AQ87" s="15">
        <v>46170</v>
      </c>
      <c r="AR87" s="34">
        <f t="shared" ref="AR87" si="503">+AP87-AN87</f>
        <v>46323</v>
      </c>
      <c r="AS87" s="7"/>
      <c r="AT87" s="7"/>
      <c r="AU87" s="7"/>
      <c r="AV87" s="7"/>
      <c r="AW87" s="7"/>
      <c r="AX87" s="3"/>
      <c r="AY87" s="31">
        <f t="shared" ref="AY87" si="504">+AZ87-BA87</f>
        <v>-68</v>
      </c>
      <c r="AZ87" s="31">
        <f t="shared" ref="AZ87" si="505">+BF87-1</f>
        <v>-8</v>
      </c>
      <c r="BA87" s="124">
        <v>60</v>
      </c>
      <c r="BB87" s="15">
        <f t="shared" ref="BB87" si="506">+IF(AQ87=0,AP87,AQ87)+BA87</f>
        <v>46230</v>
      </c>
      <c r="BC87" s="15"/>
      <c r="BD87" s="7">
        <f t="shared" ref="BD87" si="507">+BB87-AZ87</f>
        <v>46238</v>
      </c>
      <c r="BE87" s="3"/>
      <c r="BF87" s="31">
        <f t="shared" ref="BF87" si="508">+BG87-BH87</f>
        <v>-7</v>
      </c>
      <c r="BG87" s="31">
        <f t="shared" ref="BG87" si="509">+BM87</f>
        <v>-7</v>
      </c>
      <c r="BH87" s="32">
        <v>0</v>
      </c>
      <c r="BI87" s="15">
        <f t="shared" ref="BI87" si="510">+IF(BC87=0,BB87,BC87)+BH87</f>
        <v>46230</v>
      </c>
      <c r="BJ87" s="15"/>
      <c r="BK87" s="15">
        <f t="shared" ref="BK87" si="511">+BI87-BG87</f>
        <v>46237</v>
      </c>
      <c r="BL87" s="3"/>
      <c r="BM87" s="31">
        <f t="shared" ref="BM87" si="512">+BN87-BO87</f>
        <v>-7</v>
      </c>
      <c r="BN87" s="31">
        <f t="shared" ref="BN87" si="513">+BT87</f>
        <v>-7</v>
      </c>
      <c r="BO87" s="32">
        <v>0</v>
      </c>
      <c r="BP87" s="15">
        <f t="shared" ref="BP87" si="514">+IF(BJ87=0,BI87,BJ87)+BO87</f>
        <v>46230</v>
      </c>
      <c r="BQ87" s="15"/>
      <c r="BR87" s="34">
        <f t="shared" ref="BR87" si="515">+BP87-BN87</f>
        <v>46237</v>
      </c>
      <c r="BS87" s="3"/>
      <c r="BT87" s="31">
        <f t="shared" ref="BT87" si="516">+BU87-BV87</f>
        <v>-7</v>
      </c>
      <c r="BU87" s="31">
        <f t="shared" ref="BU87" si="517">+CA87</f>
        <v>0</v>
      </c>
      <c r="BV87" s="37">
        <v>7</v>
      </c>
      <c r="BW87" s="15">
        <f t="shared" ref="BW87" si="518">+IF(BQ87=0,BP87,BQ87)+BV87</f>
        <v>46237</v>
      </c>
      <c r="BX87" s="15"/>
      <c r="BY87" s="15">
        <f t="shared" ref="BY87" si="519">+BW87-BU87</f>
        <v>46237</v>
      </c>
      <c r="BZ87" s="2"/>
      <c r="CA87" s="39"/>
      <c r="CB87" s="15">
        <f t="shared" ref="CB87" si="520">+BW87-CA87</f>
        <v>46237</v>
      </c>
      <c r="CC87" s="2"/>
      <c r="CD87" s="2"/>
      <c r="CF87" s="18" t="str">
        <f>+_xlfn.XLOOKUP(BZ87,'Crono LB 30.09'!B:B,'Crono LB 30.09'!F:F,"No se encuentra",0,1)</f>
        <v>26-Jan-28</v>
      </c>
      <c r="CG87" s="193" t="e">
        <f t="shared" ref="CG87" si="521">+CF87-CA87</f>
        <v>#VALUE!</v>
      </c>
      <c r="CI87" s="18" t="str">
        <f>+_xlfn.XLOOKUP(B87,'REM-Nuevo'!B:B,'REM-Nuevo'!O:O,"",0,1)</f>
        <v/>
      </c>
      <c r="CJ87" s="18">
        <f t="shared" ref="CJ87" si="522">+IF(CI87="",CA87,CI87)</f>
        <v>0</v>
      </c>
    </row>
    <row r="88" spans="1:88" ht="181.5" hidden="1" customHeight="1" x14ac:dyDescent="0.25">
      <c r="A88" s="40" t="s">
        <v>2689</v>
      </c>
      <c r="B88" s="41" t="s">
        <v>2691</v>
      </c>
      <c r="C88" s="42" t="s">
        <v>2692</v>
      </c>
      <c r="D88" s="7"/>
      <c r="E88" s="283">
        <f>+_xlfn.XLOOKUP(B88,'Dinámica P0 RIs'!A:A,'Dinámica P0 RIs'!B:B,"",0,1)</f>
        <v>735.84</v>
      </c>
      <c r="F88" s="30">
        <f t="shared" si="243"/>
        <v>46068</v>
      </c>
      <c r="G88" s="6">
        <v>46108</v>
      </c>
      <c r="H88" s="6">
        <v>46099</v>
      </c>
      <c r="I88" s="34">
        <f t="shared" si="244"/>
        <v>40</v>
      </c>
      <c r="J88" s="309">
        <v>46108</v>
      </c>
      <c r="K88" s="3"/>
      <c r="L88" s="30">
        <f t="shared" si="245"/>
        <v>46069</v>
      </c>
      <c r="M88" s="30">
        <f t="shared" si="246"/>
        <v>46076</v>
      </c>
      <c r="N88" s="37">
        <v>7</v>
      </c>
      <c r="O88" s="6">
        <v>46113</v>
      </c>
      <c r="P88" s="6">
        <v>46118</v>
      </c>
      <c r="Q88" s="29">
        <f t="shared" si="247"/>
        <v>37</v>
      </c>
      <c r="R88" s="7">
        <v>23304702</v>
      </c>
      <c r="S88" s="3"/>
      <c r="T88" s="30">
        <f t="shared" si="248"/>
        <v>46077</v>
      </c>
      <c r="U88" s="30">
        <f t="shared" si="249"/>
        <v>46107</v>
      </c>
      <c r="V88" s="37">
        <v>30</v>
      </c>
      <c r="W88" s="6">
        <f t="shared" si="250"/>
        <v>46143</v>
      </c>
      <c r="X88" s="6">
        <v>46146</v>
      </c>
      <c r="Y88" s="29">
        <f t="shared" si="251"/>
        <v>36</v>
      </c>
      <c r="Z88" s="3"/>
      <c r="AA88" s="31"/>
      <c r="AB88" s="7"/>
      <c r="AC88" s="6"/>
      <c r="AD88" s="25"/>
      <c r="AE88" s="31">
        <f t="shared" si="252"/>
        <v>46108</v>
      </c>
      <c r="AF88" s="31">
        <f t="shared" si="253"/>
        <v>46153</v>
      </c>
      <c r="AG88" s="37">
        <v>45</v>
      </c>
      <c r="AH88" s="15">
        <f t="shared" si="254"/>
        <v>46191</v>
      </c>
      <c r="AI88" s="15"/>
      <c r="AJ88" s="34">
        <f t="shared" si="255"/>
        <v>38</v>
      </c>
      <c r="AK88" s="481" t="s">
        <v>5329</v>
      </c>
      <c r="AL88" s="3" t="s">
        <v>5125</v>
      </c>
      <c r="AM88" s="31">
        <f t="shared" si="256"/>
        <v>46154</v>
      </c>
      <c r="AN88" s="31">
        <f t="shared" si="257"/>
        <v>46174</v>
      </c>
      <c r="AO88" s="37">
        <v>20</v>
      </c>
      <c r="AP88" s="15">
        <f t="shared" si="258"/>
        <v>46211</v>
      </c>
      <c r="AQ88" s="15"/>
      <c r="AR88" s="34">
        <f t="shared" si="259"/>
        <v>37</v>
      </c>
      <c r="AS88" s="7"/>
      <c r="AT88" s="7"/>
      <c r="AU88" s="7"/>
      <c r="AV88" s="7"/>
      <c r="AW88" s="7"/>
      <c r="AX88" s="3"/>
      <c r="AY88" s="31">
        <f t="shared" si="260"/>
        <v>46175</v>
      </c>
      <c r="AZ88" s="31">
        <f t="shared" si="312"/>
        <v>46415</v>
      </c>
      <c r="BA88" s="124">
        <v>240</v>
      </c>
      <c r="BB88" s="15">
        <f t="shared" si="261"/>
        <v>46451</v>
      </c>
      <c r="BC88" s="15"/>
      <c r="BD88" s="7">
        <f t="shared" si="262"/>
        <v>36</v>
      </c>
      <c r="BE88" s="3"/>
      <c r="BF88" s="31">
        <f t="shared" si="263"/>
        <v>46416</v>
      </c>
      <c r="BG88" s="31">
        <f t="shared" si="264"/>
        <v>46416</v>
      </c>
      <c r="BH88" s="32">
        <v>0</v>
      </c>
      <c r="BI88" s="15">
        <f t="shared" si="265"/>
        <v>46451</v>
      </c>
      <c r="BJ88" s="15"/>
      <c r="BK88" s="34">
        <f t="shared" si="266"/>
        <v>35</v>
      </c>
      <c r="BL88" s="3"/>
      <c r="BM88" s="31">
        <f t="shared" si="267"/>
        <v>46416</v>
      </c>
      <c r="BN88" s="31">
        <f t="shared" si="268"/>
        <v>46416</v>
      </c>
      <c r="BO88" s="32">
        <v>0</v>
      </c>
      <c r="BP88" s="15">
        <f t="shared" si="269"/>
        <v>46451</v>
      </c>
      <c r="BQ88" s="15"/>
      <c r="BR88" s="34">
        <f t="shared" si="270"/>
        <v>35</v>
      </c>
      <c r="BS88" s="3"/>
      <c r="BT88" s="31">
        <f t="shared" si="271"/>
        <v>46416</v>
      </c>
      <c r="BU88" s="31">
        <f t="shared" si="272"/>
        <v>46423</v>
      </c>
      <c r="BV88" s="37">
        <v>7</v>
      </c>
      <c r="BW88" s="15">
        <f t="shared" si="273"/>
        <v>46458</v>
      </c>
      <c r="BX88" s="15"/>
      <c r="BY88" s="7">
        <f t="shared" si="274"/>
        <v>35</v>
      </c>
      <c r="BZ88" s="2" t="s">
        <v>5116</v>
      </c>
      <c r="CA88" s="315">
        <v>46423</v>
      </c>
      <c r="CB88" s="7">
        <f t="shared" si="275"/>
        <v>35</v>
      </c>
      <c r="CC88" s="2"/>
      <c r="CD88" s="2"/>
      <c r="CF88" s="18" t="str">
        <f>+_xlfn.XLOOKUP(BZ88,'Crono LB 30.09'!B:B,'Crono LB 30.09'!F:F,"No se encuentra",0,1)</f>
        <v>No se encuentra</v>
      </c>
      <c r="CG88" s="193" t="e">
        <f t="shared" si="310"/>
        <v>#VALUE!</v>
      </c>
      <c r="CI88" s="18">
        <f>+_xlfn.XLOOKUP(B88,'REM-Nuevo'!B:B,'REM-Nuevo'!O:O,"",0,1)</f>
        <v>46423</v>
      </c>
      <c r="CJ88" s="18">
        <f t="shared" si="309"/>
        <v>46423</v>
      </c>
    </row>
    <row r="89" spans="1:88" ht="105" hidden="1" x14ac:dyDescent="0.25">
      <c r="A89" s="40" t="s">
        <v>2579</v>
      </c>
      <c r="B89" s="41" t="s">
        <v>2693</v>
      </c>
      <c r="C89" s="129" t="s">
        <v>822</v>
      </c>
      <c r="D89" s="7"/>
      <c r="E89" s="283" t="str">
        <f>+_xlfn.XLOOKUP(B89,'Dinámica P0 RIs'!A:A,'Dinámica P0 RIs'!B:B,"",0,1)</f>
        <v/>
      </c>
      <c r="F89" s="30">
        <f t="shared" ref="F89" si="523">+L89-1</f>
        <v>46019</v>
      </c>
      <c r="G89" s="6">
        <v>45923</v>
      </c>
      <c r="H89" s="6">
        <v>45929</v>
      </c>
      <c r="I89" s="34">
        <f t="shared" ref="I89" si="524">+G89-F89</f>
        <v>-96</v>
      </c>
      <c r="J89" s="309" t="s">
        <v>5135</v>
      </c>
      <c r="K89" s="3"/>
      <c r="L89" s="30">
        <f t="shared" ref="L89" si="525">+M89-N89</f>
        <v>46020</v>
      </c>
      <c r="M89" s="30">
        <f t="shared" ref="M89" si="526">+T89-1</f>
        <v>46027</v>
      </c>
      <c r="N89" s="37">
        <v>7</v>
      </c>
      <c r="O89" s="6">
        <f t="shared" si="311"/>
        <v>45936</v>
      </c>
      <c r="P89" s="6">
        <v>45936</v>
      </c>
      <c r="Q89" s="29">
        <f t="shared" ref="Q89" si="527">+O89-M89</f>
        <v>-91</v>
      </c>
      <c r="R89" s="7">
        <v>23092880</v>
      </c>
      <c r="S89" s="3"/>
      <c r="T89" s="30">
        <f t="shared" ref="T89" si="528">+U89-V89</f>
        <v>46028</v>
      </c>
      <c r="U89" s="30">
        <f t="shared" ref="U89" si="529">+AE89-1</f>
        <v>46053</v>
      </c>
      <c r="V89" s="37">
        <v>25</v>
      </c>
      <c r="W89" s="6">
        <v>46057</v>
      </c>
      <c r="X89" s="6">
        <v>46057</v>
      </c>
      <c r="Y89" s="29">
        <f t="shared" ref="Y89" si="530">+W89-U89</f>
        <v>4</v>
      </c>
      <c r="Z89" s="3"/>
      <c r="AA89" s="31"/>
      <c r="AB89" s="7"/>
      <c r="AC89" s="6"/>
      <c r="AD89" s="25"/>
      <c r="AE89" s="31">
        <f t="shared" ref="AE89" si="531">+AF89-AG89</f>
        <v>46054</v>
      </c>
      <c r="AF89" s="31">
        <f t="shared" ref="AF89" si="532">+AM89-1</f>
        <v>46079</v>
      </c>
      <c r="AG89" s="37">
        <v>25</v>
      </c>
      <c r="AH89" s="15">
        <f t="shared" ref="AH89" si="533">+IF(X89=0,W89,X89)+AG89</f>
        <v>46082</v>
      </c>
      <c r="AI89" s="15">
        <v>46090</v>
      </c>
      <c r="AJ89" s="34">
        <f t="shared" ref="AJ89" si="534">+AH89-AF89</f>
        <v>3</v>
      </c>
      <c r="AK89" s="422" t="s">
        <v>5191</v>
      </c>
      <c r="AL89" s="423" t="s">
        <v>5127</v>
      </c>
      <c r="AM89" s="31">
        <f t="shared" ref="AM89" si="535">+AN89-AO89</f>
        <v>46080</v>
      </c>
      <c r="AN89" s="31">
        <f t="shared" ref="AN89" si="536">+AY89-1</f>
        <v>46095</v>
      </c>
      <c r="AO89" s="37">
        <v>15</v>
      </c>
      <c r="AP89" s="15">
        <v>46112</v>
      </c>
      <c r="AQ89" s="15">
        <v>46113</v>
      </c>
      <c r="AR89" s="34">
        <f t="shared" ref="AR89" si="537">+AP89-AN89</f>
        <v>17</v>
      </c>
      <c r="AS89" s="7"/>
      <c r="AT89" s="7"/>
      <c r="AU89" s="7"/>
      <c r="AV89" s="7"/>
      <c r="AW89" s="7"/>
      <c r="AX89" s="3"/>
      <c r="AY89" s="31">
        <f t="shared" ref="AY89" si="538">+AZ89-BA89</f>
        <v>46096</v>
      </c>
      <c r="AZ89" s="31">
        <f t="shared" ref="AZ89" si="539">+BF89-1</f>
        <v>46096</v>
      </c>
      <c r="BA89" s="124"/>
      <c r="BB89" s="15">
        <f t="shared" ref="BB89" si="540">+IF(AQ89=0,AP89,AQ89)+BA89</f>
        <v>46113</v>
      </c>
      <c r="BC89" s="15"/>
      <c r="BD89" s="7">
        <f t="shared" ref="BD89" si="541">+BB89-AZ89</f>
        <v>17</v>
      </c>
      <c r="BE89" s="3"/>
      <c r="BF89" s="31">
        <f t="shared" ref="BF89" si="542">+BG89-BH89</f>
        <v>46097</v>
      </c>
      <c r="BG89" s="31">
        <f t="shared" ref="BG89" si="543">+BM89</f>
        <v>46097</v>
      </c>
      <c r="BH89" s="32">
        <v>0</v>
      </c>
      <c r="BI89" s="15">
        <f t="shared" ref="BI89" si="544">+IF(BC89=0,BB89,BC89)+BH89</f>
        <v>46113</v>
      </c>
      <c r="BJ89" s="15"/>
      <c r="BK89" s="34">
        <f t="shared" ref="BK89" si="545">+BI89-BG89</f>
        <v>16</v>
      </c>
      <c r="BL89" s="3"/>
      <c r="BM89" s="31">
        <f t="shared" ref="BM89" si="546">+BN89-BO89</f>
        <v>46097</v>
      </c>
      <c r="BN89" s="31">
        <f t="shared" ref="BN89" si="547">+BT89</f>
        <v>46097</v>
      </c>
      <c r="BO89" s="32">
        <v>0</v>
      </c>
      <c r="BP89" s="15">
        <f t="shared" ref="BP89" si="548">+IF(BJ89=0,BI89,BJ89)+BO89</f>
        <v>46113</v>
      </c>
      <c r="BQ89" s="15"/>
      <c r="BR89" s="34">
        <f t="shared" ref="BR89" si="549">+BP89-BN89</f>
        <v>16</v>
      </c>
      <c r="BS89" s="3"/>
      <c r="BT89" s="31">
        <f t="shared" ref="BT89" si="550">+BU89-BV89</f>
        <v>46097</v>
      </c>
      <c r="BU89" s="31">
        <f t="shared" ref="BU89" si="551">+CA89</f>
        <v>46097</v>
      </c>
      <c r="BV89" s="37"/>
      <c r="BW89" s="15">
        <f t="shared" ref="BW89" si="552">+IF(BQ89=0,BP89,BQ89)+BV89</f>
        <v>46113</v>
      </c>
      <c r="BX89" s="15"/>
      <c r="BY89" s="7">
        <f t="shared" ref="BY89" si="553">+BW89-BU89</f>
        <v>16</v>
      </c>
      <c r="BZ89" s="2" t="s">
        <v>2484</v>
      </c>
      <c r="CA89" s="315">
        <v>46097</v>
      </c>
      <c r="CB89" s="7">
        <f t="shared" ref="CB89" si="554">+BW89-CA89</f>
        <v>16</v>
      </c>
      <c r="CC89" s="2"/>
      <c r="CD89" s="2"/>
      <c r="CF89" s="18">
        <f>+_xlfn.XLOOKUP(BZ89,'Crono LB 30.09'!B:B,'Crono LB 30.09'!F:F,"No se encuentra",0,1)</f>
        <v>45980</v>
      </c>
      <c r="CG89" s="193">
        <f t="shared" si="310"/>
        <v>-117</v>
      </c>
      <c r="CI89" s="18"/>
      <c r="CJ89" s="18">
        <v>46097</v>
      </c>
    </row>
    <row r="90" spans="1:88" hidden="1" x14ac:dyDescent="0.25">
      <c r="A90" s="40" t="s">
        <v>2689</v>
      </c>
      <c r="B90" s="41" t="s">
        <v>2694</v>
      </c>
      <c r="C90" s="42" t="s">
        <v>2695</v>
      </c>
      <c r="D90" s="7"/>
      <c r="E90" s="283" t="str">
        <f>+_xlfn.XLOOKUP(B90,'Dinámica P0 RIs'!A:A,'Dinámica P0 RIs'!B:B,"",0,1)</f>
        <v/>
      </c>
      <c r="F90" s="30">
        <f t="shared" ref="F90" si="555">+L90-1</f>
        <v>-228</v>
      </c>
      <c r="G90" s="6">
        <v>46188</v>
      </c>
      <c r="H90" s="6"/>
      <c r="I90" s="34">
        <f t="shared" ref="I90" si="556">+G90-F90</f>
        <v>46416</v>
      </c>
      <c r="J90" s="309" t="s">
        <v>5135</v>
      </c>
      <c r="K90" s="3"/>
      <c r="L90" s="30">
        <f t="shared" ref="L90" si="557">+M90-N90</f>
        <v>-227</v>
      </c>
      <c r="M90" s="30">
        <f t="shared" ref="M90" si="558">+T90-1</f>
        <v>-220</v>
      </c>
      <c r="N90" s="37">
        <v>7</v>
      </c>
      <c r="O90" s="6">
        <f t="shared" si="311"/>
        <v>46195</v>
      </c>
      <c r="P90" s="6"/>
      <c r="Q90" s="29">
        <f t="shared" ref="Q90" si="559">+O90-M90</f>
        <v>46415</v>
      </c>
      <c r="R90" s="7"/>
      <c r="S90" s="3"/>
      <c r="T90" s="30">
        <f t="shared" ref="T90" si="560">+U90-V90</f>
        <v>-219</v>
      </c>
      <c r="U90" s="30">
        <f t="shared" ref="U90" si="561">+AE90-1</f>
        <v>-189</v>
      </c>
      <c r="V90" s="37">
        <v>30</v>
      </c>
      <c r="W90" s="6">
        <f t="shared" ref="W90" si="562">+O90+V90</f>
        <v>46225</v>
      </c>
      <c r="X90" s="6"/>
      <c r="Y90" s="29">
        <f t="shared" ref="Y90" si="563">+W90-U90</f>
        <v>46414</v>
      </c>
      <c r="Z90" s="3"/>
      <c r="AA90" s="31"/>
      <c r="AB90" s="7"/>
      <c r="AC90" s="6"/>
      <c r="AD90" s="25"/>
      <c r="AE90" s="31">
        <f t="shared" ref="AE90" si="564">+AF90-AG90</f>
        <v>-188</v>
      </c>
      <c r="AF90" s="31">
        <f t="shared" ref="AF90" si="565">+AM90-1</f>
        <v>-143</v>
      </c>
      <c r="AG90" s="37">
        <v>45</v>
      </c>
      <c r="AH90" s="15">
        <f t="shared" ref="AH90" si="566">+IF(X90=0,W90,X90)+AG90</f>
        <v>46270</v>
      </c>
      <c r="AI90" s="15"/>
      <c r="AJ90" s="34">
        <f t="shared" ref="AJ90" si="567">+AH90-AF90</f>
        <v>46413</v>
      </c>
      <c r="AK90" s="393"/>
      <c r="AL90" s="3"/>
      <c r="AM90" s="31">
        <f t="shared" ref="AM90" si="568">+AN90-AO90</f>
        <v>-142</v>
      </c>
      <c r="AN90" s="31">
        <f t="shared" ref="AN90" si="569">+AY90-1</f>
        <v>-122</v>
      </c>
      <c r="AO90" s="37">
        <v>20</v>
      </c>
      <c r="AP90" s="15">
        <f t="shared" ref="AP90" si="570">+IF(AI90=0,AH90,AI90)+AO90</f>
        <v>46290</v>
      </c>
      <c r="AQ90" s="15"/>
      <c r="AR90" s="34">
        <f t="shared" ref="AR90" si="571">+AP90-AN90</f>
        <v>46412</v>
      </c>
      <c r="AS90" s="7"/>
      <c r="AT90" s="7"/>
      <c r="AU90" s="7"/>
      <c r="AV90" s="7"/>
      <c r="AW90" s="7"/>
      <c r="AX90" s="3"/>
      <c r="AY90" s="31">
        <f t="shared" ref="AY90" si="572">+AZ90-BA90</f>
        <v>-121</v>
      </c>
      <c r="AZ90" s="31">
        <f t="shared" ref="AZ90" si="573">+BF90-1</f>
        <v>-1</v>
      </c>
      <c r="BA90" s="124">
        <v>120</v>
      </c>
      <c r="BB90" s="15">
        <f t="shared" ref="BB90" si="574">+IF(AQ90=0,AP90,AQ90)+BA90</f>
        <v>46410</v>
      </c>
      <c r="BC90" s="15"/>
      <c r="BD90" s="7">
        <f t="shared" ref="BD90" si="575">+BB90-AZ90</f>
        <v>46411</v>
      </c>
      <c r="BE90" s="3"/>
      <c r="BF90" s="31">
        <f t="shared" ref="BF90" si="576">+BG90-BH90</f>
        <v>0</v>
      </c>
      <c r="BG90" s="31">
        <f t="shared" ref="BG90" si="577">+BM90</f>
        <v>0</v>
      </c>
      <c r="BH90" s="32">
        <v>0</v>
      </c>
      <c r="BI90" s="15">
        <f t="shared" ref="BI90" si="578">+IF(BC90=0,BB90,BC90)+BH90</f>
        <v>46410</v>
      </c>
      <c r="BJ90" s="15"/>
      <c r="BK90" s="34">
        <f t="shared" ref="BK90" si="579">+BI90-BG90</f>
        <v>46410</v>
      </c>
      <c r="BL90" s="3"/>
      <c r="BM90" s="31">
        <f t="shared" ref="BM90" si="580">+BN90-BO90</f>
        <v>0</v>
      </c>
      <c r="BN90" s="31">
        <f t="shared" ref="BN90" si="581">+BT90</f>
        <v>0</v>
      </c>
      <c r="BO90" s="32">
        <v>0</v>
      </c>
      <c r="BP90" s="15">
        <f t="shared" ref="BP90" si="582">+IF(BJ90=0,BI90,BJ90)+BO90</f>
        <v>46410</v>
      </c>
      <c r="BQ90" s="15"/>
      <c r="BR90" s="34">
        <f t="shared" ref="BR90" si="583">+BP90-BN90</f>
        <v>46410</v>
      </c>
      <c r="BS90" s="3"/>
      <c r="BT90" s="31">
        <f t="shared" ref="BT90" si="584">+BU90-BV90</f>
        <v>0</v>
      </c>
      <c r="BU90" s="31">
        <f t="shared" ref="BU90" si="585">+CA90</f>
        <v>0</v>
      </c>
      <c r="BV90" s="37"/>
      <c r="BW90" s="15">
        <f t="shared" ref="BW90" si="586">+IF(BQ90=0,BP90,BQ90)+BV90</f>
        <v>46410</v>
      </c>
      <c r="BX90" s="15"/>
      <c r="BY90" s="7">
        <f t="shared" ref="BY90" si="587">+BW90-BU90</f>
        <v>46410</v>
      </c>
      <c r="BZ90" s="2"/>
      <c r="CA90" s="130"/>
      <c r="CB90" s="7">
        <f t="shared" ref="CB90" si="588">+BW90-CA90</f>
        <v>46410</v>
      </c>
      <c r="CC90" s="2"/>
      <c r="CD90" s="2"/>
      <c r="CE90" t="s">
        <v>2536</v>
      </c>
      <c r="CF90" s="18" t="str">
        <f>+_xlfn.XLOOKUP(BZ90,'Crono LB 30.09'!B:B,'Crono LB 30.09'!F:F,"No se encuentra",0,1)</f>
        <v>No se encuentra</v>
      </c>
      <c r="CG90" s="193" t="e">
        <f t="shared" si="310"/>
        <v>#VALUE!</v>
      </c>
      <c r="CI90" s="18" t="str">
        <f>+_xlfn.XLOOKUP(B90,'REM-Nuevo'!B:B,'REM-Nuevo'!O:O,"",0,1)</f>
        <v/>
      </c>
      <c r="CJ90" s="18">
        <f t="shared" si="309"/>
        <v>0</v>
      </c>
    </row>
    <row r="91" spans="1:88" hidden="1" x14ac:dyDescent="0.25">
      <c r="A91" s="40" t="s">
        <v>2689</v>
      </c>
      <c r="B91" s="41" t="s">
        <v>2696</v>
      </c>
      <c r="C91" s="42" t="s">
        <v>2697</v>
      </c>
      <c r="D91" s="7"/>
      <c r="E91" s="283" t="str">
        <f>+_xlfn.XLOOKUP(B91,'Dinámica P0 RIs'!A:A,'Dinámica P0 RIs'!B:B,"",0,1)</f>
        <v/>
      </c>
      <c r="F91" s="30">
        <f t="shared" si="243"/>
        <v>-213</v>
      </c>
      <c r="G91" s="6">
        <v>46188</v>
      </c>
      <c r="H91" s="6"/>
      <c r="I91" s="34">
        <f t="shared" si="244"/>
        <v>46401</v>
      </c>
      <c r="J91" s="309" t="s">
        <v>5135</v>
      </c>
      <c r="K91" s="3"/>
      <c r="L91" s="30">
        <f t="shared" si="245"/>
        <v>-212</v>
      </c>
      <c r="M91" s="30">
        <f t="shared" si="246"/>
        <v>-205</v>
      </c>
      <c r="N91" s="37">
        <v>7</v>
      </c>
      <c r="O91" s="6">
        <f t="shared" si="311"/>
        <v>46195</v>
      </c>
      <c r="P91" s="6"/>
      <c r="Q91" s="29">
        <f t="shared" si="247"/>
        <v>46400</v>
      </c>
      <c r="R91" s="7"/>
      <c r="S91" s="3"/>
      <c r="T91" s="30">
        <f t="shared" si="248"/>
        <v>-204</v>
      </c>
      <c r="U91" s="30">
        <f t="shared" si="249"/>
        <v>-174</v>
      </c>
      <c r="V91" s="37">
        <v>30</v>
      </c>
      <c r="W91" s="6">
        <f t="shared" si="250"/>
        <v>46225</v>
      </c>
      <c r="X91" s="6"/>
      <c r="Y91" s="29">
        <f t="shared" si="251"/>
        <v>46399</v>
      </c>
      <c r="Z91" s="3"/>
      <c r="AA91" s="31"/>
      <c r="AB91" s="7"/>
      <c r="AC91" s="6"/>
      <c r="AD91" s="25"/>
      <c r="AE91" s="31">
        <f t="shared" si="252"/>
        <v>-173</v>
      </c>
      <c r="AF91" s="31">
        <f t="shared" si="253"/>
        <v>-143</v>
      </c>
      <c r="AG91" s="37">
        <v>30</v>
      </c>
      <c r="AH91" s="15">
        <f t="shared" si="254"/>
        <v>46255</v>
      </c>
      <c r="AI91" s="15"/>
      <c r="AJ91" s="34">
        <f t="shared" si="255"/>
        <v>46398</v>
      </c>
      <c r="AK91" s="393"/>
      <c r="AL91" s="3"/>
      <c r="AM91" s="31">
        <f t="shared" si="256"/>
        <v>-142</v>
      </c>
      <c r="AN91" s="31">
        <f t="shared" si="257"/>
        <v>-122</v>
      </c>
      <c r="AO91" s="37">
        <v>20</v>
      </c>
      <c r="AP91" s="15">
        <f t="shared" si="258"/>
        <v>46275</v>
      </c>
      <c r="AQ91" s="15"/>
      <c r="AR91" s="34">
        <f t="shared" si="259"/>
        <v>46397</v>
      </c>
      <c r="AS91" s="7"/>
      <c r="AT91" s="7"/>
      <c r="AU91" s="7"/>
      <c r="AV91" s="7"/>
      <c r="AW91" s="7"/>
      <c r="AX91" s="3"/>
      <c r="AY91" s="31">
        <f t="shared" si="260"/>
        <v>-121</v>
      </c>
      <c r="AZ91" s="31">
        <f t="shared" si="312"/>
        <v>-1</v>
      </c>
      <c r="BA91" s="124">
        <v>120</v>
      </c>
      <c r="BB91" s="15">
        <f t="shared" si="261"/>
        <v>46395</v>
      </c>
      <c r="BC91" s="15"/>
      <c r="BD91" s="7">
        <f t="shared" si="262"/>
        <v>46396</v>
      </c>
      <c r="BE91" s="3"/>
      <c r="BF91" s="31">
        <f t="shared" si="263"/>
        <v>0</v>
      </c>
      <c r="BG91" s="31">
        <f t="shared" si="264"/>
        <v>0</v>
      </c>
      <c r="BH91" s="32">
        <v>0</v>
      </c>
      <c r="BI91" s="15">
        <f t="shared" si="265"/>
        <v>46395</v>
      </c>
      <c r="BJ91" s="15"/>
      <c r="BK91" s="34">
        <f t="shared" si="266"/>
        <v>46395</v>
      </c>
      <c r="BL91" s="3"/>
      <c r="BM91" s="31">
        <f t="shared" si="267"/>
        <v>0</v>
      </c>
      <c r="BN91" s="31">
        <f t="shared" si="268"/>
        <v>0</v>
      </c>
      <c r="BO91" s="32">
        <v>0</v>
      </c>
      <c r="BP91" s="15">
        <f t="shared" si="269"/>
        <v>46395</v>
      </c>
      <c r="BQ91" s="15"/>
      <c r="BR91" s="34">
        <f t="shared" si="270"/>
        <v>46395</v>
      </c>
      <c r="BS91" s="3"/>
      <c r="BT91" s="31">
        <f t="shared" si="271"/>
        <v>0</v>
      </c>
      <c r="BU91" s="31">
        <f t="shared" si="272"/>
        <v>0</v>
      </c>
      <c r="BV91" s="37"/>
      <c r="BW91" s="15">
        <f t="shared" si="273"/>
        <v>46395</v>
      </c>
      <c r="BX91" s="15"/>
      <c r="BY91" s="7">
        <f t="shared" si="274"/>
        <v>46395</v>
      </c>
      <c r="BZ91" s="2"/>
      <c r="CA91" s="130"/>
      <c r="CB91" s="7">
        <f t="shared" si="275"/>
        <v>46395</v>
      </c>
      <c r="CC91" s="2"/>
      <c r="CD91" s="2"/>
      <c r="CE91" t="s">
        <v>2536</v>
      </c>
      <c r="CF91" s="18" t="str">
        <f>+_xlfn.XLOOKUP(BZ91,'Crono LB 30.09'!B:B,'Crono LB 30.09'!F:F,"No se encuentra",0,1)</f>
        <v>26-Jan-28</v>
      </c>
      <c r="CG91" s="193" t="e">
        <f t="shared" si="310"/>
        <v>#VALUE!</v>
      </c>
      <c r="CI91" s="18" t="str">
        <f>+_xlfn.XLOOKUP(B91,'REM-Nuevo'!B:B,'REM-Nuevo'!O:O,"",0,1)</f>
        <v/>
      </c>
      <c r="CJ91" s="18">
        <f t="shared" si="309"/>
        <v>0</v>
      </c>
    </row>
    <row r="92" spans="1:88" ht="45" hidden="1" x14ac:dyDescent="0.25">
      <c r="A92" s="391" t="s">
        <v>2471</v>
      </c>
      <c r="B92" s="43" t="s">
        <v>1580</v>
      </c>
      <c r="C92" s="44" t="s">
        <v>1581</v>
      </c>
      <c r="D92" s="7"/>
      <c r="E92" s="283" t="str">
        <f>+_xlfn.XLOOKUP(B92,'Dinámica P0 RIs'!A:A,'Dinámica P0 RIs'!B:B,"",0,1)</f>
        <v/>
      </c>
      <c r="F92" s="30">
        <f t="shared" si="243"/>
        <v>-110</v>
      </c>
      <c r="G92" s="6">
        <v>45917</v>
      </c>
      <c r="H92" s="6">
        <v>45917</v>
      </c>
      <c r="I92" s="34">
        <f t="shared" si="244"/>
        <v>46027</v>
      </c>
      <c r="J92" s="309">
        <v>46031</v>
      </c>
      <c r="K92" s="3"/>
      <c r="L92" s="30">
        <f t="shared" si="245"/>
        <v>-109</v>
      </c>
      <c r="M92" s="30">
        <f t="shared" si="246"/>
        <v>-102</v>
      </c>
      <c r="N92" s="37">
        <v>7</v>
      </c>
      <c r="O92" s="6">
        <v>45930</v>
      </c>
      <c r="P92" s="6">
        <v>45930</v>
      </c>
      <c r="Q92" s="29">
        <f t="shared" si="247"/>
        <v>46032</v>
      </c>
      <c r="R92" s="7">
        <v>23078533</v>
      </c>
      <c r="S92" s="3"/>
      <c r="T92" s="30">
        <f t="shared" si="248"/>
        <v>-101</v>
      </c>
      <c r="U92" s="30">
        <f t="shared" si="249"/>
        <v>-81</v>
      </c>
      <c r="V92" s="37">
        <v>20</v>
      </c>
      <c r="W92" s="6">
        <v>46045</v>
      </c>
      <c r="X92" s="6">
        <v>46045</v>
      </c>
      <c r="Y92" s="29">
        <f t="shared" si="251"/>
        <v>46126</v>
      </c>
      <c r="Z92" s="3"/>
      <c r="AA92" s="31"/>
      <c r="AB92" s="7"/>
      <c r="AC92" s="6"/>
      <c r="AD92" s="25"/>
      <c r="AE92" s="31">
        <f t="shared" si="252"/>
        <v>-80</v>
      </c>
      <c r="AF92" s="31">
        <f t="shared" si="253"/>
        <v>-50</v>
      </c>
      <c r="AG92" s="37">
        <v>30</v>
      </c>
      <c r="AH92" s="15">
        <f t="shared" si="254"/>
        <v>46075</v>
      </c>
      <c r="AI92" s="15">
        <v>46055</v>
      </c>
      <c r="AJ92" s="34">
        <f t="shared" si="255"/>
        <v>46125</v>
      </c>
      <c r="AK92" s="397" t="s">
        <v>5129</v>
      </c>
      <c r="AL92" s="3"/>
      <c r="AM92" s="31">
        <f t="shared" si="256"/>
        <v>-49</v>
      </c>
      <c r="AN92" s="31">
        <f t="shared" si="257"/>
        <v>-39</v>
      </c>
      <c r="AO92" s="37">
        <v>10</v>
      </c>
      <c r="AP92" s="15">
        <f t="shared" si="258"/>
        <v>46065</v>
      </c>
      <c r="AQ92" s="15">
        <v>46055</v>
      </c>
      <c r="AR92" s="34">
        <f t="shared" si="259"/>
        <v>46104</v>
      </c>
      <c r="AS92" s="7"/>
      <c r="AT92" s="7"/>
      <c r="AU92" s="7"/>
      <c r="AV92" s="7"/>
      <c r="AW92" s="7"/>
      <c r="AX92" s="3"/>
      <c r="AY92" s="31">
        <f t="shared" si="260"/>
        <v>-38</v>
      </c>
      <c r="AZ92" s="31">
        <f t="shared" si="312"/>
        <v>-8</v>
      </c>
      <c r="BA92" s="124">
        <v>30</v>
      </c>
      <c r="BB92" s="15">
        <f t="shared" si="261"/>
        <v>46085</v>
      </c>
      <c r="BC92" s="15"/>
      <c r="BD92" s="7">
        <f t="shared" si="262"/>
        <v>46093</v>
      </c>
      <c r="BE92" s="3"/>
      <c r="BF92" s="31">
        <f t="shared" si="263"/>
        <v>-7</v>
      </c>
      <c r="BG92" s="31">
        <f t="shared" si="264"/>
        <v>-7</v>
      </c>
      <c r="BH92" s="32">
        <v>0</v>
      </c>
      <c r="BI92" s="15">
        <f t="shared" si="265"/>
        <v>46085</v>
      </c>
      <c r="BJ92" s="15"/>
      <c r="BK92" s="34">
        <f t="shared" si="266"/>
        <v>46092</v>
      </c>
      <c r="BL92" s="3"/>
      <c r="BM92" s="31">
        <f t="shared" si="267"/>
        <v>-7</v>
      </c>
      <c r="BN92" s="31">
        <f t="shared" si="268"/>
        <v>-7</v>
      </c>
      <c r="BO92" s="32">
        <v>0</v>
      </c>
      <c r="BP92" s="15">
        <f t="shared" si="269"/>
        <v>46085</v>
      </c>
      <c r="BQ92" s="15"/>
      <c r="BR92" s="34">
        <f t="shared" si="270"/>
        <v>46092</v>
      </c>
      <c r="BS92" s="3"/>
      <c r="BT92" s="31">
        <f t="shared" si="271"/>
        <v>-7</v>
      </c>
      <c r="BU92" s="31">
        <f t="shared" si="272"/>
        <v>0</v>
      </c>
      <c r="BV92" s="37">
        <v>7</v>
      </c>
      <c r="BW92" s="15">
        <f t="shared" si="273"/>
        <v>46092</v>
      </c>
      <c r="BX92" s="15"/>
      <c r="BY92" s="7">
        <f t="shared" si="274"/>
        <v>46092</v>
      </c>
      <c r="BZ92" s="2"/>
      <c r="CA92" s="39"/>
      <c r="CB92" s="7">
        <f t="shared" si="275"/>
        <v>46092</v>
      </c>
      <c r="CC92" s="2"/>
      <c r="CD92" s="2"/>
      <c r="CF92" s="18" t="str">
        <f>+_xlfn.XLOOKUP(BZ92,'Crono LB 30.09'!B:B,'Crono LB 30.09'!F:F,"No se encuentra",0,1)</f>
        <v>No se encuentra</v>
      </c>
      <c r="CG92" s="193" t="e">
        <f t="shared" si="310"/>
        <v>#VALUE!</v>
      </c>
      <c r="CI92" s="18" t="str">
        <f>+_xlfn.XLOOKUP(B92,'REM-Nuevo'!B:B,'REM-Nuevo'!O:O,"",0,1)</f>
        <v/>
      </c>
      <c r="CJ92" s="18"/>
    </row>
    <row r="93" spans="1:88" hidden="1" x14ac:dyDescent="0.25">
      <c r="A93" s="40" t="s">
        <v>1578</v>
      </c>
      <c r="B93" s="45" t="s">
        <v>1583</v>
      </c>
      <c r="C93" s="46" t="s">
        <v>2698</v>
      </c>
      <c r="D93" s="7"/>
      <c r="E93" s="284"/>
      <c r="F93" s="30">
        <f t="shared" ref="F93" si="589">+L93-1</f>
        <v>46020</v>
      </c>
      <c r="G93" s="6">
        <v>46038</v>
      </c>
      <c r="H93" s="6">
        <v>46038</v>
      </c>
      <c r="I93" s="34">
        <f t="shared" ref="I93" si="590">+G93-F93</f>
        <v>18</v>
      </c>
      <c r="J93" s="309">
        <v>46038</v>
      </c>
      <c r="K93" s="3"/>
      <c r="L93" s="30">
        <f t="shared" ref="L93" si="591">+M93-N93</f>
        <v>46021</v>
      </c>
      <c r="M93" s="30">
        <f t="shared" ref="M93" si="592">+T93-1</f>
        <v>46028</v>
      </c>
      <c r="N93" s="37">
        <v>7</v>
      </c>
      <c r="O93" s="6">
        <f t="shared" ref="O93" si="593">+IF(H93=0,G93,H93)+N93</f>
        <v>46045</v>
      </c>
      <c r="P93" s="6">
        <v>46045</v>
      </c>
      <c r="Q93" s="29">
        <f t="shared" ref="Q93" si="594">+O93-M93</f>
        <v>17</v>
      </c>
      <c r="R93" s="7"/>
      <c r="S93" s="3"/>
      <c r="T93" s="30">
        <f t="shared" ref="T93" si="595">+U93-V93</f>
        <v>46029</v>
      </c>
      <c r="U93" s="30">
        <f t="shared" ref="U93" si="596">+AE93-1</f>
        <v>46044</v>
      </c>
      <c r="V93" s="37">
        <v>15</v>
      </c>
      <c r="W93" s="6">
        <v>46058</v>
      </c>
      <c r="X93" s="6">
        <v>46058</v>
      </c>
      <c r="Y93" s="29">
        <f t="shared" ref="Y93" si="597">+W93-U93</f>
        <v>14</v>
      </c>
      <c r="Z93" s="3"/>
      <c r="AA93" s="31"/>
      <c r="AB93" s="7"/>
      <c r="AC93" s="6"/>
      <c r="AD93" s="25"/>
      <c r="AE93" s="31">
        <f t="shared" ref="AE93" si="598">+AF93-AG93</f>
        <v>46045</v>
      </c>
      <c r="AF93" s="31">
        <f t="shared" ref="AF93" si="599">+AM93-1</f>
        <v>46060</v>
      </c>
      <c r="AG93" s="37">
        <v>15</v>
      </c>
      <c r="AH93" s="15">
        <f t="shared" ref="AH93" si="600">+IF(X93=0,W93,X93)+AG93</f>
        <v>46073</v>
      </c>
      <c r="AI93" s="15">
        <v>46071</v>
      </c>
      <c r="AJ93" s="34">
        <f t="shared" ref="AJ93" si="601">+AH93-AF93</f>
        <v>13</v>
      </c>
      <c r="AK93" s="393" t="s">
        <v>5130</v>
      </c>
      <c r="AL93" s="3"/>
      <c r="AM93" s="31">
        <f t="shared" ref="AM93" si="602">+AN93-AO93</f>
        <v>46061</v>
      </c>
      <c r="AN93" s="31">
        <f t="shared" ref="AN93" si="603">+AY93-1</f>
        <v>46066</v>
      </c>
      <c r="AO93" s="37">
        <v>5</v>
      </c>
      <c r="AP93" s="15">
        <v>46078</v>
      </c>
      <c r="AQ93" s="15">
        <v>46078</v>
      </c>
      <c r="AR93" s="34">
        <f t="shared" ref="AR93" si="604">+AP93-AN93</f>
        <v>12</v>
      </c>
      <c r="AS93" s="7"/>
      <c r="AT93" s="7"/>
      <c r="AU93" s="7"/>
      <c r="AV93" s="7"/>
      <c r="AW93" s="7"/>
      <c r="AX93" s="3"/>
      <c r="AY93" s="31">
        <f t="shared" ref="AY93" si="605">+AZ93-BA93</f>
        <v>46067</v>
      </c>
      <c r="AZ93" s="31">
        <f t="shared" ref="AZ93" si="606">+BF93-1</f>
        <v>46067</v>
      </c>
      <c r="BA93" s="124"/>
      <c r="BB93" s="15">
        <f t="shared" ref="BB93" si="607">+IF(AQ93=0,AP93,AQ93)+BA93</f>
        <v>46078</v>
      </c>
      <c r="BC93" s="15"/>
      <c r="BD93" s="7">
        <f t="shared" ref="BD93" si="608">+BB93-AZ93</f>
        <v>11</v>
      </c>
      <c r="BE93" s="3"/>
      <c r="BF93" s="31">
        <f t="shared" ref="BF93" si="609">+BG93-BH93</f>
        <v>46068</v>
      </c>
      <c r="BG93" s="31">
        <f t="shared" ref="BG93" si="610">+BM93</f>
        <v>46068</v>
      </c>
      <c r="BH93" s="32">
        <v>0</v>
      </c>
      <c r="BI93" s="15">
        <f t="shared" ref="BI93" si="611">+IF(BC93=0,BB93,BC93)+BH93</f>
        <v>46078</v>
      </c>
      <c r="BJ93" s="15"/>
      <c r="BK93" s="34">
        <f t="shared" ref="BK93" si="612">+BI93-BG93</f>
        <v>10</v>
      </c>
      <c r="BL93" s="3"/>
      <c r="BM93" s="31">
        <f t="shared" ref="BM93" si="613">+BN93-BO93</f>
        <v>46068</v>
      </c>
      <c r="BN93" s="31">
        <f t="shared" ref="BN93" si="614">+BT93</f>
        <v>46068</v>
      </c>
      <c r="BO93" s="32">
        <v>0</v>
      </c>
      <c r="BP93" s="15">
        <f t="shared" ref="BP93" si="615">+IF(BJ93=0,BI93,BJ93)+BO93</f>
        <v>46078</v>
      </c>
      <c r="BQ93" s="15"/>
      <c r="BR93" s="34">
        <f t="shared" ref="BR93" si="616">+BP93-BN93</f>
        <v>10</v>
      </c>
      <c r="BS93" s="3"/>
      <c r="BT93" s="31">
        <f t="shared" ref="BT93" si="617">+BU93-BV93</f>
        <v>46068</v>
      </c>
      <c r="BU93" s="31">
        <f t="shared" ref="BU93" si="618">+CA93</f>
        <v>46068</v>
      </c>
      <c r="BV93" s="37"/>
      <c r="BW93" s="15">
        <f t="shared" ref="BW93" si="619">+IF(BQ93=0,BP93,BQ93)+BV93</f>
        <v>46078</v>
      </c>
      <c r="BX93" s="15"/>
      <c r="BY93" s="7">
        <f t="shared" ref="BY93" si="620">+BW93-BU93</f>
        <v>10</v>
      </c>
      <c r="BZ93" s="2"/>
      <c r="CA93" s="315">
        <v>46068</v>
      </c>
      <c r="CB93" s="7">
        <f t="shared" ref="CB93" si="621">+BW93-CA93</f>
        <v>10</v>
      </c>
      <c r="CC93" s="2"/>
      <c r="CD93" s="2"/>
      <c r="CE93" t="s">
        <v>2699</v>
      </c>
      <c r="CF93" s="18" t="str">
        <f>+_xlfn.XLOOKUP(BZ93,'Crono LB 30.09'!B:B,'Crono LB 30.09'!F:F,"No se encuentra",0,1)</f>
        <v>26-Jan-28</v>
      </c>
      <c r="CG93" s="193" t="e">
        <f t="shared" ref="CG93" si="622">+CF93-CA93</f>
        <v>#VALUE!</v>
      </c>
      <c r="CI93" s="18" t="str">
        <f>+_xlfn.XLOOKUP(B93,'REM-Nuevo'!B:B,'REM-Nuevo'!O:O,"",0,1)</f>
        <v/>
      </c>
      <c r="CJ93" s="18">
        <f t="shared" si="309"/>
        <v>46068</v>
      </c>
    </row>
    <row r="94" spans="1:88" ht="45" hidden="1" x14ac:dyDescent="0.25">
      <c r="A94" s="40" t="s">
        <v>1578</v>
      </c>
      <c r="B94" s="45" t="s">
        <v>1586</v>
      </c>
      <c r="C94" s="46" t="s">
        <v>1587</v>
      </c>
      <c r="D94" s="7"/>
      <c r="E94" s="284">
        <v>448</v>
      </c>
      <c r="F94" s="30">
        <f t="shared" ref="F94" si="623">+L94-1</f>
        <v>46147</v>
      </c>
      <c r="G94" s="6">
        <v>46150</v>
      </c>
      <c r="H94" s="6">
        <v>46155</v>
      </c>
      <c r="I94" s="34">
        <f t="shared" ref="I94" si="624">+G94-F94</f>
        <v>3</v>
      </c>
      <c r="J94" s="309">
        <v>46150</v>
      </c>
      <c r="K94" s="3"/>
      <c r="L94" s="30">
        <f t="shared" ref="L94" si="625">+M94-N94</f>
        <v>46148</v>
      </c>
      <c r="M94" s="30">
        <f t="shared" ref="M94" si="626">+T94-1</f>
        <v>46155</v>
      </c>
      <c r="N94" s="37">
        <v>7</v>
      </c>
      <c r="O94" s="6">
        <v>46181</v>
      </c>
      <c r="P94" s="6"/>
      <c r="Q94" s="29">
        <f t="shared" ref="Q94" si="627">+O94-M94</f>
        <v>26</v>
      </c>
      <c r="R94" s="7" t="s">
        <v>5259</v>
      </c>
      <c r="S94" s="3"/>
      <c r="T94" s="30">
        <f t="shared" ref="T94" si="628">+U94-V94</f>
        <v>46156</v>
      </c>
      <c r="U94" s="30">
        <f t="shared" ref="U94" si="629">+AE94-1</f>
        <v>46186</v>
      </c>
      <c r="V94" s="37">
        <v>30</v>
      </c>
      <c r="W94" s="6">
        <f t="shared" ref="W94" si="630">+O94+V94</f>
        <v>46211</v>
      </c>
      <c r="X94" s="6"/>
      <c r="Y94" s="29">
        <f t="shared" ref="Y94" si="631">+W94-U94</f>
        <v>25</v>
      </c>
      <c r="Z94" s="3"/>
      <c r="AA94" s="31"/>
      <c r="AB94" s="7"/>
      <c r="AC94" s="6"/>
      <c r="AD94" s="25"/>
      <c r="AE94" s="31">
        <f t="shared" ref="AE94" si="632">+AF94-AG94</f>
        <v>46187</v>
      </c>
      <c r="AF94" s="31">
        <f t="shared" ref="AF94" si="633">+AM94-1</f>
        <v>46232</v>
      </c>
      <c r="AG94" s="37">
        <v>45</v>
      </c>
      <c r="AH94" s="15">
        <f t="shared" ref="AH94" si="634">+IF(X94=0,W94,X94)+AG94</f>
        <v>46256</v>
      </c>
      <c r="AI94" s="15"/>
      <c r="AJ94" s="34">
        <f t="shared" ref="AJ94" si="635">+AH94-AF94</f>
        <v>24</v>
      </c>
      <c r="AK94" s="481" t="s">
        <v>5323</v>
      </c>
      <c r="AL94" s="3"/>
      <c r="AM94" s="31">
        <f t="shared" ref="AM94" si="636">+AN94-AO94</f>
        <v>46233</v>
      </c>
      <c r="AN94" s="31">
        <f t="shared" ref="AN94" si="637">+AY94-1</f>
        <v>46253</v>
      </c>
      <c r="AO94" s="37">
        <v>20</v>
      </c>
      <c r="AP94" s="15">
        <f t="shared" ref="AP94" si="638">+IF(AI94=0,AH94,AI94)+AO94</f>
        <v>46276</v>
      </c>
      <c r="AQ94" s="15"/>
      <c r="AR94" s="34">
        <f t="shared" ref="AR94" si="639">+AP94-AN94</f>
        <v>23</v>
      </c>
      <c r="AS94" s="7"/>
      <c r="AT94" s="7"/>
      <c r="AU94" s="7"/>
      <c r="AV94" s="7"/>
      <c r="AW94" s="7"/>
      <c r="AX94" s="3"/>
      <c r="AY94" s="31">
        <f t="shared" ref="AY94" si="640">+AZ94-BA94</f>
        <v>46254</v>
      </c>
      <c r="AZ94" s="31">
        <f t="shared" ref="AZ94" si="641">+BF94-1</f>
        <v>46524</v>
      </c>
      <c r="BA94" s="124">
        <v>270</v>
      </c>
      <c r="BB94" s="15">
        <f t="shared" ref="BB94" si="642">+IF(AQ94=0,AP94,AQ94)+BA94</f>
        <v>46546</v>
      </c>
      <c r="BC94" s="15"/>
      <c r="BD94" s="7">
        <f t="shared" ref="BD94" si="643">+BB94-AZ94</f>
        <v>22</v>
      </c>
      <c r="BE94" s="3"/>
      <c r="BF94" s="31">
        <f t="shared" ref="BF94" si="644">+BG94-BH94</f>
        <v>46525</v>
      </c>
      <c r="BG94" s="31">
        <f t="shared" ref="BG94" si="645">+BM94</f>
        <v>46525</v>
      </c>
      <c r="BH94" s="32">
        <v>0</v>
      </c>
      <c r="BI94" s="15">
        <f t="shared" ref="BI94" si="646">+IF(BC94=0,BB94,BC94)+BH94</f>
        <v>46546</v>
      </c>
      <c r="BJ94" s="15"/>
      <c r="BK94" s="34">
        <f t="shared" ref="BK94" si="647">+BI94-BG94</f>
        <v>21</v>
      </c>
      <c r="BL94" s="3"/>
      <c r="BM94" s="31">
        <f t="shared" ref="BM94" si="648">+BN94-BO94</f>
        <v>46525</v>
      </c>
      <c r="BN94" s="31">
        <f t="shared" ref="BN94" si="649">+BT94</f>
        <v>46525</v>
      </c>
      <c r="BO94" s="32">
        <v>0</v>
      </c>
      <c r="BP94" s="15">
        <f t="shared" ref="BP94" si="650">+IF(BJ94=0,BI94,BJ94)+BO94</f>
        <v>46546</v>
      </c>
      <c r="BQ94" s="15"/>
      <c r="BR94" s="34">
        <f t="shared" ref="BR94" si="651">+BP94-BN94</f>
        <v>21</v>
      </c>
      <c r="BS94" s="3"/>
      <c r="BT94" s="31">
        <f t="shared" ref="BT94" si="652">+BU94-BV94</f>
        <v>46525</v>
      </c>
      <c r="BU94" s="31">
        <f t="shared" ref="BU94" si="653">+CA94</f>
        <v>46532</v>
      </c>
      <c r="BV94" s="37">
        <v>7</v>
      </c>
      <c r="BW94" s="15">
        <f t="shared" ref="BW94" si="654">+IF(BQ94=0,BP94,BQ94)+BV94</f>
        <v>46553</v>
      </c>
      <c r="BX94" s="15"/>
      <c r="BY94" s="7">
        <f t="shared" ref="BY94" si="655">+BW94-BU94</f>
        <v>21</v>
      </c>
      <c r="BZ94" s="2"/>
      <c r="CA94" s="315">
        <v>46532</v>
      </c>
      <c r="CB94" s="7">
        <f t="shared" ref="CB94" si="656">+BW94-CA94</f>
        <v>21</v>
      </c>
      <c r="CC94" s="2"/>
      <c r="CD94" s="2"/>
      <c r="CE94" t="s">
        <v>2699</v>
      </c>
      <c r="CF94" s="18" t="str">
        <f>+_xlfn.XLOOKUP(BZ94,'Crono LB 30.09'!B:B,'Crono LB 30.09'!F:F,"No se encuentra",0,1)</f>
        <v>26-Jan-28</v>
      </c>
      <c r="CG94" s="193" t="e">
        <f t="shared" ref="CG94" si="657">+CF94-CA94</f>
        <v>#VALUE!</v>
      </c>
      <c r="CI94" s="18">
        <f>+_xlfn.XLOOKUP(B94,'REM-Nuevo'!B:B,'REM-Nuevo'!O:O,"",0,1)</f>
        <v>46532</v>
      </c>
      <c r="CJ94" s="18">
        <f t="shared" si="309"/>
        <v>46532</v>
      </c>
    </row>
    <row r="95" spans="1:88" hidden="1" x14ac:dyDescent="0.25">
      <c r="A95" s="40" t="s">
        <v>1578</v>
      </c>
      <c r="B95" s="45" t="s">
        <v>2700</v>
      </c>
      <c r="C95" s="46" t="s">
        <v>2701</v>
      </c>
      <c r="D95" s="7"/>
      <c r="E95" s="284"/>
      <c r="F95" s="30">
        <f t="shared" si="243"/>
        <v>46020</v>
      </c>
      <c r="G95" s="6">
        <v>46035</v>
      </c>
      <c r="H95" s="6">
        <v>46035</v>
      </c>
      <c r="I95" s="34">
        <f t="shared" si="244"/>
        <v>15</v>
      </c>
      <c r="J95" s="309">
        <v>46035</v>
      </c>
      <c r="K95" s="3"/>
      <c r="L95" s="30">
        <f t="shared" si="245"/>
        <v>46021</v>
      </c>
      <c r="M95" s="30">
        <f t="shared" si="246"/>
        <v>46028</v>
      </c>
      <c r="N95" s="37">
        <v>7</v>
      </c>
      <c r="O95" s="6">
        <v>46045</v>
      </c>
      <c r="P95" s="6">
        <v>46045</v>
      </c>
      <c r="Q95" s="29">
        <f t="shared" si="247"/>
        <v>17</v>
      </c>
      <c r="R95" s="7"/>
      <c r="S95" s="3"/>
      <c r="T95" s="30">
        <f t="shared" si="248"/>
        <v>46029</v>
      </c>
      <c r="U95" s="30">
        <f t="shared" si="249"/>
        <v>46044</v>
      </c>
      <c r="V95" s="37">
        <v>15</v>
      </c>
      <c r="W95" s="6">
        <v>46058</v>
      </c>
      <c r="X95" s="6">
        <v>46058</v>
      </c>
      <c r="Y95" s="29">
        <f t="shared" si="251"/>
        <v>14</v>
      </c>
      <c r="Z95" s="3"/>
      <c r="AA95" s="31"/>
      <c r="AB95" s="7"/>
      <c r="AC95" s="6"/>
      <c r="AD95" s="25"/>
      <c r="AE95" s="31">
        <f t="shared" si="252"/>
        <v>46045</v>
      </c>
      <c r="AF95" s="31">
        <f t="shared" si="253"/>
        <v>46060</v>
      </c>
      <c r="AG95" s="37">
        <v>15</v>
      </c>
      <c r="AH95" s="15">
        <f t="shared" si="254"/>
        <v>46073</v>
      </c>
      <c r="AI95" s="15">
        <v>46071</v>
      </c>
      <c r="AJ95" s="34">
        <f t="shared" si="255"/>
        <v>13</v>
      </c>
      <c r="AK95" s="393" t="s">
        <v>5130</v>
      </c>
      <c r="AL95" s="3"/>
      <c r="AM95" s="31">
        <f t="shared" si="256"/>
        <v>46061</v>
      </c>
      <c r="AN95" s="31">
        <f t="shared" si="257"/>
        <v>46066</v>
      </c>
      <c r="AO95" s="37">
        <v>5</v>
      </c>
      <c r="AP95" s="15">
        <v>46078</v>
      </c>
      <c r="AQ95" s="15">
        <v>46078</v>
      </c>
      <c r="AR95" s="34">
        <f t="shared" si="259"/>
        <v>12</v>
      </c>
      <c r="AS95" s="7"/>
      <c r="AT95" s="7"/>
      <c r="AU95" s="7"/>
      <c r="AV95" s="7"/>
      <c r="AW95" s="7"/>
      <c r="AX95" s="3"/>
      <c r="AY95" s="31">
        <f t="shared" si="260"/>
        <v>46067</v>
      </c>
      <c r="AZ95" s="31">
        <f t="shared" si="312"/>
        <v>46067</v>
      </c>
      <c r="BA95" s="124"/>
      <c r="BB95" s="15">
        <f t="shared" si="261"/>
        <v>46078</v>
      </c>
      <c r="BC95" s="15"/>
      <c r="BD95" s="7">
        <f t="shared" si="262"/>
        <v>11</v>
      </c>
      <c r="BE95" s="3"/>
      <c r="BF95" s="31">
        <f t="shared" si="263"/>
        <v>46068</v>
      </c>
      <c r="BG95" s="31">
        <f t="shared" si="264"/>
        <v>46068</v>
      </c>
      <c r="BH95" s="32">
        <v>0</v>
      </c>
      <c r="BI95" s="15">
        <f t="shared" si="265"/>
        <v>46078</v>
      </c>
      <c r="BJ95" s="15"/>
      <c r="BK95" s="34">
        <f t="shared" si="266"/>
        <v>10</v>
      </c>
      <c r="BL95" s="3"/>
      <c r="BM95" s="31">
        <f t="shared" si="267"/>
        <v>46068</v>
      </c>
      <c r="BN95" s="31">
        <f t="shared" si="268"/>
        <v>46068</v>
      </c>
      <c r="BO95" s="32">
        <v>0</v>
      </c>
      <c r="BP95" s="15">
        <f t="shared" si="269"/>
        <v>46078</v>
      </c>
      <c r="BQ95" s="15"/>
      <c r="BR95" s="34">
        <f t="shared" si="270"/>
        <v>10</v>
      </c>
      <c r="BS95" s="3"/>
      <c r="BT95" s="31">
        <f t="shared" si="271"/>
        <v>46068</v>
      </c>
      <c r="BU95" s="31">
        <f t="shared" si="272"/>
        <v>46068</v>
      </c>
      <c r="BV95" s="37"/>
      <c r="BW95" s="15">
        <f t="shared" si="273"/>
        <v>46078</v>
      </c>
      <c r="BX95" s="15"/>
      <c r="BY95" s="7">
        <f t="shared" si="274"/>
        <v>10</v>
      </c>
      <c r="BZ95" s="2"/>
      <c r="CA95" s="315">
        <v>46068</v>
      </c>
      <c r="CB95" s="7">
        <f t="shared" si="275"/>
        <v>10</v>
      </c>
      <c r="CC95" s="2"/>
      <c r="CD95" s="2"/>
      <c r="CE95" t="s">
        <v>2699</v>
      </c>
      <c r="CF95" s="18" t="str">
        <f>+_xlfn.XLOOKUP(BZ95,'Crono LB 30.09'!B:B,'Crono LB 30.09'!F:F,"No se encuentra",0,1)</f>
        <v>No se encuentra</v>
      </c>
      <c r="CG95" s="193" t="e">
        <f t="shared" si="310"/>
        <v>#VALUE!</v>
      </c>
      <c r="CI95" s="18" t="str">
        <f>+_xlfn.XLOOKUP(B95,'REM-Nuevo'!B:B,'REM-Nuevo'!O:O,"",0,1)</f>
        <v/>
      </c>
      <c r="CJ95" s="18">
        <f t="shared" si="309"/>
        <v>46068</v>
      </c>
    </row>
    <row r="96" spans="1:88" ht="282.75" hidden="1" customHeight="1" x14ac:dyDescent="0.25">
      <c r="A96" s="40" t="s">
        <v>1679</v>
      </c>
      <c r="B96" s="41" t="s">
        <v>1826</v>
      </c>
      <c r="C96" s="222" t="s">
        <v>1827</v>
      </c>
      <c r="D96" s="7" t="s">
        <v>2702</v>
      </c>
      <c r="E96" s="283">
        <f>+_xlfn.XLOOKUP(B96,'Dinámica P0 RIs'!A:A,'Dinámica P0 RIs'!B:B,"",0,1)</f>
        <v>451.5</v>
      </c>
      <c r="F96" s="30">
        <f t="shared" si="243"/>
        <v>46099</v>
      </c>
      <c r="G96" s="6">
        <v>46045</v>
      </c>
      <c r="H96" s="6">
        <v>46045</v>
      </c>
      <c r="I96" s="34">
        <f t="shared" si="244"/>
        <v>-54</v>
      </c>
      <c r="J96" s="309">
        <v>46261</v>
      </c>
      <c r="K96" s="3"/>
      <c r="L96" s="30">
        <f t="shared" si="245"/>
        <v>46100</v>
      </c>
      <c r="M96" s="30">
        <f t="shared" si="246"/>
        <v>46107</v>
      </c>
      <c r="N96" s="37">
        <v>7</v>
      </c>
      <c r="O96" s="6">
        <f t="shared" si="311"/>
        <v>46052</v>
      </c>
      <c r="P96" s="6">
        <v>46052</v>
      </c>
      <c r="Q96" s="29">
        <f t="shared" si="247"/>
        <v>-55</v>
      </c>
      <c r="R96" s="7">
        <v>23240734</v>
      </c>
      <c r="S96" s="3"/>
      <c r="T96" s="30">
        <f t="shared" si="248"/>
        <v>46108</v>
      </c>
      <c r="U96" s="30">
        <f t="shared" si="249"/>
        <v>46138</v>
      </c>
      <c r="V96" s="37">
        <v>30</v>
      </c>
      <c r="W96" s="6">
        <v>46092</v>
      </c>
      <c r="X96" s="6">
        <v>46092</v>
      </c>
      <c r="Y96" s="29">
        <f t="shared" si="251"/>
        <v>-46</v>
      </c>
      <c r="Z96" s="3"/>
      <c r="AA96" s="31"/>
      <c r="AB96" s="7"/>
      <c r="AC96" s="6"/>
      <c r="AD96" s="25"/>
      <c r="AE96" s="31">
        <f t="shared" si="252"/>
        <v>46139</v>
      </c>
      <c r="AF96" s="31">
        <f t="shared" si="253"/>
        <v>46199</v>
      </c>
      <c r="AG96" s="37">
        <v>60</v>
      </c>
      <c r="AH96" s="15">
        <f t="shared" si="254"/>
        <v>46152</v>
      </c>
      <c r="AI96" s="15"/>
      <c r="AJ96" s="34">
        <f t="shared" si="255"/>
        <v>-47</v>
      </c>
      <c r="AK96" s="506" t="s">
        <v>5312</v>
      </c>
      <c r="AL96" s="423" t="s">
        <v>5125</v>
      </c>
      <c r="AM96" s="31">
        <f t="shared" si="256"/>
        <v>46200</v>
      </c>
      <c r="AN96" s="31">
        <f t="shared" si="257"/>
        <v>46220</v>
      </c>
      <c r="AO96" s="37">
        <v>20</v>
      </c>
      <c r="AP96" s="15">
        <v>46188</v>
      </c>
      <c r="AQ96" s="15"/>
      <c r="AR96" s="34">
        <f t="shared" si="259"/>
        <v>-32</v>
      </c>
      <c r="AS96" s="7"/>
      <c r="AT96" s="7"/>
      <c r="AU96" s="7"/>
      <c r="AV96" s="7"/>
      <c r="AW96" s="7"/>
      <c r="AX96" s="3"/>
      <c r="AY96" s="31">
        <f t="shared" si="260"/>
        <v>46221</v>
      </c>
      <c r="AZ96" s="31">
        <f t="shared" si="312"/>
        <v>46461</v>
      </c>
      <c r="BA96" s="124">
        <v>240</v>
      </c>
      <c r="BB96" s="15">
        <f t="shared" si="261"/>
        <v>46428</v>
      </c>
      <c r="BC96" s="15"/>
      <c r="BD96" s="7">
        <f t="shared" si="262"/>
        <v>-33</v>
      </c>
      <c r="BE96" s="3"/>
      <c r="BF96" s="31">
        <f t="shared" si="263"/>
        <v>46462</v>
      </c>
      <c r="BG96" s="31">
        <f t="shared" si="264"/>
        <v>46462</v>
      </c>
      <c r="BH96" s="32">
        <v>0</v>
      </c>
      <c r="BI96" s="15">
        <f t="shared" si="265"/>
        <v>46428</v>
      </c>
      <c r="BJ96" s="15"/>
      <c r="BK96" s="34">
        <f t="shared" si="266"/>
        <v>-34</v>
      </c>
      <c r="BL96" s="3"/>
      <c r="BM96" s="31">
        <f t="shared" si="267"/>
        <v>46462</v>
      </c>
      <c r="BN96" s="31">
        <f t="shared" si="268"/>
        <v>46462</v>
      </c>
      <c r="BO96" s="32">
        <v>0</v>
      </c>
      <c r="BP96" s="15">
        <f t="shared" si="269"/>
        <v>46428</v>
      </c>
      <c r="BQ96" s="15"/>
      <c r="BR96" s="34">
        <f t="shared" si="270"/>
        <v>-34</v>
      </c>
      <c r="BS96" s="3"/>
      <c r="BT96" s="31">
        <f t="shared" si="271"/>
        <v>46462</v>
      </c>
      <c r="BU96" s="31">
        <f t="shared" si="272"/>
        <v>46469</v>
      </c>
      <c r="BV96" s="37">
        <v>7</v>
      </c>
      <c r="BW96" s="15">
        <f t="shared" si="273"/>
        <v>46435</v>
      </c>
      <c r="BX96" s="15"/>
      <c r="BY96" s="7">
        <f t="shared" si="274"/>
        <v>-34</v>
      </c>
      <c r="BZ96" s="2" t="s">
        <v>2539</v>
      </c>
      <c r="CA96" s="315">
        <v>46469</v>
      </c>
      <c r="CB96" s="7">
        <f t="shared" si="275"/>
        <v>-34</v>
      </c>
      <c r="CC96" s="2"/>
      <c r="CD96" s="2">
        <v>102</v>
      </c>
      <c r="CE96" t="s">
        <v>2703</v>
      </c>
      <c r="CF96" s="18" t="str">
        <f>+_xlfn.XLOOKUP(BZ96,'Crono LB 30.09'!B:B,'Crono LB 30.09'!F:F,"No se encuentra",0,1)</f>
        <v>26-Dec-26</v>
      </c>
      <c r="CG96" s="193" t="e">
        <f t="shared" si="310"/>
        <v>#VALUE!</v>
      </c>
      <c r="CI96" s="18">
        <f>+_xlfn.XLOOKUP(B96,'REM-Nuevo'!B:B,'REM-Nuevo'!O:O,"",0,1)</f>
        <v>46469</v>
      </c>
      <c r="CJ96" s="18">
        <f t="shared" si="309"/>
        <v>46469</v>
      </c>
    </row>
    <row r="97" spans="1:88" ht="90" hidden="1" x14ac:dyDescent="0.25">
      <c r="A97" s="40" t="s">
        <v>1679</v>
      </c>
      <c r="B97" s="41" t="s">
        <v>1828</v>
      </c>
      <c r="C97" s="222" t="s">
        <v>1829</v>
      </c>
      <c r="D97" s="398" t="s">
        <v>2704</v>
      </c>
      <c r="E97" s="283">
        <f>+_xlfn.XLOOKUP(B97,'Dinámica P0 RIs'!A:A,'Dinámica P0 RIs'!B:B,"",0,1)</f>
        <v>273</v>
      </c>
      <c r="F97" s="30">
        <f t="shared" si="243"/>
        <v>46194</v>
      </c>
      <c r="G97" s="6">
        <v>46195</v>
      </c>
      <c r="H97" s="6">
        <v>46159</v>
      </c>
      <c r="I97" s="34">
        <f t="shared" si="244"/>
        <v>1</v>
      </c>
      <c r="J97" s="309">
        <v>46195</v>
      </c>
      <c r="K97" s="3"/>
      <c r="L97" s="30">
        <f t="shared" si="245"/>
        <v>46195</v>
      </c>
      <c r="M97" s="30">
        <f t="shared" si="246"/>
        <v>46202</v>
      </c>
      <c r="N97" s="37">
        <v>7</v>
      </c>
      <c r="O97" s="6">
        <f t="shared" si="311"/>
        <v>46166</v>
      </c>
      <c r="P97" s="6">
        <v>46169</v>
      </c>
      <c r="Q97" s="29">
        <f t="shared" si="247"/>
        <v>-36</v>
      </c>
      <c r="R97" s="7">
        <v>23395141</v>
      </c>
      <c r="S97" s="3"/>
      <c r="T97" s="30">
        <f t="shared" si="248"/>
        <v>46203</v>
      </c>
      <c r="U97" s="30">
        <f t="shared" si="249"/>
        <v>46233</v>
      </c>
      <c r="V97" s="37">
        <v>30</v>
      </c>
      <c r="W97" s="6">
        <f t="shared" si="250"/>
        <v>46196</v>
      </c>
      <c r="X97" s="6"/>
      <c r="Y97" s="29">
        <f t="shared" si="251"/>
        <v>-37</v>
      </c>
      <c r="Z97" s="3"/>
      <c r="AA97" s="31"/>
      <c r="AB97" s="7"/>
      <c r="AC97" s="6"/>
      <c r="AD97" s="25"/>
      <c r="AE97" s="31">
        <f t="shared" si="252"/>
        <v>46234</v>
      </c>
      <c r="AF97" s="31">
        <f t="shared" si="253"/>
        <v>46294</v>
      </c>
      <c r="AG97" s="37">
        <v>60</v>
      </c>
      <c r="AH97" s="15">
        <f t="shared" si="254"/>
        <v>46256</v>
      </c>
      <c r="AI97" s="15"/>
      <c r="AJ97" s="34">
        <f t="shared" si="255"/>
        <v>-38</v>
      </c>
      <c r="AK97" s="481" t="s">
        <v>5279</v>
      </c>
      <c r="AL97" s="3" t="s">
        <v>5125</v>
      </c>
      <c r="AM97" s="31">
        <f t="shared" si="256"/>
        <v>46295</v>
      </c>
      <c r="AN97" s="31">
        <f t="shared" si="257"/>
        <v>46315</v>
      </c>
      <c r="AO97" s="37">
        <v>20</v>
      </c>
      <c r="AP97" s="15">
        <f t="shared" si="258"/>
        <v>46276</v>
      </c>
      <c r="AQ97" s="15"/>
      <c r="AR97" s="34">
        <f t="shared" si="259"/>
        <v>-39</v>
      </c>
      <c r="AS97" s="7"/>
      <c r="AT97" s="7"/>
      <c r="AU97" s="7"/>
      <c r="AV97" s="7"/>
      <c r="AW97" s="7"/>
      <c r="AX97" s="3"/>
      <c r="AY97" s="31">
        <f t="shared" si="260"/>
        <v>46316</v>
      </c>
      <c r="AZ97" s="31">
        <f t="shared" si="312"/>
        <v>46556</v>
      </c>
      <c r="BA97" s="124">
        <v>240</v>
      </c>
      <c r="BB97" s="15">
        <f t="shared" si="261"/>
        <v>46516</v>
      </c>
      <c r="BC97" s="15"/>
      <c r="BD97" s="7">
        <f t="shared" si="262"/>
        <v>-40</v>
      </c>
      <c r="BE97" s="3"/>
      <c r="BF97" s="31">
        <f t="shared" si="263"/>
        <v>46557</v>
      </c>
      <c r="BG97" s="31">
        <f t="shared" si="264"/>
        <v>46557</v>
      </c>
      <c r="BH97" s="32">
        <v>0</v>
      </c>
      <c r="BI97" s="15">
        <f t="shared" si="265"/>
        <v>46516</v>
      </c>
      <c r="BJ97" s="15"/>
      <c r="BK97" s="34">
        <f t="shared" si="266"/>
        <v>-41</v>
      </c>
      <c r="BL97" s="3"/>
      <c r="BM97" s="31">
        <f t="shared" si="267"/>
        <v>46557</v>
      </c>
      <c r="BN97" s="31">
        <f t="shared" si="268"/>
        <v>46557</v>
      </c>
      <c r="BO97" s="32">
        <v>0</v>
      </c>
      <c r="BP97" s="15">
        <f t="shared" si="269"/>
        <v>46516</v>
      </c>
      <c r="BQ97" s="15"/>
      <c r="BR97" s="34">
        <f t="shared" si="270"/>
        <v>-41</v>
      </c>
      <c r="BS97" s="3"/>
      <c r="BT97" s="31">
        <f t="shared" si="271"/>
        <v>46557</v>
      </c>
      <c r="BU97" s="31">
        <f t="shared" si="272"/>
        <v>46564</v>
      </c>
      <c r="BV97" s="37">
        <v>7</v>
      </c>
      <c r="BW97" s="15">
        <f t="shared" si="273"/>
        <v>46523</v>
      </c>
      <c r="BX97" s="15"/>
      <c r="BY97" s="7">
        <f t="shared" si="274"/>
        <v>-41</v>
      </c>
      <c r="BZ97" s="2" t="s">
        <v>2540</v>
      </c>
      <c r="CA97" s="315">
        <v>46564</v>
      </c>
      <c r="CB97" s="7">
        <f t="shared" si="275"/>
        <v>-41</v>
      </c>
      <c r="CC97" s="2"/>
      <c r="CD97" s="2">
        <v>35</v>
      </c>
      <c r="CF97" s="18">
        <f>+_xlfn.XLOOKUP(BZ97,'Crono LB 30.09'!B:B,'Crono LB 30.09'!F:F,"No se encuentra",0,1)</f>
        <v>46442</v>
      </c>
      <c r="CG97" s="193">
        <f t="shared" si="310"/>
        <v>-122</v>
      </c>
      <c r="CI97" s="18">
        <f>+_xlfn.XLOOKUP(B97,'REM-Nuevo'!B:B,'REM-Nuevo'!O:O,"",0,1)</f>
        <v>46564</v>
      </c>
      <c r="CJ97" s="18">
        <f t="shared" si="309"/>
        <v>46564</v>
      </c>
    </row>
    <row r="98" spans="1:88" ht="134.25" hidden="1" customHeight="1" x14ac:dyDescent="0.25">
      <c r="A98" s="40" t="s">
        <v>1679</v>
      </c>
      <c r="B98" s="41" t="s">
        <v>1830</v>
      </c>
      <c r="C98" s="222" t="s">
        <v>1831</v>
      </c>
      <c r="D98" s="150" t="s">
        <v>2705</v>
      </c>
      <c r="E98" s="283">
        <f>+_xlfn.XLOOKUP(B98,'Dinámica P0 RIs'!A:A,'Dinámica P0 RIs'!B:B,"",0,1)</f>
        <v>1365</v>
      </c>
      <c r="F98" s="30">
        <f t="shared" si="243"/>
        <v>46145</v>
      </c>
      <c r="G98" s="6">
        <v>46150</v>
      </c>
      <c r="H98" s="6">
        <v>46133</v>
      </c>
      <c r="I98" s="34">
        <f t="shared" si="244"/>
        <v>5</v>
      </c>
      <c r="J98" s="429">
        <v>46239</v>
      </c>
      <c r="K98" s="3"/>
      <c r="L98" s="30">
        <f t="shared" si="245"/>
        <v>46146</v>
      </c>
      <c r="M98" s="30">
        <f t="shared" si="246"/>
        <v>46153</v>
      </c>
      <c r="N98" s="37">
        <v>7</v>
      </c>
      <c r="O98" s="6">
        <f t="shared" si="311"/>
        <v>46140</v>
      </c>
      <c r="P98" s="6">
        <v>46146</v>
      </c>
      <c r="Q98" s="29">
        <f t="shared" si="247"/>
        <v>-13</v>
      </c>
      <c r="R98" s="7">
        <v>23348822</v>
      </c>
      <c r="S98" s="3"/>
      <c r="T98" s="30">
        <f t="shared" si="248"/>
        <v>46154</v>
      </c>
      <c r="U98" s="30">
        <f t="shared" si="249"/>
        <v>46184</v>
      </c>
      <c r="V98" s="37">
        <v>30</v>
      </c>
      <c r="W98" s="6">
        <f t="shared" si="250"/>
        <v>46170</v>
      </c>
      <c r="X98" s="6">
        <v>46169</v>
      </c>
      <c r="Y98" s="29">
        <f t="shared" si="251"/>
        <v>-14</v>
      </c>
      <c r="Z98" s="3"/>
      <c r="AA98" s="31"/>
      <c r="AB98" s="7"/>
      <c r="AC98" s="6"/>
      <c r="AD98" s="25"/>
      <c r="AE98" s="31">
        <f t="shared" si="252"/>
        <v>46185</v>
      </c>
      <c r="AF98" s="31">
        <f t="shared" si="253"/>
        <v>46245</v>
      </c>
      <c r="AG98" s="37">
        <v>60</v>
      </c>
      <c r="AH98" s="15">
        <f t="shared" si="254"/>
        <v>46229</v>
      </c>
      <c r="AI98" s="15"/>
      <c r="AJ98" s="34">
        <f t="shared" si="255"/>
        <v>-16</v>
      </c>
      <c r="AK98" s="481" t="s">
        <v>5324</v>
      </c>
      <c r="AL98" s="3" t="s">
        <v>5125</v>
      </c>
      <c r="AM98" s="31">
        <f t="shared" si="256"/>
        <v>46246</v>
      </c>
      <c r="AN98" s="31">
        <f t="shared" si="257"/>
        <v>46266</v>
      </c>
      <c r="AO98" s="37">
        <v>20</v>
      </c>
      <c r="AP98" s="15">
        <f t="shared" si="258"/>
        <v>46249</v>
      </c>
      <c r="AQ98" s="15"/>
      <c r="AR98" s="34">
        <f t="shared" si="259"/>
        <v>-17</v>
      </c>
      <c r="AS98" s="7"/>
      <c r="AT98" s="7"/>
      <c r="AU98" s="7"/>
      <c r="AV98" s="7"/>
      <c r="AW98" s="7"/>
      <c r="AX98" s="3"/>
      <c r="AY98" s="31">
        <f t="shared" si="260"/>
        <v>46267</v>
      </c>
      <c r="AZ98" s="31">
        <f t="shared" si="312"/>
        <v>46507</v>
      </c>
      <c r="BA98" s="124">
        <v>240</v>
      </c>
      <c r="BB98" s="15">
        <f t="shared" si="261"/>
        <v>46489</v>
      </c>
      <c r="BC98" s="15"/>
      <c r="BD98" s="7">
        <f t="shared" si="262"/>
        <v>-18</v>
      </c>
      <c r="BE98" s="3"/>
      <c r="BF98" s="31">
        <f t="shared" si="263"/>
        <v>46508</v>
      </c>
      <c r="BG98" s="31">
        <f t="shared" si="264"/>
        <v>46508</v>
      </c>
      <c r="BH98" s="32">
        <v>0</v>
      </c>
      <c r="BI98" s="15">
        <f t="shared" si="265"/>
        <v>46489</v>
      </c>
      <c r="BJ98" s="15"/>
      <c r="BK98" s="34">
        <f t="shared" si="266"/>
        <v>-19</v>
      </c>
      <c r="BL98" s="3"/>
      <c r="BM98" s="31">
        <f t="shared" si="267"/>
        <v>46508</v>
      </c>
      <c r="BN98" s="31">
        <f t="shared" si="268"/>
        <v>46508</v>
      </c>
      <c r="BO98" s="32">
        <v>0</v>
      </c>
      <c r="BP98" s="15">
        <f t="shared" si="269"/>
        <v>46489</v>
      </c>
      <c r="BQ98" s="15"/>
      <c r="BR98" s="34">
        <f t="shared" si="270"/>
        <v>-19</v>
      </c>
      <c r="BS98" s="3"/>
      <c r="BT98" s="31">
        <f t="shared" si="271"/>
        <v>46508</v>
      </c>
      <c r="BU98" s="31">
        <f t="shared" si="272"/>
        <v>46515</v>
      </c>
      <c r="BV98" s="37">
        <v>7</v>
      </c>
      <c r="BW98" s="15">
        <f t="shared" si="273"/>
        <v>46496</v>
      </c>
      <c r="BX98" s="15"/>
      <c r="BY98" s="7">
        <f t="shared" si="274"/>
        <v>-19</v>
      </c>
      <c r="BZ98" s="2" t="s">
        <v>2555</v>
      </c>
      <c r="CA98" s="315">
        <v>46515</v>
      </c>
      <c r="CB98" s="7">
        <f t="shared" si="275"/>
        <v>-19</v>
      </c>
      <c r="CC98" s="2"/>
      <c r="CD98" s="2">
        <v>152</v>
      </c>
      <c r="CF98" s="18" t="str">
        <f>+_xlfn.XLOOKUP(BZ98,'Crono LB 30.09'!B:B,'Crono LB 30.09'!F:F,"No se encuentra",0,1)</f>
        <v>04-Jan-27</v>
      </c>
      <c r="CG98" s="193" t="e">
        <f t="shared" si="310"/>
        <v>#VALUE!</v>
      </c>
      <c r="CI98" s="18">
        <f>+_xlfn.XLOOKUP(B98,'REM-Nuevo'!B:B,'REM-Nuevo'!O:O,"",0,1)</f>
        <v>46515</v>
      </c>
      <c r="CJ98" s="18">
        <f t="shared" si="309"/>
        <v>46515</v>
      </c>
    </row>
    <row r="99" spans="1:88" ht="202.5" hidden="1" customHeight="1" x14ac:dyDescent="0.25">
      <c r="A99" s="40" t="s">
        <v>1679</v>
      </c>
      <c r="B99" s="41" t="s">
        <v>1832</v>
      </c>
      <c r="C99" s="222" t="s">
        <v>1833</v>
      </c>
      <c r="D99" s="150" t="s">
        <v>2706</v>
      </c>
      <c r="E99" s="283">
        <f>+_xlfn.XLOOKUP(B99,'Dinámica P0 RIs'!A:A,'Dinámica P0 RIs'!B:B,"",0,1)</f>
        <v>698.25</v>
      </c>
      <c r="F99" s="30">
        <f t="shared" si="243"/>
        <v>46079</v>
      </c>
      <c r="G99" s="6">
        <v>46029</v>
      </c>
      <c r="H99" s="6">
        <v>46029</v>
      </c>
      <c r="I99" s="34">
        <f t="shared" si="244"/>
        <v>-50</v>
      </c>
      <c r="J99" s="309">
        <v>46118</v>
      </c>
      <c r="K99" s="3"/>
      <c r="L99" s="30">
        <f t="shared" si="245"/>
        <v>46080</v>
      </c>
      <c r="M99" s="30">
        <f t="shared" si="246"/>
        <v>46087</v>
      </c>
      <c r="N99" s="37">
        <v>7</v>
      </c>
      <c r="O99" s="6">
        <f t="shared" si="311"/>
        <v>46036</v>
      </c>
      <c r="P99" s="6">
        <v>46036</v>
      </c>
      <c r="Q99" s="29">
        <f t="shared" si="247"/>
        <v>-51</v>
      </c>
      <c r="R99" s="7">
        <v>23226677</v>
      </c>
      <c r="S99" s="3"/>
      <c r="T99" s="30">
        <f t="shared" si="248"/>
        <v>46088</v>
      </c>
      <c r="U99" s="30">
        <f t="shared" si="249"/>
        <v>46118</v>
      </c>
      <c r="V99" s="37">
        <v>30</v>
      </c>
      <c r="W99" s="6">
        <v>46062</v>
      </c>
      <c r="X99" s="6">
        <v>46062</v>
      </c>
      <c r="Y99" s="29">
        <f t="shared" si="251"/>
        <v>-56</v>
      </c>
      <c r="Z99" s="3"/>
      <c r="AA99" s="31"/>
      <c r="AB99" s="7"/>
      <c r="AC99" s="6"/>
      <c r="AD99" s="25"/>
      <c r="AE99" s="31">
        <f t="shared" si="252"/>
        <v>46119</v>
      </c>
      <c r="AF99" s="31">
        <f t="shared" si="253"/>
        <v>46179</v>
      </c>
      <c r="AG99" s="37">
        <v>60</v>
      </c>
      <c r="AH99" s="15">
        <f t="shared" si="254"/>
        <v>46122</v>
      </c>
      <c r="AI99" s="15">
        <v>46087</v>
      </c>
      <c r="AJ99" s="34">
        <f t="shared" si="255"/>
        <v>-57</v>
      </c>
      <c r="AK99" s="425" t="s">
        <v>5198</v>
      </c>
      <c r="AL99" s="423" t="s">
        <v>5125</v>
      </c>
      <c r="AM99" s="31">
        <f t="shared" si="256"/>
        <v>46180</v>
      </c>
      <c r="AN99" s="31">
        <f t="shared" si="257"/>
        <v>46200</v>
      </c>
      <c r="AO99" s="37">
        <v>20</v>
      </c>
      <c r="AP99" s="15">
        <v>46122</v>
      </c>
      <c r="AQ99" s="15">
        <v>46118</v>
      </c>
      <c r="AR99" s="34">
        <f t="shared" si="259"/>
        <v>-78</v>
      </c>
      <c r="AS99" s="7"/>
      <c r="AT99" s="7"/>
      <c r="AU99" s="7"/>
      <c r="AV99" s="7"/>
      <c r="AW99" s="7"/>
      <c r="AX99" s="3"/>
      <c r="AY99" s="31">
        <f t="shared" si="260"/>
        <v>46201</v>
      </c>
      <c r="AZ99" s="31">
        <f t="shared" si="312"/>
        <v>46441</v>
      </c>
      <c r="BA99" s="124">
        <v>240</v>
      </c>
      <c r="BB99" s="15">
        <f t="shared" si="261"/>
        <v>46358</v>
      </c>
      <c r="BC99" s="15"/>
      <c r="BD99" s="7">
        <f t="shared" si="262"/>
        <v>-83</v>
      </c>
      <c r="BE99" s="3"/>
      <c r="BF99" s="31">
        <f t="shared" si="263"/>
        <v>46442</v>
      </c>
      <c r="BG99" s="31">
        <f t="shared" si="264"/>
        <v>46442</v>
      </c>
      <c r="BH99" s="32">
        <v>0</v>
      </c>
      <c r="BI99" s="15">
        <f t="shared" si="265"/>
        <v>46358</v>
      </c>
      <c r="BJ99" s="15"/>
      <c r="BK99" s="34">
        <f t="shared" si="266"/>
        <v>-84</v>
      </c>
      <c r="BL99" s="3"/>
      <c r="BM99" s="31">
        <f t="shared" si="267"/>
        <v>46442</v>
      </c>
      <c r="BN99" s="31">
        <f t="shared" si="268"/>
        <v>46442</v>
      </c>
      <c r="BO99" s="32">
        <v>0</v>
      </c>
      <c r="BP99" s="15">
        <f t="shared" si="269"/>
        <v>46358</v>
      </c>
      <c r="BQ99" s="15"/>
      <c r="BR99" s="34">
        <f t="shared" si="270"/>
        <v>-84</v>
      </c>
      <c r="BS99" s="3"/>
      <c r="BT99" s="31">
        <f t="shared" si="271"/>
        <v>46442</v>
      </c>
      <c r="BU99" s="31">
        <f t="shared" si="272"/>
        <v>46449</v>
      </c>
      <c r="BV99" s="37">
        <v>7</v>
      </c>
      <c r="BW99" s="15">
        <f t="shared" si="273"/>
        <v>46365</v>
      </c>
      <c r="BX99" s="15"/>
      <c r="BY99" s="7">
        <f t="shared" si="274"/>
        <v>-84</v>
      </c>
      <c r="BZ99" s="2" t="s">
        <v>2542</v>
      </c>
      <c r="CA99" s="315">
        <v>46449</v>
      </c>
      <c r="CB99" s="7">
        <f t="shared" si="275"/>
        <v>-84</v>
      </c>
      <c r="CC99" s="2"/>
      <c r="CD99" s="2">
        <v>32</v>
      </c>
      <c r="CF99" s="18" t="str">
        <f>+_xlfn.XLOOKUP(BZ99,'Crono LB 30.09'!B:B,'Crono LB 30.09'!F:F,"No se encuentra",0,1)</f>
        <v>05-Dec-26</v>
      </c>
      <c r="CG99" s="193" t="e">
        <f t="shared" si="310"/>
        <v>#VALUE!</v>
      </c>
      <c r="CI99" s="18">
        <f>+_xlfn.XLOOKUP(B99,'REM-Nuevo'!B:B,'REM-Nuevo'!O:O,"",0,1)</f>
        <v>46449</v>
      </c>
      <c r="CJ99" s="18">
        <f t="shared" si="309"/>
        <v>46449</v>
      </c>
    </row>
    <row r="100" spans="1:88" ht="228" hidden="1" customHeight="1" x14ac:dyDescent="0.25">
      <c r="A100" s="40" t="s">
        <v>1679</v>
      </c>
      <c r="B100" s="41" t="s">
        <v>1836</v>
      </c>
      <c r="C100" s="222" t="s">
        <v>1837</v>
      </c>
      <c r="D100" s="7" t="s">
        <v>2707</v>
      </c>
      <c r="E100" s="283">
        <f>+_xlfn.XLOOKUP(B100,'Dinámica P0 RIs'!A:A,'Dinámica P0 RIs'!B:B,"",0,1)</f>
        <v>214.78800000000001</v>
      </c>
      <c r="F100" s="30">
        <f t="shared" si="243"/>
        <v>46097</v>
      </c>
      <c r="G100" s="6">
        <v>46099</v>
      </c>
      <c r="H100" s="6">
        <v>46058</v>
      </c>
      <c r="I100" s="34">
        <f t="shared" si="244"/>
        <v>2</v>
      </c>
      <c r="J100" s="309">
        <v>46099</v>
      </c>
      <c r="K100" s="3"/>
      <c r="L100" s="30">
        <f t="shared" si="245"/>
        <v>46098</v>
      </c>
      <c r="M100" s="30">
        <f t="shared" si="246"/>
        <v>46105</v>
      </c>
      <c r="N100" s="37">
        <v>7</v>
      </c>
      <c r="O100" s="6">
        <f t="shared" si="311"/>
        <v>46065</v>
      </c>
      <c r="P100" s="6">
        <v>46063</v>
      </c>
      <c r="Q100" s="29">
        <f t="shared" si="247"/>
        <v>-40</v>
      </c>
      <c r="R100" s="7">
        <v>23264154</v>
      </c>
      <c r="S100" s="3"/>
      <c r="T100" s="30">
        <f t="shared" si="248"/>
        <v>46106</v>
      </c>
      <c r="U100" s="30">
        <f t="shared" si="249"/>
        <v>46136</v>
      </c>
      <c r="V100" s="37">
        <v>30</v>
      </c>
      <c r="W100" s="6">
        <v>46118</v>
      </c>
      <c r="X100" s="6">
        <v>46118</v>
      </c>
      <c r="Y100" s="29">
        <f t="shared" si="251"/>
        <v>-18</v>
      </c>
      <c r="Z100" s="3"/>
      <c r="AA100" s="31"/>
      <c r="AB100" s="7"/>
      <c r="AC100" s="6"/>
      <c r="AD100" s="25"/>
      <c r="AE100" s="31">
        <f t="shared" si="252"/>
        <v>46137</v>
      </c>
      <c r="AF100" s="31">
        <f t="shared" si="253"/>
        <v>46197</v>
      </c>
      <c r="AG100" s="37">
        <v>60</v>
      </c>
      <c r="AH100" s="15">
        <f t="shared" si="254"/>
        <v>46178</v>
      </c>
      <c r="AI100" s="15"/>
      <c r="AJ100" s="34">
        <f t="shared" si="255"/>
        <v>-19</v>
      </c>
      <c r="AK100" s="422" t="s">
        <v>5313</v>
      </c>
      <c r="AL100" s="423" t="s">
        <v>5136</v>
      </c>
      <c r="AM100" s="31">
        <f t="shared" si="256"/>
        <v>46198</v>
      </c>
      <c r="AN100" s="31">
        <f t="shared" si="257"/>
        <v>46218</v>
      </c>
      <c r="AO100" s="37">
        <v>20</v>
      </c>
      <c r="AP100" s="15">
        <f t="shared" si="258"/>
        <v>46198</v>
      </c>
      <c r="AQ100" s="15"/>
      <c r="AR100" s="34">
        <f t="shared" si="259"/>
        <v>-20</v>
      </c>
      <c r="AS100" s="7"/>
      <c r="AT100" s="7"/>
      <c r="AU100" s="7"/>
      <c r="AV100" s="7"/>
      <c r="AW100" s="7"/>
      <c r="AX100" s="3"/>
      <c r="AY100" s="31">
        <f t="shared" si="260"/>
        <v>46219</v>
      </c>
      <c r="AZ100" s="31">
        <f t="shared" si="312"/>
        <v>46469</v>
      </c>
      <c r="BA100" s="124">
        <v>250</v>
      </c>
      <c r="BB100" s="15">
        <f t="shared" si="261"/>
        <v>46448</v>
      </c>
      <c r="BC100" s="15"/>
      <c r="BD100" s="7">
        <f t="shared" si="262"/>
        <v>-21</v>
      </c>
      <c r="BE100" s="3"/>
      <c r="BF100" s="31">
        <f t="shared" si="263"/>
        <v>46470</v>
      </c>
      <c r="BG100" s="31">
        <f t="shared" si="264"/>
        <v>46470</v>
      </c>
      <c r="BH100" s="32">
        <v>0</v>
      </c>
      <c r="BI100" s="15">
        <f t="shared" si="265"/>
        <v>46448</v>
      </c>
      <c r="BJ100" s="15"/>
      <c r="BK100" s="34">
        <f t="shared" si="266"/>
        <v>-22</v>
      </c>
      <c r="BL100" s="3"/>
      <c r="BM100" s="31">
        <f t="shared" si="267"/>
        <v>46470</v>
      </c>
      <c r="BN100" s="31">
        <f t="shared" si="268"/>
        <v>46470</v>
      </c>
      <c r="BO100" s="32">
        <v>0</v>
      </c>
      <c r="BP100" s="15">
        <f t="shared" si="269"/>
        <v>46448</v>
      </c>
      <c r="BQ100" s="15"/>
      <c r="BR100" s="34">
        <f t="shared" si="270"/>
        <v>-22</v>
      </c>
      <c r="BS100" s="3"/>
      <c r="BT100" s="31">
        <f t="shared" si="271"/>
        <v>46470</v>
      </c>
      <c r="BU100" s="31">
        <f t="shared" si="272"/>
        <v>46477</v>
      </c>
      <c r="BV100" s="37">
        <v>7</v>
      </c>
      <c r="BW100" s="15">
        <f t="shared" si="273"/>
        <v>46455</v>
      </c>
      <c r="BX100" s="15"/>
      <c r="BY100" s="7">
        <f t="shared" si="274"/>
        <v>-22</v>
      </c>
      <c r="BZ100" s="2" t="s">
        <v>2543</v>
      </c>
      <c r="CA100" s="315">
        <v>46477</v>
      </c>
      <c r="CB100" s="7">
        <f t="shared" si="275"/>
        <v>-22</v>
      </c>
      <c r="CC100" s="2"/>
      <c r="CD100" s="2">
        <v>49</v>
      </c>
      <c r="CE100" t="s">
        <v>2544</v>
      </c>
      <c r="CF100" s="18">
        <f>+_xlfn.XLOOKUP(BZ100,'Crono LB 30.09'!B:B,'Crono LB 30.09'!F:F,"No se encuentra",0,1)</f>
        <v>46352</v>
      </c>
      <c r="CG100" s="193">
        <f t="shared" si="310"/>
        <v>-125</v>
      </c>
      <c r="CI100" s="18">
        <f>+_xlfn.XLOOKUP(B100,'REM-Nuevo'!B:B,'REM-Nuevo'!O:O,"",0,1)</f>
        <v>46477</v>
      </c>
      <c r="CJ100" s="18">
        <f t="shared" si="309"/>
        <v>46477</v>
      </c>
    </row>
    <row r="101" spans="1:88" ht="93" hidden="1" customHeight="1" x14ac:dyDescent="0.25">
      <c r="A101" s="136" t="s">
        <v>1679</v>
      </c>
      <c r="B101" s="41" t="s">
        <v>1840</v>
      </c>
      <c r="C101" s="222" t="s">
        <v>1841</v>
      </c>
      <c r="D101" s="7" t="s">
        <v>2708</v>
      </c>
      <c r="E101" s="283">
        <f>+_xlfn.XLOOKUP(B101,'Dinámica P0 RIs'!A:A,'Dinámica P0 RIs'!B:B,"",0,1)</f>
        <v>104.58</v>
      </c>
      <c r="F101" s="30">
        <f t="shared" si="243"/>
        <v>46187</v>
      </c>
      <c r="G101" s="6">
        <v>46188</v>
      </c>
      <c r="H101" s="6">
        <v>46139</v>
      </c>
      <c r="I101" s="34">
        <f t="shared" si="244"/>
        <v>1</v>
      </c>
      <c r="J101" s="309">
        <v>46188</v>
      </c>
      <c r="K101" s="3"/>
      <c r="L101" s="30">
        <f t="shared" si="245"/>
        <v>46188</v>
      </c>
      <c r="M101" s="30">
        <f t="shared" si="246"/>
        <v>46195</v>
      </c>
      <c r="N101" s="37">
        <v>7</v>
      </c>
      <c r="O101" s="6">
        <f t="shared" si="311"/>
        <v>46146</v>
      </c>
      <c r="P101" s="6">
        <v>46150</v>
      </c>
      <c r="Q101" s="29">
        <f t="shared" si="247"/>
        <v>-49</v>
      </c>
      <c r="R101" s="7">
        <v>23363106</v>
      </c>
      <c r="S101" s="3"/>
      <c r="T101" s="30">
        <f t="shared" si="248"/>
        <v>46196</v>
      </c>
      <c r="U101" s="30">
        <f t="shared" si="249"/>
        <v>46226</v>
      </c>
      <c r="V101" s="37">
        <v>30</v>
      </c>
      <c r="W101" s="6">
        <v>46193</v>
      </c>
      <c r="X101" s="6"/>
      <c r="Y101" s="29">
        <f t="shared" si="251"/>
        <v>-33</v>
      </c>
      <c r="Z101" s="3"/>
      <c r="AA101" s="31"/>
      <c r="AB101" s="7"/>
      <c r="AC101" s="6"/>
      <c r="AD101" s="25"/>
      <c r="AE101" s="31">
        <f t="shared" si="252"/>
        <v>46227</v>
      </c>
      <c r="AF101" s="31">
        <f t="shared" si="253"/>
        <v>46287</v>
      </c>
      <c r="AG101" s="37">
        <v>60</v>
      </c>
      <c r="AH101" s="15">
        <f t="shared" si="254"/>
        <v>46253</v>
      </c>
      <c r="AI101" s="15"/>
      <c r="AJ101" s="34">
        <f t="shared" si="255"/>
        <v>-34</v>
      </c>
      <c r="AK101" s="481" t="s">
        <v>5314</v>
      </c>
      <c r="AL101" s="3" t="s">
        <v>5125</v>
      </c>
      <c r="AM101" s="31">
        <f t="shared" si="256"/>
        <v>46288</v>
      </c>
      <c r="AN101" s="31">
        <f t="shared" si="257"/>
        <v>46308</v>
      </c>
      <c r="AO101" s="37">
        <v>20</v>
      </c>
      <c r="AP101" s="15">
        <f t="shared" si="258"/>
        <v>46273</v>
      </c>
      <c r="AQ101" s="15"/>
      <c r="AR101" s="34">
        <f t="shared" si="259"/>
        <v>-35</v>
      </c>
      <c r="AS101" s="7"/>
      <c r="AT101" s="7"/>
      <c r="AU101" s="7"/>
      <c r="AV101" s="7"/>
      <c r="AW101" s="7"/>
      <c r="AX101" s="3"/>
      <c r="AY101" s="31">
        <f t="shared" si="260"/>
        <v>46309</v>
      </c>
      <c r="AZ101" s="31">
        <f t="shared" si="312"/>
        <v>46559</v>
      </c>
      <c r="BA101" s="124">
        <v>250</v>
      </c>
      <c r="BB101" s="15">
        <f t="shared" si="261"/>
        <v>46523</v>
      </c>
      <c r="BC101" s="15"/>
      <c r="BD101" s="7">
        <f t="shared" si="262"/>
        <v>-36</v>
      </c>
      <c r="BE101" s="3"/>
      <c r="BF101" s="31">
        <f t="shared" si="263"/>
        <v>46560</v>
      </c>
      <c r="BG101" s="31">
        <f t="shared" si="264"/>
        <v>46560</v>
      </c>
      <c r="BH101" s="32">
        <v>0</v>
      </c>
      <c r="BI101" s="15">
        <f t="shared" si="265"/>
        <v>46523</v>
      </c>
      <c r="BJ101" s="15"/>
      <c r="BK101" s="34">
        <f t="shared" si="266"/>
        <v>-37</v>
      </c>
      <c r="BL101" s="3"/>
      <c r="BM101" s="31">
        <f t="shared" si="267"/>
        <v>46560</v>
      </c>
      <c r="BN101" s="31">
        <f t="shared" si="268"/>
        <v>46560</v>
      </c>
      <c r="BO101" s="32">
        <v>0</v>
      </c>
      <c r="BP101" s="15">
        <f t="shared" si="269"/>
        <v>46523</v>
      </c>
      <c r="BQ101" s="15"/>
      <c r="BR101" s="34">
        <f t="shared" si="270"/>
        <v>-37</v>
      </c>
      <c r="BS101" s="3"/>
      <c r="BT101" s="31">
        <f t="shared" si="271"/>
        <v>46560</v>
      </c>
      <c r="BU101" s="31">
        <f t="shared" si="272"/>
        <v>46567</v>
      </c>
      <c r="BV101" s="37">
        <v>7</v>
      </c>
      <c r="BW101" s="15">
        <f t="shared" si="273"/>
        <v>46530</v>
      </c>
      <c r="BX101" s="15"/>
      <c r="BY101" s="7">
        <f t="shared" si="274"/>
        <v>-37</v>
      </c>
      <c r="BZ101" s="2" t="s">
        <v>2545</v>
      </c>
      <c r="CA101" s="315">
        <v>46567</v>
      </c>
      <c r="CB101" s="7">
        <f t="shared" si="275"/>
        <v>-37</v>
      </c>
      <c r="CC101" s="2"/>
      <c r="CD101" s="2">
        <v>31</v>
      </c>
      <c r="CF101" s="18">
        <f>+_xlfn.XLOOKUP(BZ101,'Crono LB 30.09'!B:B,'Crono LB 30.09'!F:F,"No se encuentra",0,1)</f>
        <v>46445</v>
      </c>
      <c r="CG101" s="193">
        <f t="shared" si="310"/>
        <v>-122</v>
      </c>
      <c r="CI101" s="18">
        <f>+_xlfn.XLOOKUP(B101,'REM-Nuevo'!B:B,'REM-Nuevo'!O:O,"",0,1)</f>
        <v>46567</v>
      </c>
      <c r="CJ101" s="18">
        <f t="shared" si="309"/>
        <v>46567</v>
      </c>
    </row>
    <row r="102" spans="1:88" ht="179.25" hidden="1" customHeight="1" x14ac:dyDescent="0.25">
      <c r="A102" s="40" t="s">
        <v>1679</v>
      </c>
      <c r="B102" s="41" t="s">
        <v>1842</v>
      </c>
      <c r="C102" s="222" t="s">
        <v>1843</v>
      </c>
      <c r="D102" s="150" t="s">
        <v>2709</v>
      </c>
      <c r="E102" s="283">
        <f>+_xlfn.XLOOKUP(B102,'Dinámica P0 RIs'!A:A,'Dinámica P0 RIs'!B:B,"",0,1)</f>
        <v>88.62</v>
      </c>
      <c r="F102" s="30">
        <f t="shared" si="243"/>
        <v>46102</v>
      </c>
      <c r="G102" s="6">
        <v>46209</v>
      </c>
      <c r="H102" s="6">
        <v>46048</v>
      </c>
      <c r="I102" s="34">
        <f t="shared" si="244"/>
        <v>107</v>
      </c>
      <c r="J102" s="309">
        <v>46209</v>
      </c>
      <c r="K102" s="3"/>
      <c r="L102" s="30">
        <f t="shared" si="245"/>
        <v>46103</v>
      </c>
      <c r="M102" s="30">
        <f t="shared" si="246"/>
        <v>46110</v>
      </c>
      <c r="N102" s="37">
        <v>7</v>
      </c>
      <c r="O102" s="6">
        <f t="shared" si="311"/>
        <v>46055</v>
      </c>
      <c r="P102" s="6">
        <v>46055</v>
      </c>
      <c r="Q102" s="29">
        <f t="shared" si="247"/>
        <v>-55</v>
      </c>
      <c r="R102" s="150" t="s">
        <v>5115</v>
      </c>
      <c r="S102" s="3"/>
      <c r="T102" s="30">
        <f t="shared" si="248"/>
        <v>46111</v>
      </c>
      <c r="U102" s="30">
        <f t="shared" si="249"/>
        <v>46141</v>
      </c>
      <c r="V102" s="37">
        <v>30</v>
      </c>
      <c r="W102" s="6">
        <f t="shared" si="250"/>
        <v>46085</v>
      </c>
      <c r="X102" s="6">
        <v>46085</v>
      </c>
      <c r="Y102" s="29">
        <f t="shared" si="251"/>
        <v>-56</v>
      </c>
      <c r="Z102" s="3"/>
      <c r="AA102" s="31"/>
      <c r="AB102" s="7"/>
      <c r="AC102" s="6"/>
      <c r="AD102" s="25"/>
      <c r="AE102" s="31">
        <f t="shared" si="252"/>
        <v>46142</v>
      </c>
      <c r="AF102" s="31">
        <f t="shared" si="253"/>
        <v>46202</v>
      </c>
      <c r="AG102" s="37">
        <v>60</v>
      </c>
      <c r="AH102" s="15">
        <f t="shared" si="254"/>
        <v>46145</v>
      </c>
      <c r="AI102" s="15"/>
      <c r="AJ102" s="34">
        <f t="shared" si="255"/>
        <v>-57</v>
      </c>
      <c r="AK102" s="422" t="s">
        <v>5204</v>
      </c>
      <c r="AL102" s="423" t="s">
        <v>5125</v>
      </c>
      <c r="AM102" s="31">
        <f t="shared" si="256"/>
        <v>46203</v>
      </c>
      <c r="AN102" s="31">
        <f t="shared" si="257"/>
        <v>46223</v>
      </c>
      <c r="AO102" s="37">
        <v>20</v>
      </c>
      <c r="AP102" s="15">
        <f t="shared" si="258"/>
        <v>46165</v>
      </c>
      <c r="AQ102" s="15">
        <v>46122</v>
      </c>
      <c r="AR102" s="34">
        <f t="shared" si="259"/>
        <v>-58</v>
      </c>
      <c r="AS102" s="7"/>
      <c r="AT102" s="7"/>
      <c r="AU102" s="7"/>
      <c r="AV102" s="7"/>
      <c r="AW102" s="7"/>
      <c r="AX102" s="3"/>
      <c r="AY102" s="31">
        <f t="shared" si="260"/>
        <v>46224</v>
      </c>
      <c r="AZ102" s="31">
        <f t="shared" si="312"/>
        <v>46434</v>
      </c>
      <c r="BA102" s="124">
        <v>210</v>
      </c>
      <c r="BB102" s="15">
        <f t="shared" si="261"/>
        <v>46332</v>
      </c>
      <c r="BC102" s="15"/>
      <c r="BD102" s="7">
        <f t="shared" si="262"/>
        <v>-102</v>
      </c>
      <c r="BE102" s="3"/>
      <c r="BF102" s="31">
        <f t="shared" si="263"/>
        <v>46435</v>
      </c>
      <c r="BG102" s="31">
        <f t="shared" si="264"/>
        <v>46435</v>
      </c>
      <c r="BH102" s="32">
        <v>0</v>
      </c>
      <c r="BI102" s="15">
        <f t="shared" si="265"/>
        <v>46332</v>
      </c>
      <c r="BJ102" s="15"/>
      <c r="BK102" s="34">
        <f t="shared" si="266"/>
        <v>-103</v>
      </c>
      <c r="BL102" s="3"/>
      <c r="BM102" s="31">
        <f t="shared" si="267"/>
        <v>46435</v>
      </c>
      <c r="BN102" s="31">
        <f t="shared" si="268"/>
        <v>46435</v>
      </c>
      <c r="BO102" s="32">
        <v>0</v>
      </c>
      <c r="BP102" s="15">
        <f t="shared" si="269"/>
        <v>46332</v>
      </c>
      <c r="BQ102" s="15"/>
      <c r="BR102" s="34">
        <f t="shared" si="270"/>
        <v>-103</v>
      </c>
      <c r="BS102" s="3"/>
      <c r="BT102" s="31">
        <f t="shared" si="271"/>
        <v>46435</v>
      </c>
      <c r="BU102" s="31">
        <f t="shared" si="272"/>
        <v>46442</v>
      </c>
      <c r="BV102" s="37">
        <v>7</v>
      </c>
      <c r="BW102" s="15">
        <f t="shared" si="273"/>
        <v>46339</v>
      </c>
      <c r="BX102" s="15"/>
      <c r="BY102" s="7">
        <f t="shared" si="274"/>
        <v>-103</v>
      </c>
      <c r="BZ102" s="2" t="s">
        <v>5117</v>
      </c>
      <c r="CA102" s="315">
        <v>46442</v>
      </c>
      <c r="CB102" s="7">
        <f t="shared" si="275"/>
        <v>-103</v>
      </c>
      <c r="CC102" s="2"/>
      <c r="CD102" s="2">
        <v>69</v>
      </c>
      <c r="CF102" s="18">
        <f>+_xlfn.XLOOKUP(BZ102,'Crono LB 30.09'!B:B,'Crono LB 30.09'!F:F,"No se encuentra",0,1)</f>
        <v>46427</v>
      </c>
      <c r="CG102" s="193">
        <f t="shared" si="310"/>
        <v>-15</v>
      </c>
      <c r="CI102" s="18">
        <f>+_xlfn.XLOOKUP(B102,'REM-Nuevo'!B:B,'REM-Nuevo'!O:O,"",0,1)</f>
        <v>46442</v>
      </c>
      <c r="CJ102" s="18">
        <f t="shared" si="309"/>
        <v>46442</v>
      </c>
    </row>
    <row r="103" spans="1:88" ht="185.25" hidden="1" customHeight="1" x14ac:dyDescent="0.25">
      <c r="A103" s="40" t="s">
        <v>2579</v>
      </c>
      <c r="B103" s="41" t="s">
        <v>1844</v>
      </c>
      <c r="C103" s="129" t="s">
        <v>2710</v>
      </c>
      <c r="D103" s="150" t="s">
        <v>2711</v>
      </c>
      <c r="E103" s="283">
        <f>+_xlfn.XLOOKUP(B103,'Dinámica P0 RIs'!A:A,'Dinámica P0 RIs'!B:B,"",0,1)</f>
        <v>9792.5749800029989</v>
      </c>
      <c r="F103" s="30">
        <f t="shared" si="243"/>
        <v>46076</v>
      </c>
      <c r="G103" s="318">
        <v>46034</v>
      </c>
      <c r="H103" s="6">
        <v>45924</v>
      </c>
      <c r="I103" s="34">
        <f t="shared" si="244"/>
        <v>-42</v>
      </c>
      <c r="J103" s="309" t="s">
        <v>5135</v>
      </c>
      <c r="K103" s="3"/>
      <c r="L103" s="30">
        <f t="shared" si="245"/>
        <v>46077</v>
      </c>
      <c r="M103" s="30">
        <f t="shared" si="246"/>
        <v>46084</v>
      </c>
      <c r="N103" s="37">
        <v>7</v>
      </c>
      <c r="O103" s="6">
        <f t="shared" si="311"/>
        <v>45931</v>
      </c>
      <c r="P103" s="6">
        <v>45936</v>
      </c>
      <c r="Q103" s="29">
        <f t="shared" si="247"/>
        <v>-153</v>
      </c>
      <c r="R103" s="7">
        <v>23078531</v>
      </c>
      <c r="S103" s="3"/>
      <c r="T103" s="30">
        <f t="shared" si="248"/>
        <v>46085</v>
      </c>
      <c r="U103" s="30">
        <f t="shared" si="249"/>
        <v>46115</v>
      </c>
      <c r="V103" s="37">
        <v>30</v>
      </c>
      <c r="W103" s="6">
        <f t="shared" si="250"/>
        <v>45961</v>
      </c>
      <c r="X103" s="6">
        <v>45960</v>
      </c>
      <c r="Y103" s="29">
        <f t="shared" si="251"/>
        <v>-154</v>
      </c>
      <c r="Z103" s="3"/>
      <c r="AA103" s="31"/>
      <c r="AB103" s="7"/>
      <c r="AC103" s="6"/>
      <c r="AD103" s="25"/>
      <c r="AE103" s="31">
        <f t="shared" si="252"/>
        <v>46116</v>
      </c>
      <c r="AF103" s="31">
        <f t="shared" si="253"/>
        <v>46161</v>
      </c>
      <c r="AG103" s="37">
        <v>45</v>
      </c>
      <c r="AH103" s="15">
        <v>46127</v>
      </c>
      <c r="AI103" s="15">
        <v>46135</v>
      </c>
      <c r="AJ103" s="34">
        <f t="shared" si="255"/>
        <v>-34</v>
      </c>
      <c r="AK103" s="422" t="s">
        <v>5247</v>
      </c>
      <c r="AL103" s="423" t="s">
        <v>5125</v>
      </c>
      <c r="AM103" s="31">
        <f t="shared" si="256"/>
        <v>46162</v>
      </c>
      <c r="AN103" s="31">
        <f t="shared" si="257"/>
        <v>46182</v>
      </c>
      <c r="AO103" s="37">
        <v>20</v>
      </c>
      <c r="AP103" s="15">
        <v>46164</v>
      </c>
      <c r="AQ103" s="15">
        <v>46163</v>
      </c>
      <c r="AR103" s="34">
        <f t="shared" si="259"/>
        <v>-18</v>
      </c>
      <c r="AS103" s="7"/>
      <c r="AT103" s="7"/>
      <c r="AU103" s="7"/>
      <c r="AV103" s="7"/>
      <c r="AW103" s="7"/>
      <c r="AX103" s="3"/>
      <c r="AY103" s="31">
        <f t="shared" si="260"/>
        <v>46183</v>
      </c>
      <c r="AZ103" s="31">
        <f t="shared" si="312"/>
        <v>46583</v>
      </c>
      <c r="BA103" s="124">
        <v>400</v>
      </c>
      <c r="BB103" s="15">
        <f t="shared" si="261"/>
        <v>46563</v>
      </c>
      <c r="BC103" s="15"/>
      <c r="BD103" s="7">
        <f t="shared" si="262"/>
        <v>-20</v>
      </c>
      <c r="BE103" s="3"/>
      <c r="BF103" s="31">
        <f t="shared" si="263"/>
        <v>46584</v>
      </c>
      <c r="BG103" s="31">
        <f t="shared" si="264"/>
        <v>46584</v>
      </c>
      <c r="BH103" s="32">
        <v>0</v>
      </c>
      <c r="BI103" s="15">
        <f t="shared" si="265"/>
        <v>46563</v>
      </c>
      <c r="BJ103" s="15"/>
      <c r="BK103" s="34">
        <f t="shared" si="266"/>
        <v>-21</v>
      </c>
      <c r="BL103" s="3"/>
      <c r="BM103" s="31">
        <f t="shared" si="267"/>
        <v>46584</v>
      </c>
      <c r="BN103" s="31">
        <f t="shared" si="268"/>
        <v>46584</v>
      </c>
      <c r="BO103" s="32">
        <v>0</v>
      </c>
      <c r="BP103" s="15">
        <f t="shared" si="269"/>
        <v>46563</v>
      </c>
      <c r="BQ103" s="15"/>
      <c r="BR103" s="34">
        <f t="shared" si="270"/>
        <v>-21</v>
      </c>
      <c r="BS103" s="3"/>
      <c r="BT103" s="31">
        <f t="shared" si="271"/>
        <v>46584</v>
      </c>
      <c r="BU103" s="31">
        <f t="shared" si="272"/>
        <v>46584</v>
      </c>
      <c r="BV103" s="37"/>
      <c r="BW103" s="15">
        <f t="shared" si="273"/>
        <v>46563</v>
      </c>
      <c r="BX103" s="15"/>
      <c r="BY103" s="7">
        <f t="shared" si="274"/>
        <v>-21</v>
      </c>
      <c r="BZ103" s="2" t="s">
        <v>2712</v>
      </c>
      <c r="CA103" s="315">
        <v>46584</v>
      </c>
      <c r="CB103" s="7">
        <f t="shared" si="275"/>
        <v>-21</v>
      </c>
      <c r="CC103" s="2"/>
      <c r="CD103" s="2"/>
      <c r="CE103" t="s">
        <v>2713</v>
      </c>
      <c r="CF103" s="18" t="str">
        <f>+_xlfn.XLOOKUP(BZ103,'Crono LB 30.09'!B:B,'Crono LB 30.09'!F:F,"No se encuentra",0,1)</f>
        <v>No se encuentra</v>
      </c>
      <c r="CG103" s="193" t="e">
        <f t="shared" si="310"/>
        <v>#VALUE!</v>
      </c>
      <c r="CI103" s="18">
        <f>+_xlfn.XLOOKUP(B103,'REM-Nuevo'!B:B,'REM-Nuevo'!O:O,"",0,1)</f>
        <v>46591</v>
      </c>
      <c r="CJ103" s="18">
        <f t="shared" si="309"/>
        <v>46591</v>
      </c>
    </row>
    <row r="104" spans="1:88" ht="213.75" hidden="1" customHeight="1" x14ac:dyDescent="0.25">
      <c r="A104" s="40" t="s">
        <v>1679</v>
      </c>
      <c r="B104" s="41" t="s">
        <v>1846</v>
      </c>
      <c r="C104" s="222" t="s">
        <v>1847</v>
      </c>
      <c r="D104" s="150" t="s">
        <v>2714</v>
      </c>
      <c r="E104" s="283">
        <f>+_xlfn.XLOOKUP(B104,'Dinámica P0 RIs'!A:A,'Dinámica P0 RIs'!B:B,"",0,1)</f>
        <v>938.19600000000003</v>
      </c>
      <c r="F104" s="30">
        <f t="shared" si="243"/>
        <v>46045</v>
      </c>
      <c r="G104" s="6">
        <v>45931</v>
      </c>
      <c r="H104" s="6">
        <v>45933</v>
      </c>
      <c r="I104" s="34">
        <f t="shared" si="244"/>
        <v>-114</v>
      </c>
      <c r="J104" s="309" t="s">
        <v>5135</v>
      </c>
      <c r="K104" s="3"/>
      <c r="L104" s="30">
        <f t="shared" si="245"/>
        <v>46046</v>
      </c>
      <c r="M104" s="30">
        <f t="shared" si="246"/>
        <v>46053</v>
      </c>
      <c r="N104" s="37">
        <v>7</v>
      </c>
      <c r="O104" s="6">
        <v>45950</v>
      </c>
      <c r="P104" s="6">
        <v>45950</v>
      </c>
      <c r="Q104" s="29">
        <f t="shared" si="247"/>
        <v>-103</v>
      </c>
      <c r="R104" s="7">
        <v>23127061</v>
      </c>
      <c r="S104" s="3"/>
      <c r="T104" s="30">
        <f t="shared" si="248"/>
        <v>46054</v>
      </c>
      <c r="U104" s="30">
        <f t="shared" si="249"/>
        <v>46084</v>
      </c>
      <c r="V104" s="37">
        <v>30</v>
      </c>
      <c r="W104" s="6">
        <f t="shared" si="250"/>
        <v>45980</v>
      </c>
      <c r="X104" s="6">
        <v>45995</v>
      </c>
      <c r="Y104" s="29">
        <f t="shared" si="251"/>
        <v>-104</v>
      </c>
      <c r="Z104" s="3"/>
      <c r="AA104" s="31"/>
      <c r="AB104" s="7"/>
      <c r="AC104" s="6"/>
      <c r="AD104" s="25"/>
      <c r="AE104" s="31">
        <f t="shared" si="252"/>
        <v>46085</v>
      </c>
      <c r="AF104" s="31">
        <f t="shared" si="253"/>
        <v>46145</v>
      </c>
      <c r="AG104" s="37">
        <v>60</v>
      </c>
      <c r="AH104" s="15">
        <v>46142</v>
      </c>
      <c r="AI104" s="15"/>
      <c r="AJ104" s="34">
        <f t="shared" si="255"/>
        <v>-3</v>
      </c>
      <c r="AK104" s="507" t="s">
        <v>5315</v>
      </c>
      <c r="AL104" s="423" t="s">
        <v>5125</v>
      </c>
      <c r="AM104" s="31">
        <f t="shared" si="256"/>
        <v>46146</v>
      </c>
      <c r="AN104" s="31">
        <f t="shared" si="257"/>
        <v>46166</v>
      </c>
      <c r="AO104" s="37">
        <v>20</v>
      </c>
      <c r="AP104" s="15">
        <v>46179</v>
      </c>
      <c r="AQ104" s="15">
        <v>46184</v>
      </c>
      <c r="AR104" s="34">
        <f t="shared" si="259"/>
        <v>13</v>
      </c>
      <c r="AS104" s="7"/>
      <c r="AT104" s="7"/>
      <c r="AU104" s="7"/>
      <c r="AV104" s="7"/>
      <c r="AW104" s="7"/>
      <c r="AX104" s="3"/>
      <c r="AY104" s="31">
        <f t="shared" si="260"/>
        <v>46167</v>
      </c>
      <c r="AZ104" s="31">
        <f t="shared" si="312"/>
        <v>46417</v>
      </c>
      <c r="BA104" s="124">
        <v>250</v>
      </c>
      <c r="BB104" s="15">
        <f t="shared" si="261"/>
        <v>46434</v>
      </c>
      <c r="BC104" s="15"/>
      <c r="BD104" s="7">
        <f t="shared" si="262"/>
        <v>17</v>
      </c>
      <c r="BE104" s="3"/>
      <c r="BF104" s="31">
        <f t="shared" si="263"/>
        <v>46418</v>
      </c>
      <c r="BG104" s="31">
        <f t="shared" si="264"/>
        <v>46418</v>
      </c>
      <c r="BH104" s="32">
        <v>0</v>
      </c>
      <c r="BI104" s="15">
        <f t="shared" si="265"/>
        <v>46434</v>
      </c>
      <c r="BJ104" s="15"/>
      <c r="BK104" s="34">
        <f t="shared" si="266"/>
        <v>16</v>
      </c>
      <c r="BL104" s="3"/>
      <c r="BM104" s="31">
        <f t="shared" si="267"/>
        <v>46418</v>
      </c>
      <c r="BN104" s="31">
        <f t="shared" si="268"/>
        <v>46418</v>
      </c>
      <c r="BO104" s="32">
        <v>0</v>
      </c>
      <c r="BP104" s="15">
        <f t="shared" si="269"/>
        <v>46434</v>
      </c>
      <c r="BQ104" s="15"/>
      <c r="BR104" s="34">
        <f t="shared" si="270"/>
        <v>16</v>
      </c>
      <c r="BS104" s="3"/>
      <c r="BT104" s="31">
        <f t="shared" si="271"/>
        <v>46418</v>
      </c>
      <c r="BU104" s="31">
        <f t="shared" si="272"/>
        <v>46448</v>
      </c>
      <c r="BV104" s="37">
        <v>30</v>
      </c>
      <c r="BW104" s="15">
        <f t="shared" si="273"/>
        <v>46464</v>
      </c>
      <c r="BX104" s="15"/>
      <c r="BY104" s="7">
        <f t="shared" si="274"/>
        <v>16</v>
      </c>
      <c r="BZ104" s="2" t="s">
        <v>2715</v>
      </c>
      <c r="CA104" s="315">
        <v>46448</v>
      </c>
      <c r="CB104" s="7">
        <f t="shared" si="275"/>
        <v>16</v>
      </c>
      <c r="CC104" s="2"/>
      <c r="CD104" s="2"/>
      <c r="CF104" s="18">
        <f>+_xlfn.XLOOKUP(BZ104,'Crono LB 30.09'!B:B,'Crono LB 30.09'!F:F,"No se encuentra",0,1)</f>
        <v>46313</v>
      </c>
      <c r="CG104" s="193">
        <f t="shared" si="310"/>
        <v>-135</v>
      </c>
      <c r="CI104" s="18">
        <f>+_xlfn.XLOOKUP(B104,'REM-Nuevo'!B:B,'REM-Nuevo'!O:O,"",0,1)</f>
        <v>46448</v>
      </c>
      <c r="CJ104" s="18">
        <f t="shared" si="309"/>
        <v>46448</v>
      </c>
    </row>
    <row r="105" spans="1:88" ht="25.5" hidden="1" customHeight="1" x14ac:dyDescent="0.25">
      <c r="A105" s="40" t="s">
        <v>1679</v>
      </c>
      <c r="B105" s="41" t="s">
        <v>1852</v>
      </c>
      <c r="C105" s="222" t="s">
        <v>1853</v>
      </c>
      <c r="D105" s="7" t="s">
        <v>2716</v>
      </c>
      <c r="E105" s="283">
        <f>+_xlfn.XLOOKUP(B105,'Dinámica P0 RIs'!A:A,'Dinámica P0 RIs'!B:B,"",0,1)</f>
        <v>39.604950000000002</v>
      </c>
      <c r="F105" s="30">
        <f t="shared" si="243"/>
        <v>46137</v>
      </c>
      <c r="G105" s="6">
        <v>46167</v>
      </c>
      <c r="H105" s="6">
        <v>46164</v>
      </c>
      <c r="I105" s="34">
        <f t="shared" si="244"/>
        <v>30</v>
      </c>
      <c r="J105" s="309">
        <v>46167</v>
      </c>
      <c r="K105" s="3"/>
      <c r="L105" s="30">
        <f t="shared" si="245"/>
        <v>46138</v>
      </c>
      <c r="M105" s="30">
        <f t="shared" si="246"/>
        <v>46145</v>
      </c>
      <c r="N105" s="37">
        <v>7</v>
      </c>
      <c r="O105" s="6">
        <v>46178</v>
      </c>
      <c r="P105" s="6"/>
      <c r="Q105" s="29">
        <f t="shared" si="247"/>
        <v>33</v>
      </c>
      <c r="R105" s="7">
        <v>23396078</v>
      </c>
      <c r="S105" s="3"/>
      <c r="T105" s="30">
        <f t="shared" si="248"/>
        <v>46146</v>
      </c>
      <c r="U105" s="30">
        <f t="shared" si="249"/>
        <v>46176</v>
      </c>
      <c r="V105" s="37">
        <v>30</v>
      </c>
      <c r="W105" s="6">
        <f t="shared" si="250"/>
        <v>46208</v>
      </c>
      <c r="X105" s="6"/>
      <c r="Y105" s="29">
        <f t="shared" si="251"/>
        <v>32</v>
      </c>
      <c r="Z105" s="3"/>
      <c r="AA105" s="31"/>
      <c r="AB105" s="7"/>
      <c r="AC105" s="6"/>
      <c r="AD105" s="25"/>
      <c r="AE105" s="31">
        <f t="shared" si="252"/>
        <v>46177</v>
      </c>
      <c r="AF105" s="31">
        <f t="shared" si="253"/>
        <v>46237</v>
      </c>
      <c r="AG105" s="37">
        <v>60</v>
      </c>
      <c r="AH105" s="15">
        <f t="shared" si="254"/>
        <v>46268</v>
      </c>
      <c r="AI105" s="15"/>
      <c r="AJ105" s="34">
        <f t="shared" si="255"/>
        <v>31</v>
      </c>
      <c r="AK105" s="393" t="s">
        <v>5316</v>
      </c>
      <c r="AL105" s="3"/>
      <c r="AM105" s="31">
        <f t="shared" si="256"/>
        <v>46238</v>
      </c>
      <c r="AN105" s="31">
        <f t="shared" si="257"/>
        <v>46258</v>
      </c>
      <c r="AO105" s="37">
        <v>20</v>
      </c>
      <c r="AP105" s="15">
        <f t="shared" si="258"/>
        <v>46288</v>
      </c>
      <c r="AQ105" s="15"/>
      <c r="AR105" s="34">
        <f t="shared" si="259"/>
        <v>30</v>
      </c>
      <c r="AS105" s="7"/>
      <c r="AT105" s="7"/>
      <c r="AU105" s="7"/>
      <c r="AV105" s="7"/>
      <c r="AW105" s="7"/>
      <c r="AX105" s="3"/>
      <c r="AY105" s="31">
        <f t="shared" si="260"/>
        <v>46259</v>
      </c>
      <c r="AZ105" s="31">
        <f t="shared" si="312"/>
        <v>46439</v>
      </c>
      <c r="BA105" s="124">
        <v>180</v>
      </c>
      <c r="BB105" s="15">
        <f t="shared" si="261"/>
        <v>46468</v>
      </c>
      <c r="BC105" s="15"/>
      <c r="BD105" s="7">
        <f t="shared" si="262"/>
        <v>29</v>
      </c>
      <c r="BE105" s="3"/>
      <c r="BF105" s="31">
        <f t="shared" si="263"/>
        <v>46440</v>
      </c>
      <c r="BG105" s="31">
        <f t="shared" si="264"/>
        <v>46440</v>
      </c>
      <c r="BH105" s="32">
        <v>0</v>
      </c>
      <c r="BI105" s="15">
        <f t="shared" si="265"/>
        <v>46468</v>
      </c>
      <c r="BJ105" s="15"/>
      <c r="BK105" s="34">
        <f t="shared" si="266"/>
        <v>28</v>
      </c>
      <c r="BL105" s="3"/>
      <c r="BM105" s="31">
        <f t="shared" si="267"/>
        <v>46440</v>
      </c>
      <c r="BN105" s="31">
        <f t="shared" si="268"/>
        <v>46440</v>
      </c>
      <c r="BO105" s="32">
        <v>0</v>
      </c>
      <c r="BP105" s="15">
        <f t="shared" si="269"/>
        <v>46468</v>
      </c>
      <c r="BQ105" s="15"/>
      <c r="BR105" s="34">
        <f t="shared" si="270"/>
        <v>28</v>
      </c>
      <c r="BS105" s="3"/>
      <c r="BT105" s="31">
        <f t="shared" si="271"/>
        <v>46440</v>
      </c>
      <c r="BU105" s="31">
        <f t="shared" si="272"/>
        <v>46447</v>
      </c>
      <c r="BV105" s="37">
        <v>7</v>
      </c>
      <c r="BW105" s="15">
        <f t="shared" si="273"/>
        <v>46475</v>
      </c>
      <c r="BX105" s="15"/>
      <c r="BY105" s="7">
        <f t="shared" si="274"/>
        <v>28</v>
      </c>
      <c r="BZ105" s="2" t="s">
        <v>2715</v>
      </c>
      <c r="CA105" s="315">
        <v>46447</v>
      </c>
      <c r="CB105" s="7">
        <f t="shared" si="275"/>
        <v>28</v>
      </c>
      <c r="CC105" s="2"/>
      <c r="CD105" s="2">
        <v>62</v>
      </c>
      <c r="CF105" s="18">
        <f>+_xlfn.XLOOKUP(BZ105,'Crono LB 30.09'!B:B,'Crono LB 30.09'!F:F,"No se encuentra",0,1)</f>
        <v>46313</v>
      </c>
      <c r="CG105" s="193">
        <f t="shared" si="310"/>
        <v>-134</v>
      </c>
      <c r="CI105" s="18">
        <f>+_xlfn.XLOOKUP(B105,'REM-Nuevo'!B:B,'REM-Nuevo'!O:O,"",0,1)</f>
        <v>46447</v>
      </c>
      <c r="CJ105" s="18">
        <f t="shared" si="309"/>
        <v>46447</v>
      </c>
    </row>
    <row r="106" spans="1:88" ht="57.75" hidden="1" customHeight="1" x14ac:dyDescent="0.25">
      <c r="A106" s="40" t="s">
        <v>1679</v>
      </c>
      <c r="B106" s="41" t="s">
        <v>2717</v>
      </c>
      <c r="C106" s="222" t="s">
        <v>1855</v>
      </c>
      <c r="D106" s="7" t="s">
        <v>2718</v>
      </c>
      <c r="E106" s="283" t="str">
        <f>+_xlfn.XLOOKUP(B106,'Dinámica P0 RIs'!A:A,'Dinámica P0 RIs'!B:B,"",0,1)</f>
        <v/>
      </c>
      <c r="F106" s="30">
        <f t="shared" si="243"/>
        <v>46175</v>
      </c>
      <c r="G106" s="6">
        <v>46181</v>
      </c>
      <c r="H106" s="6">
        <v>46121</v>
      </c>
      <c r="I106" s="34">
        <f t="shared" si="244"/>
        <v>6</v>
      </c>
      <c r="J106" s="309">
        <v>46181</v>
      </c>
      <c r="K106" s="3"/>
      <c r="L106" s="30">
        <f t="shared" si="245"/>
        <v>46176</v>
      </c>
      <c r="M106" s="30">
        <f t="shared" si="246"/>
        <v>46183</v>
      </c>
      <c r="N106" s="37">
        <v>7</v>
      </c>
      <c r="O106" s="6">
        <f t="shared" si="311"/>
        <v>46128</v>
      </c>
      <c r="P106" s="6">
        <v>46128</v>
      </c>
      <c r="Q106" s="29">
        <f t="shared" si="247"/>
        <v>-55</v>
      </c>
      <c r="R106" s="7">
        <v>23335550</v>
      </c>
      <c r="S106" s="3"/>
      <c r="T106" s="30">
        <f t="shared" si="248"/>
        <v>46184</v>
      </c>
      <c r="U106" s="30">
        <f t="shared" si="249"/>
        <v>46214</v>
      </c>
      <c r="V106" s="37">
        <v>30</v>
      </c>
      <c r="W106" s="6">
        <f t="shared" si="250"/>
        <v>46158</v>
      </c>
      <c r="X106" s="6">
        <v>46158</v>
      </c>
      <c r="Y106" s="29">
        <f t="shared" si="251"/>
        <v>-56</v>
      </c>
      <c r="Z106" s="3"/>
      <c r="AA106" s="31"/>
      <c r="AB106" s="7"/>
      <c r="AC106" s="6"/>
      <c r="AD106" s="25"/>
      <c r="AE106" s="31">
        <f t="shared" si="252"/>
        <v>46215</v>
      </c>
      <c r="AF106" s="31">
        <f t="shared" si="253"/>
        <v>46275</v>
      </c>
      <c r="AG106" s="37">
        <v>60</v>
      </c>
      <c r="AH106" s="15">
        <f t="shared" si="254"/>
        <v>46218</v>
      </c>
      <c r="AI106" s="15"/>
      <c r="AJ106" s="34">
        <f t="shared" si="255"/>
        <v>-57</v>
      </c>
      <c r="AK106" s="481" t="s">
        <v>5317</v>
      </c>
      <c r="AL106" s="3" t="s">
        <v>5127</v>
      </c>
      <c r="AM106" s="31">
        <f t="shared" si="256"/>
        <v>46276</v>
      </c>
      <c r="AN106" s="31">
        <f t="shared" si="257"/>
        <v>46296</v>
      </c>
      <c r="AO106" s="37">
        <v>20</v>
      </c>
      <c r="AP106" s="15">
        <f t="shared" si="258"/>
        <v>46238</v>
      </c>
      <c r="AQ106" s="15"/>
      <c r="AR106" s="34">
        <f t="shared" si="259"/>
        <v>-58</v>
      </c>
      <c r="AS106" s="7"/>
      <c r="AT106" s="7"/>
      <c r="AU106" s="7"/>
      <c r="AV106" s="7"/>
      <c r="AW106" s="7"/>
      <c r="AX106" s="3"/>
      <c r="AY106" s="31">
        <f t="shared" si="260"/>
        <v>46297</v>
      </c>
      <c r="AZ106" s="31">
        <f t="shared" si="312"/>
        <v>46387</v>
      </c>
      <c r="BA106" s="124">
        <v>90</v>
      </c>
      <c r="BB106" s="15">
        <f t="shared" si="261"/>
        <v>46328</v>
      </c>
      <c r="BC106" s="15"/>
      <c r="BD106" s="7">
        <f t="shared" si="262"/>
        <v>-59</v>
      </c>
      <c r="BE106" s="3"/>
      <c r="BF106" s="31">
        <f t="shared" si="263"/>
        <v>46388</v>
      </c>
      <c r="BG106" s="31">
        <f t="shared" si="264"/>
        <v>46388</v>
      </c>
      <c r="BH106" s="32">
        <v>0</v>
      </c>
      <c r="BI106" s="15">
        <f t="shared" si="265"/>
        <v>46328</v>
      </c>
      <c r="BJ106" s="15"/>
      <c r="BK106" s="34">
        <f t="shared" si="266"/>
        <v>-60</v>
      </c>
      <c r="BL106" s="3"/>
      <c r="BM106" s="31">
        <f t="shared" si="267"/>
        <v>46388</v>
      </c>
      <c r="BN106" s="31">
        <f t="shared" si="268"/>
        <v>46388</v>
      </c>
      <c r="BO106" s="32">
        <v>0</v>
      </c>
      <c r="BP106" s="15">
        <f t="shared" si="269"/>
        <v>46328</v>
      </c>
      <c r="BQ106" s="15"/>
      <c r="BR106" s="34">
        <f t="shared" si="270"/>
        <v>-60</v>
      </c>
      <c r="BS106" s="3"/>
      <c r="BT106" s="31">
        <f t="shared" si="271"/>
        <v>46388</v>
      </c>
      <c r="BU106" s="31">
        <f t="shared" si="272"/>
        <v>46395</v>
      </c>
      <c r="BV106" s="37">
        <v>7</v>
      </c>
      <c r="BW106" s="15">
        <f t="shared" si="273"/>
        <v>46335</v>
      </c>
      <c r="BX106" s="15"/>
      <c r="BY106" s="7">
        <f t="shared" si="274"/>
        <v>-60</v>
      </c>
      <c r="BZ106" s="2" t="s">
        <v>2719</v>
      </c>
      <c r="CA106" s="315">
        <v>46395</v>
      </c>
      <c r="CB106" s="7">
        <f t="shared" si="275"/>
        <v>-60</v>
      </c>
      <c r="CC106" s="2"/>
      <c r="CD106" s="2">
        <v>84</v>
      </c>
      <c r="CF106" s="18" t="str">
        <f>+_xlfn.XLOOKUP(BZ106,'Crono LB 30.09'!B:B,'Crono LB 30.09'!F:F,"No se encuentra",0,1)</f>
        <v>No se encuentra</v>
      </c>
      <c r="CG106" s="193" t="e">
        <f t="shared" si="310"/>
        <v>#VALUE!</v>
      </c>
      <c r="CI106" s="18">
        <f>+_xlfn.XLOOKUP(B106,'REM-Nuevo'!B:B,'REM-Nuevo'!O:O,"",0,1)</f>
        <v>46395</v>
      </c>
      <c r="CJ106" s="18">
        <f t="shared" si="309"/>
        <v>46395</v>
      </c>
    </row>
    <row r="107" spans="1:88" ht="102" customHeight="1" x14ac:dyDescent="0.25">
      <c r="A107" s="40" t="s">
        <v>1679</v>
      </c>
      <c r="B107" s="41" t="s">
        <v>1858</v>
      </c>
      <c r="C107" s="222" t="s">
        <v>1859</v>
      </c>
      <c r="D107" s="150" t="s">
        <v>2720</v>
      </c>
      <c r="E107" s="283">
        <f>+_xlfn.XLOOKUP(B107,'Dinámica P0 RIs'!A:A,'Dinámica P0 RIs'!B:B,"",0,1)</f>
        <v>1183.5094950000002</v>
      </c>
      <c r="F107" s="30">
        <f t="shared" si="243"/>
        <v>46130</v>
      </c>
      <c r="G107" s="6">
        <v>46132</v>
      </c>
      <c r="H107" s="6">
        <v>46132</v>
      </c>
      <c r="I107" s="34">
        <f t="shared" si="244"/>
        <v>2</v>
      </c>
      <c r="J107" s="309">
        <v>46132</v>
      </c>
      <c r="K107" s="3"/>
      <c r="L107" s="30">
        <f t="shared" si="245"/>
        <v>46131</v>
      </c>
      <c r="M107" s="30">
        <f t="shared" si="246"/>
        <v>46138</v>
      </c>
      <c r="N107" s="37">
        <v>7</v>
      </c>
      <c r="O107" s="6">
        <f t="shared" si="311"/>
        <v>46139</v>
      </c>
      <c r="P107" s="6">
        <v>46146</v>
      </c>
      <c r="Q107" s="29">
        <f t="shared" si="247"/>
        <v>1</v>
      </c>
      <c r="R107" s="7">
        <v>23359281</v>
      </c>
      <c r="S107" s="3"/>
      <c r="T107" s="30">
        <f t="shared" si="248"/>
        <v>46139</v>
      </c>
      <c r="U107" s="30">
        <f t="shared" si="249"/>
        <v>46169</v>
      </c>
      <c r="V107" s="37">
        <v>30</v>
      </c>
      <c r="W107" s="6">
        <v>46170</v>
      </c>
      <c r="X107" s="6">
        <v>46183</v>
      </c>
      <c r="Y107" s="29">
        <f t="shared" si="251"/>
        <v>1</v>
      </c>
      <c r="Z107" s="3"/>
      <c r="AA107" s="31"/>
      <c r="AB107" s="7"/>
      <c r="AC107" s="6"/>
      <c r="AD107" s="25"/>
      <c r="AE107" s="31">
        <f t="shared" si="252"/>
        <v>46170</v>
      </c>
      <c r="AF107" s="31">
        <f t="shared" si="253"/>
        <v>46230</v>
      </c>
      <c r="AG107" s="37">
        <v>60</v>
      </c>
      <c r="AH107" s="15">
        <f t="shared" si="254"/>
        <v>46243</v>
      </c>
      <c r="AI107" s="15"/>
      <c r="AJ107" s="34">
        <f t="shared" si="255"/>
        <v>13</v>
      </c>
      <c r="AK107" s="481" t="s">
        <v>5318</v>
      </c>
      <c r="AL107" s="423" t="s">
        <v>5125</v>
      </c>
      <c r="AM107" s="31">
        <f t="shared" si="256"/>
        <v>46231</v>
      </c>
      <c r="AN107" s="31">
        <f t="shared" si="257"/>
        <v>46251</v>
      </c>
      <c r="AO107" s="37">
        <v>20</v>
      </c>
      <c r="AP107" s="15">
        <f t="shared" si="258"/>
        <v>46263</v>
      </c>
      <c r="AQ107" s="15"/>
      <c r="AR107" s="34">
        <f t="shared" si="259"/>
        <v>12</v>
      </c>
      <c r="AS107" s="7"/>
      <c r="AT107" s="7"/>
      <c r="AU107" s="7"/>
      <c r="AV107" s="7"/>
      <c r="AW107" s="7"/>
      <c r="AX107" s="3"/>
      <c r="AY107" s="31">
        <f t="shared" si="260"/>
        <v>46252</v>
      </c>
      <c r="AZ107" s="31">
        <f t="shared" si="312"/>
        <v>46502</v>
      </c>
      <c r="BA107" s="124">
        <v>250</v>
      </c>
      <c r="BB107" s="15">
        <f t="shared" si="261"/>
        <v>46513</v>
      </c>
      <c r="BC107" s="15"/>
      <c r="BD107" s="7">
        <f t="shared" si="262"/>
        <v>11</v>
      </c>
      <c r="BE107" s="3"/>
      <c r="BF107" s="31">
        <f t="shared" si="263"/>
        <v>46503</v>
      </c>
      <c r="BG107" s="31">
        <f t="shared" si="264"/>
        <v>46503</v>
      </c>
      <c r="BH107" s="32">
        <v>0</v>
      </c>
      <c r="BI107" s="15">
        <f t="shared" si="265"/>
        <v>46513</v>
      </c>
      <c r="BJ107" s="15"/>
      <c r="BK107" s="34">
        <f t="shared" si="266"/>
        <v>10</v>
      </c>
      <c r="BL107" s="3"/>
      <c r="BM107" s="31">
        <f t="shared" si="267"/>
        <v>46503</v>
      </c>
      <c r="BN107" s="31">
        <f t="shared" si="268"/>
        <v>46503</v>
      </c>
      <c r="BO107" s="32">
        <v>0</v>
      </c>
      <c r="BP107" s="15">
        <f t="shared" si="269"/>
        <v>46513</v>
      </c>
      <c r="BQ107" s="15"/>
      <c r="BR107" s="34">
        <f t="shared" si="270"/>
        <v>10</v>
      </c>
      <c r="BS107" s="3"/>
      <c r="BT107" s="31">
        <f t="shared" si="271"/>
        <v>46503</v>
      </c>
      <c r="BU107" s="31">
        <f t="shared" si="272"/>
        <v>46510</v>
      </c>
      <c r="BV107" s="37">
        <v>7</v>
      </c>
      <c r="BW107" s="15">
        <f t="shared" si="273"/>
        <v>46520</v>
      </c>
      <c r="BX107" s="15"/>
      <c r="BY107" s="7">
        <f t="shared" si="274"/>
        <v>10</v>
      </c>
      <c r="BZ107" s="2" t="s">
        <v>2721</v>
      </c>
      <c r="CA107" s="315">
        <v>46510</v>
      </c>
      <c r="CB107" s="7">
        <f t="shared" si="275"/>
        <v>10</v>
      </c>
      <c r="CC107" s="2"/>
      <c r="CD107" s="2">
        <v>103</v>
      </c>
      <c r="CF107" s="18" t="str">
        <f>+_xlfn.XLOOKUP(BZ107,'Crono LB 30.09'!B:B,'Crono LB 30.09'!F:F,"No se encuentra",0,1)</f>
        <v>29-Dec-26</v>
      </c>
      <c r="CG107" s="193" t="e">
        <f t="shared" si="310"/>
        <v>#VALUE!</v>
      </c>
      <c r="CI107" s="18">
        <f>+_xlfn.XLOOKUP(B107,'REM-Nuevo'!B:B,'REM-Nuevo'!O:O,"",0,1)</f>
        <v>46510</v>
      </c>
      <c r="CJ107" s="18">
        <f t="shared" si="309"/>
        <v>46510</v>
      </c>
    </row>
    <row r="108" spans="1:88" ht="279" hidden="1" customHeight="1" x14ac:dyDescent="0.25">
      <c r="A108" s="40" t="s">
        <v>1679</v>
      </c>
      <c r="B108" s="41" t="s">
        <v>1860</v>
      </c>
      <c r="C108" s="222" t="s">
        <v>1861</v>
      </c>
      <c r="D108" s="150" t="s">
        <v>2722</v>
      </c>
      <c r="E108" s="283">
        <f>+_xlfn.XLOOKUP(B108,'Dinámica P0 RIs'!A:A,'Dinámica P0 RIs'!B:B,"",0,1)</f>
        <v>501.167688</v>
      </c>
      <c r="F108" s="30">
        <f t="shared" si="243"/>
        <v>46076</v>
      </c>
      <c r="G108" s="6">
        <v>46056</v>
      </c>
      <c r="H108" s="6">
        <v>46056</v>
      </c>
      <c r="I108" s="34">
        <f t="shared" si="244"/>
        <v>-20</v>
      </c>
      <c r="J108" s="309">
        <v>46077</v>
      </c>
      <c r="K108" s="3"/>
      <c r="L108" s="30">
        <f t="shared" si="245"/>
        <v>46077</v>
      </c>
      <c r="M108" s="30">
        <f t="shared" si="246"/>
        <v>46084</v>
      </c>
      <c r="N108" s="37">
        <v>7</v>
      </c>
      <c r="O108" s="6">
        <v>46065</v>
      </c>
      <c r="P108" s="6">
        <v>46072</v>
      </c>
      <c r="Q108" s="29">
        <f t="shared" si="247"/>
        <v>-19</v>
      </c>
      <c r="R108" s="7">
        <v>23254063</v>
      </c>
      <c r="S108" s="3"/>
      <c r="T108" s="30">
        <f t="shared" si="248"/>
        <v>46085</v>
      </c>
      <c r="U108" s="30">
        <f t="shared" si="249"/>
        <v>46115</v>
      </c>
      <c r="V108" s="37">
        <v>30</v>
      </c>
      <c r="W108" s="6">
        <f t="shared" si="250"/>
        <v>46095</v>
      </c>
      <c r="X108" s="6">
        <v>46097</v>
      </c>
      <c r="Y108" s="29">
        <f t="shared" si="251"/>
        <v>-20</v>
      </c>
      <c r="Z108" s="3"/>
      <c r="AA108" s="31"/>
      <c r="AB108" s="7"/>
      <c r="AC108" s="6"/>
      <c r="AD108" s="25"/>
      <c r="AE108" s="31">
        <f t="shared" si="252"/>
        <v>46116</v>
      </c>
      <c r="AF108" s="31">
        <f t="shared" si="253"/>
        <v>46176</v>
      </c>
      <c r="AG108" s="37">
        <v>60</v>
      </c>
      <c r="AH108" s="15">
        <f t="shared" si="254"/>
        <v>46157</v>
      </c>
      <c r="AI108" s="15"/>
      <c r="AJ108" s="34">
        <f t="shared" si="255"/>
        <v>-19</v>
      </c>
      <c r="AK108" s="506" t="s">
        <v>5384</v>
      </c>
      <c r="AL108" s="423" t="s">
        <v>5136</v>
      </c>
      <c r="AM108" s="31">
        <f t="shared" si="256"/>
        <v>46177</v>
      </c>
      <c r="AN108" s="31">
        <f t="shared" si="257"/>
        <v>46197</v>
      </c>
      <c r="AO108" s="37">
        <v>20</v>
      </c>
      <c r="AP108" s="15">
        <f t="shared" si="258"/>
        <v>46177</v>
      </c>
      <c r="AQ108" s="15"/>
      <c r="AR108" s="34">
        <f t="shared" si="259"/>
        <v>-20</v>
      </c>
      <c r="AS108" s="7"/>
      <c r="AT108" s="7"/>
      <c r="AU108" s="7"/>
      <c r="AV108" s="7"/>
      <c r="AW108" s="7"/>
      <c r="AX108" s="3"/>
      <c r="AY108" s="31">
        <f t="shared" si="260"/>
        <v>46198</v>
      </c>
      <c r="AZ108" s="31">
        <f t="shared" si="312"/>
        <v>46558</v>
      </c>
      <c r="BA108" s="124">
        <v>360</v>
      </c>
      <c r="BB108" s="15">
        <f t="shared" si="261"/>
        <v>46537</v>
      </c>
      <c r="BC108" s="15"/>
      <c r="BD108" s="7">
        <f t="shared" si="262"/>
        <v>-21</v>
      </c>
      <c r="BE108" s="3"/>
      <c r="BF108" s="31">
        <f t="shared" si="263"/>
        <v>46559</v>
      </c>
      <c r="BG108" s="31">
        <f t="shared" si="264"/>
        <v>46559</v>
      </c>
      <c r="BH108" s="32">
        <v>0</v>
      </c>
      <c r="BI108" s="15">
        <f t="shared" si="265"/>
        <v>46537</v>
      </c>
      <c r="BJ108" s="15"/>
      <c r="BK108" s="34">
        <f t="shared" si="266"/>
        <v>-22</v>
      </c>
      <c r="BL108" s="3"/>
      <c r="BM108" s="31">
        <f t="shared" si="267"/>
        <v>46559</v>
      </c>
      <c r="BN108" s="31">
        <f t="shared" si="268"/>
        <v>46559</v>
      </c>
      <c r="BO108" s="32">
        <v>0</v>
      </c>
      <c r="BP108" s="15">
        <f t="shared" si="269"/>
        <v>46537</v>
      </c>
      <c r="BQ108" s="15"/>
      <c r="BR108" s="34">
        <f t="shared" si="270"/>
        <v>-22</v>
      </c>
      <c r="BS108" s="3"/>
      <c r="BT108" s="31">
        <f t="shared" si="271"/>
        <v>46559</v>
      </c>
      <c r="BU108" s="31">
        <f t="shared" si="272"/>
        <v>46566</v>
      </c>
      <c r="BV108" s="37">
        <v>7</v>
      </c>
      <c r="BW108" s="15">
        <f t="shared" si="273"/>
        <v>46544</v>
      </c>
      <c r="BX108" s="15"/>
      <c r="BY108" s="7">
        <f t="shared" si="274"/>
        <v>-22</v>
      </c>
      <c r="BZ108" s="2" t="s">
        <v>2723</v>
      </c>
      <c r="CA108" s="315">
        <v>46566</v>
      </c>
      <c r="CB108" s="7">
        <f t="shared" si="275"/>
        <v>-22</v>
      </c>
      <c r="CC108" s="2"/>
      <c r="CD108" s="2">
        <v>45</v>
      </c>
      <c r="CF108" s="18">
        <f>+_xlfn.XLOOKUP(BZ108,'Crono LB 30.09'!B:B,'Crono LB 30.09'!F:F,"No se encuentra",0,1)</f>
        <v>46439</v>
      </c>
      <c r="CG108" s="193">
        <f t="shared" si="310"/>
        <v>-127</v>
      </c>
      <c r="CI108" s="18">
        <f>+_xlfn.XLOOKUP(B108,'REM-Nuevo'!B:B,'REM-Nuevo'!O:O,"",0,1)</f>
        <v>46566</v>
      </c>
      <c r="CJ108" s="18">
        <f t="shared" si="309"/>
        <v>46566</v>
      </c>
    </row>
    <row r="109" spans="1:88" s="4" customFormat="1" ht="208.5" hidden="1" customHeight="1" x14ac:dyDescent="0.25">
      <c r="A109" s="40" t="s">
        <v>1679</v>
      </c>
      <c r="B109" s="41" t="s">
        <v>1864</v>
      </c>
      <c r="C109" s="222" t="s">
        <v>1865</v>
      </c>
      <c r="D109" s="150" t="s">
        <v>2724</v>
      </c>
      <c r="E109" s="283">
        <f>+_xlfn.XLOOKUP(B109,'Dinámica P0 RIs'!A:A,'Dinámica P0 RIs'!B:B,"",0,1)</f>
        <v>113.43989999999999</v>
      </c>
      <c r="F109" s="30">
        <f t="shared" si="243"/>
        <v>46080</v>
      </c>
      <c r="G109" s="6">
        <v>46034</v>
      </c>
      <c r="H109" s="6">
        <v>46037</v>
      </c>
      <c r="I109" s="34">
        <f t="shared" si="244"/>
        <v>-46</v>
      </c>
      <c r="J109" s="309">
        <v>46254</v>
      </c>
      <c r="K109" s="3"/>
      <c r="L109" s="30">
        <f t="shared" si="245"/>
        <v>46081</v>
      </c>
      <c r="M109" s="30">
        <f t="shared" si="246"/>
        <v>46088</v>
      </c>
      <c r="N109" s="37">
        <v>7</v>
      </c>
      <c r="O109" s="6">
        <f t="shared" si="311"/>
        <v>46044</v>
      </c>
      <c r="P109" s="6">
        <v>46044</v>
      </c>
      <c r="Q109" s="29">
        <f t="shared" si="247"/>
        <v>-44</v>
      </c>
      <c r="R109" s="7">
        <v>23232366</v>
      </c>
      <c r="S109" s="3"/>
      <c r="T109" s="30">
        <f t="shared" si="248"/>
        <v>46089</v>
      </c>
      <c r="U109" s="30">
        <f t="shared" si="249"/>
        <v>46119</v>
      </c>
      <c r="V109" s="37">
        <v>30</v>
      </c>
      <c r="W109" s="6">
        <v>46063</v>
      </c>
      <c r="X109" s="6">
        <v>46063</v>
      </c>
      <c r="Y109" s="29">
        <f t="shared" si="251"/>
        <v>-56</v>
      </c>
      <c r="Z109" s="3"/>
      <c r="AA109" s="31"/>
      <c r="AB109" s="7"/>
      <c r="AC109" s="6"/>
      <c r="AD109" s="25"/>
      <c r="AE109" s="31">
        <f t="shared" si="252"/>
        <v>46120</v>
      </c>
      <c r="AF109" s="31">
        <f t="shared" si="253"/>
        <v>46180</v>
      </c>
      <c r="AG109" s="37">
        <v>60</v>
      </c>
      <c r="AH109" s="15">
        <v>46142</v>
      </c>
      <c r="AI109" s="15"/>
      <c r="AJ109" s="34">
        <f t="shared" si="255"/>
        <v>-38</v>
      </c>
      <c r="AK109" s="507" t="s">
        <v>5280</v>
      </c>
      <c r="AL109" s="423" t="s">
        <v>5125</v>
      </c>
      <c r="AM109" s="31">
        <f t="shared" si="256"/>
        <v>46181</v>
      </c>
      <c r="AN109" s="31">
        <f t="shared" si="257"/>
        <v>46201</v>
      </c>
      <c r="AO109" s="37">
        <v>20</v>
      </c>
      <c r="AP109" s="15">
        <v>46171</v>
      </c>
      <c r="AQ109" s="15">
        <v>46176</v>
      </c>
      <c r="AR109" s="34">
        <f t="shared" si="259"/>
        <v>-30</v>
      </c>
      <c r="AS109" s="7"/>
      <c r="AT109" s="7"/>
      <c r="AU109" s="7"/>
      <c r="AV109" s="7"/>
      <c r="AW109" s="7"/>
      <c r="AX109" s="3"/>
      <c r="AY109" s="31">
        <f t="shared" si="260"/>
        <v>46202</v>
      </c>
      <c r="AZ109" s="31">
        <f t="shared" si="312"/>
        <v>46412</v>
      </c>
      <c r="BA109" s="124">
        <v>210</v>
      </c>
      <c r="BB109" s="15">
        <f t="shared" si="261"/>
        <v>46386</v>
      </c>
      <c r="BC109" s="15"/>
      <c r="BD109" s="7">
        <f t="shared" si="262"/>
        <v>-26</v>
      </c>
      <c r="BE109" s="3"/>
      <c r="BF109" s="31">
        <f t="shared" si="263"/>
        <v>46413</v>
      </c>
      <c r="BG109" s="31">
        <f t="shared" si="264"/>
        <v>46413</v>
      </c>
      <c r="BH109" s="32">
        <v>0</v>
      </c>
      <c r="BI109" s="15">
        <f t="shared" si="265"/>
        <v>46386</v>
      </c>
      <c r="BJ109" s="15"/>
      <c r="BK109" s="34">
        <f t="shared" si="266"/>
        <v>-27</v>
      </c>
      <c r="BL109" s="3"/>
      <c r="BM109" s="31">
        <f t="shared" si="267"/>
        <v>46413</v>
      </c>
      <c r="BN109" s="31">
        <f t="shared" si="268"/>
        <v>46413</v>
      </c>
      <c r="BO109" s="32">
        <v>0</v>
      </c>
      <c r="BP109" s="15">
        <f t="shared" si="269"/>
        <v>46386</v>
      </c>
      <c r="BQ109" s="15"/>
      <c r="BR109" s="34">
        <f t="shared" si="270"/>
        <v>-27</v>
      </c>
      <c r="BS109" s="3"/>
      <c r="BT109" s="31">
        <f t="shared" si="271"/>
        <v>46413</v>
      </c>
      <c r="BU109" s="31">
        <f t="shared" si="272"/>
        <v>46420</v>
      </c>
      <c r="BV109" s="37">
        <v>7</v>
      </c>
      <c r="BW109" s="15">
        <f t="shared" si="273"/>
        <v>46393</v>
      </c>
      <c r="BX109" s="15"/>
      <c r="BY109" s="7">
        <f t="shared" si="274"/>
        <v>-27</v>
      </c>
      <c r="BZ109" s="2" t="s">
        <v>2725</v>
      </c>
      <c r="CA109" s="315">
        <v>46420</v>
      </c>
      <c r="CB109" s="7">
        <f t="shared" si="275"/>
        <v>-27</v>
      </c>
      <c r="CC109"/>
      <c r="CD109" s="2">
        <v>130</v>
      </c>
      <c r="CE109" s="4" t="s">
        <v>2726</v>
      </c>
      <c r="CF109" s="18">
        <f>+_xlfn.XLOOKUP(BZ109,'Crono LB 30.09'!B:B,'Crono LB 30.09'!F:F,"No se encuentra",0,1)</f>
        <v>46345</v>
      </c>
      <c r="CG109" s="193">
        <f t="shared" si="310"/>
        <v>-75</v>
      </c>
      <c r="CI109" s="18">
        <f>+_xlfn.XLOOKUP(B109,'REM-Nuevo'!B:B,'REM-Nuevo'!O:O,"",0,1)</f>
        <v>46420</v>
      </c>
      <c r="CJ109" s="18">
        <f t="shared" si="309"/>
        <v>46420</v>
      </c>
    </row>
    <row r="110" spans="1:88" s="4" customFormat="1" ht="258.75" hidden="1" customHeight="1" x14ac:dyDescent="0.25">
      <c r="A110" s="40" t="s">
        <v>1679</v>
      </c>
      <c r="B110" s="41" t="s">
        <v>1866</v>
      </c>
      <c r="C110" s="222" t="s">
        <v>1867</v>
      </c>
      <c r="D110" s="150" t="s">
        <v>2727</v>
      </c>
      <c r="E110" s="283">
        <f>+_xlfn.XLOOKUP(B110,'Dinámica P0 RIs'!A:A,'Dinámica P0 RIs'!B:B,"",0,1)</f>
        <v>449.20480499999996</v>
      </c>
      <c r="F110" s="30">
        <f t="shared" si="243"/>
        <v>46017</v>
      </c>
      <c r="G110" s="6">
        <v>46063</v>
      </c>
      <c r="H110" s="6">
        <v>46063</v>
      </c>
      <c r="I110" s="34">
        <f t="shared" si="244"/>
        <v>46</v>
      </c>
      <c r="J110" s="309">
        <v>46077</v>
      </c>
      <c r="K110" s="3"/>
      <c r="L110" s="30">
        <f t="shared" si="245"/>
        <v>46018</v>
      </c>
      <c r="M110" s="30">
        <f t="shared" si="246"/>
        <v>46025</v>
      </c>
      <c r="N110" s="37">
        <v>7</v>
      </c>
      <c r="O110" s="6">
        <v>46076</v>
      </c>
      <c r="P110" s="6">
        <v>46076</v>
      </c>
      <c r="Q110" s="29">
        <f t="shared" si="247"/>
        <v>51</v>
      </c>
      <c r="R110" s="7">
        <v>23264163</v>
      </c>
      <c r="S110" s="3"/>
      <c r="T110" s="30">
        <f t="shared" si="248"/>
        <v>46026</v>
      </c>
      <c r="U110" s="30">
        <f t="shared" si="249"/>
        <v>46056</v>
      </c>
      <c r="V110" s="37">
        <v>30</v>
      </c>
      <c r="W110" s="6">
        <v>46119</v>
      </c>
      <c r="X110" s="6">
        <v>46125</v>
      </c>
      <c r="Y110" s="29">
        <f t="shared" si="251"/>
        <v>63</v>
      </c>
      <c r="Z110" s="3"/>
      <c r="AA110" s="31"/>
      <c r="AB110" s="7"/>
      <c r="AC110" s="6"/>
      <c r="AD110" s="25"/>
      <c r="AE110" s="31">
        <f t="shared" si="252"/>
        <v>46057</v>
      </c>
      <c r="AF110" s="31">
        <f t="shared" si="253"/>
        <v>46117</v>
      </c>
      <c r="AG110" s="37">
        <v>60</v>
      </c>
      <c r="AH110" s="15">
        <f t="shared" si="254"/>
        <v>46185</v>
      </c>
      <c r="AI110" s="15"/>
      <c r="AJ110" s="34">
        <f t="shared" si="255"/>
        <v>68</v>
      </c>
      <c r="AK110" s="506" t="s">
        <v>5319</v>
      </c>
      <c r="AL110" s="423" t="s">
        <v>5136</v>
      </c>
      <c r="AM110" s="31">
        <f t="shared" si="256"/>
        <v>46118</v>
      </c>
      <c r="AN110" s="31">
        <f t="shared" si="257"/>
        <v>46138</v>
      </c>
      <c r="AO110" s="37">
        <v>20</v>
      </c>
      <c r="AP110" s="15">
        <f t="shared" si="258"/>
        <v>46205</v>
      </c>
      <c r="AQ110" s="15"/>
      <c r="AR110" s="34">
        <f t="shared" si="259"/>
        <v>67</v>
      </c>
      <c r="AS110" s="7"/>
      <c r="AT110" s="7"/>
      <c r="AU110" s="7"/>
      <c r="AV110" s="7"/>
      <c r="AW110" s="7"/>
      <c r="AX110" s="3"/>
      <c r="AY110" s="31">
        <f t="shared" si="260"/>
        <v>46139</v>
      </c>
      <c r="AZ110" s="31">
        <f t="shared" si="312"/>
        <v>46499</v>
      </c>
      <c r="BA110" s="124">
        <v>360</v>
      </c>
      <c r="BB110" s="15">
        <f t="shared" si="261"/>
        <v>46565</v>
      </c>
      <c r="BC110" s="15"/>
      <c r="BD110" s="7">
        <f t="shared" si="262"/>
        <v>66</v>
      </c>
      <c r="BE110" s="3"/>
      <c r="BF110" s="31">
        <f t="shared" si="263"/>
        <v>46500</v>
      </c>
      <c r="BG110" s="31">
        <f t="shared" si="264"/>
        <v>46500</v>
      </c>
      <c r="BH110" s="32">
        <v>0</v>
      </c>
      <c r="BI110" s="15">
        <f t="shared" si="265"/>
        <v>46565</v>
      </c>
      <c r="BJ110" s="15"/>
      <c r="BK110" s="34">
        <f t="shared" si="266"/>
        <v>65</v>
      </c>
      <c r="BL110" s="3"/>
      <c r="BM110" s="31">
        <f t="shared" si="267"/>
        <v>46500</v>
      </c>
      <c r="BN110" s="31">
        <f t="shared" si="268"/>
        <v>46500</v>
      </c>
      <c r="BO110" s="32">
        <v>0</v>
      </c>
      <c r="BP110" s="15">
        <f t="shared" si="269"/>
        <v>46565</v>
      </c>
      <c r="BQ110" s="15"/>
      <c r="BR110" s="34">
        <f t="shared" si="270"/>
        <v>65</v>
      </c>
      <c r="BS110" s="3"/>
      <c r="BT110" s="31">
        <f t="shared" si="271"/>
        <v>46500</v>
      </c>
      <c r="BU110" s="31">
        <f t="shared" si="272"/>
        <v>46507</v>
      </c>
      <c r="BV110" s="37">
        <v>7</v>
      </c>
      <c r="BW110" s="15">
        <f t="shared" si="273"/>
        <v>46572</v>
      </c>
      <c r="BX110" s="15"/>
      <c r="BY110" s="7">
        <f t="shared" si="274"/>
        <v>65</v>
      </c>
      <c r="BZ110" s="2" t="s">
        <v>2553</v>
      </c>
      <c r="CA110" s="315">
        <v>46507</v>
      </c>
      <c r="CB110" s="7">
        <f t="shared" si="275"/>
        <v>65</v>
      </c>
      <c r="CC110"/>
      <c r="CD110" s="2">
        <v>52</v>
      </c>
      <c r="CF110" s="18" t="str">
        <f>+_xlfn.XLOOKUP(BZ110,'Crono LB 30.09'!B:B,'Crono LB 30.09'!F:F,"No se encuentra",0,1)</f>
        <v>25-Dec-26</v>
      </c>
      <c r="CG110" s="193" t="e">
        <f t="shared" si="310"/>
        <v>#VALUE!</v>
      </c>
      <c r="CI110" s="18">
        <f>+_xlfn.XLOOKUP(B110,'REM-Nuevo'!B:B,'REM-Nuevo'!O:O,"",0,1)</f>
        <v>46507</v>
      </c>
      <c r="CJ110" s="18">
        <f t="shared" si="309"/>
        <v>46507</v>
      </c>
    </row>
    <row r="111" spans="1:88" s="4" customFormat="1" ht="255" hidden="1" customHeight="1" x14ac:dyDescent="0.25">
      <c r="A111" s="40" t="s">
        <v>1679</v>
      </c>
      <c r="B111" s="41" t="s">
        <v>1868</v>
      </c>
      <c r="C111" s="222" t="s">
        <v>1869</v>
      </c>
      <c r="D111" s="150" t="s">
        <v>2728</v>
      </c>
      <c r="E111" s="283">
        <f>+_xlfn.XLOOKUP(B111,'Dinámica P0 RIs'!A:A,'Dinámica P0 RIs'!B:B,"",0,1)</f>
        <v>2385.1800000000003</v>
      </c>
      <c r="F111" s="30">
        <f t="shared" ref="F111" si="658">+L111-1</f>
        <v>46113</v>
      </c>
      <c r="G111" s="6">
        <v>46120</v>
      </c>
      <c r="H111" s="6">
        <v>46092</v>
      </c>
      <c r="I111" s="34">
        <f t="shared" ref="I111" si="659">+G111-F111</f>
        <v>7</v>
      </c>
      <c r="J111" s="309">
        <v>46120</v>
      </c>
      <c r="K111" s="3"/>
      <c r="L111" s="30">
        <f t="shared" ref="L111" si="660">+M111-N111</f>
        <v>46114</v>
      </c>
      <c r="M111" s="30">
        <f t="shared" ref="M111" si="661">+T111-1</f>
        <v>46121</v>
      </c>
      <c r="N111" s="37">
        <v>7</v>
      </c>
      <c r="O111" s="6">
        <f t="shared" ref="O111" si="662">+IF(H111=0,G111,H111)+N111</f>
        <v>46099</v>
      </c>
      <c r="P111" s="6">
        <v>46100</v>
      </c>
      <c r="Q111" s="29">
        <f t="shared" ref="Q111" si="663">+O111-M111</f>
        <v>-22</v>
      </c>
      <c r="R111" s="7">
        <v>23301001</v>
      </c>
      <c r="S111" s="3"/>
      <c r="T111" s="30">
        <f t="shared" ref="T111" si="664">+U111-V111</f>
        <v>46122</v>
      </c>
      <c r="U111" s="30">
        <f t="shared" ref="U111" si="665">+AE111-1</f>
        <v>46152</v>
      </c>
      <c r="V111" s="37">
        <v>30</v>
      </c>
      <c r="W111" s="6">
        <v>46142</v>
      </c>
      <c r="X111" s="6">
        <v>46143</v>
      </c>
      <c r="Y111" s="29">
        <f t="shared" ref="Y111" si="666">+W111-U111</f>
        <v>-10</v>
      </c>
      <c r="Z111" s="3"/>
      <c r="AA111" s="31"/>
      <c r="AB111" s="7"/>
      <c r="AC111" s="6"/>
      <c r="AD111" s="25"/>
      <c r="AE111" s="31">
        <f t="shared" ref="AE111" si="667">+AF111-AG111</f>
        <v>46153</v>
      </c>
      <c r="AF111" s="31">
        <f t="shared" ref="AF111" si="668">+AM111-1</f>
        <v>46213</v>
      </c>
      <c r="AG111" s="37">
        <v>60</v>
      </c>
      <c r="AH111" s="15">
        <f t="shared" ref="AH111" si="669">+IF(X111=0,W111,X111)+AG111</f>
        <v>46203</v>
      </c>
      <c r="AI111" s="15"/>
      <c r="AJ111" s="34">
        <f t="shared" ref="AJ111" si="670">+AH111-AF111</f>
        <v>-10</v>
      </c>
      <c r="AK111" s="481" t="s">
        <v>5320</v>
      </c>
      <c r="AL111" s="3" t="s">
        <v>5125</v>
      </c>
      <c r="AM111" s="31">
        <f t="shared" ref="AM111" si="671">+AN111-AO111</f>
        <v>46214</v>
      </c>
      <c r="AN111" s="31">
        <f t="shared" ref="AN111" si="672">+AY111-1</f>
        <v>46234</v>
      </c>
      <c r="AO111" s="37">
        <v>20</v>
      </c>
      <c r="AP111" s="15">
        <f t="shared" ref="AP111" si="673">+IF(AI111=0,AH111,AI111)+AO111</f>
        <v>46223</v>
      </c>
      <c r="AQ111" s="15"/>
      <c r="AR111" s="34">
        <f t="shared" ref="AR111" si="674">+AP111-AN111</f>
        <v>-11</v>
      </c>
      <c r="AS111" s="7"/>
      <c r="AT111" s="7"/>
      <c r="AU111" s="7"/>
      <c r="AV111" s="7"/>
      <c r="AW111" s="7"/>
      <c r="AX111" s="3"/>
      <c r="AY111" s="31">
        <f t="shared" ref="AY111" si="675">+AZ111-BA111</f>
        <v>46235</v>
      </c>
      <c r="AZ111" s="31">
        <f t="shared" ref="AZ111" si="676">+BF111-1</f>
        <v>46485</v>
      </c>
      <c r="BA111" s="124">
        <v>250</v>
      </c>
      <c r="BB111" s="15">
        <f t="shared" ref="BB111" si="677">+IF(AQ111=0,AP111,AQ111)+BA111</f>
        <v>46473</v>
      </c>
      <c r="BC111" s="15"/>
      <c r="BD111" s="7">
        <f t="shared" ref="BD111" si="678">+BB111-AZ111</f>
        <v>-12</v>
      </c>
      <c r="BE111" s="3"/>
      <c r="BF111" s="31">
        <f t="shared" ref="BF111" si="679">+BG111-BH111</f>
        <v>46486</v>
      </c>
      <c r="BG111" s="31">
        <f t="shared" ref="BG111" si="680">+BM111</f>
        <v>46486</v>
      </c>
      <c r="BH111" s="32">
        <v>0</v>
      </c>
      <c r="BI111" s="15">
        <f t="shared" ref="BI111" si="681">+IF(BC111=0,BB111,BC111)+BH111</f>
        <v>46473</v>
      </c>
      <c r="BJ111" s="15"/>
      <c r="BK111" s="34">
        <f t="shared" ref="BK111" si="682">+BI111-BG111</f>
        <v>-13</v>
      </c>
      <c r="BL111" s="3"/>
      <c r="BM111" s="31">
        <f t="shared" ref="BM111" si="683">+BN111-BO111</f>
        <v>46486</v>
      </c>
      <c r="BN111" s="31">
        <f t="shared" ref="BN111" si="684">+BT111</f>
        <v>46486</v>
      </c>
      <c r="BO111" s="32">
        <v>0</v>
      </c>
      <c r="BP111" s="15">
        <f t="shared" ref="BP111" si="685">+IF(BJ111=0,BI111,BJ111)+BO111</f>
        <v>46473</v>
      </c>
      <c r="BQ111" s="15"/>
      <c r="BR111" s="34">
        <f t="shared" ref="BR111" si="686">+BP111-BN111</f>
        <v>-13</v>
      </c>
      <c r="BS111" s="3"/>
      <c r="BT111" s="31">
        <f t="shared" ref="BT111" si="687">+BU111-BV111</f>
        <v>46486</v>
      </c>
      <c r="BU111" s="31">
        <f t="shared" ref="BU111" si="688">+CA111</f>
        <v>46493</v>
      </c>
      <c r="BV111" s="37">
        <v>7</v>
      </c>
      <c r="BW111" s="15">
        <f t="shared" ref="BW111" si="689">+IF(BQ111=0,BP111,BQ111)+BV111</f>
        <v>46480</v>
      </c>
      <c r="BX111" s="15"/>
      <c r="BY111" s="7">
        <f t="shared" ref="BY111" si="690">+BW111-BU111</f>
        <v>-13</v>
      </c>
      <c r="BZ111" s="2" t="s">
        <v>2540</v>
      </c>
      <c r="CA111" s="315">
        <v>46493</v>
      </c>
      <c r="CB111" s="7">
        <f t="shared" ref="CB111" si="691">+BW111-CA111</f>
        <v>-13</v>
      </c>
      <c r="CC111"/>
      <c r="CD111" s="2">
        <v>31</v>
      </c>
      <c r="CF111" s="18">
        <f>+_xlfn.XLOOKUP(BZ111,'Crono LB 30.09'!B:B,'Crono LB 30.09'!F:F,"No se encuentra",0,1)</f>
        <v>46442</v>
      </c>
      <c r="CG111" s="193">
        <f t="shared" ref="CG111" si="692">+CF111-CA111</f>
        <v>-51</v>
      </c>
      <c r="CI111" s="18">
        <f>+_xlfn.XLOOKUP(B111,'REM-Nuevo'!B:B,'REM-Nuevo'!O:O,"",0,1)</f>
        <v>46493</v>
      </c>
      <c r="CJ111" s="18">
        <f t="shared" ref="CJ111" si="693">+IF(CI111="",CA111,CI111)</f>
        <v>46493</v>
      </c>
    </row>
    <row r="112" spans="1:88" s="4" customFormat="1" hidden="1" x14ac:dyDescent="0.25">
      <c r="A112" s="40" t="s">
        <v>1679</v>
      </c>
      <c r="B112" s="41" t="s">
        <v>5325</v>
      </c>
      <c r="C112" s="222" t="s">
        <v>5326</v>
      </c>
      <c r="D112" s="150" t="s">
        <v>5327</v>
      </c>
      <c r="E112" s="283"/>
      <c r="F112" s="30">
        <f t="shared" si="243"/>
        <v>46172</v>
      </c>
      <c r="G112" s="6">
        <v>46178</v>
      </c>
      <c r="H112" s="6">
        <v>46178</v>
      </c>
      <c r="I112" s="34">
        <f t="shared" si="244"/>
        <v>6</v>
      </c>
      <c r="J112" s="309">
        <v>46120</v>
      </c>
      <c r="K112" s="3"/>
      <c r="L112" s="30">
        <f t="shared" si="245"/>
        <v>46173</v>
      </c>
      <c r="M112" s="30">
        <f t="shared" si="246"/>
        <v>46180</v>
      </c>
      <c r="N112" s="37">
        <v>7</v>
      </c>
      <c r="O112" s="6">
        <f t="shared" si="311"/>
        <v>46185</v>
      </c>
      <c r="P112" s="6"/>
      <c r="Q112" s="29">
        <f t="shared" si="247"/>
        <v>5</v>
      </c>
      <c r="R112" s="7">
        <v>23418560</v>
      </c>
      <c r="S112" s="3"/>
      <c r="T112" s="30">
        <f t="shared" si="248"/>
        <v>46181</v>
      </c>
      <c r="U112" s="30">
        <f t="shared" si="249"/>
        <v>46201</v>
      </c>
      <c r="V112" s="37">
        <v>20</v>
      </c>
      <c r="W112" s="6">
        <f t="shared" si="250"/>
        <v>46205</v>
      </c>
      <c r="X112" s="6"/>
      <c r="Y112" s="29">
        <f t="shared" si="251"/>
        <v>4</v>
      </c>
      <c r="Z112" s="3"/>
      <c r="AA112" s="31"/>
      <c r="AB112" s="7"/>
      <c r="AC112" s="6"/>
      <c r="AD112" s="25"/>
      <c r="AE112" s="31">
        <f t="shared" si="252"/>
        <v>46202</v>
      </c>
      <c r="AF112" s="31">
        <f t="shared" si="253"/>
        <v>46232</v>
      </c>
      <c r="AG112" s="37">
        <v>30</v>
      </c>
      <c r="AH112" s="15">
        <f t="shared" si="254"/>
        <v>46235</v>
      </c>
      <c r="AI112" s="15"/>
      <c r="AJ112" s="34">
        <f t="shared" si="255"/>
        <v>3</v>
      </c>
      <c r="AK112" s="481" t="s">
        <v>5286</v>
      </c>
      <c r="AL112" s="3"/>
      <c r="AM112" s="31">
        <f t="shared" si="256"/>
        <v>46233</v>
      </c>
      <c r="AN112" s="31">
        <f t="shared" si="257"/>
        <v>46253</v>
      </c>
      <c r="AO112" s="37">
        <v>20</v>
      </c>
      <c r="AP112" s="15">
        <f t="shared" si="258"/>
        <v>46255</v>
      </c>
      <c r="AQ112" s="15"/>
      <c r="AR112" s="34">
        <f t="shared" si="259"/>
        <v>2</v>
      </c>
      <c r="AS112" s="7"/>
      <c r="AT112" s="7"/>
      <c r="AU112" s="7"/>
      <c r="AV112" s="7"/>
      <c r="AW112" s="7"/>
      <c r="AX112" s="3"/>
      <c r="AY112" s="31">
        <f t="shared" si="260"/>
        <v>46254</v>
      </c>
      <c r="AZ112" s="31">
        <f t="shared" si="312"/>
        <v>46584</v>
      </c>
      <c r="BA112" s="124">
        <v>330</v>
      </c>
      <c r="BB112" s="15">
        <f t="shared" si="261"/>
        <v>46585</v>
      </c>
      <c r="BC112" s="15"/>
      <c r="BD112" s="7">
        <f t="shared" si="262"/>
        <v>1</v>
      </c>
      <c r="BE112" s="3"/>
      <c r="BF112" s="31">
        <f t="shared" si="263"/>
        <v>46585</v>
      </c>
      <c r="BG112" s="31">
        <f t="shared" si="264"/>
        <v>46585</v>
      </c>
      <c r="BH112" s="32">
        <v>0</v>
      </c>
      <c r="BI112" s="15">
        <f t="shared" si="265"/>
        <v>46585</v>
      </c>
      <c r="BJ112" s="15"/>
      <c r="BK112" s="34">
        <f t="shared" si="266"/>
        <v>0</v>
      </c>
      <c r="BL112" s="3"/>
      <c r="BM112" s="31">
        <f t="shared" si="267"/>
        <v>46585</v>
      </c>
      <c r="BN112" s="31">
        <f t="shared" si="268"/>
        <v>46585</v>
      </c>
      <c r="BO112" s="32">
        <v>0</v>
      </c>
      <c r="BP112" s="15">
        <f t="shared" si="269"/>
        <v>46585</v>
      </c>
      <c r="BQ112" s="15"/>
      <c r="BR112" s="34">
        <f t="shared" si="270"/>
        <v>0</v>
      </c>
      <c r="BS112" s="3"/>
      <c r="BT112" s="31">
        <f t="shared" si="271"/>
        <v>46585</v>
      </c>
      <c r="BU112" s="31">
        <f t="shared" si="272"/>
        <v>46588</v>
      </c>
      <c r="BV112" s="37">
        <v>3</v>
      </c>
      <c r="BW112" s="15">
        <f t="shared" si="273"/>
        <v>46588</v>
      </c>
      <c r="BX112" s="15"/>
      <c r="BY112" s="7">
        <f t="shared" si="274"/>
        <v>0</v>
      </c>
      <c r="BZ112" s="2" t="s">
        <v>2540</v>
      </c>
      <c r="CA112" s="315">
        <v>46588</v>
      </c>
      <c r="CB112" s="7">
        <f t="shared" si="275"/>
        <v>0</v>
      </c>
      <c r="CC112"/>
      <c r="CD112" s="2">
        <v>31</v>
      </c>
      <c r="CF112" s="18">
        <f>+_xlfn.XLOOKUP(BZ112,'Crono LB 30.09'!B:B,'Crono LB 30.09'!F:F,"No se encuentra",0,1)</f>
        <v>46442</v>
      </c>
      <c r="CG112" s="193">
        <f t="shared" si="310"/>
        <v>-146</v>
      </c>
      <c r="CI112" s="18">
        <f>+_xlfn.XLOOKUP(B112,'REM-Nuevo'!B:B,'REM-Nuevo'!O:O,"",0,1)</f>
        <v>46588</v>
      </c>
      <c r="CJ112" s="18">
        <f t="shared" si="309"/>
        <v>46588</v>
      </c>
    </row>
    <row r="113" spans="1:88" s="4" customFormat="1" ht="47.25" hidden="1" customHeight="1" x14ac:dyDescent="0.25">
      <c r="A113" s="40" t="s">
        <v>1679</v>
      </c>
      <c r="B113" s="41" t="s">
        <v>1870</v>
      </c>
      <c r="C113" s="222" t="s">
        <v>1871</v>
      </c>
      <c r="D113" s="150" t="s">
        <v>2729</v>
      </c>
      <c r="E113" s="283">
        <f>+_xlfn.XLOOKUP(B113,'Dinámica P0 RIs'!A:A,'Dinámica P0 RIs'!B:B,"",0,1)</f>
        <v>340.77330000000001</v>
      </c>
      <c r="F113" s="30">
        <f t="shared" si="243"/>
        <v>46132</v>
      </c>
      <c r="G113" s="6">
        <v>46136</v>
      </c>
      <c r="H113" s="6">
        <v>46140</v>
      </c>
      <c r="I113" s="34">
        <f t="shared" si="244"/>
        <v>4</v>
      </c>
      <c r="J113" s="429">
        <v>46225</v>
      </c>
      <c r="K113" s="3"/>
      <c r="L113" s="30">
        <f t="shared" si="245"/>
        <v>46133</v>
      </c>
      <c r="M113" s="30">
        <f t="shared" si="246"/>
        <v>46140</v>
      </c>
      <c r="N113" s="37">
        <v>7</v>
      </c>
      <c r="O113" s="6">
        <f t="shared" si="311"/>
        <v>46147</v>
      </c>
      <c r="P113" s="6">
        <v>46152</v>
      </c>
      <c r="Q113" s="29">
        <f t="shared" si="247"/>
        <v>7</v>
      </c>
      <c r="R113" s="7">
        <v>23376464</v>
      </c>
      <c r="S113" s="3"/>
      <c r="T113" s="30">
        <f t="shared" si="248"/>
        <v>46141</v>
      </c>
      <c r="U113" s="30">
        <f t="shared" si="249"/>
        <v>46171</v>
      </c>
      <c r="V113" s="37">
        <v>30</v>
      </c>
      <c r="W113" s="6">
        <v>46185</v>
      </c>
      <c r="X113" s="6"/>
      <c r="Y113" s="29">
        <f t="shared" si="251"/>
        <v>14</v>
      </c>
      <c r="Z113" s="3"/>
      <c r="AA113" s="31"/>
      <c r="AB113" s="7"/>
      <c r="AC113" s="6"/>
      <c r="AD113" s="25"/>
      <c r="AE113" s="31">
        <f t="shared" si="252"/>
        <v>46172</v>
      </c>
      <c r="AF113" s="31">
        <f t="shared" si="253"/>
        <v>46232</v>
      </c>
      <c r="AG113" s="37">
        <v>60</v>
      </c>
      <c r="AH113" s="15">
        <f t="shared" si="254"/>
        <v>46245</v>
      </c>
      <c r="AI113" s="15"/>
      <c r="AJ113" s="34">
        <f t="shared" si="255"/>
        <v>13</v>
      </c>
      <c r="AK113" s="481" t="s">
        <v>5281</v>
      </c>
      <c r="AL113" s="3" t="s">
        <v>5185</v>
      </c>
      <c r="AM113" s="31">
        <f t="shared" si="256"/>
        <v>46233</v>
      </c>
      <c r="AN113" s="31">
        <f t="shared" si="257"/>
        <v>46253</v>
      </c>
      <c r="AO113" s="37">
        <v>20</v>
      </c>
      <c r="AP113" s="15">
        <f t="shared" si="258"/>
        <v>46265</v>
      </c>
      <c r="AQ113" s="15"/>
      <c r="AR113" s="34">
        <f t="shared" si="259"/>
        <v>12</v>
      </c>
      <c r="AS113" s="7"/>
      <c r="AT113" s="7"/>
      <c r="AU113" s="7"/>
      <c r="AV113" s="7"/>
      <c r="AW113" s="7"/>
      <c r="AX113" s="3"/>
      <c r="AY113" s="31">
        <f t="shared" si="260"/>
        <v>46254</v>
      </c>
      <c r="AZ113" s="31">
        <f t="shared" si="312"/>
        <v>46434</v>
      </c>
      <c r="BA113" s="124">
        <v>180</v>
      </c>
      <c r="BB113" s="15">
        <f t="shared" si="261"/>
        <v>46445</v>
      </c>
      <c r="BC113" s="15"/>
      <c r="BD113" s="7">
        <f t="shared" si="262"/>
        <v>11</v>
      </c>
      <c r="BE113" s="3"/>
      <c r="BF113" s="31">
        <f t="shared" si="263"/>
        <v>46435</v>
      </c>
      <c r="BG113" s="31">
        <f t="shared" si="264"/>
        <v>46435</v>
      </c>
      <c r="BH113" s="32">
        <v>0</v>
      </c>
      <c r="BI113" s="15">
        <f t="shared" si="265"/>
        <v>46445</v>
      </c>
      <c r="BJ113" s="15"/>
      <c r="BK113" s="34">
        <f t="shared" si="266"/>
        <v>10</v>
      </c>
      <c r="BL113" s="3"/>
      <c r="BM113" s="31">
        <f t="shared" si="267"/>
        <v>46435</v>
      </c>
      <c r="BN113" s="31">
        <f t="shared" si="268"/>
        <v>46435</v>
      </c>
      <c r="BO113" s="32">
        <v>0</v>
      </c>
      <c r="BP113" s="15">
        <f t="shared" si="269"/>
        <v>46445</v>
      </c>
      <c r="BQ113" s="15"/>
      <c r="BR113" s="34">
        <f t="shared" si="270"/>
        <v>10</v>
      </c>
      <c r="BS113" s="3"/>
      <c r="BT113" s="31">
        <f t="shared" si="271"/>
        <v>46435</v>
      </c>
      <c r="BU113" s="31">
        <f t="shared" si="272"/>
        <v>46442</v>
      </c>
      <c r="BV113" s="37">
        <v>7</v>
      </c>
      <c r="BW113" s="15">
        <f t="shared" si="273"/>
        <v>46452</v>
      </c>
      <c r="BX113" s="15"/>
      <c r="BY113" s="7">
        <f t="shared" si="274"/>
        <v>10</v>
      </c>
      <c r="BZ113" s="2" t="s">
        <v>2554</v>
      </c>
      <c r="CA113" s="315">
        <v>46442</v>
      </c>
      <c r="CB113" s="7">
        <f t="shared" si="275"/>
        <v>10</v>
      </c>
      <c r="CC113"/>
      <c r="CD113" s="2">
        <v>100</v>
      </c>
      <c r="CF113" s="18">
        <f>+_xlfn.XLOOKUP(BZ113,'Crono LB 30.09'!B:B,'Crono LB 30.09'!F:F,"No se encuentra",0,1)</f>
        <v>46314</v>
      </c>
      <c r="CG113" s="193">
        <f t="shared" si="310"/>
        <v>-128</v>
      </c>
      <c r="CI113" s="18">
        <f>+_xlfn.XLOOKUP(B113,'REM-Nuevo'!B:B,'REM-Nuevo'!O:O,"",0,1)</f>
        <v>46442</v>
      </c>
      <c r="CJ113" s="18">
        <f t="shared" si="309"/>
        <v>46442</v>
      </c>
    </row>
    <row r="114" spans="1:88" s="4" customFormat="1" ht="240.75" hidden="1" customHeight="1" x14ac:dyDescent="0.25">
      <c r="A114" s="40" t="s">
        <v>1679</v>
      </c>
      <c r="B114" s="41" t="s">
        <v>1872</v>
      </c>
      <c r="C114" s="222" t="s">
        <v>1873</v>
      </c>
      <c r="D114" s="7" t="s">
        <v>2730</v>
      </c>
      <c r="E114" s="283">
        <f>+_xlfn.XLOOKUP(B114,'Dinámica P0 RIs'!A:A,'Dinámica P0 RIs'!B:B,"",0,1)</f>
        <v>547.05000000000007</v>
      </c>
      <c r="F114" s="30">
        <f t="shared" si="243"/>
        <v>46135</v>
      </c>
      <c r="G114" s="6">
        <v>46120</v>
      </c>
      <c r="H114" s="6">
        <v>46098</v>
      </c>
      <c r="I114" s="34">
        <f t="shared" si="244"/>
        <v>-15</v>
      </c>
      <c r="J114" s="309">
        <v>46120</v>
      </c>
      <c r="K114" s="3"/>
      <c r="L114" s="30">
        <f t="shared" si="245"/>
        <v>46136</v>
      </c>
      <c r="M114" s="30">
        <f t="shared" si="246"/>
        <v>46143</v>
      </c>
      <c r="N114" s="37">
        <v>7</v>
      </c>
      <c r="O114" s="6">
        <v>46111</v>
      </c>
      <c r="P114" s="6">
        <v>46111</v>
      </c>
      <c r="Q114" s="29">
        <f t="shared" si="247"/>
        <v>-32</v>
      </c>
      <c r="R114" s="7">
        <v>23304269</v>
      </c>
      <c r="S114" s="3"/>
      <c r="T114" s="30">
        <f t="shared" si="248"/>
        <v>46144</v>
      </c>
      <c r="U114" s="30">
        <f t="shared" si="249"/>
        <v>46174</v>
      </c>
      <c r="V114" s="37">
        <v>30</v>
      </c>
      <c r="W114" s="6">
        <f t="shared" si="250"/>
        <v>46141</v>
      </c>
      <c r="X114" s="6">
        <v>46135</v>
      </c>
      <c r="Y114" s="29">
        <f t="shared" si="251"/>
        <v>-33</v>
      </c>
      <c r="Z114" s="3"/>
      <c r="AA114" s="31"/>
      <c r="AB114" s="7"/>
      <c r="AC114" s="6"/>
      <c r="AD114" s="25"/>
      <c r="AE114" s="31">
        <f t="shared" si="252"/>
        <v>46175</v>
      </c>
      <c r="AF114" s="31">
        <f t="shared" si="253"/>
        <v>46235</v>
      </c>
      <c r="AG114" s="37">
        <v>60</v>
      </c>
      <c r="AH114" s="15">
        <f t="shared" si="254"/>
        <v>46195</v>
      </c>
      <c r="AI114" s="15"/>
      <c r="AJ114" s="34">
        <f t="shared" si="255"/>
        <v>-40</v>
      </c>
      <c r="AK114" s="481" t="s">
        <v>5321</v>
      </c>
      <c r="AL114" s="3" t="s">
        <v>5125</v>
      </c>
      <c r="AM114" s="31">
        <f t="shared" si="256"/>
        <v>46236</v>
      </c>
      <c r="AN114" s="31">
        <f t="shared" si="257"/>
        <v>46256</v>
      </c>
      <c r="AO114" s="37">
        <v>20</v>
      </c>
      <c r="AP114" s="15">
        <f t="shared" si="258"/>
        <v>46215</v>
      </c>
      <c r="AQ114" s="15"/>
      <c r="AR114" s="34">
        <f t="shared" si="259"/>
        <v>-41</v>
      </c>
      <c r="AS114" s="7"/>
      <c r="AT114" s="7"/>
      <c r="AU114" s="7"/>
      <c r="AV114" s="7"/>
      <c r="AW114" s="7"/>
      <c r="AX114" s="3"/>
      <c r="AY114" s="31">
        <f t="shared" si="260"/>
        <v>46257</v>
      </c>
      <c r="AZ114" s="31">
        <f t="shared" si="312"/>
        <v>46507</v>
      </c>
      <c r="BA114" s="124">
        <v>250</v>
      </c>
      <c r="BB114" s="15">
        <f t="shared" si="261"/>
        <v>46465</v>
      </c>
      <c r="BC114" s="15"/>
      <c r="BD114" s="7">
        <f t="shared" si="262"/>
        <v>-42</v>
      </c>
      <c r="BE114" s="3"/>
      <c r="BF114" s="31">
        <f t="shared" si="263"/>
        <v>46508</v>
      </c>
      <c r="BG114" s="31">
        <f t="shared" si="264"/>
        <v>46508</v>
      </c>
      <c r="BH114" s="32">
        <v>0</v>
      </c>
      <c r="BI114" s="15">
        <f t="shared" si="265"/>
        <v>46465</v>
      </c>
      <c r="BJ114" s="15"/>
      <c r="BK114" s="34">
        <f t="shared" si="266"/>
        <v>-43</v>
      </c>
      <c r="BL114" s="3"/>
      <c r="BM114" s="31">
        <f t="shared" si="267"/>
        <v>46508</v>
      </c>
      <c r="BN114" s="31">
        <f t="shared" si="268"/>
        <v>46508</v>
      </c>
      <c r="BO114" s="32">
        <v>0</v>
      </c>
      <c r="BP114" s="15">
        <f t="shared" si="269"/>
        <v>46465</v>
      </c>
      <c r="BQ114" s="15"/>
      <c r="BR114" s="34">
        <f t="shared" si="270"/>
        <v>-43</v>
      </c>
      <c r="BS114" s="3"/>
      <c r="BT114" s="31">
        <f t="shared" si="271"/>
        <v>46508</v>
      </c>
      <c r="BU114" s="31">
        <f t="shared" si="272"/>
        <v>46515</v>
      </c>
      <c r="BV114" s="37">
        <v>7</v>
      </c>
      <c r="BW114" s="15">
        <f t="shared" si="273"/>
        <v>46472</v>
      </c>
      <c r="BX114" s="15"/>
      <c r="BY114" s="7">
        <f t="shared" si="274"/>
        <v>-43</v>
      </c>
      <c r="BZ114" s="2" t="s">
        <v>2555</v>
      </c>
      <c r="CA114" s="315">
        <v>46515</v>
      </c>
      <c r="CB114" s="7">
        <f t="shared" si="275"/>
        <v>-43</v>
      </c>
      <c r="CC114"/>
      <c r="CD114" s="2">
        <v>107</v>
      </c>
      <c r="CF114" s="18" t="str">
        <f>+_xlfn.XLOOKUP(BZ114,'Crono LB 30.09'!B:B,'Crono LB 30.09'!F:F,"No se encuentra",0,1)</f>
        <v>04-Jan-27</v>
      </c>
      <c r="CG114" s="193" t="e">
        <f t="shared" si="310"/>
        <v>#VALUE!</v>
      </c>
      <c r="CI114" s="18">
        <f>+_xlfn.XLOOKUP(B114,'REM-Nuevo'!B:B,'REM-Nuevo'!O:O,"",0,1)</f>
        <v>46515</v>
      </c>
      <c r="CJ114" s="18">
        <f t="shared" si="309"/>
        <v>46515</v>
      </c>
    </row>
    <row r="115" spans="1:88" s="4" customFormat="1" ht="228" hidden="1" customHeight="1" x14ac:dyDescent="0.25">
      <c r="A115" s="40" t="s">
        <v>1679</v>
      </c>
      <c r="B115" s="41" t="s">
        <v>1874</v>
      </c>
      <c r="C115" s="222" t="s">
        <v>1875</v>
      </c>
      <c r="D115" s="7" t="s">
        <v>2731</v>
      </c>
      <c r="E115" s="283">
        <f>+_xlfn.XLOOKUP(B115,'Dinámica P0 RIs'!A:A,'Dinámica P0 RIs'!B:B,"",0,1)</f>
        <v>252</v>
      </c>
      <c r="F115" s="30">
        <f t="shared" si="243"/>
        <v>46032</v>
      </c>
      <c r="G115" s="6">
        <v>46086</v>
      </c>
      <c r="H115" s="6">
        <v>46065</v>
      </c>
      <c r="I115" s="34">
        <f t="shared" si="244"/>
        <v>54</v>
      </c>
      <c r="J115" s="309">
        <v>46086</v>
      </c>
      <c r="K115" s="3"/>
      <c r="L115" s="30">
        <f t="shared" si="245"/>
        <v>46033</v>
      </c>
      <c r="M115" s="30">
        <f t="shared" si="246"/>
        <v>46040</v>
      </c>
      <c r="N115" s="37">
        <v>7</v>
      </c>
      <c r="O115" s="6">
        <v>46081</v>
      </c>
      <c r="P115" s="6">
        <v>46080</v>
      </c>
      <c r="Q115" s="29">
        <f t="shared" si="247"/>
        <v>41</v>
      </c>
      <c r="R115" s="7">
        <v>23270128</v>
      </c>
      <c r="S115" s="3"/>
      <c r="T115" s="30">
        <f t="shared" si="248"/>
        <v>46041</v>
      </c>
      <c r="U115" s="30">
        <f t="shared" si="249"/>
        <v>46071</v>
      </c>
      <c r="V115" s="37">
        <v>30</v>
      </c>
      <c r="W115" s="6">
        <v>46119</v>
      </c>
      <c r="X115" s="6">
        <v>46120</v>
      </c>
      <c r="Y115" s="29">
        <f t="shared" si="251"/>
        <v>48</v>
      </c>
      <c r="Z115" s="3"/>
      <c r="AA115" s="31"/>
      <c r="AB115" s="7"/>
      <c r="AC115" s="6"/>
      <c r="AD115" s="25"/>
      <c r="AE115" s="31">
        <f t="shared" si="252"/>
        <v>46072</v>
      </c>
      <c r="AF115" s="31">
        <f t="shared" si="253"/>
        <v>46132</v>
      </c>
      <c r="AG115" s="37">
        <v>60</v>
      </c>
      <c r="AH115" s="15">
        <f t="shared" si="254"/>
        <v>46180</v>
      </c>
      <c r="AI115" s="15"/>
      <c r="AJ115" s="34">
        <f t="shared" si="255"/>
        <v>48</v>
      </c>
      <c r="AK115" s="422" t="s">
        <v>5322</v>
      </c>
      <c r="AL115" s="423" t="s">
        <v>5136</v>
      </c>
      <c r="AM115" s="31">
        <f t="shared" si="256"/>
        <v>46133</v>
      </c>
      <c r="AN115" s="31">
        <f t="shared" si="257"/>
        <v>46153</v>
      </c>
      <c r="AO115" s="37">
        <v>20</v>
      </c>
      <c r="AP115" s="15">
        <f t="shared" si="258"/>
        <v>46200</v>
      </c>
      <c r="AQ115" s="15"/>
      <c r="AR115" s="34">
        <f t="shared" si="259"/>
        <v>47</v>
      </c>
      <c r="AS115" s="7"/>
      <c r="AT115" s="7"/>
      <c r="AU115" s="7"/>
      <c r="AV115" s="7"/>
      <c r="AW115" s="7"/>
      <c r="AX115" s="3"/>
      <c r="AY115" s="31">
        <f t="shared" si="260"/>
        <v>46154</v>
      </c>
      <c r="AZ115" s="31">
        <f t="shared" si="312"/>
        <v>46404</v>
      </c>
      <c r="BA115" s="124">
        <v>250</v>
      </c>
      <c r="BB115" s="15">
        <f t="shared" si="261"/>
        <v>46450</v>
      </c>
      <c r="BC115" s="15"/>
      <c r="BD115" s="7">
        <f t="shared" si="262"/>
        <v>46</v>
      </c>
      <c r="BE115" s="3"/>
      <c r="BF115" s="31">
        <f t="shared" si="263"/>
        <v>46405</v>
      </c>
      <c r="BG115" s="31">
        <f t="shared" si="264"/>
        <v>46405</v>
      </c>
      <c r="BH115" s="32">
        <v>0</v>
      </c>
      <c r="BI115" s="15">
        <f t="shared" si="265"/>
        <v>46450</v>
      </c>
      <c r="BJ115" s="15"/>
      <c r="BK115" s="34">
        <f t="shared" si="266"/>
        <v>45</v>
      </c>
      <c r="BL115" s="3"/>
      <c r="BM115" s="31">
        <f t="shared" si="267"/>
        <v>46405</v>
      </c>
      <c r="BN115" s="31">
        <f t="shared" si="268"/>
        <v>46405</v>
      </c>
      <c r="BO115" s="32">
        <v>0</v>
      </c>
      <c r="BP115" s="15">
        <f t="shared" si="269"/>
        <v>46450</v>
      </c>
      <c r="BQ115" s="15"/>
      <c r="BR115" s="34">
        <f t="shared" si="270"/>
        <v>45</v>
      </c>
      <c r="BS115" s="3"/>
      <c r="BT115" s="31">
        <f t="shared" si="271"/>
        <v>46405</v>
      </c>
      <c r="BU115" s="31">
        <f t="shared" si="272"/>
        <v>46412</v>
      </c>
      <c r="BV115" s="37">
        <v>7</v>
      </c>
      <c r="BW115" s="15">
        <f t="shared" si="273"/>
        <v>46457</v>
      </c>
      <c r="BX115" s="15"/>
      <c r="BY115" s="7">
        <f t="shared" si="274"/>
        <v>45</v>
      </c>
      <c r="BZ115" s="2" t="s">
        <v>2732</v>
      </c>
      <c r="CA115" s="315">
        <v>46412</v>
      </c>
      <c r="CB115" s="7">
        <f t="shared" si="275"/>
        <v>45</v>
      </c>
      <c r="CC115"/>
      <c r="CD115"/>
      <c r="CF115" s="18">
        <f>+_xlfn.XLOOKUP(BZ115,'Crono LB 30.09'!B:B,'Crono LB 30.09'!F:F,"No se encuentra",0,1)</f>
        <v>46284</v>
      </c>
      <c r="CG115" s="193">
        <f t="shared" si="310"/>
        <v>-128</v>
      </c>
      <c r="CI115" s="18">
        <f>+_xlfn.XLOOKUP(B115,'REM-Nuevo'!B:B,'REM-Nuevo'!O:O,"",0,1)</f>
        <v>46412</v>
      </c>
      <c r="CJ115" s="18">
        <f t="shared" si="309"/>
        <v>46412</v>
      </c>
    </row>
    <row r="116" spans="1:88" s="4" customFormat="1" ht="75" hidden="1" x14ac:dyDescent="0.25">
      <c r="A116" s="40" t="s">
        <v>2024</v>
      </c>
      <c r="B116" s="47" t="s">
        <v>2733</v>
      </c>
      <c r="C116" s="48" t="s">
        <v>2734</v>
      </c>
      <c r="D116" s="7"/>
      <c r="E116" s="542" t="str">
        <f>+_xlfn.XLOOKUP(B116,'Dinámica P0 RIs'!A:A,'Dinámica P0 RIs'!B:B,"",0,1)</f>
        <v/>
      </c>
      <c r="F116" s="30">
        <f t="shared" si="243"/>
        <v>46035</v>
      </c>
      <c r="G116" s="318">
        <v>46010</v>
      </c>
      <c r="H116" s="6">
        <v>46010</v>
      </c>
      <c r="I116" s="34">
        <f t="shared" si="244"/>
        <v>-25</v>
      </c>
      <c r="J116" s="309">
        <v>46045</v>
      </c>
      <c r="K116" s="3"/>
      <c r="L116" s="30">
        <f t="shared" si="245"/>
        <v>46036</v>
      </c>
      <c r="M116" s="30">
        <f t="shared" si="246"/>
        <v>46043</v>
      </c>
      <c r="N116" s="37">
        <v>7</v>
      </c>
      <c r="O116" s="6">
        <v>46030</v>
      </c>
      <c r="P116" s="6">
        <v>46030</v>
      </c>
      <c r="Q116" s="29">
        <f t="shared" si="247"/>
        <v>-13</v>
      </c>
      <c r="R116" s="150"/>
      <c r="S116" s="3"/>
      <c r="T116" s="30">
        <f t="shared" si="248"/>
        <v>46044</v>
      </c>
      <c r="U116" s="30">
        <f t="shared" si="249"/>
        <v>46064</v>
      </c>
      <c r="V116" s="37">
        <v>20</v>
      </c>
      <c r="W116" s="6">
        <f t="shared" si="250"/>
        <v>46050</v>
      </c>
      <c r="X116" s="6">
        <v>46048</v>
      </c>
      <c r="Y116" s="29">
        <f t="shared" si="251"/>
        <v>-14</v>
      </c>
      <c r="Z116" s="3"/>
      <c r="AA116" s="31"/>
      <c r="AB116" s="7"/>
      <c r="AC116" s="6"/>
      <c r="AD116" s="25"/>
      <c r="AE116" s="31">
        <f t="shared" si="252"/>
        <v>46065</v>
      </c>
      <c r="AF116" s="31">
        <f t="shared" si="253"/>
        <v>46065</v>
      </c>
      <c r="AG116" s="37"/>
      <c r="AH116" s="15">
        <f t="shared" si="254"/>
        <v>46048</v>
      </c>
      <c r="AI116" s="15">
        <v>46048</v>
      </c>
      <c r="AJ116" s="34">
        <f t="shared" si="255"/>
        <v>-17</v>
      </c>
      <c r="AK116" s="422" t="s">
        <v>5177</v>
      </c>
      <c r="AL116" s="423" t="s">
        <v>5125</v>
      </c>
      <c r="AM116" s="31">
        <f t="shared" si="256"/>
        <v>46066</v>
      </c>
      <c r="AN116" s="31">
        <f t="shared" si="257"/>
        <v>46076</v>
      </c>
      <c r="AO116" s="37">
        <v>10</v>
      </c>
      <c r="AP116" s="15">
        <v>46081</v>
      </c>
      <c r="AQ116" s="15">
        <v>46087</v>
      </c>
      <c r="AR116" s="34">
        <f t="shared" si="259"/>
        <v>5</v>
      </c>
      <c r="AS116" s="7"/>
      <c r="AT116" s="7"/>
      <c r="AU116" s="7"/>
      <c r="AV116" s="7"/>
      <c r="AW116" s="7"/>
      <c r="AX116" s="3"/>
      <c r="AY116" s="31">
        <f t="shared" si="260"/>
        <v>46077</v>
      </c>
      <c r="AZ116" s="31">
        <f t="shared" si="312"/>
        <v>46152</v>
      </c>
      <c r="BA116" s="124">
        <v>75</v>
      </c>
      <c r="BB116" s="15">
        <f t="shared" si="261"/>
        <v>46162</v>
      </c>
      <c r="BC116" s="15"/>
      <c r="BD116" s="7">
        <f t="shared" si="262"/>
        <v>10</v>
      </c>
      <c r="BE116" s="3"/>
      <c r="BF116" s="31">
        <f t="shared" si="263"/>
        <v>46153</v>
      </c>
      <c r="BG116" s="31">
        <f t="shared" si="264"/>
        <v>46153</v>
      </c>
      <c r="BH116" s="126">
        <v>0</v>
      </c>
      <c r="BI116" s="15">
        <f t="shared" si="265"/>
        <v>46162</v>
      </c>
      <c r="BJ116" s="15"/>
      <c r="BK116" s="34">
        <f t="shared" si="266"/>
        <v>9</v>
      </c>
      <c r="BL116" s="3"/>
      <c r="BM116" s="31">
        <f t="shared" si="267"/>
        <v>46153</v>
      </c>
      <c r="BN116" s="31">
        <f t="shared" si="268"/>
        <v>46153</v>
      </c>
      <c r="BO116" s="126">
        <v>0</v>
      </c>
      <c r="BP116" s="15">
        <f t="shared" si="269"/>
        <v>46162</v>
      </c>
      <c r="BQ116" s="15"/>
      <c r="BR116" s="34">
        <f t="shared" si="270"/>
        <v>9</v>
      </c>
      <c r="BS116" s="3"/>
      <c r="BT116" s="31">
        <f t="shared" si="271"/>
        <v>46153</v>
      </c>
      <c r="BU116" s="31">
        <f t="shared" si="272"/>
        <v>46156</v>
      </c>
      <c r="BV116" s="37">
        <v>3</v>
      </c>
      <c r="BW116" s="15">
        <f t="shared" si="273"/>
        <v>46165</v>
      </c>
      <c r="BX116" s="15"/>
      <c r="BY116" s="7">
        <f t="shared" si="274"/>
        <v>9</v>
      </c>
      <c r="BZ116" s="2" t="s">
        <v>2735</v>
      </c>
      <c r="CA116" s="315">
        <v>46156</v>
      </c>
      <c r="CB116" s="7">
        <f t="shared" si="275"/>
        <v>9</v>
      </c>
      <c r="CC116"/>
      <c r="CD116"/>
      <c r="CE116" s="4" t="s">
        <v>2557</v>
      </c>
      <c r="CF116" s="18">
        <f>+_xlfn.XLOOKUP(BZ116,'Crono LB 30.09'!B:B,'Crono LB 30.09'!F:F,"No se encuentra",0,1)</f>
        <v>46083</v>
      </c>
      <c r="CG116" s="193">
        <f t="shared" si="310"/>
        <v>-73</v>
      </c>
      <c r="CI116" s="18">
        <f>+_xlfn.XLOOKUP(B116,'REM-Nuevo'!B:B,'REM-Nuevo'!O:O,"",0,1)</f>
        <v>46156</v>
      </c>
      <c r="CJ116" s="18">
        <f t="shared" si="309"/>
        <v>46156</v>
      </c>
    </row>
    <row r="117" spans="1:88" s="4" customFormat="1" ht="75" hidden="1" x14ac:dyDescent="0.25">
      <c r="A117" s="40" t="s">
        <v>2024</v>
      </c>
      <c r="B117" s="47" t="s">
        <v>2736</v>
      </c>
      <c r="C117" s="48" t="s">
        <v>5110</v>
      </c>
      <c r="D117" s="7"/>
      <c r="E117" s="543"/>
      <c r="F117" s="30">
        <f t="shared" ref="F117" si="694">+L117-1</f>
        <v>46033</v>
      </c>
      <c r="G117" s="318">
        <v>46048</v>
      </c>
      <c r="H117" s="6">
        <v>46048</v>
      </c>
      <c r="I117" s="34">
        <f t="shared" ref="I117" si="695">+G117-F117</f>
        <v>15</v>
      </c>
      <c r="J117" s="309" t="s">
        <v>5135</v>
      </c>
      <c r="K117" s="3"/>
      <c r="L117" s="30">
        <f t="shared" ref="L117" si="696">+M117-N117</f>
        <v>46034</v>
      </c>
      <c r="M117" s="30">
        <f t="shared" ref="M117" si="697">+T117-1</f>
        <v>46041</v>
      </c>
      <c r="N117" s="37">
        <v>7</v>
      </c>
      <c r="O117" s="6">
        <v>46052</v>
      </c>
      <c r="P117" s="6">
        <v>46052</v>
      </c>
      <c r="Q117" s="29">
        <f t="shared" ref="Q117" si="698">+O117-M117</f>
        <v>11</v>
      </c>
      <c r="R117" s="150"/>
      <c r="S117" s="3"/>
      <c r="T117" s="30">
        <f t="shared" ref="T117" si="699">+U117-V117</f>
        <v>46042</v>
      </c>
      <c r="U117" s="30">
        <f t="shared" ref="U117" si="700">+AE117-1</f>
        <v>46062</v>
      </c>
      <c r="V117" s="37">
        <v>20</v>
      </c>
      <c r="W117" s="6">
        <v>46048</v>
      </c>
      <c r="X117" s="6">
        <v>46048</v>
      </c>
      <c r="Y117" s="29">
        <f t="shared" ref="Y117" si="701">+W117-U117</f>
        <v>-14</v>
      </c>
      <c r="Z117" s="3"/>
      <c r="AA117" s="31"/>
      <c r="AB117" s="7"/>
      <c r="AC117" s="6"/>
      <c r="AD117" s="25"/>
      <c r="AE117" s="31">
        <f t="shared" ref="AE117" si="702">+AF117-AG117</f>
        <v>46063</v>
      </c>
      <c r="AF117" s="31">
        <f t="shared" ref="AF117" si="703">+AM117-1</f>
        <v>46063</v>
      </c>
      <c r="AG117" s="37"/>
      <c r="AH117" s="15">
        <f t="shared" ref="AH117" si="704">+IF(X117=0,W117,X117)+AG117</f>
        <v>46048</v>
      </c>
      <c r="AI117" s="15">
        <v>46048</v>
      </c>
      <c r="AJ117" s="34">
        <f t="shared" ref="AJ117" si="705">+AH117-AF117</f>
        <v>-15</v>
      </c>
      <c r="AK117" s="422" t="s">
        <v>5177</v>
      </c>
      <c r="AL117" s="423" t="s">
        <v>5125</v>
      </c>
      <c r="AM117" s="31">
        <f t="shared" ref="AM117" si="706">+AN117-AO117</f>
        <v>46064</v>
      </c>
      <c r="AN117" s="31">
        <f t="shared" ref="AN117" si="707">+AY117-1</f>
        <v>46074</v>
      </c>
      <c r="AO117" s="37">
        <v>10</v>
      </c>
      <c r="AP117" s="15">
        <v>46081</v>
      </c>
      <c r="AQ117" s="15">
        <v>46087</v>
      </c>
      <c r="AR117" s="34">
        <f t="shared" ref="AR117" si="708">+AP117-AN117</f>
        <v>7</v>
      </c>
      <c r="AS117" s="7"/>
      <c r="AT117" s="7"/>
      <c r="AU117" s="7"/>
      <c r="AV117" s="7"/>
      <c r="AW117" s="7"/>
      <c r="AX117" s="3"/>
      <c r="AY117" s="31">
        <f t="shared" ref="AY117" si="709">+AZ117-BA117</f>
        <v>46075</v>
      </c>
      <c r="AZ117" s="31">
        <f t="shared" ref="AZ117" si="710">+BF117-1</f>
        <v>46135</v>
      </c>
      <c r="BA117" s="124">
        <v>60</v>
      </c>
      <c r="BB117" s="15">
        <f t="shared" ref="BB117" si="711">+IF(AQ117=0,AP117,AQ117)+BA117</f>
        <v>46147</v>
      </c>
      <c r="BC117" s="15"/>
      <c r="BD117" s="7">
        <f t="shared" ref="BD117" si="712">+BB117-AZ117</f>
        <v>12</v>
      </c>
      <c r="BE117" s="3"/>
      <c r="BF117" s="31">
        <f t="shared" ref="BF117" si="713">+BG117-BH117</f>
        <v>46136</v>
      </c>
      <c r="BG117" s="31">
        <f t="shared" ref="BG117" si="714">+BM117</f>
        <v>46226</v>
      </c>
      <c r="BH117" s="126">
        <v>90</v>
      </c>
      <c r="BI117" s="15">
        <f t="shared" ref="BI117" si="715">+IF(BC117=0,BB117,BC117)+BH117</f>
        <v>46237</v>
      </c>
      <c r="BJ117" s="15"/>
      <c r="BK117" s="34">
        <f t="shared" ref="BK117" si="716">+BI117-BG117</f>
        <v>11</v>
      </c>
      <c r="BL117" s="3"/>
      <c r="BM117" s="31">
        <f t="shared" ref="BM117" si="717">+BN117-BO117</f>
        <v>46226</v>
      </c>
      <c r="BN117" s="31">
        <f t="shared" ref="BN117" si="718">+BT117</f>
        <v>46236</v>
      </c>
      <c r="BO117" s="126">
        <v>10</v>
      </c>
      <c r="BP117" s="15">
        <f t="shared" ref="BP117" si="719">+IF(BJ117=0,BI117,BJ117)+BO117</f>
        <v>46247</v>
      </c>
      <c r="BQ117" s="15"/>
      <c r="BR117" s="34">
        <f t="shared" ref="BR117" si="720">+BP117-BN117</f>
        <v>11</v>
      </c>
      <c r="BS117" s="3"/>
      <c r="BT117" s="31">
        <f t="shared" ref="BT117" si="721">+BU117-BV117</f>
        <v>46236</v>
      </c>
      <c r="BU117" s="31">
        <f t="shared" ref="BU117" si="722">+CA117</f>
        <v>46239</v>
      </c>
      <c r="BV117" s="37">
        <v>3</v>
      </c>
      <c r="BW117" s="15">
        <f t="shared" ref="BW117" si="723">+IF(BQ117=0,BP117,BQ117)+BV117</f>
        <v>46250</v>
      </c>
      <c r="BX117" s="15"/>
      <c r="BY117" s="7">
        <f t="shared" ref="BY117" si="724">+BW117-BU117</f>
        <v>11</v>
      </c>
      <c r="BZ117" s="2" t="s">
        <v>2735</v>
      </c>
      <c r="CA117" s="315">
        <v>46239</v>
      </c>
      <c r="CB117" s="7">
        <f t="shared" ref="CB117" si="725">+BW117-CA117</f>
        <v>11</v>
      </c>
      <c r="CC117"/>
      <c r="CD117"/>
      <c r="CE117" s="4" t="s">
        <v>2557</v>
      </c>
      <c r="CF117" s="18">
        <f>+_xlfn.XLOOKUP(BZ117,'Crono LB 30.09'!B:B,'Crono LB 30.09'!F:F,"No se encuentra",0,1)</f>
        <v>46083</v>
      </c>
      <c r="CG117" s="193">
        <f t="shared" ref="CG117" si="726">+CF117-CA117</f>
        <v>-156</v>
      </c>
      <c r="CI117" s="18">
        <f>+_xlfn.XLOOKUP(B117,'REM-Nuevo'!B:B,'REM-Nuevo'!O:O,"",0,1)</f>
        <v>46239</v>
      </c>
      <c r="CJ117" s="18">
        <f t="shared" si="309"/>
        <v>46239</v>
      </c>
    </row>
    <row r="118" spans="1:88" s="4" customFormat="1" ht="188.25" hidden="1" customHeight="1" x14ac:dyDescent="0.25">
      <c r="A118" s="40" t="s">
        <v>2024</v>
      </c>
      <c r="B118" s="47" t="s">
        <v>5193</v>
      </c>
      <c r="C118" s="48" t="s">
        <v>5110</v>
      </c>
      <c r="D118" s="7"/>
      <c r="E118" s="543"/>
      <c r="F118" s="30">
        <f t="shared" ref="F118" si="727">+L118-1</f>
        <v>46084</v>
      </c>
      <c r="G118" s="318">
        <v>46101</v>
      </c>
      <c r="H118" s="6">
        <v>46106</v>
      </c>
      <c r="I118" s="34">
        <f t="shared" ref="I118" si="728">+G118-F118</f>
        <v>17</v>
      </c>
      <c r="J118" s="309" t="s">
        <v>5135</v>
      </c>
      <c r="K118" s="3"/>
      <c r="L118" s="30">
        <f t="shared" ref="L118" si="729">+M118-N118</f>
        <v>46085</v>
      </c>
      <c r="M118" s="30">
        <f t="shared" ref="M118" si="730">+T118-1</f>
        <v>46092</v>
      </c>
      <c r="N118" s="37">
        <v>7</v>
      </c>
      <c r="O118" s="6">
        <v>46113</v>
      </c>
      <c r="P118" s="6">
        <v>46113</v>
      </c>
      <c r="Q118" s="29">
        <f t="shared" ref="Q118" si="731">+O118-M118</f>
        <v>21</v>
      </c>
      <c r="R118" s="150"/>
      <c r="S118" s="3"/>
      <c r="T118" s="30">
        <f t="shared" ref="T118" si="732">+U118-V118</f>
        <v>46093</v>
      </c>
      <c r="U118" s="30">
        <f t="shared" ref="U118" si="733">+AE118-1</f>
        <v>46113</v>
      </c>
      <c r="V118" s="37">
        <v>20</v>
      </c>
      <c r="W118" s="6">
        <v>46135</v>
      </c>
      <c r="X118" s="6">
        <v>46136</v>
      </c>
      <c r="Y118" s="29">
        <f t="shared" ref="Y118" si="734">+W118-U118</f>
        <v>22</v>
      </c>
      <c r="Z118" s="3"/>
      <c r="AA118" s="31"/>
      <c r="AB118" s="7"/>
      <c r="AC118" s="6"/>
      <c r="AD118" s="25"/>
      <c r="AE118" s="31">
        <f t="shared" ref="AE118" si="735">+AF118-AG118</f>
        <v>46114</v>
      </c>
      <c r="AF118" s="31">
        <f t="shared" ref="AF118" si="736">+AM118-1</f>
        <v>46114</v>
      </c>
      <c r="AG118" s="37"/>
      <c r="AH118" s="15">
        <f t="shared" ref="AH118" si="737">+IF(X118=0,W118,X118)+AG118</f>
        <v>46136</v>
      </c>
      <c r="AI118" s="15"/>
      <c r="AJ118" s="34">
        <f t="shared" ref="AJ118" si="738">+AH118-AF118</f>
        <v>22</v>
      </c>
      <c r="AK118" s="397" t="s">
        <v>5282</v>
      </c>
      <c r="AL118" s="3" t="s">
        <v>5218</v>
      </c>
      <c r="AM118" s="31">
        <f t="shared" ref="AM118" si="739">+AN118-AO118</f>
        <v>46115</v>
      </c>
      <c r="AN118" s="31">
        <f t="shared" ref="AN118" si="740">+AY118-1</f>
        <v>46135</v>
      </c>
      <c r="AO118" s="37">
        <v>20</v>
      </c>
      <c r="AP118" s="15">
        <v>46171</v>
      </c>
      <c r="AQ118" s="15"/>
      <c r="AR118" s="34">
        <f t="shared" ref="AR118" si="741">+AP118-AN118</f>
        <v>36</v>
      </c>
      <c r="AS118" s="7"/>
      <c r="AT118" s="7"/>
      <c r="AU118" s="7"/>
      <c r="AV118" s="7"/>
      <c r="AW118" s="7"/>
      <c r="AX118" s="3"/>
      <c r="AY118" s="31">
        <f t="shared" ref="AY118" si="742">+AZ118-BA118</f>
        <v>46136</v>
      </c>
      <c r="AZ118" s="31">
        <f t="shared" ref="AZ118" si="743">+BF118-1</f>
        <v>46196</v>
      </c>
      <c r="BA118" s="124">
        <v>60</v>
      </c>
      <c r="BB118" s="15">
        <f t="shared" ref="BB118" si="744">+IF(AQ118=0,AP118,AQ118)+BA118</f>
        <v>46231</v>
      </c>
      <c r="BC118" s="15"/>
      <c r="BD118" s="7">
        <f t="shared" ref="BD118" si="745">+BB118-AZ118</f>
        <v>35</v>
      </c>
      <c r="BE118" s="3"/>
      <c r="BF118" s="31">
        <f t="shared" ref="BF118" si="746">+BG118-BH118</f>
        <v>46197</v>
      </c>
      <c r="BG118" s="31">
        <f t="shared" ref="BG118" si="747">+BM118</f>
        <v>46287</v>
      </c>
      <c r="BH118" s="126">
        <v>90</v>
      </c>
      <c r="BI118" s="15">
        <f t="shared" ref="BI118" si="748">+IF(BC118=0,BB118,BC118)+BH118</f>
        <v>46321</v>
      </c>
      <c r="BJ118" s="15"/>
      <c r="BK118" s="34">
        <f t="shared" ref="BK118" si="749">+BI118-BG118</f>
        <v>34</v>
      </c>
      <c r="BL118" s="3"/>
      <c r="BM118" s="31">
        <f t="shared" ref="BM118" si="750">+BN118-BO118</f>
        <v>46287</v>
      </c>
      <c r="BN118" s="31">
        <f t="shared" ref="BN118" si="751">+BT118</f>
        <v>46294</v>
      </c>
      <c r="BO118" s="126">
        <v>7</v>
      </c>
      <c r="BP118" s="15">
        <f t="shared" ref="BP118" si="752">+IF(BJ118=0,BI118,BJ118)+BO118</f>
        <v>46328</v>
      </c>
      <c r="BQ118" s="15"/>
      <c r="BR118" s="34">
        <f t="shared" ref="BR118" si="753">+BP118-BN118</f>
        <v>34</v>
      </c>
      <c r="BS118" s="3"/>
      <c r="BT118" s="31">
        <f t="shared" ref="BT118" si="754">+BU118-BV118</f>
        <v>46294</v>
      </c>
      <c r="BU118" s="31">
        <f t="shared" ref="BU118" si="755">+CA118</f>
        <v>46297</v>
      </c>
      <c r="BV118" s="37">
        <v>3</v>
      </c>
      <c r="BW118" s="15">
        <f t="shared" ref="BW118" si="756">+IF(BQ118=0,BP118,BQ118)+BV118</f>
        <v>46331</v>
      </c>
      <c r="BX118" s="15"/>
      <c r="BY118" s="7">
        <f t="shared" ref="BY118" si="757">+BW118-BU118</f>
        <v>34</v>
      </c>
      <c r="BZ118" s="2" t="s">
        <v>2735</v>
      </c>
      <c r="CA118" s="315">
        <v>46297</v>
      </c>
      <c r="CB118" s="7">
        <f t="shared" ref="CB118" si="758">+BW118-CA118</f>
        <v>34</v>
      </c>
      <c r="CC118"/>
      <c r="CD118"/>
      <c r="CE118" s="4" t="s">
        <v>2557</v>
      </c>
      <c r="CF118" s="18">
        <f>+_xlfn.XLOOKUP(BZ118,'Crono LB 30.09'!B:B,'Crono LB 30.09'!F:F,"No se encuentra",0,1)</f>
        <v>46083</v>
      </c>
      <c r="CG118" s="193">
        <f t="shared" ref="CG118" si="759">+CF118-CA118</f>
        <v>-214</v>
      </c>
      <c r="CI118" s="18">
        <f>+_xlfn.XLOOKUP(B118,'REM-Nuevo'!B:B,'REM-Nuevo'!O:O,"",0,1)</f>
        <v>46297</v>
      </c>
      <c r="CJ118" s="18">
        <f t="shared" si="309"/>
        <v>46297</v>
      </c>
    </row>
    <row r="119" spans="1:88" s="4" customFormat="1" ht="188.25" hidden="1" customHeight="1" x14ac:dyDescent="0.25">
      <c r="A119" s="40" t="s">
        <v>2024</v>
      </c>
      <c r="B119" s="47" t="s">
        <v>5303</v>
      </c>
      <c r="C119" s="48" t="s">
        <v>5110</v>
      </c>
      <c r="D119" s="7"/>
      <c r="E119" s="543"/>
      <c r="F119" s="30">
        <f t="shared" ref="F119" si="760">+L119-1</f>
        <v>46128</v>
      </c>
      <c r="G119" s="318">
        <v>46101</v>
      </c>
      <c r="H119" s="6">
        <v>46168</v>
      </c>
      <c r="I119" s="34">
        <f t="shared" ref="I119" si="761">+G119-F119</f>
        <v>-27</v>
      </c>
      <c r="J119" s="309" t="s">
        <v>5135</v>
      </c>
      <c r="K119" s="3"/>
      <c r="L119" s="30">
        <f t="shared" ref="L119" si="762">+M119-N119</f>
        <v>46129</v>
      </c>
      <c r="M119" s="30">
        <f t="shared" ref="M119" si="763">+T119-1</f>
        <v>46136</v>
      </c>
      <c r="N119" s="37">
        <v>7</v>
      </c>
      <c r="O119" s="6">
        <v>46183</v>
      </c>
      <c r="P119" s="6"/>
      <c r="Q119" s="29">
        <f t="shared" ref="Q119" si="764">+O119-M119</f>
        <v>47</v>
      </c>
      <c r="R119" s="150"/>
      <c r="S119" s="3"/>
      <c r="T119" s="30">
        <f t="shared" ref="T119" si="765">+U119-V119</f>
        <v>46137</v>
      </c>
      <c r="U119" s="30">
        <f t="shared" ref="U119" si="766">+AE119-1</f>
        <v>46157</v>
      </c>
      <c r="V119" s="37">
        <v>20</v>
      </c>
      <c r="W119" s="6">
        <v>46208</v>
      </c>
      <c r="X119" s="6"/>
      <c r="Y119" s="29">
        <f t="shared" ref="Y119" si="767">+W119-U119</f>
        <v>51</v>
      </c>
      <c r="Z119" s="3"/>
      <c r="AA119" s="31"/>
      <c r="AB119" s="7"/>
      <c r="AC119" s="6"/>
      <c r="AD119" s="25"/>
      <c r="AE119" s="31">
        <f t="shared" ref="AE119" si="768">+AF119-AG119</f>
        <v>46158</v>
      </c>
      <c r="AF119" s="31">
        <f t="shared" ref="AF119" si="769">+AM119-1</f>
        <v>46158</v>
      </c>
      <c r="AG119" s="37"/>
      <c r="AH119" s="15">
        <f t="shared" ref="AH119" si="770">+IF(X119=0,W119,X119)+AG119</f>
        <v>46208</v>
      </c>
      <c r="AI119" s="15"/>
      <c r="AJ119" s="34">
        <f t="shared" ref="AJ119" si="771">+AH119-AF119</f>
        <v>50</v>
      </c>
      <c r="AK119" s="397"/>
      <c r="AL119" s="3"/>
      <c r="AM119" s="31">
        <f t="shared" ref="AM119" si="772">+AN119-AO119</f>
        <v>46159</v>
      </c>
      <c r="AN119" s="31">
        <f t="shared" ref="AN119" si="773">+AY119-1</f>
        <v>46179</v>
      </c>
      <c r="AO119" s="37">
        <v>20</v>
      </c>
      <c r="AP119" s="15">
        <v>46171</v>
      </c>
      <c r="AQ119" s="15"/>
      <c r="AR119" s="34">
        <f t="shared" ref="AR119" si="774">+AP119-AN119</f>
        <v>-8</v>
      </c>
      <c r="AS119" s="7"/>
      <c r="AT119" s="7"/>
      <c r="AU119" s="7"/>
      <c r="AV119" s="7"/>
      <c r="AW119" s="7"/>
      <c r="AX119" s="3"/>
      <c r="AY119" s="31">
        <f t="shared" ref="AY119" si="775">+AZ119-BA119</f>
        <v>46180</v>
      </c>
      <c r="AZ119" s="31">
        <f t="shared" ref="AZ119" si="776">+BF119-1</f>
        <v>46240</v>
      </c>
      <c r="BA119" s="124">
        <v>60</v>
      </c>
      <c r="BB119" s="15">
        <f t="shared" ref="BB119" si="777">+IF(AQ119=0,AP119,AQ119)+BA119</f>
        <v>46231</v>
      </c>
      <c r="BC119" s="15"/>
      <c r="BD119" s="7">
        <f t="shared" ref="BD119" si="778">+BB119-AZ119</f>
        <v>-9</v>
      </c>
      <c r="BE119" s="3"/>
      <c r="BF119" s="31">
        <f t="shared" ref="BF119" si="779">+BG119-BH119</f>
        <v>46241</v>
      </c>
      <c r="BG119" s="31">
        <f t="shared" ref="BG119" si="780">+BM119</f>
        <v>46331</v>
      </c>
      <c r="BH119" s="126">
        <v>90</v>
      </c>
      <c r="BI119" s="15">
        <f t="shared" ref="BI119" si="781">+IF(BC119=0,BB119,BC119)+BH119</f>
        <v>46321</v>
      </c>
      <c r="BJ119" s="15"/>
      <c r="BK119" s="34">
        <f t="shared" ref="BK119" si="782">+BI119-BG119</f>
        <v>-10</v>
      </c>
      <c r="BL119" s="3"/>
      <c r="BM119" s="31">
        <f t="shared" ref="BM119" si="783">+BN119-BO119</f>
        <v>46331</v>
      </c>
      <c r="BN119" s="31">
        <f t="shared" ref="BN119" si="784">+BT119</f>
        <v>46338</v>
      </c>
      <c r="BO119" s="126">
        <v>7</v>
      </c>
      <c r="BP119" s="15">
        <f t="shared" ref="BP119" si="785">+IF(BJ119=0,BI119,BJ119)+BO119</f>
        <v>46328</v>
      </c>
      <c r="BQ119" s="15"/>
      <c r="BR119" s="34">
        <f t="shared" ref="BR119" si="786">+BP119-BN119</f>
        <v>-10</v>
      </c>
      <c r="BS119" s="3"/>
      <c r="BT119" s="31">
        <f t="shared" ref="BT119" si="787">+BU119-BV119</f>
        <v>46338</v>
      </c>
      <c r="BU119" s="31">
        <f t="shared" ref="BU119" si="788">+CA119</f>
        <v>46341</v>
      </c>
      <c r="BV119" s="37">
        <v>3</v>
      </c>
      <c r="BW119" s="15">
        <f t="shared" ref="BW119" si="789">+IF(BQ119=0,BP119,BQ119)+BV119</f>
        <v>46331</v>
      </c>
      <c r="BX119" s="15"/>
      <c r="BY119" s="7">
        <f t="shared" ref="BY119" si="790">+BW119-BU119</f>
        <v>-10</v>
      </c>
      <c r="BZ119" s="2" t="s">
        <v>2735</v>
      </c>
      <c r="CA119" s="315">
        <v>46341</v>
      </c>
      <c r="CB119" s="7">
        <f t="shared" ref="CB119" si="791">+BW119-CA119</f>
        <v>-10</v>
      </c>
      <c r="CC119"/>
      <c r="CD119"/>
      <c r="CE119" s="4" t="s">
        <v>2557</v>
      </c>
      <c r="CF119" s="18">
        <f>+_xlfn.XLOOKUP(BZ119,'Crono LB 30.09'!B:B,'Crono LB 30.09'!F:F,"No se encuentra",0,1)</f>
        <v>46083</v>
      </c>
      <c r="CG119" s="193">
        <f t="shared" ref="CG119" si="792">+CF119-CA119</f>
        <v>-258</v>
      </c>
      <c r="CI119" s="18" t="str">
        <f>+_xlfn.XLOOKUP(B119,'REM-Nuevo'!B:B,'REM-Nuevo'!O:O,"",0,1)</f>
        <v/>
      </c>
      <c r="CJ119" s="18">
        <f t="shared" ref="CJ119" si="793">+IF(CI119="",CA119,CI119)</f>
        <v>46341</v>
      </c>
    </row>
    <row r="120" spans="1:88" s="4" customFormat="1" ht="23.25" hidden="1" x14ac:dyDescent="0.25">
      <c r="A120" s="40" t="s">
        <v>2024</v>
      </c>
      <c r="B120" s="47" t="s">
        <v>2739</v>
      </c>
      <c r="C120" s="127" t="s">
        <v>2740</v>
      </c>
      <c r="D120" s="7"/>
      <c r="E120" s="543"/>
      <c r="F120" s="30">
        <f t="shared" si="243"/>
        <v>46244</v>
      </c>
      <c r="G120" s="318">
        <v>46245</v>
      </c>
      <c r="H120" s="6"/>
      <c r="I120" s="34">
        <f t="shared" si="244"/>
        <v>1</v>
      </c>
      <c r="J120" s="309" t="s">
        <v>5135</v>
      </c>
      <c r="K120" s="3"/>
      <c r="L120" s="30">
        <f t="shared" si="245"/>
        <v>46245</v>
      </c>
      <c r="M120" s="30">
        <f t="shared" si="246"/>
        <v>46252</v>
      </c>
      <c r="N120" s="37">
        <v>7</v>
      </c>
      <c r="O120" s="6">
        <f t="shared" si="311"/>
        <v>46252</v>
      </c>
      <c r="P120" s="6"/>
      <c r="Q120" s="29">
        <f t="shared" si="247"/>
        <v>0</v>
      </c>
      <c r="R120" s="7"/>
      <c r="S120" s="3"/>
      <c r="T120" s="30">
        <f t="shared" si="248"/>
        <v>46253</v>
      </c>
      <c r="U120" s="30">
        <f t="shared" si="249"/>
        <v>46273</v>
      </c>
      <c r="V120" s="37">
        <v>20</v>
      </c>
      <c r="W120" s="6">
        <f t="shared" si="250"/>
        <v>46272</v>
      </c>
      <c r="X120" s="6"/>
      <c r="Y120" s="29">
        <f t="shared" si="251"/>
        <v>-1</v>
      </c>
      <c r="Z120" s="3"/>
      <c r="AA120" s="31"/>
      <c r="AB120" s="7"/>
      <c r="AC120" s="6"/>
      <c r="AD120" s="25"/>
      <c r="AE120" s="31">
        <f t="shared" si="252"/>
        <v>46274</v>
      </c>
      <c r="AF120" s="31">
        <f t="shared" si="253"/>
        <v>46274</v>
      </c>
      <c r="AG120" s="37"/>
      <c r="AH120" s="15">
        <f t="shared" si="254"/>
        <v>46272</v>
      </c>
      <c r="AI120" s="15"/>
      <c r="AJ120" s="34">
        <f t="shared" si="255"/>
        <v>-2</v>
      </c>
      <c r="AK120" s="393"/>
      <c r="AL120" s="3"/>
      <c r="AM120" s="31">
        <f t="shared" si="256"/>
        <v>46275</v>
      </c>
      <c r="AN120" s="31">
        <f t="shared" si="257"/>
        <v>46290</v>
      </c>
      <c r="AO120" s="37">
        <v>15</v>
      </c>
      <c r="AP120" s="15">
        <f t="shared" si="258"/>
        <v>46287</v>
      </c>
      <c r="AQ120" s="15"/>
      <c r="AR120" s="34">
        <f t="shared" si="259"/>
        <v>-3</v>
      </c>
      <c r="AS120" s="7"/>
      <c r="AT120" s="7"/>
      <c r="AU120" s="7"/>
      <c r="AV120" s="7"/>
      <c r="AW120" s="7"/>
      <c r="AX120" s="3"/>
      <c r="AY120" s="31">
        <f t="shared" si="260"/>
        <v>46291</v>
      </c>
      <c r="AZ120" s="31">
        <f t="shared" si="312"/>
        <v>46351</v>
      </c>
      <c r="BA120" s="124">
        <v>60</v>
      </c>
      <c r="BB120" s="15">
        <f t="shared" si="261"/>
        <v>46347</v>
      </c>
      <c r="BC120" s="15"/>
      <c r="BD120" s="7">
        <f t="shared" si="262"/>
        <v>-4</v>
      </c>
      <c r="BE120" s="3"/>
      <c r="BF120" s="31">
        <f t="shared" si="263"/>
        <v>46352</v>
      </c>
      <c r="BG120" s="31">
        <f t="shared" si="264"/>
        <v>46382</v>
      </c>
      <c r="BH120" s="126">
        <v>30</v>
      </c>
      <c r="BI120" s="15">
        <f t="shared" si="265"/>
        <v>46377</v>
      </c>
      <c r="BJ120" s="15"/>
      <c r="BK120" s="34">
        <f t="shared" si="266"/>
        <v>-5</v>
      </c>
      <c r="BL120" s="3"/>
      <c r="BM120" s="31">
        <f t="shared" si="267"/>
        <v>46382</v>
      </c>
      <c r="BN120" s="31">
        <f t="shared" si="268"/>
        <v>46389</v>
      </c>
      <c r="BO120" s="126">
        <v>7</v>
      </c>
      <c r="BP120" s="15">
        <f t="shared" si="269"/>
        <v>46384</v>
      </c>
      <c r="BQ120" s="15"/>
      <c r="BR120" s="34">
        <f t="shared" si="270"/>
        <v>-5</v>
      </c>
      <c r="BS120" s="3"/>
      <c r="BT120" s="31">
        <f t="shared" si="271"/>
        <v>46389</v>
      </c>
      <c r="BU120" s="31">
        <f t="shared" si="272"/>
        <v>46392</v>
      </c>
      <c r="BV120" s="37">
        <v>3</v>
      </c>
      <c r="BW120" s="15">
        <f t="shared" si="273"/>
        <v>46387</v>
      </c>
      <c r="BX120" s="15"/>
      <c r="BY120" s="7">
        <f t="shared" si="274"/>
        <v>-5</v>
      </c>
      <c r="BZ120" s="2" t="s">
        <v>2741</v>
      </c>
      <c r="CA120" s="315">
        <v>46392</v>
      </c>
      <c r="CB120" s="7">
        <f t="shared" si="275"/>
        <v>-5</v>
      </c>
      <c r="CC120"/>
      <c r="CD120"/>
      <c r="CE120" s="4" t="s">
        <v>2563</v>
      </c>
      <c r="CF120" s="18">
        <f>+_xlfn.XLOOKUP(BZ120,'Crono LB 30.09'!B:B,'Crono LB 30.09'!F:F,"No se encuentra",0,1)</f>
        <v>46315</v>
      </c>
      <c r="CG120" s="193">
        <f t="shared" si="310"/>
        <v>-77</v>
      </c>
      <c r="CI120" s="18">
        <f>+_xlfn.XLOOKUP(B120,'REM-Nuevo'!B:B,'REM-Nuevo'!O:O,"",0,1)</f>
        <v>46392</v>
      </c>
      <c r="CJ120" s="18">
        <f t="shared" si="309"/>
        <v>46392</v>
      </c>
    </row>
    <row r="121" spans="1:88" s="4" customFormat="1" ht="23.25" hidden="1" x14ac:dyDescent="0.25">
      <c r="A121" s="40" t="s">
        <v>2024</v>
      </c>
      <c r="B121" s="47" t="s">
        <v>2742</v>
      </c>
      <c r="C121" s="127" t="s">
        <v>2743</v>
      </c>
      <c r="D121" s="7"/>
      <c r="E121" s="544"/>
      <c r="F121" s="30">
        <f t="shared" si="243"/>
        <v>46410</v>
      </c>
      <c r="G121" s="318">
        <v>46428</v>
      </c>
      <c r="H121" s="6"/>
      <c r="I121" s="34">
        <f t="shared" si="244"/>
        <v>18</v>
      </c>
      <c r="J121" s="309" t="s">
        <v>5135</v>
      </c>
      <c r="K121" s="3"/>
      <c r="L121" s="30">
        <f t="shared" si="245"/>
        <v>46411</v>
      </c>
      <c r="M121" s="30">
        <f t="shared" si="246"/>
        <v>46418</v>
      </c>
      <c r="N121" s="37">
        <v>7</v>
      </c>
      <c r="O121" s="6">
        <f t="shared" si="311"/>
        <v>46435</v>
      </c>
      <c r="P121" s="6"/>
      <c r="Q121" s="29">
        <f t="shared" si="247"/>
        <v>17</v>
      </c>
      <c r="R121" s="7"/>
      <c r="S121" s="3"/>
      <c r="T121" s="30">
        <f t="shared" si="248"/>
        <v>46419</v>
      </c>
      <c r="U121" s="30">
        <f t="shared" si="249"/>
        <v>46439</v>
      </c>
      <c r="V121" s="37">
        <v>20</v>
      </c>
      <c r="W121" s="6">
        <f t="shared" si="250"/>
        <v>46455</v>
      </c>
      <c r="X121" s="6"/>
      <c r="Y121" s="29">
        <f t="shared" si="251"/>
        <v>16</v>
      </c>
      <c r="Z121" s="3"/>
      <c r="AA121" s="31"/>
      <c r="AB121" s="7"/>
      <c r="AC121" s="6"/>
      <c r="AD121" s="25"/>
      <c r="AE121" s="31">
        <f t="shared" si="252"/>
        <v>46440</v>
      </c>
      <c r="AF121" s="31">
        <f t="shared" si="253"/>
        <v>46440</v>
      </c>
      <c r="AG121" s="37"/>
      <c r="AH121" s="15">
        <f t="shared" si="254"/>
        <v>46455</v>
      </c>
      <c r="AI121" s="15"/>
      <c r="AJ121" s="34">
        <f t="shared" si="255"/>
        <v>15</v>
      </c>
      <c r="AK121" s="393"/>
      <c r="AL121" s="3"/>
      <c r="AM121" s="31">
        <f t="shared" si="256"/>
        <v>46441</v>
      </c>
      <c r="AN121" s="31">
        <f t="shared" si="257"/>
        <v>46451</v>
      </c>
      <c r="AO121" s="37">
        <v>10</v>
      </c>
      <c r="AP121" s="15">
        <f t="shared" si="258"/>
        <v>46465</v>
      </c>
      <c r="AQ121" s="15"/>
      <c r="AR121" s="34">
        <f t="shared" si="259"/>
        <v>14</v>
      </c>
      <c r="AS121" s="7"/>
      <c r="AT121" s="7"/>
      <c r="AU121" s="7"/>
      <c r="AV121" s="7"/>
      <c r="AW121" s="7"/>
      <c r="AX121" s="3"/>
      <c r="AY121" s="31">
        <f t="shared" si="260"/>
        <v>46452</v>
      </c>
      <c r="AZ121" s="31">
        <f t="shared" si="312"/>
        <v>46512</v>
      </c>
      <c r="BA121" s="124">
        <v>60</v>
      </c>
      <c r="BB121" s="15">
        <f t="shared" si="261"/>
        <v>46525</v>
      </c>
      <c r="BC121" s="15"/>
      <c r="BD121" s="7">
        <f t="shared" si="262"/>
        <v>13</v>
      </c>
      <c r="BE121" s="3"/>
      <c r="BF121" s="31">
        <f t="shared" si="263"/>
        <v>46513</v>
      </c>
      <c r="BG121" s="31">
        <f t="shared" si="264"/>
        <v>46543</v>
      </c>
      <c r="BH121" s="126">
        <v>30</v>
      </c>
      <c r="BI121" s="15">
        <f t="shared" si="265"/>
        <v>46555</v>
      </c>
      <c r="BJ121" s="15"/>
      <c r="BK121" s="34">
        <f t="shared" si="266"/>
        <v>12</v>
      </c>
      <c r="BL121" s="3"/>
      <c r="BM121" s="31">
        <f t="shared" si="267"/>
        <v>46543</v>
      </c>
      <c r="BN121" s="31">
        <f t="shared" si="268"/>
        <v>46550</v>
      </c>
      <c r="BO121" s="126">
        <v>7</v>
      </c>
      <c r="BP121" s="15">
        <f t="shared" si="269"/>
        <v>46562</v>
      </c>
      <c r="BQ121" s="15"/>
      <c r="BR121" s="34">
        <f t="shared" si="270"/>
        <v>12</v>
      </c>
      <c r="BS121" s="3"/>
      <c r="BT121" s="31">
        <f t="shared" si="271"/>
        <v>46550</v>
      </c>
      <c r="BU121" s="31">
        <f t="shared" si="272"/>
        <v>46553</v>
      </c>
      <c r="BV121" s="37">
        <v>3</v>
      </c>
      <c r="BW121" s="15">
        <f t="shared" si="273"/>
        <v>46565</v>
      </c>
      <c r="BX121" s="15"/>
      <c r="BY121" s="7">
        <f t="shared" si="274"/>
        <v>12</v>
      </c>
      <c r="BZ121" s="2" t="s">
        <v>2744</v>
      </c>
      <c r="CA121" s="315">
        <v>46553</v>
      </c>
      <c r="CB121" s="7">
        <f t="shared" si="275"/>
        <v>12</v>
      </c>
      <c r="CC121"/>
      <c r="CD121"/>
      <c r="CE121" s="4" t="s">
        <v>2567</v>
      </c>
      <c r="CF121" s="18" t="str">
        <f>+_xlfn.XLOOKUP(BZ121,'Crono LB 30.09'!B:B,'Crono LB 30.09'!F:F,"No se encuentra",0,1)</f>
        <v>22-Jan-27</v>
      </c>
      <c r="CG121" s="193" t="e">
        <f t="shared" si="310"/>
        <v>#VALUE!</v>
      </c>
      <c r="CI121" s="18" t="str">
        <f>+_xlfn.XLOOKUP(B121,'REM-Nuevo'!B:B,'REM-Nuevo'!O:O,"",0,1)</f>
        <v/>
      </c>
      <c r="CJ121" s="18">
        <f t="shared" si="309"/>
        <v>46553</v>
      </c>
    </row>
    <row r="122" spans="1:88" s="4" customFormat="1" ht="77.25" hidden="1" customHeight="1" x14ac:dyDescent="0.25">
      <c r="A122" s="136" t="s">
        <v>2024</v>
      </c>
      <c r="B122" s="47" t="s">
        <v>2745</v>
      </c>
      <c r="C122" s="48" t="s">
        <v>2746</v>
      </c>
      <c r="D122" s="7"/>
      <c r="E122" s="317"/>
      <c r="F122" s="30">
        <f t="shared" ref="F122" si="794">+L122-1</f>
        <v>46026</v>
      </c>
      <c r="G122" s="318">
        <v>46013</v>
      </c>
      <c r="H122" s="6">
        <v>46013</v>
      </c>
      <c r="I122" s="34">
        <f t="shared" ref="I122" si="795">+G122-F122</f>
        <v>-13</v>
      </c>
      <c r="J122" s="309">
        <v>46073</v>
      </c>
      <c r="K122" s="3"/>
      <c r="L122" s="30">
        <f t="shared" ref="L122" si="796">+M122-N122</f>
        <v>46027</v>
      </c>
      <c r="M122" s="30">
        <f t="shared" ref="M122" si="797">+T122-1</f>
        <v>46034</v>
      </c>
      <c r="N122" s="37">
        <v>7</v>
      </c>
      <c r="O122" s="6">
        <v>46030</v>
      </c>
      <c r="P122" s="6">
        <v>46030</v>
      </c>
      <c r="Q122" s="29">
        <f t="shared" ref="Q122" si="798">+O122-M122</f>
        <v>-4</v>
      </c>
      <c r="R122" s="150"/>
      <c r="S122" s="3"/>
      <c r="T122" s="30">
        <f t="shared" ref="T122" si="799">+U122-V122</f>
        <v>46035</v>
      </c>
      <c r="U122" s="30">
        <f t="shared" ref="U122" si="800">+AE122-1</f>
        <v>46055</v>
      </c>
      <c r="V122" s="37">
        <v>20</v>
      </c>
      <c r="W122" s="6">
        <f t="shared" si="250"/>
        <v>46050</v>
      </c>
      <c r="X122" s="6">
        <v>46048</v>
      </c>
      <c r="Y122" s="29">
        <f t="shared" ref="Y122" si="801">+W122-U122</f>
        <v>-5</v>
      </c>
      <c r="Z122" s="3"/>
      <c r="AA122" s="31"/>
      <c r="AB122" s="7"/>
      <c r="AC122" s="6"/>
      <c r="AD122" s="25"/>
      <c r="AE122" s="31">
        <f t="shared" ref="AE122" si="802">+AF122-AG122</f>
        <v>46056</v>
      </c>
      <c r="AF122" s="31">
        <f t="shared" ref="AF122" si="803">+AM122-1</f>
        <v>46056</v>
      </c>
      <c r="AG122" s="37"/>
      <c r="AH122" s="15">
        <f t="shared" ref="AH122" si="804">+IF(X122=0,W122,X122)+AG122</f>
        <v>46048</v>
      </c>
      <c r="AI122" s="15">
        <v>46048</v>
      </c>
      <c r="AJ122" s="34">
        <f t="shared" ref="AJ122" si="805">+AH122-AF122</f>
        <v>-8</v>
      </c>
      <c r="AK122" s="422" t="s">
        <v>5133</v>
      </c>
      <c r="AL122" s="423" t="s">
        <v>5125</v>
      </c>
      <c r="AM122" s="31">
        <f t="shared" ref="AM122" si="806">+AN122-AO122</f>
        <v>46057</v>
      </c>
      <c r="AN122" s="31">
        <f t="shared" ref="AN122" si="807">+AY122-1</f>
        <v>46067</v>
      </c>
      <c r="AO122" s="37">
        <v>10</v>
      </c>
      <c r="AP122" s="15">
        <v>46081</v>
      </c>
      <c r="AQ122" s="15">
        <v>46079</v>
      </c>
      <c r="AR122" s="34">
        <f t="shared" ref="AR122" si="808">+AP122-AN122</f>
        <v>14</v>
      </c>
      <c r="AS122" s="7"/>
      <c r="AT122" s="7"/>
      <c r="AU122" s="7"/>
      <c r="AV122" s="7"/>
      <c r="AW122" s="7"/>
      <c r="AX122" s="3"/>
      <c r="AY122" s="31">
        <f t="shared" ref="AY122" si="809">+AZ122-BA122</f>
        <v>46068</v>
      </c>
      <c r="AZ122" s="31">
        <f t="shared" ref="AZ122" si="810">+BF122-1</f>
        <v>46128</v>
      </c>
      <c r="BA122" s="124">
        <v>60</v>
      </c>
      <c r="BB122" s="15">
        <f t="shared" ref="BB122" si="811">+IF(AQ122=0,AP122,AQ122)+BA122</f>
        <v>46139</v>
      </c>
      <c r="BC122" s="15"/>
      <c r="BD122" s="7">
        <f t="shared" ref="BD122" si="812">+BB122-AZ122</f>
        <v>11</v>
      </c>
      <c r="BE122" s="3"/>
      <c r="BF122" s="31">
        <f t="shared" ref="BF122" si="813">+BG122-BH122</f>
        <v>46129</v>
      </c>
      <c r="BG122" s="31">
        <f t="shared" ref="BG122" si="814">+BM122</f>
        <v>46129</v>
      </c>
      <c r="BH122" s="126">
        <v>0</v>
      </c>
      <c r="BI122" s="15">
        <f t="shared" ref="BI122" si="815">+IF(BC122=0,BB122,BC122)+BH122</f>
        <v>46139</v>
      </c>
      <c r="BJ122" s="15"/>
      <c r="BK122" s="34">
        <f t="shared" ref="BK122" si="816">+BI122-BG122</f>
        <v>10</v>
      </c>
      <c r="BL122" s="3"/>
      <c r="BM122" s="31">
        <f t="shared" ref="BM122" si="817">+BN122-BO122</f>
        <v>46129</v>
      </c>
      <c r="BN122" s="31">
        <f t="shared" ref="BN122" si="818">+BT122</f>
        <v>46129</v>
      </c>
      <c r="BO122" s="126">
        <v>0</v>
      </c>
      <c r="BP122" s="15">
        <f t="shared" ref="BP122" si="819">+IF(BJ122=0,BI122,BJ122)+BO122</f>
        <v>46139</v>
      </c>
      <c r="BQ122" s="15"/>
      <c r="BR122" s="34">
        <f t="shared" ref="BR122" si="820">+BP122-BN122</f>
        <v>10</v>
      </c>
      <c r="BS122" s="3"/>
      <c r="BT122" s="31">
        <f t="shared" ref="BT122" si="821">+BU122-BV122</f>
        <v>46129</v>
      </c>
      <c r="BU122" s="31">
        <f t="shared" ref="BU122" si="822">+CA122</f>
        <v>46132</v>
      </c>
      <c r="BV122" s="37">
        <v>3</v>
      </c>
      <c r="BW122" s="15">
        <f t="shared" ref="BW122" si="823">+IF(BQ122=0,BP122,BQ122)+BV122</f>
        <v>46142</v>
      </c>
      <c r="BX122" s="15"/>
      <c r="BY122" s="7">
        <f t="shared" ref="BY122" si="824">+BW122-BU122</f>
        <v>10</v>
      </c>
      <c r="BZ122" s="2"/>
      <c r="CA122" s="315">
        <v>46132</v>
      </c>
      <c r="CB122" s="7">
        <f t="shared" ref="CB122" si="825">+BW122-CA122</f>
        <v>10</v>
      </c>
      <c r="CC122"/>
      <c r="CD122"/>
      <c r="CE122" s="4" t="s">
        <v>2557</v>
      </c>
      <c r="CF122" s="18" t="str">
        <f>+_xlfn.XLOOKUP(BZ122,'Crono LB 30.09'!B:B,'Crono LB 30.09'!F:F,"No se encuentra",0,1)</f>
        <v>26-Jan-28</v>
      </c>
      <c r="CG122" s="193" t="e">
        <f t="shared" ref="CG122" si="826">+CF122-CA122</f>
        <v>#VALUE!</v>
      </c>
      <c r="CI122" s="18">
        <f>+_xlfn.XLOOKUP(B122,'REM-Nuevo'!B:B,'REM-Nuevo'!O:O,"",0,1)</f>
        <v>46132</v>
      </c>
      <c r="CJ122" s="18">
        <f t="shared" si="309"/>
        <v>46132</v>
      </c>
    </row>
    <row r="123" spans="1:88" s="4" customFormat="1" ht="194.25" hidden="1" customHeight="1" x14ac:dyDescent="0.25">
      <c r="A123" s="40" t="s">
        <v>2024</v>
      </c>
      <c r="B123" s="47" t="s">
        <v>5138</v>
      </c>
      <c r="C123" s="430" t="s">
        <v>5137</v>
      </c>
      <c r="D123" s="7"/>
      <c r="E123" s="317"/>
      <c r="F123" s="30">
        <f t="shared" ref="F123" si="827">+L123-1</f>
        <v>46128</v>
      </c>
      <c r="G123" s="318">
        <v>46084</v>
      </c>
      <c r="H123" s="6">
        <v>46084</v>
      </c>
      <c r="I123" s="34">
        <f t="shared" ref="I123" si="828">+G123-F123</f>
        <v>-44</v>
      </c>
      <c r="J123" s="309">
        <v>46073</v>
      </c>
      <c r="K123" s="3"/>
      <c r="L123" s="30">
        <f t="shared" ref="L123" si="829">+M123-N123</f>
        <v>46129</v>
      </c>
      <c r="M123" s="30">
        <f t="shared" ref="M123" si="830">+T123-1</f>
        <v>46136</v>
      </c>
      <c r="N123" s="37">
        <v>7</v>
      </c>
      <c r="O123" s="6">
        <v>46097</v>
      </c>
      <c r="P123" s="6">
        <v>46097</v>
      </c>
      <c r="Q123" s="29">
        <f t="shared" ref="Q123" si="831">+O123-M123</f>
        <v>-39</v>
      </c>
      <c r="R123" s="150"/>
      <c r="S123" s="3"/>
      <c r="T123" s="30">
        <f t="shared" ref="T123" si="832">+U123-V123</f>
        <v>46137</v>
      </c>
      <c r="U123" s="30">
        <f t="shared" ref="U123" si="833">+AE123-1</f>
        <v>46157</v>
      </c>
      <c r="V123" s="37">
        <v>20</v>
      </c>
      <c r="W123" s="6">
        <f t="shared" ref="W123" si="834">+O123+V123</f>
        <v>46117</v>
      </c>
      <c r="X123" s="6">
        <v>46112</v>
      </c>
      <c r="Y123" s="29">
        <f t="shared" ref="Y123" si="835">+W123-U123</f>
        <v>-40</v>
      </c>
      <c r="Z123" s="3"/>
      <c r="AA123" s="31"/>
      <c r="AB123" s="7"/>
      <c r="AC123" s="6"/>
      <c r="AD123" s="25"/>
      <c r="AE123" s="31">
        <f t="shared" ref="AE123" si="836">+AF123-AG123</f>
        <v>46158</v>
      </c>
      <c r="AF123" s="31">
        <f t="shared" ref="AF123" si="837">+AM123-1</f>
        <v>46158</v>
      </c>
      <c r="AG123" s="37"/>
      <c r="AH123" s="15">
        <v>46142</v>
      </c>
      <c r="AI123" s="15"/>
      <c r="AJ123" s="34">
        <f t="shared" ref="AJ123" si="838">+AH123-AF123</f>
        <v>-16</v>
      </c>
      <c r="AK123" s="492" t="s">
        <v>5283</v>
      </c>
      <c r="AL123" s="423" t="s">
        <v>5219</v>
      </c>
      <c r="AM123" s="31">
        <f t="shared" ref="AM123" si="839">+AN123-AO123</f>
        <v>46159</v>
      </c>
      <c r="AN123" s="31">
        <f t="shared" ref="AN123" si="840">+AY123-1</f>
        <v>46174</v>
      </c>
      <c r="AO123" s="37">
        <v>15</v>
      </c>
      <c r="AP123" s="15">
        <v>46175</v>
      </c>
      <c r="AQ123" s="15"/>
      <c r="AR123" s="34">
        <f t="shared" ref="AR123" si="841">+AP123-AN123</f>
        <v>1</v>
      </c>
      <c r="AS123" s="7"/>
      <c r="AT123" s="7"/>
      <c r="AU123" s="7"/>
      <c r="AV123" s="7"/>
      <c r="AW123" s="7"/>
      <c r="AX123" s="3"/>
      <c r="AY123" s="31">
        <f t="shared" ref="AY123" si="842">+AZ123-BA123</f>
        <v>46175</v>
      </c>
      <c r="AZ123" s="31">
        <f t="shared" ref="AZ123" si="843">+BF123-1</f>
        <v>46235</v>
      </c>
      <c r="BA123" s="124">
        <v>60</v>
      </c>
      <c r="BB123" s="15">
        <f t="shared" ref="BB123" si="844">+IF(AQ123=0,AP123,AQ123)+BA123</f>
        <v>46235</v>
      </c>
      <c r="BC123" s="15"/>
      <c r="BD123" s="7">
        <f t="shared" ref="BD123" si="845">+BB123-AZ123</f>
        <v>0</v>
      </c>
      <c r="BE123" s="3"/>
      <c r="BF123" s="31">
        <f t="shared" ref="BF123" si="846">+BG123-BH123</f>
        <v>46236</v>
      </c>
      <c r="BG123" s="31">
        <f t="shared" ref="BG123" si="847">+BM123</f>
        <v>46236</v>
      </c>
      <c r="BH123" s="126">
        <v>0</v>
      </c>
      <c r="BI123" s="15">
        <f t="shared" ref="BI123" si="848">+IF(BC123=0,BB123,BC123)+BH123</f>
        <v>46235</v>
      </c>
      <c r="BJ123" s="15"/>
      <c r="BK123" s="34">
        <f t="shared" ref="BK123" si="849">+BI123-BG123</f>
        <v>-1</v>
      </c>
      <c r="BL123" s="3"/>
      <c r="BM123" s="31">
        <f t="shared" ref="BM123" si="850">+BN123-BO123</f>
        <v>46236</v>
      </c>
      <c r="BN123" s="31">
        <f t="shared" ref="BN123" si="851">+BT123</f>
        <v>46236</v>
      </c>
      <c r="BO123" s="126">
        <v>0</v>
      </c>
      <c r="BP123" s="15">
        <f t="shared" ref="BP123" si="852">+IF(BJ123=0,BI123,BJ123)+BO123</f>
        <v>46235</v>
      </c>
      <c r="BQ123" s="15"/>
      <c r="BR123" s="34">
        <f t="shared" ref="BR123" si="853">+BP123-BN123</f>
        <v>-1</v>
      </c>
      <c r="BS123" s="3"/>
      <c r="BT123" s="31">
        <f t="shared" ref="BT123" si="854">+BU123-BV123</f>
        <v>46236</v>
      </c>
      <c r="BU123" s="31">
        <f t="shared" ref="BU123" si="855">+CA123</f>
        <v>46239</v>
      </c>
      <c r="BV123" s="37">
        <v>3</v>
      </c>
      <c r="BW123" s="15">
        <f t="shared" ref="BW123" si="856">+IF(BQ123=0,BP123,BQ123)+BV123</f>
        <v>46238</v>
      </c>
      <c r="BX123" s="15"/>
      <c r="BY123" s="7">
        <f t="shared" ref="BY123" si="857">+BW123-BU123</f>
        <v>-1</v>
      </c>
      <c r="BZ123" s="2"/>
      <c r="CA123" s="315">
        <v>46239</v>
      </c>
      <c r="CB123" s="7">
        <f t="shared" ref="CB123" si="858">+BW123-CA123</f>
        <v>-1</v>
      </c>
      <c r="CC123"/>
      <c r="CD123"/>
      <c r="CE123" s="4" t="s">
        <v>2557</v>
      </c>
      <c r="CF123" s="18" t="str">
        <f>+_xlfn.XLOOKUP(BZ123,'Crono LB 30.09'!B:B,'Crono LB 30.09'!F:F,"No se encuentra",0,1)</f>
        <v>26-Jan-28</v>
      </c>
      <c r="CG123" s="193" t="e">
        <f t="shared" ref="CG123" si="859">+CF123-CA123</f>
        <v>#VALUE!</v>
      </c>
      <c r="CI123" s="18">
        <f>+_xlfn.XLOOKUP(B123,'REM-Nuevo'!B:B,'REM-Nuevo'!O:O,"",0,1)</f>
        <v>46239</v>
      </c>
      <c r="CJ123" s="18">
        <f t="shared" si="309"/>
        <v>46239</v>
      </c>
    </row>
    <row r="124" spans="1:88" s="4" customFormat="1" ht="105" hidden="1" x14ac:dyDescent="0.25">
      <c r="A124" s="40" t="s">
        <v>2024</v>
      </c>
      <c r="B124" s="47" t="s">
        <v>5214</v>
      </c>
      <c r="C124" s="430" t="s">
        <v>5137</v>
      </c>
      <c r="D124" s="7"/>
      <c r="E124" s="317"/>
      <c r="F124" s="30">
        <f t="shared" ref="F124" si="860">+L124-1</f>
        <v>46128</v>
      </c>
      <c r="G124" s="318">
        <v>46125</v>
      </c>
      <c r="H124" s="6">
        <v>46125</v>
      </c>
      <c r="I124" s="34">
        <f t="shared" ref="I124" si="861">+G124-F124</f>
        <v>-3</v>
      </c>
      <c r="J124" s="309">
        <v>46073</v>
      </c>
      <c r="K124" s="3"/>
      <c r="L124" s="30">
        <f t="shared" ref="L124" si="862">+M124-N124</f>
        <v>46129</v>
      </c>
      <c r="M124" s="30">
        <f t="shared" ref="M124" si="863">+T124-1</f>
        <v>46136</v>
      </c>
      <c r="N124" s="37">
        <v>7</v>
      </c>
      <c r="O124" s="6">
        <f t="shared" si="311"/>
        <v>46132</v>
      </c>
      <c r="P124" s="6">
        <v>46134</v>
      </c>
      <c r="Q124" s="29">
        <f t="shared" ref="Q124" si="864">+O124-M124</f>
        <v>-4</v>
      </c>
      <c r="R124" s="150">
        <v>23346239</v>
      </c>
      <c r="S124" s="3"/>
      <c r="T124" s="30">
        <f t="shared" ref="T124" si="865">+U124-V124</f>
        <v>46137</v>
      </c>
      <c r="U124" s="30">
        <f t="shared" ref="U124" si="866">+AE124-1</f>
        <v>46157</v>
      </c>
      <c r="V124" s="37">
        <v>20</v>
      </c>
      <c r="W124" s="6">
        <f t="shared" ref="W124" si="867">+O124+V124</f>
        <v>46152</v>
      </c>
      <c r="X124" s="6">
        <v>46153</v>
      </c>
      <c r="Y124" s="29">
        <f t="shared" ref="Y124" si="868">+W124-U124</f>
        <v>-5</v>
      </c>
      <c r="Z124" s="3"/>
      <c r="AA124" s="31"/>
      <c r="AB124" s="7"/>
      <c r="AC124" s="6"/>
      <c r="AD124" s="25"/>
      <c r="AE124" s="31">
        <f t="shared" ref="AE124" si="869">+AF124-AG124</f>
        <v>46158</v>
      </c>
      <c r="AF124" s="31">
        <f t="shared" ref="AF124" si="870">+AM124-1</f>
        <v>46158</v>
      </c>
      <c r="AG124" s="37"/>
      <c r="AH124" s="15">
        <f t="shared" ref="AH124" si="871">+IF(X124=0,W124,X124)+AG124</f>
        <v>46153</v>
      </c>
      <c r="AI124" s="15"/>
      <c r="AJ124" s="34">
        <f t="shared" ref="AJ124" si="872">+AH124-AF124</f>
        <v>-5</v>
      </c>
      <c r="AK124" s="492" t="s">
        <v>5284</v>
      </c>
      <c r="AL124" s="423"/>
      <c r="AM124" s="31">
        <f t="shared" ref="AM124" si="873">+AN124-AO124</f>
        <v>46159</v>
      </c>
      <c r="AN124" s="31">
        <f t="shared" ref="AN124" si="874">+AY124-1</f>
        <v>46174</v>
      </c>
      <c r="AO124" s="37">
        <v>15</v>
      </c>
      <c r="AP124" s="15">
        <v>46175</v>
      </c>
      <c r="AQ124" s="15"/>
      <c r="AR124" s="34">
        <f t="shared" ref="AR124" si="875">+AP124-AN124</f>
        <v>1</v>
      </c>
      <c r="AS124" s="7"/>
      <c r="AT124" s="7"/>
      <c r="AU124" s="7"/>
      <c r="AV124" s="7"/>
      <c r="AW124" s="7"/>
      <c r="AX124" s="3"/>
      <c r="AY124" s="31">
        <f t="shared" ref="AY124" si="876">+AZ124-BA124</f>
        <v>46175</v>
      </c>
      <c r="AZ124" s="31">
        <f t="shared" ref="AZ124" si="877">+BF124-1</f>
        <v>46235</v>
      </c>
      <c r="BA124" s="124">
        <v>60</v>
      </c>
      <c r="BB124" s="15">
        <f t="shared" ref="BB124" si="878">+IF(AQ124=0,AP124,AQ124)+BA124</f>
        <v>46235</v>
      </c>
      <c r="BC124" s="15"/>
      <c r="BD124" s="7">
        <f t="shared" ref="BD124" si="879">+BB124-AZ124</f>
        <v>0</v>
      </c>
      <c r="BE124" s="3"/>
      <c r="BF124" s="31">
        <f t="shared" ref="BF124" si="880">+BG124-BH124</f>
        <v>46236</v>
      </c>
      <c r="BG124" s="31">
        <f t="shared" ref="BG124" si="881">+BM124</f>
        <v>46236</v>
      </c>
      <c r="BH124" s="126">
        <v>0</v>
      </c>
      <c r="BI124" s="15">
        <f t="shared" ref="BI124" si="882">+IF(BC124=0,BB124,BC124)+BH124</f>
        <v>46235</v>
      </c>
      <c r="BJ124" s="15"/>
      <c r="BK124" s="34">
        <f t="shared" ref="BK124" si="883">+BI124-BG124</f>
        <v>-1</v>
      </c>
      <c r="BL124" s="3"/>
      <c r="BM124" s="31">
        <f t="shared" ref="BM124" si="884">+BN124-BO124</f>
        <v>46236</v>
      </c>
      <c r="BN124" s="31">
        <f t="shared" ref="BN124" si="885">+BT124</f>
        <v>46236</v>
      </c>
      <c r="BO124" s="126">
        <v>0</v>
      </c>
      <c r="BP124" s="15">
        <f t="shared" ref="BP124" si="886">+IF(BJ124=0,BI124,BJ124)+BO124</f>
        <v>46235</v>
      </c>
      <c r="BQ124" s="15"/>
      <c r="BR124" s="34">
        <f t="shared" ref="BR124" si="887">+BP124-BN124</f>
        <v>-1</v>
      </c>
      <c r="BS124" s="3"/>
      <c r="BT124" s="31">
        <f t="shared" ref="BT124" si="888">+BU124-BV124</f>
        <v>46236</v>
      </c>
      <c r="BU124" s="31">
        <f t="shared" ref="BU124" si="889">+CA124</f>
        <v>46239</v>
      </c>
      <c r="BV124" s="37">
        <v>3</v>
      </c>
      <c r="BW124" s="15">
        <f t="shared" ref="BW124" si="890">+IF(BQ124=0,BP124,BQ124)+BV124</f>
        <v>46238</v>
      </c>
      <c r="BX124" s="15"/>
      <c r="BY124" s="7">
        <f t="shared" ref="BY124" si="891">+BW124-BU124</f>
        <v>-1</v>
      </c>
      <c r="BZ124" s="2"/>
      <c r="CA124" s="315">
        <v>46239</v>
      </c>
      <c r="CB124" s="7">
        <f t="shared" ref="CB124" si="892">+BW124-CA124</f>
        <v>-1</v>
      </c>
      <c r="CC124"/>
      <c r="CD124"/>
      <c r="CE124" s="4" t="s">
        <v>2557</v>
      </c>
      <c r="CF124" s="18" t="str">
        <f>+_xlfn.XLOOKUP(BZ124,'Crono LB 30.09'!B:B,'Crono LB 30.09'!F:F,"No se encuentra",0,1)</f>
        <v>26-Jan-28</v>
      </c>
      <c r="CG124" s="193" t="e">
        <f t="shared" ref="CG124" si="893">+CF124-CA124</f>
        <v>#VALUE!</v>
      </c>
      <c r="CI124" s="18">
        <f>+_xlfn.XLOOKUP(B124,'REM-Nuevo'!B:B,'REM-Nuevo'!O:O,"",0,1)</f>
        <v>46239</v>
      </c>
      <c r="CJ124" s="18">
        <f t="shared" ref="CJ124" si="894">+IF(CI124="",CA124,CI124)</f>
        <v>46239</v>
      </c>
    </row>
    <row r="125" spans="1:88" s="4" customFormat="1" ht="45" hidden="1" x14ac:dyDescent="0.25">
      <c r="A125" s="499" t="s">
        <v>2024</v>
      </c>
      <c r="B125" s="47" t="s">
        <v>5226</v>
      </c>
      <c r="C125" s="500" t="s">
        <v>5137</v>
      </c>
      <c r="D125" s="7"/>
      <c r="E125" s="317"/>
      <c r="F125" s="30">
        <f>+L125-1</f>
        <v>46128</v>
      </c>
      <c r="G125" s="318">
        <v>46140</v>
      </c>
      <c r="H125" s="6">
        <v>46140</v>
      </c>
      <c r="I125" s="34">
        <f>+G125-F125</f>
        <v>12</v>
      </c>
      <c r="J125" s="309">
        <v>46073</v>
      </c>
      <c r="K125" s="3"/>
      <c r="L125" s="30">
        <f>+M125-N125</f>
        <v>46129</v>
      </c>
      <c r="M125" s="30">
        <f>+T125-1</f>
        <v>46136</v>
      </c>
      <c r="N125" s="37">
        <v>7</v>
      </c>
      <c r="O125" s="6">
        <f>+IF(H125=0,G125,H125)+N125</f>
        <v>46147</v>
      </c>
      <c r="P125" s="6">
        <v>46147</v>
      </c>
      <c r="Q125" s="29">
        <f>+O125-M125</f>
        <v>11</v>
      </c>
      <c r="R125" s="150"/>
      <c r="S125" s="3"/>
      <c r="T125" s="30">
        <f>+U125-V125</f>
        <v>46137</v>
      </c>
      <c r="U125" s="30">
        <f>+AE125-1</f>
        <v>46157</v>
      </c>
      <c r="V125" s="37">
        <v>20</v>
      </c>
      <c r="W125" s="6">
        <f>+O125+V125</f>
        <v>46167</v>
      </c>
      <c r="X125" s="6">
        <v>46168</v>
      </c>
      <c r="Y125" s="29">
        <f>+W125-U125</f>
        <v>10</v>
      </c>
      <c r="Z125" s="3"/>
      <c r="AA125" s="31"/>
      <c r="AB125" s="7"/>
      <c r="AC125" s="6"/>
      <c r="AD125" s="25"/>
      <c r="AE125" s="31">
        <f>+AF125-AG125</f>
        <v>46158</v>
      </c>
      <c r="AF125" s="31">
        <f>+AM125-1</f>
        <v>46158</v>
      </c>
      <c r="AG125" s="37"/>
      <c r="AH125" s="15">
        <f>+IF(X125=0,W125,X125)+AG125</f>
        <v>46168</v>
      </c>
      <c r="AI125" s="15"/>
      <c r="AJ125" s="34">
        <f>+AH125-AF125</f>
        <v>10</v>
      </c>
      <c r="AK125" s="492" t="s">
        <v>5285</v>
      </c>
      <c r="AL125" s="423" t="s">
        <v>5251</v>
      </c>
      <c r="AM125" s="31">
        <f>+AN125-AO125</f>
        <v>46159</v>
      </c>
      <c r="AN125" s="31">
        <f>+AY125-1</f>
        <v>46174</v>
      </c>
      <c r="AO125" s="37">
        <v>15</v>
      </c>
      <c r="AP125" s="15">
        <f>+IF(AI125=0,AH125,AI125)+AO125</f>
        <v>46183</v>
      </c>
      <c r="AQ125" s="15"/>
      <c r="AR125" s="34">
        <f>+AP125-AN125</f>
        <v>9</v>
      </c>
      <c r="AS125" s="7"/>
      <c r="AT125" s="7"/>
      <c r="AU125" s="7"/>
      <c r="AV125" s="7"/>
      <c r="AW125" s="7"/>
      <c r="AX125" s="3"/>
      <c r="AY125" s="31">
        <f>+AZ125-BA125</f>
        <v>46175</v>
      </c>
      <c r="AZ125" s="31">
        <f>+BF125-1</f>
        <v>46235</v>
      </c>
      <c r="BA125" s="124">
        <v>60</v>
      </c>
      <c r="BB125" s="15">
        <f>+IF(AQ125=0,AP125,AQ125)+BA125</f>
        <v>46243</v>
      </c>
      <c r="BC125" s="15"/>
      <c r="BD125" s="7">
        <f>+BB125-AZ125</f>
        <v>8</v>
      </c>
      <c r="BE125" s="3"/>
      <c r="BF125" s="31">
        <f>+BG125-BH125</f>
        <v>46236</v>
      </c>
      <c r="BG125" s="31">
        <f>+BM125</f>
        <v>46236</v>
      </c>
      <c r="BH125" s="126">
        <v>0</v>
      </c>
      <c r="BI125" s="15">
        <f>+IF(BC125=0,BB125,BC125)+BH125</f>
        <v>46243</v>
      </c>
      <c r="BJ125" s="15"/>
      <c r="BK125" s="34">
        <f>+BI125-BG125</f>
        <v>7</v>
      </c>
      <c r="BL125" s="3"/>
      <c r="BM125" s="31">
        <f>+BN125-BO125</f>
        <v>46236</v>
      </c>
      <c r="BN125" s="31">
        <f>+BT125</f>
        <v>46236</v>
      </c>
      <c r="BO125" s="126">
        <v>0</v>
      </c>
      <c r="BP125" s="15">
        <f>+IF(BJ125=0,BI125,BJ125)+BO125</f>
        <v>46243</v>
      </c>
      <c r="BQ125" s="15"/>
      <c r="BR125" s="34">
        <f>+BP125-BN125</f>
        <v>7</v>
      </c>
      <c r="BS125" s="3"/>
      <c r="BT125" s="31">
        <f>+BU125-BV125</f>
        <v>46236</v>
      </c>
      <c r="BU125" s="31">
        <f>+CA125</f>
        <v>46239</v>
      </c>
      <c r="BV125" s="37">
        <v>3</v>
      </c>
      <c r="BW125" s="15">
        <f>+IF(BQ125=0,BP125,BQ125)+BV125</f>
        <v>46246</v>
      </c>
      <c r="BX125" s="15"/>
      <c r="BY125" s="7">
        <f>+BW125-BU125</f>
        <v>7</v>
      </c>
      <c r="BZ125" s="2"/>
      <c r="CA125" s="315">
        <v>46239</v>
      </c>
      <c r="CB125" s="7">
        <f>+BW125-CA125</f>
        <v>7</v>
      </c>
      <c r="CC125"/>
      <c r="CD125"/>
      <c r="CE125" s="4" t="s">
        <v>2557</v>
      </c>
      <c r="CF125" s="18" t="str">
        <f>+_xlfn.XLOOKUP(BZ125,'Crono LB 30.09'!B:B,'Crono LB 30.09'!F:F,"No se encuentra",0,1)</f>
        <v>26-Jan-28</v>
      </c>
      <c r="CG125" s="193" t="e">
        <f>+CF125-CA125</f>
        <v>#VALUE!</v>
      </c>
      <c r="CI125" s="18">
        <f>+_xlfn.XLOOKUP(B125,'REM-Nuevo'!B:B,'REM-Nuevo'!O:O,"",0,1)</f>
        <v>46264</v>
      </c>
      <c r="CJ125" s="18">
        <f>+IF(CI125="",CA125,CI125)</f>
        <v>46264</v>
      </c>
    </row>
    <row r="126" spans="1:88" hidden="1" x14ac:dyDescent="0.25">
      <c r="A126" s="40" t="s">
        <v>2024</v>
      </c>
      <c r="B126" s="47" t="s">
        <v>2747</v>
      </c>
      <c r="C126" s="48" t="s">
        <v>2423</v>
      </c>
      <c r="D126" s="7"/>
      <c r="E126" s="283" t="str">
        <f>+_xlfn.XLOOKUP(B126,'Dinámica P0 RIs'!A:A,'Dinámica P0 RIs'!B:B,"",0,1)</f>
        <v/>
      </c>
      <c r="F126" s="30">
        <f t="shared" si="243"/>
        <v>46342</v>
      </c>
      <c r="G126" s="6">
        <v>46122</v>
      </c>
      <c r="H126" s="6">
        <v>46122</v>
      </c>
      <c r="I126" s="34">
        <f t="shared" si="244"/>
        <v>-220</v>
      </c>
      <c r="J126" s="309">
        <v>46122</v>
      </c>
      <c r="K126" s="3"/>
      <c r="L126" s="30">
        <f t="shared" si="245"/>
        <v>46343</v>
      </c>
      <c r="M126" s="30">
        <f t="shared" si="246"/>
        <v>46350</v>
      </c>
      <c r="N126" s="37">
        <v>7</v>
      </c>
      <c r="O126" s="6">
        <v>46203</v>
      </c>
      <c r="P126" s="6"/>
      <c r="Q126" s="29">
        <f t="shared" si="247"/>
        <v>-147</v>
      </c>
      <c r="R126" s="7"/>
      <c r="S126" s="3"/>
      <c r="T126" s="30">
        <f t="shared" si="248"/>
        <v>46351</v>
      </c>
      <c r="U126" s="30">
        <f t="shared" si="249"/>
        <v>46381</v>
      </c>
      <c r="V126" s="37">
        <v>30</v>
      </c>
      <c r="W126" s="6">
        <f t="shared" si="250"/>
        <v>46233</v>
      </c>
      <c r="X126" s="6"/>
      <c r="Y126" s="29">
        <f t="shared" si="251"/>
        <v>-148</v>
      </c>
      <c r="Z126" s="3"/>
      <c r="AA126" s="31"/>
      <c r="AB126" s="7"/>
      <c r="AC126" s="6"/>
      <c r="AD126" s="25"/>
      <c r="AE126" s="31">
        <f t="shared" si="252"/>
        <v>46382</v>
      </c>
      <c r="AF126" s="31">
        <f t="shared" si="253"/>
        <v>46412</v>
      </c>
      <c r="AG126" s="37">
        <v>30</v>
      </c>
      <c r="AH126" s="15">
        <f t="shared" si="254"/>
        <v>46263</v>
      </c>
      <c r="AI126" s="15"/>
      <c r="AJ126" s="34">
        <f t="shared" si="255"/>
        <v>-149</v>
      </c>
      <c r="AK126" s="393" t="s">
        <v>5229</v>
      </c>
      <c r="AL126" s="3"/>
      <c r="AM126" s="31">
        <f t="shared" si="256"/>
        <v>46413</v>
      </c>
      <c r="AN126" s="31">
        <f t="shared" si="257"/>
        <v>46433</v>
      </c>
      <c r="AO126" s="37">
        <v>20</v>
      </c>
      <c r="AP126" s="15">
        <f t="shared" si="258"/>
        <v>46283</v>
      </c>
      <c r="AQ126" s="15"/>
      <c r="AR126" s="34">
        <f t="shared" si="259"/>
        <v>-150</v>
      </c>
      <c r="AS126" s="7"/>
      <c r="AT126" s="7"/>
      <c r="AU126" s="7"/>
      <c r="AV126" s="7"/>
      <c r="AW126" s="7"/>
      <c r="AX126" s="3"/>
      <c r="AY126" s="31">
        <f t="shared" si="260"/>
        <v>46434</v>
      </c>
      <c r="AZ126" s="31">
        <f t="shared" si="312"/>
        <v>46524</v>
      </c>
      <c r="BA126" s="124">
        <v>90</v>
      </c>
      <c r="BB126" s="15">
        <f t="shared" si="261"/>
        <v>46373</v>
      </c>
      <c r="BC126" s="15"/>
      <c r="BD126" s="7">
        <f t="shared" si="262"/>
        <v>-151</v>
      </c>
      <c r="BE126" s="3"/>
      <c r="BF126" s="31">
        <f t="shared" si="263"/>
        <v>46525</v>
      </c>
      <c r="BG126" s="31">
        <f t="shared" si="264"/>
        <v>46525</v>
      </c>
      <c r="BH126" s="32">
        <v>0</v>
      </c>
      <c r="BI126" s="15">
        <f t="shared" si="265"/>
        <v>46373</v>
      </c>
      <c r="BJ126" s="15"/>
      <c r="BK126" s="34">
        <f t="shared" si="266"/>
        <v>-152</v>
      </c>
      <c r="BL126" s="3"/>
      <c r="BM126" s="31">
        <f t="shared" si="267"/>
        <v>46525</v>
      </c>
      <c r="BN126" s="31">
        <f t="shared" si="268"/>
        <v>46525</v>
      </c>
      <c r="BO126" s="32">
        <v>0</v>
      </c>
      <c r="BP126" s="15">
        <f t="shared" si="269"/>
        <v>46373</v>
      </c>
      <c r="BQ126" s="15"/>
      <c r="BR126" s="34">
        <f t="shared" si="270"/>
        <v>-152</v>
      </c>
      <c r="BS126" s="3"/>
      <c r="BT126" s="31">
        <f t="shared" si="271"/>
        <v>46525</v>
      </c>
      <c r="BU126" s="31">
        <f t="shared" si="272"/>
        <v>46532</v>
      </c>
      <c r="BV126" s="37">
        <v>7</v>
      </c>
      <c r="BW126" s="15">
        <f t="shared" si="273"/>
        <v>46380</v>
      </c>
      <c r="BX126" s="15"/>
      <c r="BY126" s="7">
        <f t="shared" si="274"/>
        <v>-152</v>
      </c>
      <c r="BZ126" s="2" t="s">
        <v>2748</v>
      </c>
      <c r="CA126" s="315">
        <v>46532</v>
      </c>
      <c r="CB126" s="7">
        <f t="shared" si="275"/>
        <v>-152</v>
      </c>
      <c r="CF126" s="18" t="str">
        <f>+_xlfn.XLOOKUP(BZ126,'Crono LB 30.09'!B:B,'Crono LB 30.09'!F:F,"No se encuentra",0,1)</f>
        <v>No se encuentra</v>
      </c>
      <c r="CG126" s="193" t="e">
        <f t="shared" si="310"/>
        <v>#VALUE!</v>
      </c>
      <c r="CI126" s="18">
        <f>+_xlfn.XLOOKUP(B126,'REM-Nuevo'!B:B,'REM-Nuevo'!O:O,"",0,1)</f>
        <v>46532</v>
      </c>
      <c r="CJ126" s="18">
        <f t="shared" si="309"/>
        <v>46532</v>
      </c>
    </row>
    <row r="127" spans="1:88" hidden="1" x14ac:dyDescent="0.25">
      <c r="A127" s="40" t="s">
        <v>2024</v>
      </c>
      <c r="B127" s="223" t="s">
        <v>2749</v>
      </c>
      <c r="C127" s="48" t="s">
        <v>2425</v>
      </c>
      <c r="D127" s="7"/>
      <c r="E127" s="283" t="str">
        <f>+_xlfn.XLOOKUP(B127,'Dinámica P0 RIs'!A:A,'Dinámica P0 RIs'!B:B,"",0,1)</f>
        <v/>
      </c>
      <c r="F127" s="30">
        <f t="shared" si="243"/>
        <v>46184</v>
      </c>
      <c r="G127" s="6">
        <v>46172</v>
      </c>
      <c r="H127" s="6">
        <v>46155</v>
      </c>
      <c r="I127" s="34">
        <f t="shared" si="244"/>
        <v>-12</v>
      </c>
      <c r="J127" s="309">
        <v>46115</v>
      </c>
      <c r="K127" s="3"/>
      <c r="L127" s="30">
        <f t="shared" si="245"/>
        <v>46185</v>
      </c>
      <c r="M127" s="30">
        <f t="shared" si="246"/>
        <v>46192</v>
      </c>
      <c r="N127" s="37">
        <v>7</v>
      </c>
      <c r="O127" s="6">
        <v>46178</v>
      </c>
      <c r="P127" s="6"/>
      <c r="Q127" s="29">
        <f t="shared" si="247"/>
        <v>-14</v>
      </c>
      <c r="R127" s="7">
        <v>23408664</v>
      </c>
      <c r="S127" s="3"/>
      <c r="T127" s="30">
        <f t="shared" si="248"/>
        <v>46193</v>
      </c>
      <c r="U127" s="30">
        <f t="shared" si="249"/>
        <v>46223</v>
      </c>
      <c r="V127" s="37">
        <v>30</v>
      </c>
      <c r="W127" s="6">
        <f t="shared" si="250"/>
        <v>46208</v>
      </c>
      <c r="X127" s="6"/>
      <c r="Y127" s="29">
        <f t="shared" si="251"/>
        <v>-15</v>
      </c>
      <c r="Z127" s="3"/>
      <c r="AA127" s="31"/>
      <c r="AB127" s="7"/>
      <c r="AC127" s="6"/>
      <c r="AD127" s="25"/>
      <c r="AE127" s="31">
        <f t="shared" si="252"/>
        <v>46224</v>
      </c>
      <c r="AF127" s="31">
        <f t="shared" si="253"/>
        <v>46269</v>
      </c>
      <c r="AG127" s="37">
        <v>45</v>
      </c>
      <c r="AH127" s="15">
        <f t="shared" si="254"/>
        <v>46253</v>
      </c>
      <c r="AI127" s="15"/>
      <c r="AJ127" s="34">
        <f t="shared" si="255"/>
        <v>-16</v>
      </c>
      <c r="AK127" s="393" t="s">
        <v>5286</v>
      </c>
      <c r="AL127" s="3"/>
      <c r="AM127" s="31">
        <f t="shared" si="256"/>
        <v>46270</v>
      </c>
      <c r="AN127" s="31">
        <f t="shared" si="257"/>
        <v>46290</v>
      </c>
      <c r="AO127" s="37">
        <v>20</v>
      </c>
      <c r="AP127" s="15">
        <f t="shared" si="258"/>
        <v>46273</v>
      </c>
      <c r="AQ127" s="15"/>
      <c r="AR127" s="34">
        <f t="shared" si="259"/>
        <v>-17</v>
      </c>
      <c r="AS127" s="7"/>
      <c r="AT127" s="7"/>
      <c r="AU127" s="7"/>
      <c r="AV127" s="7"/>
      <c r="AW127" s="7"/>
      <c r="AX127" s="3"/>
      <c r="AY127" s="31">
        <f t="shared" si="260"/>
        <v>46291</v>
      </c>
      <c r="AZ127" s="31">
        <f t="shared" si="312"/>
        <v>46441</v>
      </c>
      <c r="BA127" s="124">
        <v>150</v>
      </c>
      <c r="BB127" s="15">
        <f t="shared" si="261"/>
        <v>46423</v>
      </c>
      <c r="BC127" s="15"/>
      <c r="BD127" s="7">
        <f t="shared" si="262"/>
        <v>-18</v>
      </c>
      <c r="BE127" s="3"/>
      <c r="BF127" s="31">
        <f t="shared" si="263"/>
        <v>46442</v>
      </c>
      <c r="BG127" s="31">
        <f t="shared" si="264"/>
        <v>46442</v>
      </c>
      <c r="BH127" s="32">
        <v>0</v>
      </c>
      <c r="BI127" s="15">
        <f t="shared" si="265"/>
        <v>46423</v>
      </c>
      <c r="BJ127" s="15"/>
      <c r="BK127" s="34">
        <f t="shared" si="266"/>
        <v>-19</v>
      </c>
      <c r="BL127" s="3"/>
      <c r="BM127" s="31">
        <f t="shared" si="267"/>
        <v>46442</v>
      </c>
      <c r="BN127" s="31">
        <f t="shared" si="268"/>
        <v>46442</v>
      </c>
      <c r="BO127" s="32">
        <v>0</v>
      </c>
      <c r="BP127" s="15">
        <f t="shared" si="269"/>
        <v>46423</v>
      </c>
      <c r="BQ127" s="15"/>
      <c r="BR127" s="34">
        <f t="shared" si="270"/>
        <v>-19</v>
      </c>
      <c r="BS127" s="3"/>
      <c r="BT127" s="31">
        <f t="shared" si="271"/>
        <v>46442</v>
      </c>
      <c r="BU127" s="31">
        <f t="shared" si="272"/>
        <v>46449</v>
      </c>
      <c r="BV127" s="37">
        <v>7</v>
      </c>
      <c r="BW127" s="15">
        <f t="shared" si="273"/>
        <v>46430</v>
      </c>
      <c r="BX127" s="15"/>
      <c r="BY127" s="7">
        <f t="shared" si="274"/>
        <v>-19</v>
      </c>
      <c r="BZ127" s="2" t="s">
        <v>2750</v>
      </c>
      <c r="CA127" s="315">
        <v>46449</v>
      </c>
      <c r="CB127" s="7">
        <f t="shared" si="275"/>
        <v>-19</v>
      </c>
      <c r="CD127" t="s">
        <v>2751</v>
      </c>
      <c r="CF127" s="18" t="str">
        <f>+_xlfn.XLOOKUP(BZ127,'Crono LB 30.09'!B:B,'Crono LB 30.09'!F:F,"No se encuentra",0,1)</f>
        <v>No se encuentra</v>
      </c>
      <c r="CG127" s="193" t="e">
        <f t="shared" si="310"/>
        <v>#VALUE!</v>
      </c>
      <c r="CI127" s="18">
        <f>+_xlfn.XLOOKUP(B127,'REM-Nuevo'!B:B,'REM-Nuevo'!O:O,"",0,1)</f>
        <v>46449</v>
      </c>
      <c r="CJ127" s="18">
        <f t="shared" si="309"/>
        <v>46449</v>
      </c>
    </row>
    <row r="128" spans="1:88" ht="235.5" hidden="1" customHeight="1" x14ac:dyDescent="0.25">
      <c r="A128" s="40" t="s">
        <v>2024</v>
      </c>
      <c r="B128" s="47" t="s">
        <v>5123</v>
      </c>
      <c r="C128" s="48" t="s">
        <v>2754</v>
      </c>
      <c r="D128" s="7"/>
      <c r="E128" s="479" t="str">
        <f>+_xlfn.XLOOKUP(B128,'Dinámica P0 RIs'!A:A,'Dinámica P0 RIs'!B:B,"",0,1)</f>
        <v/>
      </c>
      <c r="F128" s="30">
        <f t="shared" ref="F128" si="895">+L128-1</f>
        <v>46064</v>
      </c>
      <c r="G128" s="318">
        <v>46073</v>
      </c>
      <c r="H128" s="6">
        <v>46073</v>
      </c>
      <c r="I128" s="34">
        <f t="shared" ref="I128" si="896">+G128-F128</f>
        <v>9</v>
      </c>
      <c r="J128" s="309" t="s">
        <v>5135</v>
      </c>
      <c r="K128" s="3"/>
      <c r="L128" s="30">
        <f t="shared" ref="L128" si="897">+M128-N128</f>
        <v>46065</v>
      </c>
      <c r="M128" s="30">
        <f t="shared" ref="M128" si="898">+T128-1</f>
        <v>46072</v>
      </c>
      <c r="N128" s="37">
        <v>7</v>
      </c>
      <c r="O128" s="6">
        <f t="shared" ref="O128" si="899">+IF(H128=0,G128,H128)+N128</f>
        <v>46080</v>
      </c>
      <c r="P128" s="6">
        <v>46084</v>
      </c>
      <c r="Q128" s="29">
        <f t="shared" ref="Q128" si="900">+O128-M128</f>
        <v>8</v>
      </c>
      <c r="R128" s="150" t="s">
        <v>5131</v>
      </c>
      <c r="S128" s="3"/>
      <c r="T128" s="30">
        <f t="shared" ref="T128" si="901">+U128-V128</f>
        <v>46073</v>
      </c>
      <c r="U128" s="30">
        <f t="shared" ref="U128" si="902">+AE128-1</f>
        <v>46098</v>
      </c>
      <c r="V128" s="37">
        <v>25</v>
      </c>
      <c r="W128" s="6">
        <f t="shared" ref="W128" si="903">+O128+V128</f>
        <v>46105</v>
      </c>
      <c r="X128" s="6">
        <v>46101</v>
      </c>
      <c r="Y128" s="29">
        <f t="shared" ref="Y128" si="904">+W128-U128</f>
        <v>7</v>
      </c>
      <c r="Z128" s="3"/>
      <c r="AA128" s="31"/>
      <c r="AB128" s="7"/>
      <c r="AC128" s="6"/>
      <c r="AD128" s="25"/>
      <c r="AE128" s="31">
        <f t="shared" ref="AE128" si="905">+AF128-AG128</f>
        <v>46099</v>
      </c>
      <c r="AF128" s="31">
        <f t="shared" ref="AF128" si="906">+AM128-1</f>
        <v>46144</v>
      </c>
      <c r="AG128" s="37">
        <v>45</v>
      </c>
      <c r="AH128" s="15">
        <f t="shared" ref="AH128" si="907">+IF(X128=0,W128,X128)+AG128</f>
        <v>46146</v>
      </c>
      <c r="AI128" s="15">
        <v>46146</v>
      </c>
      <c r="AJ128" s="34">
        <f t="shared" ref="AJ128" si="908">+AH128-AF128</f>
        <v>2</v>
      </c>
      <c r="AK128" s="422" t="s">
        <v>5287</v>
      </c>
      <c r="AL128" s="423" t="s">
        <v>5140</v>
      </c>
      <c r="AM128" s="31">
        <f t="shared" ref="AM128" si="909">+AN128-AO128</f>
        <v>46145</v>
      </c>
      <c r="AN128" s="31">
        <f t="shared" ref="AN128" si="910">+AY128-1</f>
        <v>46165</v>
      </c>
      <c r="AO128" s="37">
        <v>20</v>
      </c>
      <c r="AP128" s="15">
        <v>46171</v>
      </c>
      <c r="AQ128" s="15">
        <v>46176</v>
      </c>
      <c r="AR128" s="34">
        <f t="shared" ref="AR128" si="911">+AP128-AN128</f>
        <v>6</v>
      </c>
      <c r="AS128" s="7"/>
      <c r="AT128" s="7"/>
      <c r="AU128" s="7"/>
      <c r="AV128" s="7"/>
      <c r="AW128" s="7"/>
      <c r="AX128" s="3"/>
      <c r="AY128" s="31">
        <f t="shared" ref="AY128" si="912">+AZ128-BA128</f>
        <v>46166</v>
      </c>
      <c r="AZ128" s="31">
        <f t="shared" ref="AZ128" si="913">+BF128-1</f>
        <v>46316</v>
      </c>
      <c r="BA128" s="124">
        <v>150</v>
      </c>
      <c r="BB128" s="15">
        <f t="shared" ref="BB128" si="914">+IF(AQ128=0,AP128,AQ128)+BA128</f>
        <v>46326</v>
      </c>
      <c r="BC128" s="15"/>
      <c r="BD128" s="7">
        <f t="shared" ref="BD128" si="915">+BB128-AZ128</f>
        <v>10</v>
      </c>
      <c r="BE128" s="3"/>
      <c r="BF128" s="31">
        <f t="shared" ref="BF128" si="916">+BG128-BH128</f>
        <v>46317</v>
      </c>
      <c r="BG128" s="31">
        <f t="shared" ref="BG128" si="917">+BM128</f>
        <v>46407</v>
      </c>
      <c r="BH128" s="126">
        <v>90</v>
      </c>
      <c r="BI128" s="15">
        <f t="shared" ref="BI128" si="918">+IF(BC128=0,BB128,BC128)+BH128</f>
        <v>46416</v>
      </c>
      <c r="BJ128" s="15"/>
      <c r="BK128" s="34">
        <f t="shared" ref="BK128" si="919">+BI128-BG128</f>
        <v>9</v>
      </c>
      <c r="BL128" s="3"/>
      <c r="BM128" s="31">
        <f t="shared" ref="BM128" si="920">+BN128-BO128</f>
        <v>46407</v>
      </c>
      <c r="BN128" s="31">
        <f t="shared" ref="BN128" si="921">+BT128</f>
        <v>46414</v>
      </c>
      <c r="BO128" s="126">
        <v>7</v>
      </c>
      <c r="BP128" s="15">
        <f t="shared" ref="BP128" si="922">+IF(BJ128=0,BI128,BJ128)+BO128</f>
        <v>46423</v>
      </c>
      <c r="BQ128" s="15"/>
      <c r="BR128" s="34">
        <f t="shared" ref="BR128" si="923">+BP128-BN128</f>
        <v>9</v>
      </c>
      <c r="BS128" s="3"/>
      <c r="BT128" s="31">
        <f t="shared" ref="BT128" si="924">+BU128-BV128</f>
        <v>46414</v>
      </c>
      <c r="BU128" s="31">
        <f t="shared" ref="BU128" si="925">+CA128</f>
        <v>46417</v>
      </c>
      <c r="BV128" s="37">
        <v>3</v>
      </c>
      <c r="BW128" s="15">
        <f t="shared" ref="BW128" si="926">+IF(BQ128=0,BP128,BQ128)+BV128</f>
        <v>46426</v>
      </c>
      <c r="BX128" s="15"/>
      <c r="BY128" s="7">
        <f t="shared" ref="BY128" si="927">+BW128-BU128</f>
        <v>9</v>
      </c>
      <c r="BZ128" s="2" t="s">
        <v>2569</v>
      </c>
      <c r="CA128" s="315">
        <v>46417</v>
      </c>
      <c r="CB128" s="7">
        <f t="shared" ref="CB128" si="928">+BW128-CA128</f>
        <v>9</v>
      </c>
      <c r="CD128">
        <v>46</v>
      </c>
      <c r="CE128" s="4" t="s">
        <v>2570</v>
      </c>
      <c r="CF128" s="18">
        <f>+_xlfn.XLOOKUP(BZ128,'Crono LB 30.09'!B:B,'Crono LB 30.09'!F:F,"No se encuentra",0,1)</f>
        <v>46275</v>
      </c>
      <c r="CG128" s="193">
        <f t="shared" ref="CG128" si="929">+CF128-CA128</f>
        <v>-142</v>
      </c>
      <c r="CI128" s="18">
        <f>+_xlfn.XLOOKUP(B128,'REM-Nuevo'!B:B,'REM-Nuevo'!O:O,"",0,1)</f>
        <v>46417</v>
      </c>
      <c r="CJ128" s="18">
        <f t="shared" si="309"/>
        <v>46417</v>
      </c>
    </row>
    <row r="129" spans="1:88" ht="97.5" hidden="1" customHeight="1" x14ac:dyDescent="0.25">
      <c r="A129" s="499" t="s">
        <v>2024</v>
      </c>
      <c r="B129" s="47" t="s">
        <v>5172</v>
      </c>
      <c r="C129" s="505" t="s">
        <v>2429</v>
      </c>
      <c r="D129" s="7"/>
      <c r="E129" s="479" t="str">
        <f>+_xlfn.XLOOKUP(B129,'Dinámica P0 RIs'!A:A,'Dinámica P0 RIs'!B:B,"",0,1)</f>
        <v/>
      </c>
      <c r="F129" s="30">
        <f>+L129-1</f>
        <v>46245</v>
      </c>
      <c r="G129" s="318">
        <v>46141</v>
      </c>
      <c r="H129" s="6">
        <v>46141</v>
      </c>
      <c r="I129" s="34">
        <f>+G129-F129</f>
        <v>-104</v>
      </c>
      <c r="J129" s="309" t="s">
        <v>5135</v>
      </c>
      <c r="K129" s="3"/>
      <c r="L129" s="30">
        <f>+M129-N129</f>
        <v>46246</v>
      </c>
      <c r="M129" s="30">
        <f>+T129-1</f>
        <v>46253</v>
      </c>
      <c r="N129" s="37">
        <v>7</v>
      </c>
      <c r="O129" s="6">
        <f>+IF(H129=0,G129,H129)+N129</f>
        <v>46148</v>
      </c>
      <c r="P129" s="6">
        <v>46152</v>
      </c>
      <c r="Q129" s="29">
        <f>+O129-M129</f>
        <v>-105</v>
      </c>
      <c r="R129" s="150" t="s">
        <v>5230</v>
      </c>
      <c r="S129" s="3"/>
      <c r="T129" s="30">
        <f>+U129-V129</f>
        <v>46254</v>
      </c>
      <c r="U129" s="30">
        <f>+AE129-1</f>
        <v>46279</v>
      </c>
      <c r="V129" s="37">
        <v>25</v>
      </c>
      <c r="W129" s="6">
        <v>46188</v>
      </c>
      <c r="X129" s="6">
        <v>46183</v>
      </c>
      <c r="Y129" s="29">
        <f>+W129-U129</f>
        <v>-91</v>
      </c>
      <c r="Z129" s="3"/>
      <c r="AA129" s="31"/>
      <c r="AB129" s="7"/>
      <c r="AC129" s="6"/>
      <c r="AD129" s="25"/>
      <c r="AE129" s="31">
        <f>+AF129-AG129</f>
        <v>46280</v>
      </c>
      <c r="AF129" s="31">
        <f>+AM129-1</f>
        <v>46325</v>
      </c>
      <c r="AG129" s="37">
        <v>45</v>
      </c>
      <c r="AH129" s="15">
        <f>+IF(X129=0,W129,X129)+AG129</f>
        <v>46228</v>
      </c>
      <c r="AI129" s="15"/>
      <c r="AJ129" s="34">
        <f>+AH129-AF129</f>
        <v>-97</v>
      </c>
      <c r="AK129" s="422" t="s">
        <v>5288</v>
      </c>
      <c r="AL129" s="423" t="s">
        <v>5185</v>
      </c>
      <c r="AM129" s="31">
        <f>+AN129-AO129</f>
        <v>46326</v>
      </c>
      <c r="AN129" s="31">
        <f>+AY129-1</f>
        <v>46346</v>
      </c>
      <c r="AO129" s="37">
        <v>20</v>
      </c>
      <c r="AP129" s="15">
        <f>+IF(AI129=0,AH129,AI129)+AO129</f>
        <v>46248</v>
      </c>
      <c r="AQ129" s="15"/>
      <c r="AR129" s="34">
        <f>+AP129-AN129</f>
        <v>-98</v>
      </c>
      <c r="AS129" s="7"/>
      <c r="AT129" s="7"/>
      <c r="AU129" s="7"/>
      <c r="AV129" s="7"/>
      <c r="AW129" s="7"/>
      <c r="AX129" s="3"/>
      <c r="AY129" s="31">
        <f>+AZ129-BA129</f>
        <v>46347</v>
      </c>
      <c r="AZ129" s="31">
        <f>+BF129-1</f>
        <v>46497</v>
      </c>
      <c r="BA129" s="124">
        <v>150</v>
      </c>
      <c r="BB129" s="15">
        <f>+IF(AQ129=0,AP129,AQ129)+BA129</f>
        <v>46398</v>
      </c>
      <c r="BC129" s="15"/>
      <c r="BD129" s="7">
        <f>+BB129-AZ129</f>
        <v>-99</v>
      </c>
      <c r="BE129" s="3"/>
      <c r="BF129" s="31">
        <f>+BG129-BH129</f>
        <v>46498</v>
      </c>
      <c r="BG129" s="31">
        <f>+BM129</f>
        <v>46528</v>
      </c>
      <c r="BH129" s="126">
        <v>30</v>
      </c>
      <c r="BI129" s="15">
        <f>+IF(BC129=0,BB129,BC129)+BH129</f>
        <v>46428</v>
      </c>
      <c r="BJ129" s="15"/>
      <c r="BK129" s="34">
        <f>+BI129-BG129</f>
        <v>-100</v>
      </c>
      <c r="BL129" s="3"/>
      <c r="BM129" s="31">
        <f>+BN129-BO129</f>
        <v>46528</v>
      </c>
      <c r="BN129" s="31">
        <f>+BT129</f>
        <v>46535</v>
      </c>
      <c r="BO129" s="126">
        <v>7</v>
      </c>
      <c r="BP129" s="15">
        <f>+IF(BJ129=0,BI129,BJ129)+BO129</f>
        <v>46435</v>
      </c>
      <c r="BQ129" s="15"/>
      <c r="BR129" s="34">
        <f>+BP129-BN129</f>
        <v>-100</v>
      </c>
      <c r="BS129" s="3"/>
      <c r="BT129" s="31">
        <f>+BU129-BV129</f>
        <v>46535</v>
      </c>
      <c r="BU129" s="31">
        <f>+CA129</f>
        <v>46538</v>
      </c>
      <c r="BV129" s="37">
        <v>3</v>
      </c>
      <c r="BW129" s="15">
        <f>+IF(BQ129=0,BP129,BQ129)+BV129</f>
        <v>46438</v>
      </c>
      <c r="BX129" s="15"/>
      <c r="BY129" s="7">
        <f>+BW129-BU129</f>
        <v>-100</v>
      </c>
      <c r="BZ129" s="2" t="s">
        <v>2569</v>
      </c>
      <c r="CA129" s="315">
        <v>46538</v>
      </c>
      <c r="CB129" s="7">
        <f>+BW129-CA129</f>
        <v>-100</v>
      </c>
      <c r="CD129">
        <v>46</v>
      </c>
      <c r="CE129" s="4" t="s">
        <v>2570</v>
      </c>
      <c r="CF129" s="18">
        <f>+_xlfn.XLOOKUP(BZ129,'Crono LB 30.09'!B:B,'Crono LB 30.09'!F:F,"No se encuentra",0,1)</f>
        <v>46275</v>
      </c>
      <c r="CG129" s="193">
        <f>+CF129-CA129</f>
        <v>-263</v>
      </c>
      <c r="CI129" s="18">
        <f>+_xlfn.XLOOKUP(B129,'REM-Nuevo'!B:B,'REM-Nuevo'!O:O,"",0,1)</f>
        <v>46476</v>
      </c>
      <c r="CJ129" s="18">
        <f>+IF(CI129="",CA129,CI129)</f>
        <v>46476</v>
      </c>
    </row>
    <row r="130" spans="1:88" ht="71.25" hidden="1" customHeight="1" x14ac:dyDescent="0.25">
      <c r="A130" s="136" t="s">
        <v>2024</v>
      </c>
      <c r="B130" s="47" t="s">
        <v>5227</v>
      </c>
      <c r="C130" s="48" t="s">
        <v>2429</v>
      </c>
      <c r="D130" s="7"/>
      <c r="E130" s="479" t="str">
        <f>+_xlfn.XLOOKUP(B130,'Dinámica P0 RIs'!A:A,'Dinámica P0 RIs'!B:B,"",0,1)</f>
        <v/>
      </c>
      <c r="F130" s="30">
        <f t="shared" si="243"/>
        <v>46245</v>
      </c>
      <c r="G130" s="318">
        <v>46234</v>
      </c>
      <c r="H130" s="6"/>
      <c r="I130" s="34">
        <f t="shared" si="244"/>
        <v>-11</v>
      </c>
      <c r="J130" s="309" t="s">
        <v>5135</v>
      </c>
      <c r="K130" s="3"/>
      <c r="L130" s="30">
        <f t="shared" si="245"/>
        <v>46246</v>
      </c>
      <c r="M130" s="30">
        <f t="shared" si="246"/>
        <v>46253</v>
      </c>
      <c r="N130" s="37">
        <v>7</v>
      </c>
      <c r="O130" s="6">
        <f t="shared" si="311"/>
        <v>46241</v>
      </c>
      <c r="P130" s="6">
        <v>46084</v>
      </c>
      <c r="Q130" s="29">
        <f t="shared" si="247"/>
        <v>-12</v>
      </c>
      <c r="R130" s="150"/>
      <c r="S130" s="3"/>
      <c r="T130" s="30">
        <f t="shared" si="248"/>
        <v>46254</v>
      </c>
      <c r="U130" s="30">
        <f t="shared" si="249"/>
        <v>46279</v>
      </c>
      <c r="V130" s="37">
        <v>25</v>
      </c>
      <c r="W130" s="6">
        <f t="shared" si="250"/>
        <v>46266</v>
      </c>
      <c r="X130" s="6"/>
      <c r="Y130" s="29">
        <f t="shared" si="251"/>
        <v>-13</v>
      </c>
      <c r="Z130" s="3"/>
      <c r="AA130" s="31"/>
      <c r="AB130" s="7"/>
      <c r="AC130" s="6"/>
      <c r="AD130" s="25"/>
      <c r="AE130" s="31">
        <f t="shared" si="252"/>
        <v>46280</v>
      </c>
      <c r="AF130" s="31">
        <f t="shared" si="253"/>
        <v>46325</v>
      </c>
      <c r="AG130" s="37">
        <v>45</v>
      </c>
      <c r="AH130" s="15">
        <f t="shared" si="254"/>
        <v>46311</v>
      </c>
      <c r="AI130" s="15"/>
      <c r="AJ130" s="34">
        <f t="shared" si="255"/>
        <v>-14</v>
      </c>
      <c r="AK130" s="422"/>
      <c r="AL130" s="423"/>
      <c r="AM130" s="31">
        <f t="shared" si="256"/>
        <v>46326</v>
      </c>
      <c r="AN130" s="31">
        <f t="shared" si="257"/>
        <v>46346</v>
      </c>
      <c r="AO130" s="37">
        <v>20</v>
      </c>
      <c r="AP130" s="15">
        <f t="shared" si="258"/>
        <v>46331</v>
      </c>
      <c r="AQ130" s="15"/>
      <c r="AR130" s="34">
        <f t="shared" si="259"/>
        <v>-15</v>
      </c>
      <c r="AS130" s="7"/>
      <c r="AT130" s="7"/>
      <c r="AU130" s="7"/>
      <c r="AV130" s="7"/>
      <c r="AW130" s="7"/>
      <c r="AX130" s="3"/>
      <c r="AY130" s="31">
        <f t="shared" si="260"/>
        <v>46347</v>
      </c>
      <c r="AZ130" s="31">
        <f t="shared" si="312"/>
        <v>46497</v>
      </c>
      <c r="BA130" s="124">
        <v>150</v>
      </c>
      <c r="BB130" s="15">
        <f t="shared" si="261"/>
        <v>46481</v>
      </c>
      <c r="BC130" s="15"/>
      <c r="BD130" s="7">
        <f t="shared" si="262"/>
        <v>-16</v>
      </c>
      <c r="BE130" s="3"/>
      <c r="BF130" s="31">
        <f t="shared" si="263"/>
        <v>46498</v>
      </c>
      <c r="BG130" s="31">
        <f t="shared" si="264"/>
        <v>46528</v>
      </c>
      <c r="BH130" s="126">
        <v>30</v>
      </c>
      <c r="BI130" s="15">
        <f t="shared" si="265"/>
        <v>46511</v>
      </c>
      <c r="BJ130" s="15"/>
      <c r="BK130" s="34">
        <f t="shared" si="266"/>
        <v>-17</v>
      </c>
      <c r="BL130" s="3"/>
      <c r="BM130" s="31">
        <f t="shared" si="267"/>
        <v>46528</v>
      </c>
      <c r="BN130" s="31">
        <f t="shared" si="268"/>
        <v>46535</v>
      </c>
      <c r="BO130" s="126">
        <v>7</v>
      </c>
      <c r="BP130" s="15">
        <f t="shared" si="269"/>
        <v>46518</v>
      </c>
      <c r="BQ130" s="15"/>
      <c r="BR130" s="34">
        <f t="shared" si="270"/>
        <v>-17</v>
      </c>
      <c r="BS130" s="3"/>
      <c r="BT130" s="31">
        <f t="shared" si="271"/>
        <v>46535</v>
      </c>
      <c r="BU130" s="31">
        <f t="shared" si="272"/>
        <v>46538</v>
      </c>
      <c r="BV130" s="37">
        <v>3</v>
      </c>
      <c r="BW130" s="15">
        <f t="shared" si="273"/>
        <v>46521</v>
      </c>
      <c r="BX130" s="15"/>
      <c r="BY130" s="7">
        <f t="shared" si="274"/>
        <v>-17</v>
      </c>
      <c r="BZ130" s="2" t="s">
        <v>2569</v>
      </c>
      <c r="CA130" s="315">
        <v>46538</v>
      </c>
      <c r="CB130" s="7">
        <f t="shared" si="275"/>
        <v>-17</v>
      </c>
      <c r="CD130">
        <v>46</v>
      </c>
      <c r="CE130" s="4" t="s">
        <v>2570</v>
      </c>
      <c r="CF130" s="18">
        <f>+_xlfn.XLOOKUP(BZ130,'Crono LB 30.09'!B:B,'Crono LB 30.09'!F:F,"No se encuentra",0,1)</f>
        <v>46275</v>
      </c>
      <c r="CG130" s="193">
        <f t="shared" si="310"/>
        <v>-263</v>
      </c>
      <c r="CI130" s="18">
        <f>+_xlfn.XLOOKUP(B130,'REM-Nuevo'!B:B,'REM-Nuevo'!O:O,"",0,1)</f>
        <v>46538</v>
      </c>
      <c r="CJ130" s="18">
        <f t="shared" ref="CJ130" si="930">+IF(CI130="",CA130,CI130)</f>
        <v>46538</v>
      </c>
    </row>
    <row r="133" spans="1:88" x14ac:dyDescent="0.25">
      <c r="AP133" s="1"/>
    </row>
    <row r="134" spans="1:88" x14ac:dyDescent="0.25">
      <c r="B134" t="s">
        <v>5208</v>
      </c>
      <c r="C134" t="s">
        <v>5207</v>
      </c>
    </row>
    <row r="135" spans="1:88" x14ac:dyDescent="0.25">
      <c r="B135" t="s">
        <v>5210</v>
      </c>
      <c r="C135" t="s">
        <v>5209</v>
      </c>
    </row>
    <row r="137" spans="1:88" x14ac:dyDescent="0.25">
      <c r="B137" t="s">
        <v>5212</v>
      </c>
      <c r="C137" t="s">
        <v>5211</v>
      </c>
      <c r="D137" s="4" t="s">
        <v>5213</v>
      </c>
    </row>
  </sheetData>
  <autoFilter ref="A3:CG130" xr:uid="{00000000-0009-0000-0000-000000000000}">
    <filterColumn colId="2">
      <filters>
        <filter val="RI - BOMBAS DE CAVIDAD PROGRESIVA"/>
      </filters>
    </filterColumn>
  </autoFilter>
  <mergeCells count="12">
    <mergeCell ref="BT1:BY1"/>
    <mergeCell ref="AE1:AJ1"/>
    <mergeCell ref="A1:C1"/>
    <mergeCell ref="F1:I1"/>
    <mergeCell ref="L1:R1"/>
    <mergeCell ref="T1:Y1"/>
    <mergeCell ref="AA1:AC1"/>
    <mergeCell ref="E116:E121"/>
    <mergeCell ref="AM1:AW1"/>
    <mergeCell ref="AY1:BD1"/>
    <mergeCell ref="BF1:BK1"/>
    <mergeCell ref="BM1:BR1"/>
  </mergeCells>
  <conditionalFormatting sqref="B33:B34">
    <cfRule type="duplicateValues" dxfId="40" priority="12"/>
  </conditionalFormatting>
  <conditionalFormatting sqref="B35">
    <cfRule type="duplicateValues" dxfId="39" priority="8"/>
  </conditionalFormatting>
  <conditionalFormatting sqref="B36:B40">
    <cfRule type="duplicateValues" dxfId="38" priority="11"/>
  </conditionalFormatting>
  <conditionalFormatting sqref="B41:B45">
    <cfRule type="duplicateValues" dxfId="37" priority="10"/>
  </conditionalFormatting>
  <conditionalFormatting sqref="B46:B49">
    <cfRule type="duplicateValues" dxfId="36" priority="9"/>
  </conditionalFormatting>
  <conditionalFormatting sqref="B50:B52">
    <cfRule type="duplicateValues" dxfId="35" priority="7"/>
  </conditionalFormatting>
  <conditionalFormatting sqref="B53:B54">
    <cfRule type="duplicateValues" dxfId="34" priority="3"/>
  </conditionalFormatting>
  <conditionalFormatting sqref="B58:B63">
    <cfRule type="duplicateValues" dxfId="33" priority="6017"/>
  </conditionalFormatting>
  <conditionalFormatting sqref="B64:B67">
    <cfRule type="duplicateValues" dxfId="32" priority="5"/>
  </conditionalFormatting>
  <conditionalFormatting sqref="B68:B74">
    <cfRule type="duplicateValues" dxfId="31" priority="4"/>
  </conditionalFormatting>
  <conditionalFormatting sqref="B75:B79">
    <cfRule type="duplicateValues" dxfId="30" priority="6677"/>
  </conditionalFormatting>
  <conditionalFormatting sqref="B80:B83">
    <cfRule type="duplicateValues" dxfId="29" priority="1"/>
  </conditionalFormatting>
  <conditionalFormatting sqref="AA4:AA130 AM4:AO130 AZ4:AZ130 BG4:BG130 BN4:BN130 BU4:BU130 CA4:CA130">
    <cfRule type="cellIs" dxfId="28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02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I4:J130</xm:sqref>
        </x14:conditionalFormatting>
        <x14:conditionalFormatting xmlns:xm="http://schemas.microsoft.com/office/excel/2006/main">
          <x14:cfRule type="iconSet" priority="6704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Q4:Q130</xm:sqref>
        </x14:conditionalFormatting>
        <x14:conditionalFormatting xmlns:xm="http://schemas.microsoft.com/office/excel/2006/main">
          <x14:cfRule type="iconSet" priority="6706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Y4:Y130</xm:sqref>
        </x14:conditionalFormatting>
        <x14:conditionalFormatting xmlns:xm="http://schemas.microsoft.com/office/excel/2006/main">
          <x14:cfRule type="iconSet" priority="6722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AC4:AC130</xm:sqref>
        </x14:conditionalFormatting>
        <x14:conditionalFormatting xmlns:xm="http://schemas.microsoft.com/office/excel/2006/main">
          <x14:cfRule type="iconSet" priority="6724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AJ4:AK130</xm:sqref>
        </x14:conditionalFormatting>
        <x14:conditionalFormatting xmlns:xm="http://schemas.microsoft.com/office/excel/2006/main">
          <x14:cfRule type="iconSet" priority="6726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AR4:AR130</xm:sqref>
        </x14:conditionalFormatting>
        <x14:conditionalFormatting xmlns:xm="http://schemas.microsoft.com/office/excel/2006/main">
          <x14:cfRule type="iconSet" priority="6728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BD4:BD130</xm:sqref>
        </x14:conditionalFormatting>
        <x14:conditionalFormatting xmlns:xm="http://schemas.microsoft.com/office/excel/2006/main">
          <x14:cfRule type="iconSet" priority="6730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BK4:BK130</xm:sqref>
        </x14:conditionalFormatting>
        <x14:conditionalFormatting xmlns:xm="http://schemas.microsoft.com/office/excel/2006/main">
          <x14:cfRule type="iconSet" priority="6732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BR4:BR130</xm:sqref>
        </x14:conditionalFormatting>
        <x14:conditionalFormatting xmlns:xm="http://schemas.microsoft.com/office/excel/2006/main">
          <x14:cfRule type="iconSet" priority="6734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BY4:BY130</xm:sqref>
        </x14:conditionalFormatting>
        <x14:conditionalFormatting xmlns:xm="http://schemas.microsoft.com/office/excel/2006/main">
          <x14:cfRule type="iconSet" priority="6736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BZ4:BZ130</xm:sqref>
        </x14:conditionalFormatting>
        <x14:conditionalFormatting xmlns:xm="http://schemas.microsoft.com/office/excel/2006/main">
          <x14:cfRule type="iconSet" priority="6738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C2" sqref="C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22" t="s">
        <v>2759</v>
      </c>
      <c r="B1" s="623"/>
      <c r="C1" s="623"/>
      <c r="D1" s="624"/>
      <c r="E1" s="625" t="s">
        <v>2760</v>
      </c>
      <c r="F1" s="626"/>
      <c r="G1" s="627"/>
      <c r="H1" s="625" t="s">
        <v>4</v>
      </c>
      <c r="I1" s="626"/>
      <c r="J1" s="628"/>
      <c r="K1" s="629" t="s">
        <v>2761</v>
      </c>
      <c r="L1" s="625" t="s">
        <v>2762</v>
      </c>
      <c r="M1" s="626"/>
      <c r="N1" s="627"/>
      <c r="O1" s="625" t="s">
        <v>2763</v>
      </c>
      <c r="P1" s="626"/>
      <c r="Q1" s="626"/>
      <c r="R1" s="627"/>
      <c r="S1" s="616" t="s">
        <v>2470</v>
      </c>
      <c r="T1" s="618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630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34"/>
      <c r="T2" s="619"/>
      <c r="V2" t="s">
        <v>2769</v>
      </c>
      <c r="Z2" t="s">
        <v>2770</v>
      </c>
    </row>
    <row r="3" spans="1:27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35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36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36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46238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46238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>
        <f>IF(+_xlfn.XLOOKUP(B16,'La Calera II - RFSU 31.1.28'!B:B,'La Calera II - RFSU 31.1.28'!AQ:AQ,"No se encuentra",0,1)&gt;0,+_xlfn.XLOOKUP(B16,'La Calera II - RFSU 31.1.28'!B:B,'La Calera II - RFSU 31.1.28'!AQ:AQ,"No se encuentra",0,1),"")</f>
        <v>46176</v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>
        <f t="shared" si="1"/>
        <v>0</v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46183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46220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46285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46592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46222</v>
      </c>
      <c r="I21" s="198">
        <f>+_xlfn.XLOOKUP(B21,'La Calera II - RFSU 31.1.28'!B:B,'La Calera II - RFSU 31.1.28'!W:W,"No se encuentra",0,1)</f>
        <v>46222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46287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46414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46414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46190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46255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46442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46442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 t="str">
        <f>IF(+_xlfn.XLOOKUP(B27,'La Calera II - RFSU 31.1.28'!B:B,'La Calera II - RFSU 31.1.28'!X:X,"No se encuentra",0,1)&gt;0,+_xlfn.XLOOKUP(B27,'La Calera II - RFSU 31.1.28'!B:B,'La Calera II - RFSU 31.1.28'!X:X,"No se encuentra",0,1),"")</f>
        <v/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46267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46394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 t="str">
        <f>IF(+_xlfn.XLOOKUP(B28,'La Calera II - RFSU 31.1.28'!B:B,'La Calera II - RFSU 31.1.28'!H:H,"No se encuentra",0,1)&gt;0,+_xlfn.XLOOKUP(B28,'La Calera II - RFSU 31.1.28'!B:B,'La Calera II - RFSU 31.1.28'!H:H,"No se encuentra",0,1),"")</f>
        <v/>
      </c>
      <c r="H28" s="416">
        <v>46221</v>
      </c>
      <c r="I28" s="198">
        <f>+_xlfn.XLOOKUP(B28,'La Calera II - RFSU 31.1.28'!B:B,'La Calera II - RFSU 31.1.28'!W:W,"No se encuentra",0,1)</f>
        <v>46221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46286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46443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46443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 t="str">
        <f>IF(+_xlfn.XLOOKUP(B29,'La Calera II - RFSU 31.1.28'!B:B,'La Calera II - RFSU 31.1.28'!H:H,"No se encuentra",0,1)&gt;0,+_xlfn.XLOOKUP(B29,'La Calera II - RFSU 31.1.28'!B:B,'La Calera II - RFSU 31.1.28'!H:H,"No se encuentra",0,1),"")</f>
        <v/>
      </c>
      <c r="H29" s="416">
        <v>46222</v>
      </c>
      <c r="I29" s="198">
        <f>+_xlfn.XLOOKUP(B29,'La Calera II - RFSU 31.1.28'!B:B,'La Calera II - RFSU 31.1.28'!W:W,"No se encuentra",0,1)</f>
        <v>46222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46287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46414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46414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46267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46514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46208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46273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46370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46370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46267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46394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46394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 t="str">
        <f>IF(+_xlfn.XLOOKUP(B45,'La Calera II - RFSU 31.1.28'!B:B,'La Calera II - RFSU 31.1.28'!H:H,"No se encuentra",0,1)&gt;0,+_xlfn.XLOOKUP(B45,'La Calera II - RFSU 31.1.28'!B:B,'La Calera II - RFSU 31.1.28'!H:H,"No se encuentra",0,1),"")</f>
        <v/>
      </c>
      <c r="H45" s="416">
        <v>46194</v>
      </c>
      <c r="I45" s="198">
        <f>+_xlfn.XLOOKUP(B45,'La Calera II - RFSU 31.1.28'!B:B,'La Calera II - RFSU 31.1.28'!W:W,"No se encuentra",0,1)</f>
        <v>46214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46279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46436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46436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416">
        <v>46200</v>
      </c>
      <c r="I47" s="198">
        <f>+_xlfn.XLOOKUP(B47,'La Calera II - RFSU 31.1.28'!B:B,'La Calera II - RFSU 31.1.28'!W:W,"No se encuentra",0,1)</f>
        <v>46214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46279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46406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46406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46208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46273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46460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46460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416">
        <f>+_xlfn.XLOOKUP(B52,'La Calera II - RFSU 31.1.28'!B:B,'La Calera II - RFSU 31.1.28'!CA:CA,"No se encuentra",0,1)</f>
        <v>46427</v>
      </c>
      <c r="P52" s="198">
        <f t="shared" si="3"/>
        <v>46381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1"/>
        <v/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46381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46415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46415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46208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46273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46430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46430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46285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46312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46352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46404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46404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46204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46184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46249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46406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46406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46183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46248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46355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46355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46208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46273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46490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46490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416">
        <f>+_xlfn.XLOOKUP(B62,'La Calera II - RFSU 31.1.28'!B:B,'La Calera II - RFSU 31.1.28'!CA:CA,"No se encuentra",0,1)</f>
        <v>46427</v>
      </c>
      <c r="P62" s="198">
        <f t="shared" si="3"/>
        <v>46325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1"/>
        <v/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46325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46184</v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46249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46416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46416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416">
        <f>+_xlfn.XLOOKUP(B68,'La Calera II - RFSU 31.1.28'!B:B,'La Calera II - RFSU 31.1.28'!CA:CA,"No se encuentra",0,1)</f>
        <v>46482</v>
      </c>
      <c r="P68" s="198">
        <f t="shared" si="3"/>
        <v>46441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ref="R68:R102" si="5">IF(N68="","",+IF(Q68="",+O68-P68,+O68-Q68))</f>
        <v/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46441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 t="str">
        <f>IF(+_xlfn.XLOOKUP(B75,'La Calera II - RFSU 31.1.28'!B:B,'La Calera II - RFSU 31.1.28'!H:H,"No se encuentra",0,1)&gt;0,+_xlfn.XLOOKUP(B75,'La Calera II - RFSU 31.1.28'!B:B,'La Calera II - RFSU 31.1.28'!H:H,"No se encuentra",0,1),"")</f>
        <v/>
      </c>
      <c r="H75" s="416">
        <v>46200</v>
      </c>
      <c r="I75" s="198">
        <f>+_xlfn.XLOOKUP(B75,'La Calera II - RFSU 31.1.28'!B:B,'La Calera II - RFSU 31.1.28'!W:W,"No se encuentra",0,1)</f>
        <v>46214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46279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46406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46406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46170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46235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46362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46362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46208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46183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46248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46345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46345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46183</v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46248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46405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46405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46183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46248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46355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46355</v>
      </c>
      <c r="W83" s="193">
        <f t="shared" si="6"/>
        <v>159</v>
      </c>
      <c r="Z83" s="18"/>
      <c r="AA83" s="193"/>
    </row>
    <row r="84" spans="1:27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46435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46435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46276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46523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46523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46193</v>
      </c>
      <c r="J90" s="289" t="str">
        <f>IF(+_xlfn.XLOOKUP(B90,'La Calera II - RFSU 31.1.28'!B:B,'La Calera II - RFSU 31.1.28'!X:X,"No se encuentra",0,1)&gt;0,+_xlfn.XLOOKUP(B90,'La Calera II - RFSU 31.1.28'!B:B,'La Calera II - RFSU 31.1.28'!X:X,"No se encuentra",0,1),"")</f>
        <v/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46273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46530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46530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>
        <f>IF(+_xlfn.XLOOKUP(B92,'La Calera II - RFSU 31.1.28'!B:B,'La Calera II - RFSU 31.1.28'!AQ:AQ,"No se encuentra",0,1)&gt;0,+_xlfn.XLOOKUP(B92,'La Calera II - RFSU 31.1.28'!B:B,'La Calera II - RFSU 31.1.28'!AQ:AQ,"No se encuentra",0,1),"")</f>
        <v>46184</v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>
        <f t="shared" si="5"/>
        <v>0</v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46464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46208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46288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46475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46183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46263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46510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46520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>
        <f>IF(+_xlfn.XLOOKUP(B97,'La Calera II - RFSU 31.1.28'!B:B,'La Calera II - RFSU 31.1.28'!AQ:AQ,"No se encuentra",0,1)&gt;0,+_xlfn.XLOOKUP(B97,'La Calera II - RFSU 31.1.28'!B:B,'La Calera II - RFSU 31.1.28'!AQ:AQ,"No se encuentra",0,1),"")</f>
        <v>46176</v>
      </c>
      <c r="O97" s="416">
        <f>+_xlfn.XLOOKUP(B97,'La Calera II - RFSU 31.1.28'!B:B,'La Calera II - RFSU 31.1.28'!CA:CA,"No se encuentra",0,1)</f>
        <v>46420</v>
      </c>
      <c r="P97" s="198">
        <f t="shared" si="7"/>
        <v>46393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>
        <f t="shared" si="5"/>
        <v>27</v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46393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46185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46265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46452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/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99" zoomScaleNormal="90" workbookViewId="0">
      <pane xSplit="4" ySplit="1" topLeftCell="G23" activePane="bottomRight" state="frozen"/>
      <selection activeCell="H15" sqref="H15"/>
      <selection pane="topRight" activeCell="H15" sqref="H15"/>
      <selection pane="bottomLeft" activeCell="H15" sqref="H15"/>
      <selection pane="bottomRight" activeCell="K27" sqref="K27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82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5242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5223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37"/>
      <c r="S6" s="310" t="s">
        <v>33</v>
      </c>
      <c r="T6" s="320" t="s">
        <v>5194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37"/>
      <c r="S7" s="310" t="s">
        <v>33</v>
      </c>
      <c r="T7" s="320" t="s">
        <v>5234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31.1.28'!G103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31.1.28'!BA103</f>
        <v>400</v>
      </c>
      <c r="L8" s="480">
        <v>4900121326</v>
      </c>
      <c r="M8" s="638"/>
      <c r="N8" s="539">
        <v>46177</v>
      </c>
      <c r="O8" s="178"/>
      <c r="P8" s="178"/>
      <c r="Q8" s="178"/>
      <c r="R8" s="637"/>
      <c r="S8" s="176">
        <f>+'La Calera II - RFSU 31.1.28'!CA103</f>
        <v>46584</v>
      </c>
      <c r="T8" s="320" t="s">
        <v>5295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31.1.28'!G104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31.1.28'!BA104</f>
        <v>250</v>
      </c>
      <c r="L9" s="480"/>
      <c r="M9" s="638"/>
      <c r="N9" s="539"/>
      <c r="O9" s="178"/>
      <c r="P9" s="178"/>
      <c r="Q9" s="178"/>
      <c r="R9" s="637"/>
      <c r="S9" s="176">
        <f>+'La Calera II - RFSU 31.1.28'!CA104</f>
        <v>46448</v>
      </c>
      <c r="T9" s="320" t="s">
        <v>5296</v>
      </c>
    </row>
    <row r="10" spans="1:20" ht="45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31.1.28'!G30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5243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5310</v>
      </c>
    </row>
    <row r="11" spans="1:20" ht="45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31.1.28'!G31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5243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5310</v>
      </c>
    </row>
    <row r="12" spans="1:20" ht="45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31.1.28'!G32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5243</v>
      </c>
      <c r="N12" s="181">
        <v>46164</v>
      </c>
      <c r="O12" s="173"/>
      <c r="P12" s="173"/>
      <c r="Q12" s="173"/>
      <c r="R12" s="173"/>
      <c r="S12" s="176">
        <f>+'La Calera II - RFSU 31.1.28'!CA32</f>
        <v>46540</v>
      </c>
      <c r="T12" s="320" t="s">
        <v>5309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31.1.28'!G116</f>
        <v>46010</v>
      </c>
      <c r="F13" s="184">
        <v>46030</v>
      </c>
      <c r="G13" s="184">
        <v>46059</v>
      </c>
      <c r="H13" s="184"/>
      <c r="I13" s="181">
        <f>+'La Calera II - RFSU 31.1.28'!AN116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31.1.28'!CA116</f>
        <v>46156</v>
      </c>
      <c r="T13" s="277" t="s">
        <v>5308</v>
      </c>
    </row>
    <row r="14" spans="1:2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31.1.28'!G122</f>
        <v>46013</v>
      </c>
      <c r="F14" s="184">
        <v>46030</v>
      </c>
      <c r="G14" s="184">
        <v>46050</v>
      </c>
      <c r="H14" s="184"/>
      <c r="I14" s="181">
        <f>+'La Calera II - RFSU 31.1.28'!AN122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31.1.28'!CA122</f>
        <v>46132</v>
      </c>
      <c r="T14" s="277" t="s">
        <v>5244</v>
      </c>
    </row>
    <row r="15" spans="1:2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31.1.28'!AN128</f>
        <v>46165</v>
      </c>
      <c r="J15" s="184"/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31.1.28'!CA128</f>
        <v>46417</v>
      </c>
      <c r="T15" s="320" t="s">
        <v>5330</v>
      </c>
    </row>
    <row r="16" spans="1:20" ht="3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31.1.28'!G96</f>
        <v>46045</v>
      </c>
      <c r="F16" s="184">
        <v>46052</v>
      </c>
      <c r="G16" s="184">
        <v>46092</v>
      </c>
      <c r="H16" s="184"/>
      <c r="I16" s="181">
        <f>+'La Calera II - RFSU 31.1.28'!AN96</f>
        <v>46220</v>
      </c>
      <c r="J16" s="184"/>
      <c r="K16" s="194">
        <f>+'La Calera II - RFSU 31.1.28'!BA96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31.1.28'!CA96</f>
        <v>46469</v>
      </c>
      <c r="T16" s="320" t="s">
        <v>5331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31.1.28'!H99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31.1.28'!AN99</f>
        <v>46200</v>
      </c>
      <c r="J17" s="184">
        <v>46118</v>
      </c>
      <c r="K17" s="194">
        <f>+'La Calera II - RFSU 31.1.28'!BA99</f>
        <v>240</v>
      </c>
      <c r="L17" s="480">
        <v>4508920352</v>
      </c>
      <c r="M17" s="182" t="s">
        <v>5205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31.1.28'!CA99</f>
        <v>46449</v>
      </c>
      <c r="T17" s="320" t="s">
        <v>5297</v>
      </c>
    </row>
    <row r="18" spans="1:20" ht="3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/>
      <c r="G18" s="184"/>
      <c r="H18" s="184"/>
      <c r="I18" s="181">
        <f>+'La Calera II - RFSU 31.1.28'!AN97</f>
        <v>46315</v>
      </c>
      <c r="J18" s="184"/>
      <c r="K18" s="194">
        <f>+'La Calera II - RFSU 31.1.28'!BA97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31.1.28'!CA97</f>
        <v>46564</v>
      </c>
      <c r="T18" s="320" t="s">
        <v>5298</v>
      </c>
    </row>
    <row r="19" spans="1:20" ht="30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31.1.28'!G100</f>
        <v>46099</v>
      </c>
      <c r="F19" s="184">
        <v>46063</v>
      </c>
      <c r="G19" s="184">
        <v>46111</v>
      </c>
      <c r="H19" s="184"/>
      <c r="I19" s="181">
        <f>+'La Calera II - RFSU 31.1.28'!AN100</f>
        <v>46218</v>
      </c>
      <c r="J19" s="184"/>
      <c r="K19" s="194">
        <f>+'La Calera II - RFSU 31.1.28'!BA100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31.1.28'!CA100</f>
        <v>46477</v>
      </c>
      <c r="T19" s="320" t="s">
        <v>5347</v>
      </c>
    </row>
    <row r="20" spans="1:20" ht="30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/>
      <c r="H20" s="184"/>
      <c r="I20" s="181">
        <f>+'La Calera II - RFSU 31.1.28'!AN101</f>
        <v>46308</v>
      </c>
      <c r="J20" s="184"/>
      <c r="K20" s="194">
        <f>+'La Calera II - RFSU 31.1.28'!BA101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31.1.28'!CA101</f>
        <v>46567</v>
      </c>
      <c r="T20" s="320" t="s">
        <v>5299</v>
      </c>
    </row>
    <row r="21" spans="1:20" ht="45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31.1.28'!G108</f>
        <v>46056</v>
      </c>
      <c r="F21" s="184">
        <v>46072</v>
      </c>
      <c r="G21" s="184">
        <v>46095</v>
      </c>
      <c r="H21" s="184"/>
      <c r="I21" s="181">
        <f>+'La Calera II - RFSU 31.1.28'!AN108</f>
        <v>46197</v>
      </c>
      <c r="J21" s="184"/>
      <c r="K21" s="194">
        <f>+'La Calera II - RFSU 31.1.28'!BA108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31.1.28'!CA108</f>
        <v>46566</v>
      </c>
      <c r="T21" s="320" t="s">
        <v>5333</v>
      </c>
    </row>
    <row r="22" spans="1:20" ht="38.25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31.1.28'!G110</f>
        <v>46063</v>
      </c>
      <c r="F22" s="184">
        <v>46076</v>
      </c>
      <c r="G22" s="184">
        <v>46119</v>
      </c>
      <c r="H22" s="184"/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31.1.28'!CA110</f>
        <v>46507</v>
      </c>
      <c r="T22" s="277" t="s">
        <v>5334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31.1.28'!AN112</f>
        <v>46253</v>
      </c>
      <c r="J23" s="184"/>
      <c r="K23" s="194">
        <f>+'La Calera II - RFSU 31.1.28'!BA112</f>
        <v>330</v>
      </c>
      <c r="L23" s="480"/>
      <c r="M23" s="182"/>
      <c r="N23" s="181"/>
      <c r="O23" s="173"/>
      <c r="P23" s="173"/>
      <c r="Q23" s="173"/>
      <c r="R23" s="173"/>
      <c r="S23" s="176">
        <f>+'La Calera II - RFSU 31.1.28'!CA112</f>
        <v>46588</v>
      </c>
      <c r="T23" s="320" t="s">
        <v>5346</v>
      </c>
    </row>
    <row r="24" spans="1:20" ht="3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31.1.28'!G69</f>
        <v>46056</v>
      </c>
      <c r="F24" s="184">
        <v>46072</v>
      </c>
      <c r="G24" s="184">
        <v>46106</v>
      </c>
      <c r="H24" s="184"/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5335</v>
      </c>
    </row>
    <row r="25" spans="1:20" ht="45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31.1.28'!G70</f>
        <v>46056</v>
      </c>
      <c r="F25" s="184">
        <v>46072</v>
      </c>
      <c r="G25" s="184">
        <v>46092</v>
      </c>
      <c r="H25" s="184"/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5307</v>
      </c>
    </row>
    <row r="26" spans="1:20" ht="30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5300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/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540" t="s">
        <v>5345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85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 t="s">
        <v>5249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3">
    <mergeCell ref="R6:R7"/>
    <mergeCell ref="M8:M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8ED5-C4A3-44EC-9DA3-5A8C15DA0C59}">
  <sheetPr>
    <tabColor rgb="FF92D050"/>
  </sheetPr>
  <dimension ref="A1:D12"/>
  <sheetViews>
    <sheetView zoomScale="118" workbookViewId="0">
      <selection activeCell="B7" activeCellId="1" sqref="B10 B7:B8"/>
    </sheetView>
  </sheetViews>
  <sheetFormatPr baseColWidth="10" defaultRowHeight="15" x14ac:dyDescent="0.25"/>
  <cols>
    <col min="1" max="1" width="36" bestFit="1" customWidth="1"/>
    <col min="2" max="2" width="11.5703125" customWidth="1"/>
    <col min="3" max="3" width="10.5703125" bestFit="1" customWidth="1"/>
    <col min="4" max="4" width="59.85546875" bestFit="1" customWidth="1"/>
  </cols>
  <sheetData>
    <row r="1" spans="1:4" ht="15.75" thickBot="1" x14ac:dyDescent="0.3">
      <c r="A1" t="s">
        <v>5278</v>
      </c>
      <c r="B1" s="18">
        <v>46183</v>
      </c>
    </row>
    <row r="2" spans="1:4" ht="15.75" thickBot="1" x14ac:dyDescent="0.3">
      <c r="A2" s="531" t="s">
        <v>5274</v>
      </c>
      <c r="B2" s="532" t="s">
        <v>3118</v>
      </c>
      <c r="C2" s="532" t="s">
        <v>5276</v>
      </c>
      <c r="D2" s="533" t="s">
        <v>5271</v>
      </c>
    </row>
    <row r="3" spans="1:4" x14ac:dyDescent="0.25">
      <c r="A3" s="529" t="s">
        <v>5261</v>
      </c>
      <c r="B3" s="530">
        <v>234</v>
      </c>
      <c r="C3" s="537">
        <f t="shared" ref="C3:C10" si="0">+B3/$B$3</f>
        <v>1</v>
      </c>
      <c r="D3" s="322" t="s">
        <v>5277</v>
      </c>
    </row>
    <row r="4" spans="1:4" x14ac:dyDescent="0.25">
      <c r="A4" s="525" t="s">
        <v>5266</v>
      </c>
      <c r="B4" s="526">
        <v>39</v>
      </c>
      <c r="C4" s="534">
        <f t="shared" si="0"/>
        <v>0.16666666666666666</v>
      </c>
      <c r="D4" s="228"/>
    </row>
    <row r="5" spans="1:4" x14ac:dyDescent="0.25">
      <c r="A5" s="525" t="s">
        <v>5265</v>
      </c>
      <c r="B5" s="526">
        <v>33</v>
      </c>
      <c r="C5" s="534">
        <f t="shared" si="0"/>
        <v>0.14102564102564102</v>
      </c>
      <c r="D5" s="228" t="s">
        <v>5273</v>
      </c>
    </row>
    <row r="6" spans="1:4" ht="15.75" thickBot="1" x14ac:dyDescent="0.3">
      <c r="A6" s="527" t="s">
        <v>5275</v>
      </c>
      <c r="B6" s="528">
        <v>162</v>
      </c>
      <c r="C6" s="536">
        <f t="shared" si="0"/>
        <v>0.69230769230769229</v>
      </c>
      <c r="D6" s="510" t="s">
        <v>5273</v>
      </c>
    </row>
    <row r="7" spans="1:4" x14ac:dyDescent="0.25">
      <c r="A7" s="525" t="s">
        <v>5262</v>
      </c>
      <c r="B7" s="526">
        <v>5</v>
      </c>
      <c r="C7" s="535">
        <f t="shared" si="0"/>
        <v>2.1367521367521368E-2</v>
      </c>
      <c r="D7" s="228" t="s">
        <v>5269</v>
      </c>
    </row>
    <row r="8" spans="1:4" x14ac:dyDescent="0.25">
      <c r="A8" s="525" t="s">
        <v>5263</v>
      </c>
      <c r="B8" s="526">
        <v>9</v>
      </c>
      <c r="C8" s="535">
        <f t="shared" si="0"/>
        <v>3.8461538461538464E-2</v>
      </c>
      <c r="D8" s="228" t="s">
        <v>5270</v>
      </c>
    </row>
    <row r="9" spans="1:4" x14ac:dyDescent="0.25">
      <c r="A9" s="525" t="s">
        <v>5264</v>
      </c>
      <c r="B9" s="526">
        <v>4</v>
      </c>
      <c r="C9" s="535">
        <f t="shared" si="0"/>
        <v>1.7094017094017096E-2</v>
      </c>
      <c r="D9" s="228" t="s">
        <v>5272</v>
      </c>
    </row>
    <row r="10" spans="1:4" ht="15.75" thickBot="1" x14ac:dyDescent="0.3">
      <c r="A10" s="527" t="s">
        <v>5267</v>
      </c>
      <c r="B10" s="528">
        <v>25</v>
      </c>
      <c r="C10" s="538">
        <f t="shared" si="0"/>
        <v>0.10683760683760683</v>
      </c>
      <c r="D10" s="510" t="s">
        <v>5268</v>
      </c>
    </row>
    <row r="12" spans="1:4" x14ac:dyDescent="0.25">
      <c r="A12" t="s">
        <v>5294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28" workbookViewId="0">
      <selection activeCell="T28" sqref="T28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39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39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40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41" t="s">
        <v>2759</v>
      </c>
      <c r="B1" s="642"/>
      <c r="C1" s="642"/>
      <c r="D1" s="643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5235</v>
      </c>
      <c r="F2" s="518" t="s">
        <v>5236</v>
      </c>
      <c r="G2" s="518" t="s">
        <v>5237</v>
      </c>
      <c r="H2" s="519" t="s">
        <v>5239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5238</v>
      </c>
      <c r="H3" s="322" t="s">
        <v>5240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5238</v>
      </c>
      <c r="H4" s="228" t="s">
        <v>5240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5241</v>
      </c>
      <c r="H5" s="228" t="s">
        <v>5240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5241</v>
      </c>
      <c r="H6" s="228" t="s">
        <v>5240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5241</v>
      </c>
      <c r="H7" s="228" t="s">
        <v>5240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5241</v>
      </c>
      <c r="H8" s="228" t="s">
        <v>5240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5241</v>
      </c>
      <c r="H9" s="228" t="s">
        <v>5240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5241</v>
      </c>
      <c r="H10" s="510" t="s">
        <v>5240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J125"/>
  <sheetViews>
    <sheetView topLeftCell="A24" zoomScale="83" workbookViewId="0">
      <selection activeCell="I30" sqref="I30:I37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10" x14ac:dyDescent="0.2">
      <c r="I1" s="644" t="s">
        <v>2877</v>
      </c>
    </row>
    <row r="2" spans="2:10" ht="39.6" customHeight="1" thickBot="1" x14ac:dyDescent="0.25">
      <c r="I2" s="645"/>
    </row>
    <row r="3" spans="2:10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10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  <c r="J4" s="541"/>
    </row>
    <row r="5" spans="2:10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10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10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  <c r="J7" s="541"/>
    </row>
    <row r="8" spans="2:10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  <c r="J8" s="541"/>
    </row>
    <row r="9" spans="2:10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  <c r="J9" s="541"/>
    </row>
    <row r="10" spans="2:10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  <c r="J10" s="541"/>
    </row>
    <row r="11" spans="2:10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  <c r="J11" s="541"/>
    </row>
    <row r="12" spans="2:10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  <c r="J12" s="541"/>
    </row>
    <row r="13" spans="2:10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  <c r="J13" s="541"/>
    </row>
    <row r="14" spans="2:10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10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  <c r="J15" s="541"/>
    </row>
    <row r="16" spans="2:10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  <c r="J16" s="541"/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10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10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10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10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10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10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10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10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10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  <c r="J41" s="541"/>
    </row>
    <row r="42" spans="2:10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  <c r="J42" s="541"/>
    </row>
    <row r="43" spans="2:10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10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  <c r="J44" s="541"/>
    </row>
    <row r="45" spans="2:10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  <c r="J45" s="541"/>
    </row>
    <row r="46" spans="2:10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10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  <c r="J47" s="541"/>
    </row>
    <row r="48" spans="2:10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  <c r="J48" s="541"/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622" t="s">
        <v>2759</v>
      </c>
      <c r="B1" s="623"/>
      <c r="C1" s="623"/>
      <c r="D1" s="624"/>
      <c r="E1" s="659" t="s">
        <v>2760</v>
      </c>
      <c r="F1" s="626"/>
      <c r="G1" s="627"/>
      <c r="H1" s="625" t="s">
        <v>4</v>
      </c>
      <c r="I1" s="626"/>
      <c r="J1" s="628"/>
      <c r="K1" s="629" t="s">
        <v>2761</v>
      </c>
      <c r="L1" s="625" t="s">
        <v>2762</v>
      </c>
      <c r="M1" s="626"/>
      <c r="N1" s="627"/>
      <c r="O1" s="625" t="s">
        <v>2763</v>
      </c>
      <c r="P1" s="626"/>
      <c r="Q1" s="626"/>
      <c r="R1" s="628"/>
      <c r="S1" s="657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30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58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46183</v>
      </c>
      <c r="F3" s="153">
        <f>+_xlfn.XLOOKUP(B3,'La Calera II - RFSU 31.1.28'!B:B,'La Calera II - RFSU 31.1.28'!G:G,"No se encuentra",0,1)</f>
        <v>46183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46220</v>
      </c>
      <c r="I3" s="153">
        <f>+_xlfn.XLOOKUP(B3,'La Calera II - RFSU 31.1.28'!B:B,'La Calera II - RFSU 31.1.28'!W:W,"No se encuentra",0,1)</f>
        <v>46220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46285</v>
      </c>
      <c r="M3" s="153">
        <f>+_xlfn.XLOOKUP(B3,'La Calera II - RFSU 31.1.28'!B:B,'La Calera II - RFSU 31.1.28'!AP:AP,"No se encuentra",0,1)</f>
        <v>46285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 t="str">
        <f>IF(+_xlfn.XLOOKUP(B6,'La Calera II - RFSU 31.1.28'!B:B,'La Calera II - RFSU 31.1.28'!H:H,"No se encuentra",0,1)&gt;0,+_xlfn.XLOOKUP(B6,'La Calera II - RFSU 31.1.28'!B:B,'La Calera II - RFSU 31.1.28'!H:H,"No se encuentra",0,1),"")</f>
        <v/>
      </c>
      <c r="H6" s="152">
        <f>+_xlfn.XLOOKUP(B6,'La Calera II - RFSU 31.1.28'!B:B,'La Calera II - RFSU 31.1.28'!W:W,"No se encuentra",0,1)</f>
        <v>46222</v>
      </c>
      <c r="I6" s="153">
        <f>+_xlfn.XLOOKUP(B6,'La Calera II - RFSU 31.1.28'!B:B,'La Calera II - RFSU 31.1.28'!W:W,"No se encuentra",0,1)</f>
        <v>46222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46287</v>
      </c>
      <c r="M6" s="153">
        <f>+_xlfn.XLOOKUP(B6,'La Calera II - RFSU 31.1.28'!B:B,'La Calera II - RFSU 31.1.28'!AP:AP,"No se encuentra",0,1)</f>
        <v>46287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46190</v>
      </c>
      <c r="I8" s="153">
        <f>+_xlfn.XLOOKUP(B8,'La Calera II - RFSU 31.1.28'!B:B,'La Calera II - RFSU 31.1.28'!W:W,"No se encuentra",0,1)</f>
        <v>46190</v>
      </c>
      <c r="J8" s="155" t="str">
        <f>IF(+_xlfn.XLOOKUP(B8,'La Calera II - RFSU 31.1.28'!B:B,'La Calera II - RFSU 31.1.28'!X:X,"No se encuentra",0,1)&gt;0,+_xlfn.XLOOKUP(B8,'La Calera II - RFSU 31.1.28'!B:B,'La Calera II - RFSU 31.1.28'!X:X,"No se encuentra",0,1),"")</f>
        <v/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46255</v>
      </c>
      <c r="M8" s="153">
        <f>+_xlfn.XLOOKUP(B8,'La Calera II - RFSU 31.1.28'!B:B,'La Calera II - RFSU 31.1.28'!AP:AP,"No se encuentra",0,1)</f>
        <v>46255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46267</v>
      </c>
      <c r="M12" s="153">
        <f>+_xlfn.XLOOKUP(B12,'La Calera II - RFSU 31.1.28'!B:B,'La Calera II - RFSU 31.1.28'!AP:AP,"No se encuentra",0,1)</f>
        <v>46267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 t="str">
        <f>IF(+_xlfn.XLOOKUP(B13,'La Calera II - RFSU 31.1.28'!B:B,'La Calera II - RFSU 31.1.28'!H:H,"No se encuentra",0,1)&gt;0,+_xlfn.XLOOKUP(B13,'La Calera II - RFSU 31.1.28'!B:B,'La Calera II - RFSU 31.1.28'!H:H,"No se encuentra",0,1),"")</f>
        <v/>
      </c>
      <c r="H13" s="152">
        <f>+_xlfn.XLOOKUP(B13,'La Calera II - RFSU 31.1.28'!B:B,'La Calera II - RFSU 31.1.28'!W:W,"No se encuentra",0,1)</f>
        <v>46221</v>
      </c>
      <c r="I13" s="153">
        <f>+_xlfn.XLOOKUP(B13,'La Calera II - RFSU 31.1.28'!B:B,'La Calera II - RFSU 31.1.28'!W:W,"No se encuentra",0,1)</f>
        <v>46221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46286</v>
      </c>
      <c r="M13" s="153">
        <f>+_xlfn.XLOOKUP(B13,'La Calera II - RFSU 31.1.28'!B:B,'La Calera II - RFSU 31.1.28'!AP:AP,"No se encuentra",0,1)</f>
        <v>46286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 t="str">
        <f>IF(+_xlfn.XLOOKUP(B14,'La Calera II - RFSU 31.1.28'!B:B,'La Calera II - RFSU 31.1.28'!H:H,"No se encuentra",0,1)&gt;0,+_xlfn.XLOOKUP(B14,'La Calera II - RFSU 31.1.28'!B:B,'La Calera II - RFSU 31.1.28'!H:H,"No se encuentra",0,1),"")</f>
        <v/>
      </c>
      <c r="H14" s="152">
        <f>+_xlfn.XLOOKUP(B14,'La Calera II - RFSU 31.1.28'!B:B,'La Calera II - RFSU 31.1.28'!W:W,"No se encuentra",0,1)</f>
        <v>46222</v>
      </c>
      <c r="I14" s="153">
        <f>+_xlfn.XLOOKUP(B14,'La Calera II - RFSU 31.1.28'!B:B,'La Calera II - RFSU 31.1.28'!W:W,"No se encuentra",0,1)</f>
        <v>46222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46287</v>
      </c>
      <c r="M14" s="153">
        <f>+_xlfn.XLOOKUP(B14,'La Calera II - RFSU 31.1.28'!B:B,'La Calera II - RFSU 31.1.28'!AP:AP,"No se encuentra",0,1)</f>
        <v>46287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46267</v>
      </c>
      <c r="M17" s="153">
        <f>+_xlfn.XLOOKUP(B17,'La Calera II - RFSU 31.1.28'!B:B,'La Calera II - RFSU 31.1.28'!AP:AP,"No se encuentra",0,1)</f>
        <v>46267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46208</v>
      </c>
      <c r="I26" s="153">
        <f>+_xlfn.XLOOKUP(B26,'La Calera II - RFSU 31.1.28'!B:B,'La Calera II - RFSU 31.1.28'!W:W,"No se encuentra",0,1)</f>
        <v>46208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46273</v>
      </c>
      <c r="M26" s="153">
        <f>+_xlfn.XLOOKUP(B26,'La Calera II - RFSU 31.1.28'!B:B,'La Calera II - RFSU 31.1.28'!AP:AP,"No se encuentra",0,1)</f>
        <v>46273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46267</v>
      </c>
      <c r="M29" s="153">
        <f>+_xlfn.XLOOKUP(B29,'La Calera II - RFSU 31.1.28'!B:B,'La Calera II - RFSU 31.1.28'!AP:AP,"No se encuentra",0,1)</f>
        <v>46267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152">
        <f>+_xlfn.XLOOKUP(B31,'La Calera II - RFSU 31.1.28'!B:B,'La Calera II - RFSU 31.1.28'!W:W,"No se encuentra",0,1)</f>
        <v>46214</v>
      </c>
      <c r="I31" s="153">
        <f>+_xlfn.XLOOKUP(B31,'La Calera II - RFSU 31.1.28'!B:B,'La Calera II - RFSU 31.1.28'!W:W,"No se encuentra",0,1)</f>
        <v>46214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46279</v>
      </c>
      <c r="M31" s="153">
        <f>+_xlfn.XLOOKUP(B31,'La Calera II - RFSU 31.1.28'!B:B,'La Calera II - RFSU 31.1.28'!AP:AP,"No se encuentra",0,1)</f>
        <v>46279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 t="str">
        <f>IF(+_xlfn.XLOOKUP(B33,'La Calera II - RFSU 31.1.28'!B:B,'La Calera II - RFSU 31.1.28'!H:H,"No se encuentra",0,1)&gt;0,+_xlfn.XLOOKUP(B33,'La Calera II - RFSU 31.1.28'!B:B,'La Calera II - RFSU 31.1.28'!H:H,"No se encuentra",0,1),"")</f>
        <v/>
      </c>
      <c r="H33" s="152">
        <f>+_xlfn.XLOOKUP(B33,'La Calera II - RFSU 31.1.28'!B:B,'La Calera II - RFSU 31.1.28'!W:W,"No se encuentra",0,1)</f>
        <v>46214</v>
      </c>
      <c r="I33" s="153">
        <f>+_xlfn.XLOOKUP(B33,'La Calera II - RFSU 31.1.28'!B:B,'La Calera II - RFSU 31.1.28'!W:W,"No se encuentra",0,1)</f>
        <v>46214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46279</v>
      </c>
      <c r="M33" s="153">
        <f>+_xlfn.XLOOKUP(B33,'La Calera II - RFSU 31.1.28'!B:B,'La Calera II - RFSU 31.1.28'!AP:AP,"No se encuentra",0,1)</f>
        <v>46279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46208</v>
      </c>
      <c r="I34" s="153">
        <f>+_xlfn.XLOOKUP(B34,'La Calera II - RFSU 31.1.28'!B:B,'La Calera II - RFSU 31.1.28'!W:W,"No se encuentra",0,1)</f>
        <v>46208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46273</v>
      </c>
      <c r="M34" s="153">
        <f>+_xlfn.XLOOKUP(B34,'La Calera II - RFSU 31.1.28'!B:B,'La Calera II - RFSU 31.1.28'!AP:AP,"No se encuentra",0,1)</f>
        <v>46273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0"/>
        <v/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46258</v>
      </c>
      <c r="M39" s="153">
        <f>+_xlfn.XLOOKUP(B39,'La Calera II - RFSU 31.1.28'!B:B,'La Calera II - RFSU 31.1.28'!AP:AP,"No se encuentra",0,1)</f>
        <v>46258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46208</v>
      </c>
      <c r="I41" s="153">
        <f>+_xlfn.XLOOKUP(B41,'La Calera II - RFSU 31.1.28'!B:B,'La Calera II - RFSU 31.1.28'!W:W,"No se encuentra",0,1)</f>
        <v>46208</v>
      </c>
      <c r="J41" s="155" t="str">
        <f>IF(+_xlfn.XLOOKUP(B41,'La Calera II - RFSU 31.1.28'!B:B,'La Calera II - RFSU 31.1.28'!X:X,"No se encuentra",0,1)&gt;0,+_xlfn.XLOOKUP(B41,'La Calera II - RFSU 31.1.28'!B:B,'La Calera II - RFSU 31.1.28'!X:X,"No se encuentra",0,1),"")</f>
        <v/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46273</v>
      </c>
      <c r="M41" s="153">
        <f>+_xlfn.XLOOKUP(B41,'La Calera II - RFSU 31.1.28'!B:B,'La Calera II - RFSU 31.1.28'!AP:AP,"No se encuentra",0,1)</f>
        <v>46273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46285</v>
      </c>
      <c r="F43" s="153">
        <f>+_xlfn.XLOOKUP(B43,'La Calera II - RFSU 31.1.28'!B:B,'La Calera II - RFSU 31.1.28'!G:G,"No se encuentra",0,1)</f>
        <v>46285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46312</v>
      </c>
      <c r="I43" s="153">
        <f>+_xlfn.XLOOKUP(B43,'La Calera II - RFSU 31.1.28'!B:B,'La Calera II - RFSU 31.1.28'!W:W,"No se encuentra",0,1)</f>
        <v>46312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46352</v>
      </c>
      <c r="M43" s="153">
        <f>+_xlfn.XLOOKUP(B43,'La Calera II - RFSU 31.1.28'!B:B,'La Calera II - RFSU 31.1.28'!AP:AP,"No se encuentra",0,1)</f>
        <v>46352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46204</v>
      </c>
      <c r="I44" s="153">
        <f>+_xlfn.XLOOKUP(B44,'La Calera II - RFSU 31.1.28'!B:B,'La Calera II - RFSU 31.1.28'!W:W,"No se encuentra",0,1)</f>
        <v>46204</v>
      </c>
      <c r="J44" s="155">
        <f>IF(+_xlfn.XLOOKUP(B44,'La Calera II - RFSU 31.1.28'!B:B,'La Calera II - RFSU 31.1.28'!X:X,"No se encuentra",0,1)&gt;0,+_xlfn.XLOOKUP(B44,'La Calera II - RFSU 31.1.28'!B:B,'La Calera II - RFSU 31.1.28'!X:X,"No se encuentra",0,1),"")</f>
        <v>46184</v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46249</v>
      </c>
      <c r="M44" s="153">
        <f>+_xlfn.XLOOKUP(B44,'La Calera II - RFSU 31.1.28'!B:B,'La Calera II - RFSU 31.1.28'!AP:AP,"No se encuentra",0,1)</f>
        <v>46249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>
        <f>IF(+_xlfn.XLOOKUP(B45,'La Calera II - RFSU 31.1.28'!B:B,'La Calera II - RFSU 31.1.28'!X:X,"No se encuentra",0,1)&gt;0,+_xlfn.XLOOKUP(B45,'La Calera II - RFSU 31.1.28'!B:B,'La Calera II - RFSU 31.1.28'!X:X,"No se encuentra",0,1),"")</f>
        <v>46183</v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46248</v>
      </c>
      <c r="M45" s="153">
        <f>+_xlfn.XLOOKUP(B45,'La Calera II - RFSU 31.1.28'!B:B,'La Calera II - RFSU 31.1.28'!AP:AP,"No se encuentra",0,1)</f>
        <v>46248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46208</v>
      </c>
      <c r="I46" s="153">
        <f>+_xlfn.XLOOKUP(B46,'La Calera II - RFSU 31.1.28'!B:B,'La Calera II - RFSU 31.1.28'!W:W,"No se encuentra",0,1)</f>
        <v>46208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46273</v>
      </c>
      <c r="M46" s="153">
        <f>+_xlfn.XLOOKUP(B46,'La Calera II - RFSU 31.1.28'!B:B,'La Calera II - RFSU 31.1.28'!AP:AP,"No se encuentra",0,1)</f>
        <v>46273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0"/>
        <v/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>
        <f>IF(+_xlfn.XLOOKUP(B51,'La Calera II - RFSU 31.1.28'!B:B,'La Calera II - RFSU 31.1.28'!X:X,"No se encuentra",0,1)&gt;0,+_xlfn.XLOOKUP(B51,'La Calera II - RFSU 31.1.28'!B:B,'La Calera II - RFSU 31.1.28'!X:X,"No se encuentra",0,1),"")</f>
        <v>46184</v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46249</v>
      </c>
      <c r="M51" s="153">
        <f>+_xlfn.XLOOKUP(B51,'La Calera II - RFSU 31.1.28'!B:B,'La Calera II - RFSU 31.1.28'!AP:AP,"No se encuentra",0,1)</f>
        <v>46249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0"/>
        <v/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 t="str">
        <f>IF(+_xlfn.XLOOKUP(B61,'La Calera II - RFSU 31.1.28'!B:B,'La Calera II - RFSU 31.1.28'!H:H,"No se encuentra",0,1)&gt;0,+_xlfn.XLOOKUP(B61,'La Calera II - RFSU 31.1.28'!B:B,'La Calera II - RFSU 31.1.28'!H:H,"No se encuentra",0,1),"")</f>
        <v/>
      </c>
      <c r="H61" s="152">
        <f>+_xlfn.XLOOKUP(B61,'La Calera II - RFSU 31.1.28'!B:B,'La Calera II - RFSU 31.1.28'!W:W,"No se encuentra",0,1)</f>
        <v>46214</v>
      </c>
      <c r="I61" s="153">
        <f>+_xlfn.XLOOKUP(B61,'La Calera II - RFSU 31.1.28'!B:B,'La Calera II - RFSU 31.1.28'!W:W,"No se encuentra",0,1)</f>
        <v>46214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46279</v>
      </c>
      <c r="M61" s="153">
        <f>+_xlfn.XLOOKUP(B61,'La Calera II - RFSU 31.1.28'!B:B,'La Calera II - RFSU 31.1.28'!AP:AP,"No se encuentra",0,1)</f>
        <v>46279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>
        <f>IF(+_xlfn.XLOOKUP(B63,'La Calera II - RFSU 31.1.28'!B:B,'La Calera II - RFSU 31.1.28'!X:X,"No se encuentra",0,1)&gt;0,+_xlfn.XLOOKUP(B63,'La Calera II - RFSU 31.1.28'!B:B,'La Calera II - RFSU 31.1.28'!X:X,"No se encuentra",0,1),"")</f>
        <v>46170</v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46235</v>
      </c>
      <c r="M63" s="153">
        <f>+_xlfn.XLOOKUP(B63,'La Calera II - RFSU 31.1.28'!B:B,'La Calera II - RFSU 31.1.28'!AP:AP,"No se encuentra",0,1)</f>
        <v>46235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46208</v>
      </c>
      <c r="I66" s="153">
        <f>+_xlfn.XLOOKUP(B66,'La Calera II - RFSU 31.1.28'!B:B,'La Calera II - RFSU 31.1.28'!W:W,"No se encuentra",0,1)</f>
        <v>46208</v>
      </c>
      <c r="J66" s="155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46248</v>
      </c>
      <c r="M66" s="153">
        <f>+_xlfn.XLOOKUP(B66,'La Calera II - RFSU 31.1.28'!B:B,'La Calera II - RFSU 31.1.28'!AP:AP,"No se encuentra",0,1)</f>
        <v>46248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>
        <f>IF(+_xlfn.XLOOKUP(B67,'La Calera II - RFSU 31.1.28'!B:B,'La Calera II - RFSU 31.1.28'!X:X,"No se encuentra",0,1)&gt;0,+_xlfn.XLOOKUP(B67,'La Calera II - RFSU 31.1.28'!B:B,'La Calera II - RFSU 31.1.28'!X:X,"No se encuentra",0,1),"")</f>
        <v>46183</v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46248</v>
      </c>
      <c r="M67" s="153">
        <f>+_xlfn.XLOOKUP(B67,'La Calera II - RFSU 31.1.28'!B:B,'La Calera II - RFSU 31.1.28'!AP:AP,"No se encuentra",0,1)</f>
        <v>46248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>
        <f>IF(+_xlfn.XLOOKUP(B69,'La Calera II - RFSU 31.1.28'!B:B,'La Calera II - RFSU 31.1.28'!X:X,"No se encuentra",0,1)&gt;0,+_xlfn.XLOOKUP(B69,'La Calera II - RFSU 31.1.28'!B:B,'La Calera II - RFSU 31.1.28'!X:X,"No se encuentra",0,1),"")</f>
        <v>46183</v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46248</v>
      </c>
      <c r="M69" s="153">
        <f>+_xlfn.XLOOKUP(B69,'La Calera II - RFSU 31.1.28'!B:B,'La Calera II - RFSU 31.1.28'!AP:AP,"No se encuentra",0,1)</f>
        <v>46248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 t="str">
        <f>IF(+_xlfn.XLOOKUP(B73,'La Calera II - RFSU 31.1.28'!B:B,'La Calera II - RFSU 31.1.28'!X:X,"No se encuentra",0,1)&gt;0,+_xlfn.XLOOKUP(B73,'La Calera II - RFSU 31.1.28'!B:B,'La Calera II - RFSU 31.1.28'!X:X,"No se encuentra",0,1),"")</f>
        <v/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46276</v>
      </c>
      <c r="M73" s="153">
        <f>+_xlfn.XLOOKUP(B73,'La Calera II - RFSU 31.1.28'!B:B,'La Calera II - RFSU 31.1.28'!AP:AP,"No se encuentra",0,1)</f>
        <v>46276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48" t="s">
        <v>1679</v>
      </c>
      <c r="B74" s="651" t="s">
        <v>1830</v>
      </c>
      <c r="C74" s="654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47">
        <f>+_xlfn.XLOOKUP(B74,'La Calera II - RFSU 31.1.28'!B:B,'La Calera II - RFSU 31.1.28'!E:E,"",0,1)</f>
        <v>1365</v>
      </c>
    </row>
    <row r="75" spans="1:20" ht="56.25" hidden="1" x14ac:dyDescent="0.25">
      <c r="A75" s="650"/>
      <c r="B75" s="653"/>
      <c r="C75" s="656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47"/>
    </row>
    <row r="76" spans="1:20" ht="90" hidden="1" x14ac:dyDescent="0.25">
      <c r="A76" s="648" t="s">
        <v>1679</v>
      </c>
      <c r="B76" s="651" t="s">
        <v>1832</v>
      </c>
      <c r="C76" s="654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47">
        <f>+_xlfn.XLOOKUP(B76,'La Calera II - RFSU 31.1.28'!B:B,'La Calera II - RFSU 31.1.28'!E:E,"",0,1)</f>
        <v>698.25</v>
      </c>
    </row>
    <row r="77" spans="1:20" ht="33.75" hidden="1" x14ac:dyDescent="0.25">
      <c r="A77" s="649"/>
      <c r="B77" s="652"/>
      <c r="C77" s="655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47"/>
    </row>
    <row r="78" spans="1:20" ht="22.5" hidden="1" x14ac:dyDescent="0.25">
      <c r="A78" s="650"/>
      <c r="B78" s="653"/>
      <c r="C78" s="656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47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46193</v>
      </c>
      <c r="I82" s="153">
        <f>+_xlfn.XLOOKUP(B82,'La Calera II - RFSU 31.1.28'!B:B,'La Calera II - RFSU 31.1.28'!W:W,"No se encuentra",0,1)</f>
        <v>46193</v>
      </c>
      <c r="J82" s="155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46273</v>
      </c>
      <c r="M82" s="153">
        <f>+_xlfn.XLOOKUP(B82,'La Calera II - RFSU 31.1.28'!B:B,'La Calera II - RFSU 31.1.28'!AP:AP,"No se encuentra",0,1)</f>
        <v>46273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48" t="s">
        <v>1679</v>
      </c>
      <c r="B84" s="651" t="s">
        <v>1844</v>
      </c>
      <c r="C84" s="654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49"/>
      <c r="B85" s="652"/>
      <c r="C85" s="655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49"/>
      <c r="B86" s="652"/>
      <c r="C86" s="655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49"/>
      <c r="B87" s="652"/>
      <c r="C87" s="655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49"/>
      <c r="B88" s="652"/>
      <c r="C88" s="655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50"/>
      <c r="B89" s="653"/>
      <c r="C89" s="656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>
        <f>IF(+_xlfn.XLOOKUP(B90,'La Calera II - RFSU 31.1.28'!B:B,'La Calera II - RFSU 31.1.28'!AQ:AQ,"No se encuentra",0,1)&gt;0,+_xlfn.XLOOKUP(B90,'La Calera II - RFSU 31.1.28'!B:B,'La Calera II - RFSU 31.1.28'!AQ:AQ,"No se encuentra",0,1),"")</f>
        <v>46184</v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>
        <f t="shared" si="1"/>
        <v>46448</v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46208</v>
      </c>
      <c r="I93" s="153">
        <f>+_xlfn.XLOOKUP(B93,'La Calera II - RFSU 31.1.28'!B:B,'La Calera II - RFSU 31.1.28'!W:W,"No se encuentra",0,1)</f>
        <v>46208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46288</v>
      </c>
      <c r="M93" s="153">
        <f>+_xlfn.XLOOKUP(B93,'La Calera II - RFSU 31.1.28'!B:B,'La Calera II - RFSU 31.1.28'!AP:AP,"No se encuentra",0,1)</f>
        <v>46288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>
        <f>IF(+_xlfn.XLOOKUP(B96,'La Calera II - RFSU 31.1.28'!B:B,'La Calera II - RFSU 31.1.28'!X:X,"No se encuentra",0,1)&gt;0,+_xlfn.XLOOKUP(B96,'La Calera II - RFSU 31.1.28'!B:B,'La Calera II - RFSU 31.1.28'!X:X,"No se encuentra",0,1),"")</f>
        <v>46183</v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46263</v>
      </c>
      <c r="M96" s="153">
        <f>+_xlfn.XLOOKUP(B96,'La Calera II - RFSU 31.1.28'!B:B,'La Calera II - RFSU 31.1.28'!AP:AP,"No se encuentra",0,1)</f>
        <v>46263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>
        <f>IF(+_xlfn.XLOOKUP(B99,'La Calera II - RFSU 31.1.28'!B:B,'La Calera II - RFSU 31.1.28'!AQ:AQ,"No se encuentra",0,1)&gt;0,+_xlfn.XLOOKUP(B99,'La Calera II - RFSU 31.1.28'!B:B,'La Calera II - RFSU 31.1.28'!AQ:AQ,"No se encuentra",0,1),"")</f>
        <v>46176</v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"/>
        <v>46420</v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46185</v>
      </c>
      <c r="I102" s="153">
        <f>+_xlfn.XLOOKUP(B102,'La Calera II - RFSU 31.1.28'!B:B,'La Calera II - RFSU 31.1.28'!W:W,"No se encuentra",0,1)</f>
        <v>46185</v>
      </c>
      <c r="J102" s="155" t="str">
        <f>IF(+_xlfn.XLOOKUP(B102,'La Calera II - RFSU 31.1.28'!B:B,'La Calera II - RFSU 31.1.28'!X:X,"No se encuentra",0,1)&gt;0,+_xlfn.XLOOKUP(B102,'La Calera II - RFSU 31.1.28'!B:B,'La Calera II - RFSU 31.1.28'!X:X,"No se encuentra",0,1),"")</f>
        <v/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46265</v>
      </c>
      <c r="M102" s="153">
        <f>+_xlfn.XLOOKUP(B102,'La Calera II - RFSU 31.1.28'!B:B,'La Calera II - RFSU 31.1.28'!AP:AP,"No se encuentra",0,1)</f>
        <v>46265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46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46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46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46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46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46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46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622" t="s">
        <v>2759</v>
      </c>
      <c r="B1" s="623"/>
      <c r="C1" s="623"/>
      <c r="D1" s="624"/>
      <c r="E1" s="625" t="s">
        <v>2760</v>
      </c>
      <c r="F1" s="626"/>
      <c r="G1" s="627"/>
      <c r="H1" s="625" t="s">
        <v>4</v>
      </c>
      <c r="I1" s="626"/>
      <c r="J1" s="628"/>
      <c r="K1" s="629" t="s">
        <v>2761</v>
      </c>
      <c r="L1" s="625" t="s">
        <v>2762</v>
      </c>
      <c r="M1" s="626"/>
      <c r="N1" s="627"/>
      <c r="O1" s="625" t="s">
        <v>2763</v>
      </c>
      <c r="P1" s="626"/>
      <c r="Q1" s="626"/>
      <c r="R1" s="627"/>
      <c r="S1" s="616" t="s">
        <v>2470</v>
      </c>
      <c r="T1" s="618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630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34"/>
      <c r="T2" s="619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60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36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36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36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46183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46220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46285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46592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 t="str">
        <f>IF(+_xlfn.XLOOKUP(B10,'La Calera II - RFSU 31.1.28'!B:B,'La Calera II - RFSU 31.1.28'!H:H,"No se encuentra",0,1)&gt;0,+_xlfn.XLOOKUP(B10,'La Calera II - RFSU 31.1.28'!B:B,'La Calera II - RFSU 31.1.28'!H:H,"No se encuentra",0,1),"")</f>
        <v/>
      </c>
      <c r="H10" s="201">
        <v>46096</v>
      </c>
      <c r="I10" s="198">
        <f>+_xlfn.XLOOKUP(B10,'La Calera II - RFSU 31.1.28'!B:B,'La Calera II - RFSU 31.1.28'!W:W,"No se encuentra",0,1)</f>
        <v>46222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46287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46414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46190</v>
      </c>
      <c r="J12" s="289" t="str">
        <f>IF(+_xlfn.XLOOKUP(B12,'La Calera II - RFSU 31.1.28'!B:B,'La Calera II - RFSU 31.1.28'!X:X,"No se encuentra",0,1)&gt;0,+_xlfn.XLOOKUP(B12,'La Calera II - RFSU 31.1.28'!B:B,'La Calera II - RFSU 31.1.28'!X:X,"No se encuentra",0,1),"")</f>
        <v/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46255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46442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46267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46394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46394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 t="str">
        <f>IF(+_xlfn.XLOOKUP(B17,'La Calera II - RFSU 31.1.28'!B:B,'La Calera II - RFSU 31.1.28'!H:H,"No se encuentra",0,1)&gt;0,+_xlfn.XLOOKUP(B17,'La Calera II - RFSU 31.1.28'!B:B,'La Calera II - RFSU 31.1.28'!H:H,"No se encuentra",0,1),"")</f>
        <v/>
      </c>
      <c r="H17" s="201">
        <v>46141</v>
      </c>
      <c r="I17" s="198">
        <f>+_xlfn.XLOOKUP(B17,'La Calera II - RFSU 31.1.28'!B:B,'La Calera II - RFSU 31.1.28'!W:W,"No se encuentra",0,1)</f>
        <v>46221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46286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46443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201">
        <v>46096</v>
      </c>
      <c r="I18" s="198">
        <f>+_xlfn.XLOOKUP(B18,'La Calera II - RFSU 31.1.28'!B:B,'La Calera II - RFSU 31.1.28'!W:W,"No se encuentra",0,1)</f>
        <v>46222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46287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46414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46267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46514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46208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46273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46370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46370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46267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46394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201">
        <v>46150</v>
      </c>
      <c r="I35" s="198">
        <f>+_xlfn.XLOOKUP(B35,'La Calera II - RFSU 31.1.28'!B:B,'La Calera II - RFSU 31.1.28'!W:W,"No se encuentra",0,1)</f>
        <v>46214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46279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46436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201">
        <v>46155</v>
      </c>
      <c r="I37" s="198">
        <f>+_xlfn.XLOOKUP(B37,'La Calera II - RFSU 31.1.28'!B:B,'La Calera II - RFSU 31.1.28'!W:W,"No se encuentra",0,1)</f>
        <v>46214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46279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46406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46208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46273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46460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0"/>
        <v/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46381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46415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46208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46273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46430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46285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46312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46352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46381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46404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46204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46184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46249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46406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46183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46248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46355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46355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46208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46273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46490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46381</v>
      </c>
      <c r="P52" s="198">
        <f t="shared" si="4"/>
        <v>46325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 t="str">
        <f t="shared" si="0"/>
        <v/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46325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46184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46249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46416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0"/>
        <v/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46441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 t="str">
        <f>IF(+_xlfn.XLOOKUP(B65,'La Calera II - RFSU 31.1.28'!B:B,'La Calera II - RFSU 31.1.28'!H:H,"No se encuentra",0,1)&gt;0,+_xlfn.XLOOKUP(B65,'La Calera II - RFSU 31.1.28'!B:B,'La Calera II - RFSU 31.1.28'!H:H,"No se encuentra",0,1),"")</f>
        <v/>
      </c>
      <c r="H65" s="201">
        <v>46156</v>
      </c>
      <c r="I65" s="198">
        <f>+_xlfn.XLOOKUP(B65,'La Calera II - RFSU 31.1.28'!B:B,'La Calera II - RFSU 31.1.28'!W:W,"No se encuentra",0,1)</f>
        <v>46214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46279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46406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46170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46235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46362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46362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46183</v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46248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46345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46345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46183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46248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46405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46183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46248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46355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46355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46435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 t="str">
        <f>IF(+_xlfn.XLOOKUP(B77,'La Calera II - RFSU 31.1.28'!B:B,'La Calera II - RFSU 31.1.28'!X:X,"No se encuentra",0,1)&gt;0,+_xlfn.XLOOKUP(B77,'La Calera II - RFSU 31.1.28'!B:B,'La Calera II - RFSU 31.1.28'!X:X,"No se encuentra",0,1),"")</f>
        <v/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46276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46523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48" t="s">
        <v>1679</v>
      </c>
      <c r="B78" s="651" t="s">
        <v>1830</v>
      </c>
      <c r="C78" s="654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50"/>
      <c r="B79" s="653"/>
      <c r="C79" s="656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48" t="s">
        <v>1679</v>
      </c>
      <c r="B80" s="651" t="s">
        <v>1832</v>
      </c>
      <c r="C80" s="654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49"/>
      <c r="B81" s="652"/>
      <c r="C81" s="655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50"/>
      <c r="B82" s="653"/>
      <c r="C82" s="656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46193</v>
      </c>
      <c r="J86" s="289" t="str">
        <f>IF(+_xlfn.XLOOKUP(B86,'La Calera II - RFSU 31.1.28'!B:B,'La Calera II - RFSU 31.1.28'!X:X,"No se encuentra",0,1)&gt;0,+_xlfn.XLOOKUP(B86,'La Calera II - RFSU 31.1.28'!B:B,'La Calera II - RFSU 31.1.28'!X:X,"No se encuentra",0,1),"")</f>
        <v/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46273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46530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48" t="s">
        <v>1679</v>
      </c>
      <c r="B88" s="651" t="s">
        <v>1844</v>
      </c>
      <c r="C88" s="654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49"/>
      <c r="B89" s="652"/>
      <c r="C89" s="655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49"/>
      <c r="B90" s="652"/>
      <c r="C90" s="655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49"/>
      <c r="B91" s="652"/>
      <c r="C91" s="655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49"/>
      <c r="B92" s="652"/>
      <c r="C92" s="655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50"/>
      <c r="B93" s="653"/>
      <c r="C93" s="656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>
        <f>IF(+_xlfn.XLOOKUP(B94,'La Calera II - RFSU 31.1.28'!B:B,'La Calera II - RFSU 31.1.28'!AQ:AQ,"No se encuentra",0,1)&gt;0,+_xlfn.XLOOKUP(B94,'La Calera II - RFSU 31.1.28'!B:B,'La Calera II - RFSU 31.1.28'!AQ:AQ,"No se encuentra",0,1),"")</f>
        <v>46184</v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>
        <f t="shared" si="6"/>
        <v>0</v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46464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46208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46288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46475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46183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46263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46520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>
        <f t="shared" si="6"/>
        <v>0</v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46393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46185</v>
      </c>
      <c r="J106" s="289" t="str">
        <f>IF(+_xlfn.XLOOKUP(B106,'La Calera II - RFSU 31.1.28'!B:B,'La Calera II - RFSU 31.1.28'!X:X,"No se encuentra",0,1)&gt;0,+_xlfn.XLOOKUP(B106,'La Calera II - RFSU 31.1.28'!B:B,'La Calera II - RFSU 31.1.28'!X:X,"No se encuentra",0,1),"")</f>
        <v/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46265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46452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  <mergeCell ref="L1:N1"/>
    <mergeCell ref="S3:S6"/>
    <mergeCell ref="A88:A93"/>
    <mergeCell ref="B88:B93"/>
    <mergeCell ref="C88:C93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1" ma:contentTypeDescription="Crear nuevo documento." ma:contentTypeScope="" ma:versionID="2eb5c2e29013bfd163ca2eee40684e87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f0e9e5338277e6249289ca98b67f2f6e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8D007-392A-48EC-8E34-E4DD1885D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05288ce-52d4-43b6-ac28-4cf0370d4f19"/>
    <ds:schemaRef ds:uri="7c798c8c-6d68-471b-85ad-743f6af581b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REM-Nuevo</vt:lpstr>
      <vt:lpstr>La Calera II - RFSU 31.1.28</vt:lpstr>
      <vt:lpstr>REM-Back-up</vt:lpstr>
      <vt:lpstr>Suministros críticos</vt:lpstr>
      <vt:lpstr>Docs Vendors</vt:lpstr>
      <vt:lpstr>Suministros multables</vt:lpstr>
      <vt:lpstr>Histograma carretones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2026-06-11T17:44:38Z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