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135" windowWidth="15120" windowHeight="7680"/>
  </bookViews>
  <sheets>
    <sheet name="Gestão da Rotina" sheetId="6" r:id="rId1"/>
  </sheets>
  <definedNames>
    <definedName name="_xlnm.Print_Area" localSheetId="0">'Gestão da Rotina'!$A$1:$O$94</definedName>
    <definedName name="_xlnm.Print_Titles" localSheetId="0">'Gestão da Rotina'!$1:$1</definedName>
  </definedNames>
  <calcPr calcId="145621"/>
</workbook>
</file>

<file path=xl/calcChain.xml><?xml version="1.0" encoding="utf-8"?>
<calcChain xmlns="http://schemas.openxmlformats.org/spreadsheetml/2006/main">
  <c r="J66" i="6" l="1"/>
  <c r="J58" i="6"/>
  <c r="J48" i="6"/>
  <c r="J42" i="6"/>
  <c r="N58" i="6" l="1"/>
  <c r="N48" i="6"/>
  <c r="Q73" i="6" l="1"/>
  <c r="R73" i="6"/>
  <c r="Q74" i="6"/>
  <c r="R74" i="6"/>
  <c r="Q75" i="6"/>
  <c r="R75" i="6"/>
  <c r="Q76" i="6"/>
  <c r="R76" i="6"/>
  <c r="Q77" i="6"/>
  <c r="R77" i="6"/>
  <c r="Q78" i="6"/>
  <c r="R78" i="6"/>
  <c r="Q79" i="6"/>
  <c r="R79" i="6"/>
  <c r="R122" i="6"/>
  <c r="Q122" i="6"/>
  <c r="R123" i="6"/>
  <c r="Q123" i="6"/>
  <c r="Q104" i="6"/>
  <c r="R104" i="6"/>
  <c r="Q105" i="6"/>
  <c r="R105" i="6"/>
  <c r="Q101" i="6"/>
  <c r="R101" i="6"/>
  <c r="Q102" i="6"/>
  <c r="R102" i="6"/>
  <c r="Q103" i="6"/>
  <c r="R103" i="6"/>
  <c r="R113" i="6"/>
  <c r="Q113" i="6"/>
  <c r="R112" i="6"/>
  <c r="Q112" i="6"/>
  <c r="Q86" i="6"/>
  <c r="R86" i="6"/>
  <c r="Q72" i="6"/>
  <c r="R72" i="6"/>
  <c r="Q63" i="6"/>
  <c r="R63" i="6"/>
  <c r="Q61" i="6"/>
  <c r="R61" i="6"/>
  <c r="Q62" i="6"/>
  <c r="R62" i="6"/>
  <c r="Q55" i="6"/>
  <c r="R55" i="6"/>
  <c r="Q60" i="6"/>
  <c r="R60" i="6"/>
  <c r="Q53" i="6"/>
  <c r="R53" i="6"/>
  <c r="Q54" i="6"/>
  <c r="R54" i="6"/>
  <c r="Q51" i="6"/>
  <c r="R51" i="6"/>
  <c r="Q52" i="6"/>
  <c r="R52" i="6"/>
  <c r="L58" i="6" l="1"/>
  <c r="R130" i="6"/>
  <c r="Q130" i="6"/>
  <c r="R129" i="6"/>
  <c r="Q129" i="6"/>
  <c r="J127" i="6"/>
  <c r="D17" i="6" s="1"/>
  <c r="R124" i="6"/>
  <c r="Q124" i="6"/>
  <c r="R121" i="6"/>
  <c r="Q121" i="6"/>
  <c r="R120" i="6"/>
  <c r="Q120" i="6"/>
  <c r="R119" i="6"/>
  <c r="Q119" i="6"/>
  <c r="J117" i="6"/>
  <c r="D16" i="6" s="1"/>
  <c r="R114" i="6"/>
  <c r="Q114" i="6"/>
  <c r="R111" i="6"/>
  <c r="Q111" i="6"/>
  <c r="R110" i="6"/>
  <c r="Q110" i="6"/>
  <c r="J108" i="6"/>
  <c r="D15" i="6" s="1"/>
  <c r="R100" i="6"/>
  <c r="Q100" i="6"/>
  <c r="R99" i="6"/>
  <c r="Q99" i="6"/>
  <c r="J97" i="6"/>
  <c r="D14" i="6" s="1"/>
  <c r="L97" i="6" l="1"/>
  <c r="E14" i="6" s="1"/>
  <c r="F14" i="6" s="1"/>
  <c r="N108" i="6"/>
  <c r="G15" i="6" s="1"/>
  <c r="L108" i="6"/>
  <c r="E15" i="6" s="1"/>
  <c r="F15" i="6" s="1"/>
  <c r="L127" i="6"/>
  <c r="E17" i="6" s="1"/>
  <c r="F17" i="6" s="1"/>
  <c r="L117" i="6"/>
  <c r="E16" i="6" s="1"/>
  <c r="F16" i="6" s="1"/>
  <c r="N127" i="6"/>
  <c r="G17" i="6" s="1"/>
  <c r="H17" i="6" s="1"/>
  <c r="N97" i="6"/>
  <c r="G14" i="6" s="1"/>
  <c r="N117" i="6"/>
  <c r="G16" i="6" s="1"/>
  <c r="H16" i="6" s="1"/>
  <c r="H14" i="6"/>
  <c r="H15" i="6"/>
  <c r="Q94" i="6" l="1"/>
  <c r="R94" i="6"/>
  <c r="Q87" i="6"/>
  <c r="R87" i="6"/>
  <c r="R93" i="6" l="1"/>
  <c r="Q93" i="6"/>
  <c r="R92" i="6"/>
  <c r="Q92" i="6"/>
  <c r="J90" i="6"/>
  <c r="D13" i="6" s="1"/>
  <c r="R85" i="6"/>
  <c r="Q85" i="6"/>
  <c r="R84" i="6"/>
  <c r="Q84" i="6"/>
  <c r="J82" i="6"/>
  <c r="D12" i="6" s="1"/>
  <c r="R71" i="6"/>
  <c r="Q71" i="6"/>
  <c r="R70" i="6"/>
  <c r="Q70" i="6"/>
  <c r="R69" i="6"/>
  <c r="Q69" i="6"/>
  <c r="R68" i="6"/>
  <c r="Q68" i="6"/>
  <c r="D11" i="6"/>
  <c r="D10" i="6"/>
  <c r="D9" i="6"/>
  <c r="R50" i="6"/>
  <c r="Q50" i="6"/>
  <c r="L48" i="6" s="1"/>
  <c r="L66" i="6" l="1"/>
  <c r="E11" i="6" s="1"/>
  <c r="F11" i="6" s="1"/>
  <c r="N66" i="6"/>
  <c r="G11" i="6" s="1"/>
  <c r="H11" i="6" s="1"/>
  <c r="L90" i="6"/>
  <c r="L82" i="6"/>
  <c r="E12" i="6" s="1"/>
  <c r="F12" i="6" s="1"/>
  <c r="N90" i="6"/>
  <c r="N82" i="6"/>
  <c r="G12" i="6" s="1"/>
  <c r="H12" i="6" s="1"/>
  <c r="G10" i="6"/>
  <c r="E9" i="6"/>
  <c r="E10" i="6"/>
  <c r="G9" i="6"/>
  <c r="G13" i="6" l="1"/>
  <c r="E13" i="6"/>
  <c r="Q45" i="6"/>
  <c r="R45" i="6"/>
  <c r="R44" i="6"/>
  <c r="Q44" i="6"/>
  <c r="H13" i="6" l="1"/>
  <c r="F13" i="6"/>
  <c r="L42" i="6"/>
  <c r="E8" i="6" s="1"/>
  <c r="N42" i="6"/>
  <c r="D8" i="6" l="1"/>
  <c r="F8" i="6" l="1"/>
  <c r="G8" i="6"/>
  <c r="F9" i="6"/>
  <c r="F10" i="6"/>
  <c r="H9" i="6"/>
  <c r="H10" i="6"/>
  <c r="C19" i="6" l="1"/>
  <c r="H8" i="6"/>
</calcChain>
</file>

<file path=xl/sharedStrings.xml><?xml version="1.0" encoding="utf-8"?>
<sst xmlns="http://schemas.openxmlformats.org/spreadsheetml/2006/main" count="328" uniqueCount="211">
  <si>
    <t>Resumo da Avaliação</t>
  </si>
  <si>
    <t>Peso</t>
  </si>
  <si>
    <t>Ad%</t>
  </si>
  <si>
    <t>Diretoria de Operações F&amp;I</t>
  </si>
  <si>
    <t>Pontuação Validada</t>
  </si>
  <si>
    <r>
      <t xml:space="preserve">Melhor Área Equivalente
</t>
    </r>
    <r>
      <rPr>
        <sz val="18"/>
        <color theme="1" tint="0.34998626667073579"/>
        <rFont val="Calibri"/>
        <family val="2"/>
      </rPr>
      <t>(BENCHMARK BU/CLUSTER)</t>
    </r>
  </si>
  <si>
    <t>Pts</t>
  </si>
  <si>
    <t>Autoavaliação</t>
  </si>
  <si>
    <t>Validação</t>
  </si>
  <si>
    <t>Desvio</t>
  </si>
  <si>
    <t>Desvios Identificados na Autoavaliação</t>
  </si>
  <si>
    <t>Observações Relevantes / Alternativas Sugeridas</t>
  </si>
  <si>
    <t>2.1</t>
  </si>
  <si>
    <t>Cod</t>
  </si>
  <si>
    <t>Pergunta</t>
  </si>
  <si>
    <t xml:space="preserve">Peso </t>
  </si>
  <si>
    <t>Critérios de Pontuação</t>
  </si>
  <si>
    <t>1.1</t>
  </si>
  <si>
    <t>1.2</t>
  </si>
  <si>
    <t>Guia  para Avaliação</t>
  </si>
  <si>
    <t>1.</t>
  </si>
  <si>
    <t>2.</t>
  </si>
  <si>
    <t>Pts Auto</t>
  </si>
  <si>
    <t>Pts Valid</t>
  </si>
  <si>
    <t>Auto</t>
  </si>
  <si>
    <t>Valid</t>
  </si>
  <si>
    <t>3.</t>
  </si>
  <si>
    <t>3.1</t>
  </si>
  <si>
    <t>4.</t>
  </si>
  <si>
    <t>4.1</t>
  </si>
  <si>
    <t>4.2</t>
  </si>
  <si>
    <t>4.3</t>
  </si>
  <si>
    <t>4.4</t>
  </si>
  <si>
    <t>4.5</t>
  </si>
  <si>
    <t>5.</t>
  </si>
  <si>
    <t>5.1</t>
  </si>
  <si>
    <t>5.2</t>
  </si>
  <si>
    <t>5.3</t>
  </si>
  <si>
    <t>6.</t>
  </si>
  <si>
    <t>6.1</t>
  </si>
  <si>
    <t>6.2</t>
  </si>
  <si>
    <t>6.3</t>
  </si>
  <si>
    <t>7.</t>
  </si>
  <si>
    <t>8.</t>
  </si>
  <si>
    <t>9.</t>
  </si>
  <si>
    <t>10.</t>
  </si>
  <si>
    <t>7.1</t>
  </si>
  <si>
    <t>7.2</t>
  </si>
  <si>
    <t>7.3</t>
  </si>
  <si>
    <t>7.4</t>
  </si>
  <si>
    <t>8.1</t>
  </si>
  <si>
    <t>8.2</t>
  </si>
  <si>
    <t>8.3</t>
  </si>
  <si>
    <t>9.1</t>
  </si>
  <si>
    <t>9.2</t>
  </si>
  <si>
    <t>9.4</t>
  </si>
  <si>
    <t>9.3</t>
  </si>
  <si>
    <t>10.1</t>
  </si>
  <si>
    <t>10.2</t>
  </si>
  <si>
    <t>Estrutura</t>
  </si>
  <si>
    <t>1. Estrutura</t>
  </si>
  <si>
    <t>Recrutamento &amp; Seleção</t>
  </si>
  <si>
    <t>2. Recrutamento &amp; Seleção</t>
  </si>
  <si>
    <t>Admissão &amp; Integração</t>
  </si>
  <si>
    <t>3. Admissão &amp; Integração</t>
  </si>
  <si>
    <t xml:space="preserve">Administração de Gente
</t>
  </si>
  <si>
    <t>4. Administração de Gente</t>
  </si>
  <si>
    <t>Remuneração</t>
  </si>
  <si>
    <t>5. Remuneração</t>
  </si>
  <si>
    <t xml:space="preserve">Gestão de Talentos </t>
  </si>
  <si>
    <t xml:space="preserve">6. Gestão de Talentos </t>
  </si>
  <si>
    <t xml:space="preserve">Treinamento &amp; Desenvolvimento </t>
  </si>
  <si>
    <t xml:space="preserve">7. Treinamento &amp; Desenvolvimento </t>
  </si>
  <si>
    <t>Desligamento</t>
  </si>
  <si>
    <t>8. Desligamento</t>
  </si>
  <si>
    <t>Programas</t>
  </si>
  <si>
    <t>9. Programas</t>
  </si>
  <si>
    <t>Controle de Terceiros</t>
  </si>
  <si>
    <t>10. Controle de Terceiros</t>
  </si>
  <si>
    <t>Avaliação Pilar Gente</t>
  </si>
  <si>
    <t>ESTRUTURA</t>
  </si>
  <si>
    <t>Existe organograma hierárquico atualizado por área/departamento?</t>
  </si>
  <si>
    <t>Existem descrições de cargo atualizadas?</t>
  </si>
  <si>
    <t>0 - Não existe organograma hierárquico. Ou existe para até 50% das áreas.
0,3  - Existe organograma  hierárquico atualizado para 51% a 75% das áreas.
0,6 - Existe organograma hierárquico atualizado para 76% a 90% das áreas.
1 - Existe organograma hierárquico atualizado para mais de 90% das áreas.</t>
  </si>
  <si>
    <t>0 - Não existe descrição de cargos atualizada.
0,3 - Existe descrição de cargos atualizada para menos de 50% dos cargos.
0,6 - Existe descrição de cargos atualizada para 50% a 75% dos cargos.
1 - Existe descrição de cargos atualizada para mais de 75% dos cargos.</t>
  </si>
  <si>
    <t xml:space="preserve">RECRUTAMENTO &amp; SELEÇÃO </t>
  </si>
  <si>
    <t>2.2</t>
  </si>
  <si>
    <t>2.3</t>
  </si>
  <si>
    <t>2.4</t>
  </si>
  <si>
    <t>2.5</t>
  </si>
  <si>
    <t>2.6</t>
  </si>
  <si>
    <t>Foi realizado alinhamento de perfil para as funções trabalhadas no período?</t>
  </si>
  <si>
    <t>A unidade prioriza oportunidade de  recrutamento interno?</t>
  </si>
  <si>
    <t>Os candidatos contratados (recrutamento interno e externo) foram entrevistados durante o processo pelo gestor da vaga e por Gente&amp;Gestão?</t>
  </si>
  <si>
    <t xml:space="preserve">A área de Gente e Gestão garante o feedback para todos os reprovados nos processos de recrutamento interno e externo? </t>
  </si>
  <si>
    <t>0  - Existe alinhamento de perfil para até 50% das vagas da amostragem.
0,3 - Existe alinhamento de perfil de 51% a 75% das vagas da amostragem.
0,6 - Existe alinhamento de perfil de 76% a 90% das vagas da amostragem.
1 - Foi realizado alinhamento de perfil para todas as vagas.</t>
  </si>
  <si>
    <t>0 - A unidade proporcionou oportunidade de recrutamento interno para até 50% das vagas abertas.
0,3 - A unidade proporcionou oportunidade de recrutamento interno de 51% a 75% das vagas abertas.
0,6 - A unidade proporcionou oportunidade de recrutamento interno de 76% a 90% das vagas abertas.
1 - Sim, a unidade proporcionou oportunidade de recrutamento interno para mais de 90% das vagas abertas.</t>
  </si>
  <si>
    <t>0 - Não foi realizada entrevista pelo gestor nem por Gente&amp;Gestão para até 50% dos contratados.
0,3 - Foi realizada entrevista pelo gestor e Gente&amp;Gestão com 51% a 75% da amostragem.
0,6 - Foi realizada entrevista pelo gestor e Gente&amp;Gestão com 76% a 90% da amostragem.
1 - Foi realizada entrevista pelo gestor e Gente&amp;Gestão para mais de 90% da amostragem.</t>
  </si>
  <si>
    <t>0 - Existe registro da realização do feedback para até 50% dos reprovados.
0,3 - Existe registro da realização do feedback para 51% a 75% dos reprovados.
0,6 - Existe registro da realização do feedback para 76% a 90% dos reprovados.
1 - Existe registro da realização do feedback para mais de 90% dos reprovados.</t>
  </si>
  <si>
    <t>A área de Gente e Gestão possui controle dos indicadores de R&amp;S?</t>
  </si>
  <si>
    <t xml:space="preserve">Quando necessário, a unidade define plano de ação sobre os indicadores? </t>
  </si>
  <si>
    <t>0 - A área de Gente e Gestão não faz o controle dos indicadores.
0,3 - A área de Gente e Gestão faz o controle dos indicadores para 51% a 75% das vagas.
0,6 - A área de Gente e Gestão faz o controle dos indicadores para 76% a 90% das vagas.
1 - A área de Gente e Gestão faz o controle dos indicadores para mais de 90% das vagas.</t>
  </si>
  <si>
    <t>0 - A unidade não definiu plano de ação sobre os indicadores.
0,3 - A unidade definiu plano de ação para os indicadores fora da meta.
0,6 - A unidade definiu plano de ação para os indicadores fora da meta e as ações estão em andamento.
1 - A unidade cumpriu plano de ação para os indicadores fora da meta.</t>
  </si>
  <si>
    <t>ADMISSÃO &amp; INTEGRAÇÃO</t>
  </si>
  <si>
    <t>3.2</t>
  </si>
  <si>
    <t>3.4</t>
  </si>
  <si>
    <t>3.3</t>
  </si>
  <si>
    <t>A área de Gente e Gestão garante que a documentação esteja completa e assinada no prontuário do empregado e para cargos técnicos, há evidências de formação mandatória (NR10, CRQ, NR11, etc.)?</t>
  </si>
  <si>
    <t>Todos os empregados admitidos participam do Programa de Integração institucional/Gente&amp;Gestão?</t>
  </si>
  <si>
    <t>Todos os empregados admitidos participam do Programa de Integração de segurança?</t>
  </si>
  <si>
    <t>A unidade aplica a Avaliação por Período de Experiência para 100% dos empregados admitidos?</t>
  </si>
  <si>
    <t>0 - Não é possível observar evidências da documentação ou assinaturas.
0,3 - Faltando algum documento ou faltando assinatura de uma das partes.
1 - É possível observar a documentação completa e tudo assinado.</t>
  </si>
  <si>
    <t>0 - Evidenciado integração para até 50% dos empregados admitidos (amostragem).
0,3 - Evidenciado integração para 51% a 75% dos empregados admitidos.
0,6 - Evidenciado integração para 76% a 90% dos empregados admitidos.
1 - Evidenciado integração para mais de 90% dos admitidos.</t>
  </si>
  <si>
    <t>0 - Não evidenciado participação de 100% dos colaboradores na integração de Segurança (amostragem).
1 - Evidenciado participação de 100% dos colaboradores na integração de Segurança (amostragem).</t>
  </si>
  <si>
    <t>0 - Há evidências de aplicação da Avaliação por Período de Experiência para até 50% dos empregados admitidos no último período.
0,3 - Há evidências de aplicação da Avaliação por Período de Experiência para 50% a 75% dos empregados admitidos no último período.
0,6 - Há evidências de aplicação da Avaliação por Período de Experiência para 76% a 90% dos empregados admitidos no último período.
1 - Há evidências da Avaliação por Período de Experiência para mais de 90% dos empregados admitidos no último período.</t>
  </si>
  <si>
    <t>ADMINISTRAÇÃO DE GENTE</t>
  </si>
  <si>
    <t>4.6</t>
  </si>
  <si>
    <t>4.7</t>
  </si>
  <si>
    <t>4.8</t>
  </si>
  <si>
    <t>4.9</t>
  </si>
  <si>
    <t>4.10</t>
  </si>
  <si>
    <t>4.11</t>
  </si>
  <si>
    <t>4.12</t>
  </si>
  <si>
    <t>A unidade/área notifica as férias programadas e não aprovadas?</t>
  </si>
  <si>
    <t>A unidade/área garante que os avisos de férias estejam assinados dentro do prazo legal?</t>
  </si>
  <si>
    <t>A unidade faz gestão dos afastamentos?</t>
  </si>
  <si>
    <t>A unidade faz gestão de absenteísmo?</t>
  </si>
  <si>
    <t>A unidade controla indicador de Hora Extra?</t>
  </si>
  <si>
    <t>A unidade monitora indicador de Banco de Horas?</t>
  </si>
  <si>
    <t>0 - Não evidenciado notificação. 
1 - Evidenciado notificação.</t>
  </si>
  <si>
    <t>0 - Não evidenciado 100% dos avisos de férias assinados (amostragem).
1 - Evidenciado 100% dos avisos de férias assinados (amostragem).</t>
  </si>
  <si>
    <t>0 - Não foi evidenciado controle.
0,3 - Existe controle mas planilha não está atualizada.
0,6 - Foi evidenciado controle com informações atualizadas.
1 - Foi evidenciado controle com informações atualizadas e ações para correção/implementação de ações.</t>
  </si>
  <si>
    <t>0 - A unidade não faz gestão de absenteísmo.
0,3- Existe controle mas planilha não está atualizada.
0,6 - Foi evidenciado controle de absenteísmo com informações atualizadas (mensal).
1 - Foi evidenciado gestão dos afastados e ações para reduzir o absenteísmo.</t>
  </si>
  <si>
    <t xml:space="preserve">0 - Não foi evidenciado controle.
0,3 - Existe controle mas planilha não está atualizada.
0,6 - Foi evidenciado controle dos afastados com informações atualizadas (mensal).
1 - Foi evidenciado gestão dos afastados e ações para reduzir os afastamentos.
</t>
  </si>
  <si>
    <t>A unidade acompanha as tratativas de ponto e notifica os gestores das ocorrências pendentes?</t>
  </si>
  <si>
    <t>0 - Não evidenciado notificação mensal.
1- Evidenciado notificação mensal dos gestores.</t>
  </si>
  <si>
    <t>A unidade garante que 100% dos seus empregados estão com o exame periódico/ASO em dia?</t>
  </si>
  <si>
    <t>A unidade possui PCMSO atualizados  e alinhado ao PPRA (vigente)?</t>
  </si>
  <si>
    <t>A unidade possui controle das Reclamatórias Trabalhistas?</t>
  </si>
  <si>
    <t>A unidade garante o cumprimento da legislação trabalhista quanto a jornada de trabalho?</t>
  </si>
  <si>
    <t>A unidade possui controle dos Termos de Ajuste de Conduta (TAC) e notificações do Ministério do Trabalho (livro inspeção)?</t>
  </si>
  <si>
    <t>0 - Não evidenciado periódico em dia para 100% da amostragem.
1 - Evidenciado periódicos em dia para toda amostragem.</t>
  </si>
  <si>
    <t>0 - Não evidenciado.
1 - Evidenciado PCMSO alinhando com PPRA.</t>
  </si>
  <si>
    <t>0 – A unidade não garante o cumprimento da legislação trabalhista na integra.
1 – A unidade garante o cumprimento da legislação.</t>
  </si>
  <si>
    <t>REMUNERAÇÃO</t>
  </si>
  <si>
    <t>5.4</t>
  </si>
  <si>
    <t>A unidade faz  gestão mensal do restaurante?</t>
  </si>
  <si>
    <t>Existe Comitê do Recompensar estabelecido na unidade?</t>
  </si>
  <si>
    <t>A documentação legal (Solicitação de indicação de Representante do Sindicato, Ata de reunião do Comitê de Recompensar e ACT) do ano vigente, está devidamente assinada pelos envolvidos (Empresa, Sindicato, Membros do Comitê de Recompensar?)</t>
  </si>
  <si>
    <t>Há evidencia da  divulgação mensal dos resultados da unidade para todos os níveis?</t>
  </si>
  <si>
    <t>0 - Não faz gestão sobre o refeitório.
0,3 - Faz gestão básica, sem correção dos problemas.
0,6 - Faz a gestão, atuando junto aos responsáveis do refeitório, buscando melhoria e corrigindo os problemas.
1 - Faz a gestão, atuando junto aos responsáveis do refeitório, buscando melhoria e corrigindo os problemas e possui Comitê de Restaurante.</t>
  </si>
  <si>
    <t>0 - Não existe Comitê do Recompensar estabelecido.
0,5 - Existe Comitê do Recompensar mas não é atuante.
1 - Existe Comitê do Recompensar e é atuante.</t>
  </si>
  <si>
    <t>0 - Documentação não está assinada.
1 - Evidenciado documentação assinada.</t>
  </si>
  <si>
    <t>0 - Não evidenciado divulgação.
1 - Evidenciado divulgação.</t>
  </si>
  <si>
    <t>GESTÃO DE TALENTOS</t>
  </si>
  <si>
    <t>A unidade avalia o desempenho e competência e realiza feedback para posições de Encarregados/Supervisores e abaixo?</t>
  </si>
  <si>
    <t>Os gestores avaliadores, foram capacitados e orientados para realizar feedback com sua equipe?</t>
  </si>
  <si>
    <t>A unidade mantém e acompanha os PDIs dos avaliados em Talent Pool?</t>
  </si>
  <si>
    <t>0 – Não realiza
0,5 – Realiza, mas não faz análises para desdobramento (demissões, promoções, treinamentos, etc)
1 – A unidade realiza e faz desdobramentos utilizando a avaliação.</t>
  </si>
  <si>
    <t>0 – Não há evidencias de capacitação
1 – Há evidencias de capacitação e os gestores conhecem as ferramentas de feedback.</t>
  </si>
  <si>
    <t>0 - Evidenciado consolidação e acompanhamento de até 50% dos PDIs.
0,3 - Evidenciado consolidação e acompanhamento de 51% a 75% dos PDIs.
0,6 - Evidenciado consolidação e acompanhamento de 76'% a 90% dos PDIs.
1 - Evidenciado consolidação e acompanhamento para mais de 90% dos PDIs.</t>
  </si>
  <si>
    <t>TREINAMENTO &amp; DESENVOLVIMENTO</t>
  </si>
  <si>
    <t>7.5</t>
  </si>
  <si>
    <t>7.6</t>
  </si>
  <si>
    <t>7.7</t>
  </si>
  <si>
    <t>A área/unidade elaborou e realizou as ações previstas no Plano Anual de Treinamento (PLANT)?</t>
  </si>
  <si>
    <t>A unidade garante a participação nos treinamentos de todos os funcionários elegíveis ao tema?</t>
  </si>
  <si>
    <t>0 - Evidenciado realização de até 50% dos treinamentos previstos até a data da verificação.
0,3 - Evidenciado realização de 51% a 75% dos treinamentos previstos até a data da verificação.
0,6 - Evidenciado realização de 76% a 90% dos treinamentos previstos até a data da verificação.
1 - Evidenciado realização para mais de 90% dos treinamentos previstos até a data da verificação</t>
  </si>
  <si>
    <t>0 - Evidenciado a participação de até 50% do público elegível ao tema.
0,3 - Evidenciado a participação de 51% a 75% do público elegível ao tema.
0,6 - Evidenciado a participação de 76%  a 90% do público elegível ao tema.
1 - Evidenciado a participação de 91%  ou mais do público elegível ao tema.</t>
  </si>
  <si>
    <t>0 - Não evidenciou os registros.
1 - Apresentou os formulários, listas de presença, solicitações de bolsas de educação continuada, solicitações de curso externo, termo de compromisso de bolsa.</t>
  </si>
  <si>
    <t>0 - Não realiza avaliação de reação quando obrigatória.
0,5 - Realiza avaliação de reação de acordo com a política, mas não consolida e analisa os dados resultantes (nem abre plano de ação quando necessário).
1 - Realiza avaliação de reação de acordo com a política e analisa os resultados seguindo orientação do procedimento e abre plano de ação quando necessário.</t>
  </si>
  <si>
    <t>A área/unidade realiza e analisa os resultados obtidos nos treinamentos através da Avaliação de Reação, se aplicável?</t>
  </si>
  <si>
    <t>A unidade mantém os registros de treinamentos realizados (lista de presença, solicitações)?</t>
  </si>
  <si>
    <t>A área/unidade realiza e analisa os resultados obtidos nos treinamentos através da Avaliação de Aprendizagem, se aplicável?</t>
  </si>
  <si>
    <t>A unidade reporta mensalmente os treinamentos realizados?</t>
  </si>
  <si>
    <t>A unidade atualiza no acompanhamento/controle de bolsas de educação continuada vigentes? (Idioma, Técnico, Graduação, Pós/MBA, etc.)</t>
  </si>
  <si>
    <t>0 - Não evidenciou os reportes realizados.
1 - Apresentou a cópia das planilhas de registro de treinamento reportadas nos últimos 6 meses.</t>
  </si>
  <si>
    <t>DESLIGAMENTO</t>
  </si>
  <si>
    <t>A unidade realiza o Roteiro de Desligamento e garante o cumprimento de todas as etapas?</t>
  </si>
  <si>
    <t>8.4</t>
  </si>
  <si>
    <t>8.5</t>
  </si>
  <si>
    <t>Os colaboradores desligados foram convidados a participar da Entrevista de Desligamento?</t>
  </si>
  <si>
    <t>Os dados foram consolidados de acordo com a planilha padrão?</t>
  </si>
  <si>
    <t>As devolutivas foram realizadas junto aos gestores e/ou endereçadas às áreas responsáveis?</t>
  </si>
  <si>
    <t>Existe controle dos indicadores de Turn Over?</t>
  </si>
  <si>
    <t>0 - A entrevista de desligamento foi realizada com até 50% dos desligados (amostragem).
0,3 - A entrevista de desligamento foi realizada com 51% a 75% dos desligados (amostragem).
0,6 - A entrevista de desligamento foi realizada com 76% a 90% dos desligados (amostragem).
1 - A entrevista de desligamento foi realizada com mais de 90% dos desligados (amostragem).</t>
  </si>
  <si>
    <t>0 - Não há evidências de realização do Roteiro de Desligamento.
0,5 - O Roteiro de Desligamento não é realizado por completo. 
1 - O Roteiro de Desligamento é realizado para todos os processos de desligamento da amostragem.</t>
  </si>
  <si>
    <t>0 - Os dados de até 50% dos colaboradores desligados foram consolidados (amostragem).
0,3 - Os dados de 51% a 75% dos colaboradores desligados foram consolidados (amostragem).
0,6 - Os dados de 76% a 90% dos colaboradores desligados foram consolidados (amostragem).
1 - Os dados de mais de 90% dos colaboradores desligados foram consolidados (amostragem).</t>
  </si>
  <si>
    <t>0 - Foram realizadas até 50% das devolutivas das entrevistas realizadas (amostragem).
0,3 - Foram realizadas de 51% a 75% das devolutivas das entrevistas realizadas (amostragem).
0,6 - Foram realizadas de 76% a 90% das devolutivas das entrevistas realizadas (amostragem).
1 -Foram realizadas mais de 90% das devolutivas das entrevistas realizadas (amostragem).</t>
  </si>
  <si>
    <t>PROGRAMAS</t>
  </si>
  <si>
    <t>9.5</t>
  </si>
  <si>
    <t>9.6</t>
  </si>
  <si>
    <t>Existe alguma prática de reconhecimento dos colaboradores na unidade?</t>
  </si>
  <si>
    <t>Existe alguma ação ou prática relacionada ao Clima na Unidade?</t>
  </si>
  <si>
    <t>A área de Gente e Gestão realiza reunião com os gestores da unidade para tratar assuntos de Gente?</t>
  </si>
  <si>
    <t>Existe alguma prática que garante a proximidade da área de Gente e Gestão com todas as áreas e turnos? (Ex: corujinha, andorinha, gente com você - usinas, etc.)</t>
  </si>
  <si>
    <t>0 - Não existe nenhuma ação relacionada ao Clima na unidade.
0,5 - Existem algumas ações mas não são reconhecidas pela operação.
1 - Existem ações que buscam melhorar o Clima da unidade e são reconhecidas pela operação.</t>
  </si>
  <si>
    <t>0 - Não existe prática de reconhecimento dos colaboradores.
0,5 - Existem práticas mas não estão estabelecidas ou não são conhecidas pela operação.
1 - Existem práticas de reconhecimento estabelecidas e conhecidas pelos colaboradores.</t>
  </si>
  <si>
    <t>0 - Área de Gente e Gestão não realiza reunião com gestores.
0,3 - Área de Gente e Gestão realiza trimestralmente reunião com gestores.
0,6 - Área de Gente e Gestão realiza bimestralmente reunião com gestores.
1 - Área de Gente e Gestão realiza mensalmente reunião com gestores.</t>
  </si>
  <si>
    <t>0 - Não foi evidenciado nenhuma prática ou programa da unidade.
0,3 - Foi evidenciado a realização de visitas esporádicas às áreas e turnos, mas NÃO é reconhecido pela operação.
0,6 - Foi evidenciado a realização de visitas esporádicas às áreas e turnos, e é reconhecido pela operação.
1 - Foi evidenciado a realização de visitas às áreas e turnos mensal, e a prática é reconhecida pela operação.</t>
  </si>
  <si>
    <t>A unidade atende a cota legal de menores aprendizes, conforme estabelecido pelo Ministério do Trabalho?</t>
  </si>
  <si>
    <t>A unidade faz gestão do programa diversidade (PCDs)?</t>
  </si>
  <si>
    <t>0 - Não foi evidenciado o programa difundido na unidade.
0,3 - Existe o programa mas não difundido na unidade, e não é conhecido pela operação.
0,6 - Sim, foi evidenciado o programa difundido na unidade.
1 - Sim, foi evidenciado o programa difundido na unidade e existe evolução na meta de PCDs.</t>
  </si>
  <si>
    <t>0 – A unidade não possui nenhum menor aprendiz contratado
0,5 – A unidade possui aprendizes contratados, mas não atende a cota mínima (5%) estabelecida por lei.
1 – A unidade atende a cota legalmente estabelecida.</t>
  </si>
  <si>
    <t>0 - Não realiza avaliação de aprendizagem quando aplicável.
0,5 - Realiza avaliação de aprendizagem de acordo com a política, mas não consolida e analisa os dados resultantes (nem abre plano de ação quando necessário).
1 - Realiza avaliação de aprendizagem de acordo com a política e analisa os resultados seguindo orientação do procedimento e abre plano de ação quando necessário.</t>
  </si>
  <si>
    <t>Existe gestão sobre documentação de prestadores de serviço atuando na unidade?</t>
  </si>
  <si>
    <t>Os prestadores de serviço realizaram a integração de segurança e treinamentos aplicáveis (PTP´s, por exemplo) antes da realização das atividades contratadas?</t>
  </si>
  <si>
    <t>0 – Não foi evidenciado nenhum controle sobre os prestadores de serviço.
1 – Evidenciado controle sobre os prestadores de serviço.</t>
  </si>
  <si>
    <t>0 – Não foi evidenciado a realização da integração e treinamentos pelos prestadores de serviço.
0,5 - Evidenciado apenas a realização da integração ou treinamentos aplicáveis para os prestadores de serviço.
1 – Evidenciado a realização da integração e treinamentos aplicáveis pelos prestadores de serviço.</t>
  </si>
  <si>
    <t>CONTROLE DE TERCEIROS</t>
  </si>
  <si>
    <t>0 - Não evidenciou controles.
0,5 - Evidenciou controle com reembolsos desatualizados.
1 - Evidenciou controle com reembolsos mensais atualizados.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</si>
</sst>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416]mmm\-yy;@"/>
    <numFmt numFmtId="166" formatCode="0.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18"/>
      <name val="Candara"/>
      <family val="2"/>
    </font>
    <font>
      <b/>
      <sz val="40"/>
      <color indexed="56"/>
      <name val="Calibri"/>
      <family val="2"/>
    </font>
    <font>
      <b/>
      <sz val="36"/>
      <color indexed="18"/>
      <name val="Calibri"/>
      <family val="2"/>
    </font>
    <font>
      <sz val="28"/>
      <color theme="1" tint="0.249977111117893"/>
      <name val="Calibri"/>
      <family val="2"/>
    </font>
    <font>
      <sz val="32"/>
      <color theme="1" tint="0.249977111117893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sz val="22"/>
      <color rgb="FF000080"/>
      <name val="Calibri"/>
      <family val="2"/>
    </font>
    <font>
      <b/>
      <sz val="9"/>
      <color theme="0"/>
      <name val="Calibri"/>
      <family val="2"/>
      <scheme val="minor"/>
    </font>
    <font>
      <sz val="20"/>
      <color indexed="18"/>
      <name val="Calibri"/>
      <family val="2"/>
    </font>
    <font>
      <sz val="20"/>
      <color theme="1"/>
      <name val="Calibri"/>
      <family val="2"/>
      <scheme val="minor"/>
    </font>
    <font>
      <sz val="20"/>
      <color indexed="18"/>
      <name val="Calibri"/>
      <family val="2"/>
      <scheme val="minor"/>
    </font>
    <font>
      <b/>
      <sz val="40"/>
      <color indexed="56"/>
      <name val="Candara"/>
      <family val="2"/>
    </font>
    <font>
      <sz val="11"/>
      <color theme="1"/>
      <name val="Candara"/>
      <family val="2"/>
    </font>
    <font>
      <sz val="28"/>
      <name val="Calibri"/>
      <family val="2"/>
    </font>
    <font>
      <sz val="18"/>
      <color theme="1" tint="0.34998626667073579"/>
      <name val="Calibri"/>
      <family val="2"/>
    </font>
    <font>
      <sz val="26"/>
      <name val="Calibri"/>
      <family val="2"/>
    </font>
    <font>
      <sz val="1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42"/>
      <color indexed="18"/>
      <name val="Calibri"/>
      <family val="2"/>
    </font>
    <font>
      <b/>
      <sz val="20"/>
      <color indexed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indexed="8"/>
      <name val="Calibri"/>
      <family val="2"/>
    </font>
    <font>
      <sz val="24"/>
      <color theme="1"/>
      <name val="Calibri"/>
      <family val="2"/>
    </font>
    <font>
      <b/>
      <sz val="28"/>
      <color theme="1"/>
      <name val="Calibri"/>
      <family val="2"/>
    </font>
    <font>
      <sz val="28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22"/>
      <color theme="1" tint="0.34998626667073579"/>
      <name val="Calibri"/>
      <family val="2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21" borderId="0" applyNumberFormat="0" applyBorder="0" applyAlignment="0" applyProtection="0"/>
    <xf numFmtId="0" fontId="22" fillId="5" borderId="0" applyNumberFormat="0" applyBorder="0" applyAlignment="0" applyProtection="0"/>
    <xf numFmtId="0" fontId="23" fillId="22" borderId="5" applyNumberFormat="0" applyAlignment="0" applyProtection="0"/>
    <xf numFmtId="0" fontId="24" fillId="23" borderId="6" applyNumberFormat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5" applyNumberFormat="0" applyAlignment="0" applyProtection="0"/>
    <xf numFmtId="0" fontId="31" fillId="0" borderId="10" applyNumberFormat="0" applyFill="0" applyAlignment="0" applyProtection="0"/>
    <xf numFmtId="0" fontId="32" fillId="2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25" borderId="11" applyNumberFormat="0" applyFont="0" applyAlignment="0" applyProtection="0"/>
    <xf numFmtId="0" fontId="34" fillId="22" borderId="12" applyNumberForma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6" fillId="0" borderId="13">
      <alignment horizontal="center"/>
    </xf>
    <xf numFmtId="0" fontId="36" fillId="0" borderId="13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3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0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indent="2"/>
    </xf>
    <xf numFmtId="49" fontId="6" fillId="2" borderId="0" xfId="0" applyNumberFormat="1" applyFont="1" applyFill="1" applyBorder="1" applyAlignment="1">
      <alignment horizontal="left" indent="2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textRotation="90"/>
    </xf>
    <xf numFmtId="164" fontId="12" fillId="3" borderId="0" xfId="1" applyNumberFormat="1" applyFont="1" applyFill="1" applyBorder="1" applyAlignment="1">
      <alignment horizontal="center" vertical="center"/>
    </xf>
    <xf numFmtId="9" fontId="13" fillId="3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164" fontId="12" fillId="2" borderId="0" xfId="1" applyNumberFormat="1" applyFont="1" applyFill="1" applyBorder="1" applyAlignment="1">
      <alignment horizontal="center" vertical="center"/>
    </xf>
    <xf numFmtId="9" fontId="13" fillId="2" borderId="0" xfId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9" fontId="13" fillId="2" borderId="3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/>
    </xf>
    <xf numFmtId="9" fontId="13" fillId="3" borderId="14" xfId="1" applyFont="1" applyFill="1" applyBorder="1" applyAlignment="1">
      <alignment horizontal="center" vertical="center"/>
    </xf>
    <xf numFmtId="9" fontId="13" fillId="2" borderId="14" xfId="1" applyFont="1" applyFill="1" applyBorder="1" applyAlignment="1">
      <alignment horizontal="center" vertical="center"/>
    </xf>
    <xf numFmtId="9" fontId="13" fillId="2" borderId="15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15" fillId="0" borderId="0" xfId="0" applyFont="1" applyBorder="1"/>
    <xf numFmtId="0" fontId="16" fillId="2" borderId="0" xfId="0" applyFont="1" applyFill="1" applyBorder="1" applyAlignment="1">
      <alignment vertical="center" wrapText="1"/>
    </xf>
    <xf numFmtId="164" fontId="40" fillId="3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3" xfId="1" applyNumberFormat="1" applyFont="1" applyFill="1" applyBorder="1" applyAlignment="1" applyProtection="1">
      <alignment horizontal="center" vertical="center"/>
      <protection locked="0"/>
    </xf>
    <xf numFmtId="0" fontId="42" fillId="0" borderId="4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4" fillId="2" borderId="18" xfId="0" applyFont="1" applyFill="1" applyBorder="1" applyAlignment="1">
      <alignment horizontal="center" vertical="center"/>
    </xf>
    <xf numFmtId="0" fontId="46" fillId="2" borderId="18" xfId="0" applyFont="1" applyFill="1" applyBorder="1" applyAlignment="1">
      <alignment horizontal="center" vertical="center"/>
    </xf>
    <xf numFmtId="164" fontId="46" fillId="2" borderId="21" xfId="0" applyNumberFormat="1" applyFont="1" applyFill="1" applyBorder="1" applyAlignment="1">
      <alignment horizontal="center" vertical="center"/>
    </xf>
    <xf numFmtId="166" fontId="46" fillId="2" borderId="2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7" fillId="0" borderId="0" xfId="0" applyFont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6" fillId="2" borderId="21" xfId="0" applyFont="1" applyFill="1" applyBorder="1" applyAlignment="1">
      <alignment horizontal="center" vertical="center" textRotation="90" wrapText="1"/>
    </xf>
    <xf numFmtId="0" fontId="48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9" fontId="45" fillId="2" borderId="20" xfId="0" applyNumberFormat="1" applyFont="1" applyFill="1" applyBorder="1" applyAlignment="1">
      <alignment horizontal="center" vertical="center"/>
    </xf>
    <xf numFmtId="9" fontId="44" fillId="2" borderId="20" xfId="0" applyNumberFormat="1" applyFont="1" applyFill="1" applyBorder="1" applyAlignment="1">
      <alignment horizontal="center" vertical="center"/>
    </xf>
    <xf numFmtId="0" fontId="44" fillId="2" borderId="19" xfId="0" applyFont="1" applyFill="1" applyBorder="1" applyAlignment="1">
      <alignment horizontal="center" vertical="center" wrapText="1"/>
    </xf>
    <xf numFmtId="164" fontId="41" fillId="0" borderId="21" xfId="1" applyNumberFormat="1" applyFont="1" applyBorder="1" applyAlignment="1">
      <alignment horizontal="center" vertical="center"/>
    </xf>
    <xf numFmtId="166" fontId="46" fillId="26" borderId="21" xfId="1" applyNumberFormat="1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9" fillId="28" borderId="2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0" fontId="47" fillId="0" borderId="0" xfId="0" applyFont="1" applyBorder="1" applyAlignment="1">
      <alignment vertical="center" wrapText="1"/>
    </xf>
    <xf numFmtId="164" fontId="40" fillId="2" borderId="16" xfId="1" applyNumberFormat="1" applyFont="1" applyFill="1" applyBorder="1" applyAlignment="1" applyProtection="1">
      <alignment horizontal="center" vertical="center"/>
      <protection locked="0"/>
    </xf>
    <xf numFmtId="164" fontId="40" fillId="2" borderId="25" xfId="1" applyNumberFormat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51" fillId="0" borderId="0" xfId="0" applyFont="1"/>
    <xf numFmtId="0" fontId="51" fillId="27" borderId="0" xfId="0" applyFont="1" applyFill="1"/>
    <xf numFmtId="0" fontId="47" fillId="0" borderId="22" xfId="0" quotePrefix="1" applyFont="1" applyFill="1" applyBorder="1" applyAlignment="1">
      <alignment horizontal="left" vertical="center" wrapText="1" indent="1"/>
    </xf>
    <xf numFmtId="0" fontId="47" fillId="0" borderId="23" xfId="0" quotePrefix="1" applyFont="1" applyFill="1" applyBorder="1" applyAlignment="1">
      <alignment horizontal="left" vertical="center" wrapText="1" indent="1"/>
    </xf>
    <xf numFmtId="0" fontId="47" fillId="0" borderId="24" xfId="0" quotePrefix="1" applyFont="1" applyFill="1" applyBorder="1" applyAlignment="1">
      <alignment horizontal="left" vertical="center" wrapText="1" indent="1"/>
    </xf>
    <xf numFmtId="0" fontId="47" fillId="2" borderId="22" xfId="0" applyFont="1" applyFill="1" applyBorder="1" applyAlignment="1">
      <alignment horizontal="left" vertical="center" wrapText="1" indent="1"/>
    </xf>
    <xf numFmtId="0" fontId="47" fillId="2" borderId="23" xfId="0" applyFont="1" applyFill="1" applyBorder="1" applyAlignment="1">
      <alignment horizontal="left" vertical="center" wrapText="1" indent="1"/>
    </xf>
    <xf numFmtId="0" fontId="47" fillId="2" borderId="24" xfId="0" applyFont="1" applyFill="1" applyBorder="1" applyAlignment="1">
      <alignment horizontal="left" vertical="center" wrapText="1" indent="1"/>
    </xf>
    <xf numFmtId="0" fontId="39" fillId="2" borderId="0" xfId="0" applyFont="1" applyFill="1" applyBorder="1" applyAlignment="1">
      <alignment horizontal="right" vertical="center" indent="5"/>
    </xf>
    <xf numFmtId="0" fontId="5" fillId="2" borderId="1" xfId="0" applyFont="1" applyFill="1" applyBorder="1" applyAlignment="1" applyProtection="1">
      <alignment horizontal="left" indent="3"/>
      <protection locked="0"/>
    </xf>
    <xf numFmtId="0" fontId="5" fillId="2" borderId="0" xfId="0" applyFont="1" applyFill="1" applyBorder="1" applyAlignment="1" applyProtection="1">
      <alignment horizontal="left" indent="3"/>
      <protection locked="0"/>
    </xf>
    <xf numFmtId="0" fontId="5" fillId="2" borderId="2" xfId="0" applyFont="1" applyFill="1" applyBorder="1" applyAlignment="1" applyProtection="1">
      <alignment horizontal="left" indent="3"/>
      <protection locked="0"/>
    </xf>
    <xf numFmtId="165" fontId="5" fillId="2" borderId="1" xfId="0" applyNumberFormat="1" applyFont="1" applyFill="1" applyBorder="1" applyAlignment="1" applyProtection="1">
      <alignment horizontal="left" indent="3"/>
      <protection locked="0"/>
    </xf>
    <xf numFmtId="165" fontId="5" fillId="2" borderId="0" xfId="0" applyNumberFormat="1" applyFont="1" applyFill="1" applyBorder="1" applyAlignment="1" applyProtection="1">
      <alignment horizontal="left" indent="3"/>
      <protection locked="0"/>
    </xf>
    <xf numFmtId="165" fontId="5" fillId="2" borderId="2" xfId="0" applyNumberFormat="1" applyFont="1" applyFill="1" applyBorder="1" applyAlignment="1" applyProtection="1">
      <alignment horizontal="left" indent="3"/>
      <protection locked="0"/>
    </xf>
    <xf numFmtId="0" fontId="7" fillId="2" borderId="3" xfId="0" applyFont="1" applyFill="1" applyBorder="1" applyAlignment="1">
      <alignment horizontal="left"/>
    </xf>
    <xf numFmtId="0" fontId="44" fillId="2" borderId="1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16" fillId="2" borderId="1" xfId="0" applyFont="1" applyFill="1" applyBorder="1" applyAlignment="1" applyProtection="1">
      <alignment horizontal="left" indent="2"/>
      <protection locked="0"/>
    </xf>
    <xf numFmtId="0" fontId="16" fillId="2" borderId="0" xfId="0" applyFont="1" applyFill="1" applyBorder="1" applyAlignment="1" applyProtection="1">
      <alignment horizontal="left" indent="2"/>
      <protection locked="0"/>
    </xf>
    <xf numFmtId="0" fontId="16" fillId="2" borderId="2" xfId="0" applyFont="1" applyFill="1" applyBorder="1" applyAlignment="1" applyProtection="1">
      <alignment horizontal="left" indent="2"/>
      <protection locked="0"/>
    </xf>
    <xf numFmtId="0" fontId="50" fillId="2" borderId="4" xfId="0" applyFont="1" applyFill="1" applyBorder="1" applyAlignment="1">
      <alignment horizontal="center"/>
    </xf>
    <xf numFmtId="0" fontId="50" fillId="2" borderId="17" xfId="0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/>
    </xf>
    <xf numFmtId="0" fontId="19" fillId="2" borderId="4" xfId="0" applyFont="1" applyFill="1" applyBorder="1" applyAlignment="1" applyProtection="1">
      <alignment horizontal="left" vertical="top" wrapText="1" indent="2"/>
      <protection locked="0"/>
    </xf>
    <xf numFmtId="0" fontId="19" fillId="2" borderId="0" xfId="0" applyFont="1" applyFill="1" applyBorder="1" applyAlignment="1" applyProtection="1">
      <alignment horizontal="left" vertical="top" wrapText="1" indent="2"/>
      <protection locked="0"/>
    </xf>
    <xf numFmtId="0" fontId="4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right" vertical="center" wrapText="1" indent="2"/>
    </xf>
    <xf numFmtId="0" fontId="16" fillId="2" borderId="2" xfId="0" applyFont="1" applyFill="1" applyBorder="1" applyAlignment="1">
      <alignment horizontal="right" vertical="center" wrapText="1" indent="2"/>
    </xf>
    <xf numFmtId="0" fontId="16" fillId="2" borderId="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 indent="2"/>
    </xf>
    <xf numFmtId="164" fontId="5" fillId="2" borderId="0" xfId="0" applyNumberFormat="1" applyFont="1" applyFill="1" applyBorder="1" applyAlignment="1">
      <alignment horizontal="left" vertical="center" indent="2"/>
    </xf>
    <xf numFmtId="0" fontId="11" fillId="2" borderId="3" xfId="0" applyFont="1" applyFill="1" applyBorder="1" applyAlignment="1">
      <alignment horizontal="left" vertical="center" wrapText="1"/>
    </xf>
  </cellXfs>
  <cellStyles count="6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rmal - Style1" xfId="38"/>
    <cellStyle name="Normal 2" xfId="39"/>
    <cellStyle name="Normal 2 2" xfId="40"/>
    <cellStyle name="Normal 2_Categoria 2 - VPO Pilar Gente" xfId="41"/>
    <cellStyle name="Normal 3" xfId="42"/>
    <cellStyle name="Normal 4" xfId="43"/>
    <cellStyle name="Note" xfId="44"/>
    <cellStyle name="Output" xfId="45"/>
    <cellStyle name="Porcentagem" xfId="1" builtinId="5"/>
    <cellStyle name="Porcentagem 2" xfId="46"/>
    <cellStyle name="Porcentagem 2 2" xfId="47"/>
    <cellStyle name="Porcentagem 2 3" xfId="48"/>
    <cellStyle name="Porcentagem 2 3 2" xfId="49"/>
    <cellStyle name="Porcentagem 3" xfId="50"/>
    <cellStyle name="Porcentagem 4" xfId="51"/>
    <cellStyle name="PSChar" xfId="52"/>
    <cellStyle name="PSChar 2" xfId="53"/>
    <cellStyle name="PSHeading" xfId="54"/>
    <cellStyle name="PSHeading 2" xfId="55"/>
    <cellStyle name="PSInt" xfId="56"/>
    <cellStyle name="PSInt 2" xfId="57"/>
    <cellStyle name="Standard_NEGS" xfId="58"/>
    <cellStyle name="Title" xfId="59"/>
    <cellStyle name="Warning Text" xfId="60"/>
  </cellStyles>
  <dxfs count="54"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7775332672925"/>
          <c:y val="0.14642766167984403"/>
          <c:w val="0.5144638256060633"/>
          <c:h val="0.72117709588611623"/>
        </c:manualLayout>
      </c:layout>
      <c:radarChart>
        <c:radarStyle val="marker"/>
        <c:varyColors val="0"/>
        <c:ser>
          <c:idx val="0"/>
          <c:order val="0"/>
          <c:tx>
            <c:v>Validação</c:v>
          </c:tx>
          <c:spPr>
            <a:ln w="50800">
              <a:prstDash val="sysDash"/>
            </a:ln>
          </c:spPr>
          <c:marker>
            <c:symbol val="circle"/>
            <c:size val="10"/>
          </c:marker>
          <c:cat>
            <c:strRef>
              <c:f>'Gestão da Rotina'!$A$8:$A$17</c:f>
              <c:strCache>
                <c:ptCount val="10"/>
                <c:pt idx="0">
                  <c:v>Estrutura</c:v>
                </c:pt>
                <c:pt idx="1">
                  <c:v>Recrutamento &amp; Seleção</c:v>
                </c:pt>
                <c:pt idx="2">
                  <c:v>Admissão &amp; Integração</c:v>
                </c:pt>
                <c:pt idx="3">
                  <c:v>Administração de Gente
</c:v>
                </c:pt>
                <c:pt idx="4">
                  <c:v>Remuneração</c:v>
                </c:pt>
                <c:pt idx="5">
                  <c:v>Gestão de Talentos </c:v>
                </c:pt>
                <c:pt idx="6">
                  <c:v>Treinamento &amp; Desenvolvimento </c:v>
                </c:pt>
                <c:pt idx="7">
                  <c:v>Desligamento</c:v>
                </c:pt>
                <c:pt idx="8">
                  <c:v>Programas</c:v>
                </c:pt>
                <c:pt idx="9">
                  <c:v>Controle de Terceiros</c:v>
                </c:pt>
              </c:strCache>
            </c:strRef>
          </c:cat>
          <c:val>
            <c:numRef>
              <c:f>'Gestão da Rotina'!$H$8:$H$17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pPr>
              <a:solidFill>
                <a:schemeClr val="bg1"/>
              </a:solidFill>
            </c:spPr>
          </c:marker>
          <c:val>
            <c:numRef>
              <c:f>'Gestão da Rotina'!$F$8:$F$17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2224"/>
        <c:axId val="210071488"/>
      </c:radarChart>
      <c:catAx>
        <c:axId val="159412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60" baseline="0"/>
            </a:pPr>
            <a:endParaRPr lang="pt-BR"/>
          </a:p>
        </c:txPr>
        <c:crossAx val="210071488"/>
        <c:crosses val="autoZero"/>
        <c:auto val="0"/>
        <c:lblAlgn val="ctr"/>
        <c:lblOffset val="100"/>
        <c:noMultiLvlLbl val="0"/>
      </c:catAx>
      <c:valAx>
        <c:axId val="21007148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cross"/>
        <c:minorTickMark val="none"/>
        <c:tickLblPos val="none"/>
        <c:crossAx val="159412224"/>
        <c:crosses val="autoZero"/>
        <c:crossBetween val="between"/>
        <c:majorUnit val="0.2"/>
      </c:valAx>
    </c:plotArea>
    <c:legend>
      <c:legendPos val="l"/>
      <c:layout>
        <c:manualLayout>
          <c:xMode val="edge"/>
          <c:yMode val="edge"/>
          <c:x val="0.65367965367965364"/>
          <c:y val="0.80745608721986672"/>
          <c:w val="0.31019514606128779"/>
          <c:h val="0.1581492698028131"/>
        </c:manualLayout>
      </c:layout>
      <c:overlay val="1"/>
      <c:txPr>
        <a:bodyPr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288637</xdr:colOff>
      <xdr:row>5</xdr:row>
      <xdr:rowOff>180687</xdr:rowOff>
    </xdr:from>
    <xdr:to>
      <xdr:col>14</xdr:col>
      <xdr:colOff>98137</xdr:colOff>
      <xdr:row>17</xdr:row>
      <xdr:rowOff>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44532</xdr:colOff>
      <xdr:row>2</xdr:row>
      <xdr:rowOff>30926</xdr:rowOff>
    </xdr:from>
    <xdr:to>
      <xdr:col>1</xdr:col>
      <xdr:colOff>823850</xdr:colOff>
      <xdr:row>2</xdr:row>
      <xdr:rowOff>256062</xdr:rowOff>
    </xdr:to>
    <xdr:sp macro="" textlink="">
      <xdr:nvSpPr>
        <xdr:cNvPr id="4" name="CaixaDeTexto 3"/>
        <xdr:cNvSpPr txBox="1"/>
      </xdr:nvSpPr>
      <xdr:spPr>
        <a:xfrm>
          <a:off x="479961" y="1405247"/>
          <a:ext cx="779318" cy="2251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GESTOR</a:t>
          </a:r>
        </a:p>
      </xdr:txBody>
    </xdr:sp>
    <xdr:clientData/>
  </xdr:twoCellAnchor>
  <xdr:twoCellAnchor>
    <xdr:from>
      <xdr:col>6</xdr:col>
      <xdr:colOff>40963</xdr:colOff>
      <xdr:row>2</xdr:row>
      <xdr:rowOff>27464</xdr:rowOff>
    </xdr:from>
    <xdr:to>
      <xdr:col>7</xdr:col>
      <xdr:colOff>519867</xdr:colOff>
      <xdr:row>2</xdr:row>
      <xdr:rowOff>238744</xdr:rowOff>
    </xdr:to>
    <xdr:sp macro="" textlink="">
      <xdr:nvSpPr>
        <xdr:cNvPr id="5" name="CaixaDeTexto 4"/>
        <xdr:cNvSpPr txBox="1"/>
      </xdr:nvSpPr>
      <xdr:spPr>
        <a:xfrm>
          <a:off x="8014749" y="1401785"/>
          <a:ext cx="1485832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UNIDADE</a:t>
          </a:r>
        </a:p>
      </xdr:txBody>
    </xdr:sp>
    <xdr:clientData/>
  </xdr:twoCellAnchor>
  <xdr:twoCellAnchor>
    <xdr:from>
      <xdr:col>11</xdr:col>
      <xdr:colOff>57863</xdr:colOff>
      <xdr:row>2</xdr:row>
      <xdr:rowOff>27712</xdr:rowOff>
    </xdr:from>
    <xdr:to>
      <xdr:col>12</xdr:col>
      <xdr:colOff>895350</xdr:colOff>
      <xdr:row>2</xdr:row>
      <xdr:rowOff>266699</xdr:rowOff>
    </xdr:to>
    <xdr:sp macro="" textlink="">
      <xdr:nvSpPr>
        <xdr:cNvPr id="6" name="CaixaDeTexto 5"/>
        <xdr:cNvSpPr txBox="1"/>
      </xdr:nvSpPr>
      <xdr:spPr>
        <a:xfrm>
          <a:off x="13030913" y="1161187"/>
          <a:ext cx="1847137" cy="238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MÊS/ANO DO CHECK</a:t>
          </a:r>
        </a:p>
      </xdr:txBody>
    </xdr:sp>
    <xdr:clientData/>
  </xdr:twoCellAnchor>
  <xdr:twoCellAnchor>
    <xdr:from>
      <xdr:col>1</xdr:col>
      <xdr:colOff>17318</xdr:colOff>
      <xdr:row>38</xdr:row>
      <xdr:rowOff>17319</xdr:rowOff>
    </xdr:from>
    <xdr:to>
      <xdr:col>1</xdr:col>
      <xdr:colOff>1214438</xdr:colOff>
      <xdr:row>38</xdr:row>
      <xdr:rowOff>238125</xdr:rowOff>
    </xdr:to>
    <xdr:sp macro="" textlink="">
      <xdr:nvSpPr>
        <xdr:cNvPr id="7" name="CaixaDeTexto 6"/>
        <xdr:cNvSpPr txBox="1"/>
      </xdr:nvSpPr>
      <xdr:spPr>
        <a:xfrm>
          <a:off x="455468" y="22934469"/>
          <a:ext cx="1197120" cy="2208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AVALIADOR</a:t>
          </a:r>
        </a:p>
      </xdr:txBody>
    </xdr:sp>
    <xdr:clientData/>
  </xdr:twoCellAnchor>
  <xdr:twoCellAnchor>
    <xdr:from>
      <xdr:col>6</xdr:col>
      <xdr:colOff>13749</xdr:colOff>
      <xdr:row>38</xdr:row>
      <xdr:rowOff>13857</xdr:rowOff>
    </xdr:from>
    <xdr:to>
      <xdr:col>7</xdr:col>
      <xdr:colOff>492653</xdr:colOff>
      <xdr:row>38</xdr:row>
      <xdr:rowOff>225137</xdr:rowOff>
    </xdr:to>
    <xdr:sp macro="" textlink="">
      <xdr:nvSpPr>
        <xdr:cNvPr id="8" name="CaixaDeTexto 7"/>
        <xdr:cNvSpPr txBox="1"/>
      </xdr:nvSpPr>
      <xdr:spPr>
        <a:xfrm>
          <a:off x="7938549" y="22931007"/>
          <a:ext cx="1488554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ÁREA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B131"/>
  <sheetViews>
    <sheetView showGridLines="0" tabSelected="1" showWhiteSpace="0" zoomScale="70" zoomScaleNormal="70" zoomScaleSheetLayoutView="70" workbookViewId="0">
      <selection sqref="A1:O1"/>
    </sheetView>
  </sheetViews>
  <sheetFormatPr defaultRowHeight="15" x14ac:dyDescent="0.25"/>
  <cols>
    <col min="1" max="1" width="8.5703125" style="20" customWidth="1"/>
    <col min="2" max="2" width="51.42578125" customWidth="1"/>
    <col min="3" max="3" width="16.28515625" style="21" customWidth="1"/>
    <col min="4" max="12" width="15.140625" style="21" customWidth="1"/>
    <col min="13" max="14" width="15.140625" style="22" customWidth="1"/>
    <col min="15" max="15" width="6.5703125" style="21" customWidth="1"/>
    <col min="16" max="16" width="5.42578125" customWidth="1"/>
    <col min="17" max="17" width="16.5703125" customWidth="1"/>
    <col min="18" max="18" width="16.28515625" customWidth="1"/>
    <col min="19" max="20" width="9.5703125" customWidth="1"/>
    <col min="21" max="40" width="7.85546875" customWidth="1"/>
  </cols>
  <sheetData>
    <row r="1" spans="1:28" ht="78.75" customHeight="1" x14ac:dyDescent="0.25">
      <c r="A1" s="74" t="s">
        <v>79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1"/>
      <c r="Q1" s="1"/>
      <c r="R1" s="1"/>
      <c r="W1" s="66"/>
      <c r="X1" s="67">
        <v>1</v>
      </c>
      <c r="Y1" s="66">
        <v>1</v>
      </c>
      <c r="Z1" s="67">
        <v>1</v>
      </c>
      <c r="AA1" s="67">
        <v>1</v>
      </c>
      <c r="AB1" s="66"/>
    </row>
    <row r="2" spans="1:28" ht="23.25" customHeight="1" x14ac:dyDescent="0.25">
      <c r="A2" s="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"/>
      <c r="Q2" s="1"/>
      <c r="R2" s="1"/>
      <c r="W2" s="66"/>
      <c r="X2" s="67">
        <v>0.5</v>
      </c>
      <c r="Y2" s="66">
        <v>0</v>
      </c>
      <c r="Z2" s="67">
        <v>0.6</v>
      </c>
      <c r="AA2" s="67">
        <v>0.3</v>
      </c>
      <c r="AB2" s="66"/>
    </row>
    <row r="3" spans="1:28" ht="60" customHeight="1" x14ac:dyDescent="0.55000000000000004">
      <c r="A3" s="2"/>
      <c r="B3" s="75"/>
      <c r="C3" s="76"/>
      <c r="D3" s="76"/>
      <c r="E3" s="76"/>
      <c r="F3" s="77"/>
      <c r="G3" s="75"/>
      <c r="H3" s="76"/>
      <c r="I3" s="76"/>
      <c r="J3" s="76"/>
      <c r="K3" s="77"/>
      <c r="L3" s="78"/>
      <c r="M3" s="79"/>
      <c r="N3" s="80"/>
      <c r="O3" s="3"/>
      <c r="P3" s="1"/>
      <c r="Q3" s="1"/>
      <c r="R3" s="1"/>
      <c r="W3" s="66"/>
      <c r="X3" s="67">
        <v>0</v>
      </c>
      <c r="Y3" s="66"/>
      <c r="Z3" s="67">
        <v>0.3</v>
      </c>
      <c r="AA3" s="67">
        <v>0</v>
      </c>
      <c r="AB3" s="66"/>
    </row>
    <row r="4" spans="1:28" ht="11.25" customHeight="1" x14ac:dyDescent="0.6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3"/>
      <c r="P4" s="1"/>
      <c r="Q4" s="1"/>
      <c r="R4" s="1"/>
      <c r="W4" s="66"/>
      <c r="X4" s="66"/>
      <c r="Y4" s="66"/>
      <c r="Z4" s="67">
        <v>0</v>
      </c>
      <c r="AA4" s="66"/>
      <c r="AB4" s="66"/>
    </row>
    <row r="5" spans="1:28" ht="41.25" customHeight="1" x14ac:dyDescent="0.5">
      <c r="A5" s="2"/>
      <c r="B5" s="81" t="s">
        <v>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23"/>
      <c r="P5" s="1"/>
      <c r="Q5" s="1"/>
      <c r="R5" s="1"/>
      <c r="W5" s="66"/>
      <c r="X5" s="66"/>
      <c r="Y5" s="66"/>
      <c r="Z5" s="67"/>
      <c r="AA5" s="66"/>
      <c r="AB5" s="66"/>
    </row>
    <row r="6" spans="1:28" ht="32.25" customHeight="1" x14ac:dyDescent="0.5">
      <c r="A6" s="2"/>
      <c r="B6" s="25"/>
      <c r="C6" s="25"/>
      <c r="D6" s="25"/>
      <c r="E6" s="90" t="s">
        <v>7</v>
      </c>
      <c r="F6" s="91"/>
      <c r="G6" s="92" t="s">
        <v>8</v>
      </c>
      <c r="H6" s="92"/>
      <c r="I6" s="25"/>
      <c r="J6" s="25"/>
      <c r="K6" s="25"/>
      <c r="L6" s="25"/>
      <c r="M6" s="25"/>
      <c r="N6" s="25"/>
      <c r="O6" s="23"/>
      <c r="P6" s="1"/>
      <c r="Q6" s="1"/>
      <c r="R6" s="1"/>
    </row>
    <row r="7" spans="1:28" ht="30.75" customHeight="1" x14ac:dyDescent="0.45">
      <c r="A7" s="2"/>
      <c r="B7" s="26"/>
      <c r="C7" s="26"/>
      <c r="D7" s="6" t="s">
        <v>1</v>
      </c>
      <c r="E7" s="7" t="s">
        <v>6</v>
      </c>
      <c r="F7" s="27" t="s">
        <v>2</v>
      </c>
      <c r="G7" s="31" t="s">
        <v>6</v>
      </c>
      <c r="H7" s="7" t="s">
        <v>2</v>
      </c>
      <c r="I7" s="8"/>
      <c r="J7" s="8"/>
      <c r="K7" s="8"/>
      <c r="L7" s="23"/>
      <c r="M7" s="23"/>
      <c r="N7" s="23"/>
      <c r="O7" s="23"/>
      <c r="P7" s="1"/>
      <c r="Q7" s="1"/>
      <c r="R7" s="1"/>
    </row>
    <row r="8" spans="1:28" s="14" customFormat="1" ht="56.25" customHeight="1" x14ac:dyDescent="0.25">
      <c r="A8" s="9" t="s">
        <v>59</v>
      </c>
      <c r="B8" s="96" t="s">
        <v>60</v>
      </c>
      <c r="C8" s="96"/>
      <c r="D8" s="10">
        <f>J42</f>
        <v>0.06</v>
      </c>
      <c r="E8" s="34">
        <f>L42</f>
        <v>0.06</v>
      </c>
      <c r="F8" s="28">
        <f>E8/D8</f>
        <v>1</v>
      </c>
      <c r="G8" s="34">
        <f>N42</f>
        <v>0</v>
      </c>
      <c r="H8" s="11">
        <f>G8/D8</f>
        <v>0</v>
      </c>
      <c r="I8" s="12"/>
      <c r="J8" s="12"/>
      <c r="K8" s="12"/>
      <c r="L8" s="12"/>
      <c r="M8" s="12"/>
      <c r="N8" s="12"/>
      <c r="O8" s="12"/>
      <c r="P8" s="13"/>
      <c r="Q8" s="13"/>
      <c r="R8" s="13"/>
    </row>
    <row r="9" spans="1:28" s="14" customFormat="1" ht="56.25" customHeight="1" x14ac:dyDescent="0.25">
      <c r="A9" s="9" t="s">
        <v>61</v>
      </c>
      <c r="B9" s="97" t="s">
        <v>62</v>
      </c>
      <c r="C9" s="97"/>
      <c r="D9" s="15">
        <f>J48</f>
        <v>0.11000000000000001</v>
      </c>
      <c r="E9" s="35">
        <f>L48</f>
        <v>0.11000000000000001</v>
      </c>
      <c r="F9" s="29">
        <f t="shared" ref="F9:F10" si="0">E9/D9</f>
        <v>1</v>
      </c>
      <c r="G9" s="35">
        <f>N48</f>
        <v>0</v>
      </c>
      <c r="H9" s="16">
        <f>G9/D9</f>
        <v>0</v>
      </c>
      <c r="I9" s="12"/>
      <c r="J9" s="12"/>
      <c r="K9" s="12"/>
      <c r="L9" s="12"/>
      <c r="M9" s="12"/>
      <c r="N9" s="12"/>
      <c r="O9" s="12"/>
      <c r="P9" s="13"/>
      <c r="Q9" s="13"/>
      <c r="R9" s="13"/>
    </row>
    <row r="10" spans="1:28" s="14" customFormat="1" ht="56.25" customHeight="1" x14ac:dyDescent="0.25">
      <c r="A10" s="9" t="s">
        <v>63</v>
      </c>
      <c r="B10" s="96" t="s">
        <v>64</v>
      </c>
      <c r="C10" s="96"/>
      <c r="D10" s="10">
        <f>J58</f>
        <v>0.11</v>
      </c>
      <c r="E10" s="34">
        <f>L58</f>
        <v>0.11</v>
      </c>
      <c r="F10" s="28">
        <f t="shared" si="0"/>
        <v>1</v>
      </c>
      <c r="G10" s="34">
        <f>N58</f>
        <v>0</v>
      </c>
      <c r="H10" s="11">
        <f t="shared" ref="H10" si="1">G10/D10</f>
        <v>0</v>
      </c>
      <c r="I10" s="12"/>
      <c r="J10" s="12"/>
      <c r="K10" s="12"/>
      <c r="L10" s="12"/>
      <c r="M10" s="12"/>
      <c r="N10" s="12"/>
      <c r="O10" s="12"/>
      <c r="P10" s="13"/>
      <c r="Q10" s="13"/>
      <c r="R10" s="13"/>
    </row>
    <row r="11" spans="1:28" s="14" customFormat="1" ht="56.25" customHeight="1" x14ac:dyDescent="0.25">
      <c r="A11" s="59" t="s">
        <v>65</v>
      </c>
      <c r="B11" s="97" t="s">
        <v>66</v>
      </c>
      <c r="C11" s="97"/>
      <c r="D11" s="15">
        <f>J66</f>
        <v>0.13</v>
      </c>
      <c r="E11" s="35">
        <f>L66</f>
        <v>0.13</v>
      </c>
      <c r="F11" s="29">
        <f t="shared" ref="F11" si="2">E11/D11</f>
        <v>1</v>
      </c>
      <c r="G11" s="35">
        <f>N66</f>
        <v>0</v>
      </c>
      <c r="H11" s="16">
        <f>G11/D11</f>
        <v>0</v>
      </c>
      <c r="I11" s="12"/>
      <c r="J11" s="12"/>
      <c r="K11" s="12"/>
      <c r="L11" s="12"/>
      <c r="M11" s="12"/>
      <c r="N11" s="12"/>
      <c r="O11" s="12"/>
      <c r="P11" s="13"/>
      <c r="Q11" s="13"/>
      <c r="R11" s="13"/>
      <c r="S11" s="32"/>
      <c r="T11" s="32"/>
    </row>
    <row r="12" spans="1:28" s="14" customFormat="1" ht="56.25" customHeight="1" x14ac:dyDescent="0.25">
      <c r="A12" s="59" t="s">
        <v>67</v>
      </c>
      <c r="B12" s="96" t="s">
        <v>68</v>
      </c>
      <c r="C12" s="96"/>
      <c r="D12" s="10">
        <f>J82</f>
        <v>0.09</v>
      </c>
      <c r="E12" s="34">
        <f>L82</f>
        <v>0.09</v>
      </c>
      <c r="F12" s="28">
        <f>E12/D12</f>
        <v>1</v>
      </c>
      <c r="G12" s="34">
        <f>N82</f>
        <v>0</v>
      </c>
      <c r="H12" s="11">
        <f t="shared" ref="H12" si="3">G12/D12</f>
        <v>0</v>
      </c>
      <c r="I12" s="12"/>
      <c r="J12" s="12"/>
      <c r="K12" s="12"/>
      <c r="L12" s="12"/>
      <c r="M12" s="12"/>
      <c r="N12" s="12"/>
      <c r="O12" s="12"/>
      <c r="P12" s="13"/>
      <c r="Q12" s="13"/>
      <c r="R12" s="13"/>
      <c r="S12" s="32"/>
      <c r="T12" s="32"/>
    </row>
    <row r="13" spans="1:28" s="14" customFormat="1" ht="56.25" customHeight="1" x14ac:dyDescent="0.25">
      <c r="A13" s="9" t="s">
        <v>69</v>
      </c>
      <c r="B13" s="97" t="s">
        <v>70</v>
      </c>
      <c r="C13" s="97"/>
      <c r="D13" s="15">
        <f>J90</f>
        <v>0.125</v>
      </c>
      <c r="E13" s="35">
        <f>L90</f>
        <v>0.125</v>
      </c>
      <c r="F13" s="29">
        <f t="shared" ref="F13:F17" si="4">E13/D13</f>
        <v>1</v>
      </c>
      <c r="G13" s="62">
        <f>N90</f>
        <v>0</v>
      </c>
      <c r="H13" s="16">
        <f>G13/D13</f>
        <v>0</v>
      </c>
      <c r="I13" s="12"/>
      <c r="J13" s="12"/>
      <c r="K13" s="12"/>
      <c r="L13" s="12"/>
      <c r="M13" s="12"/>
      <c r="N13" s="12"/>
      <c r="O13" s="12"/>
      <c r="P13" s="13"/>
      <c r="Q13" s="13"/>
      <c r="R13" s="13"/>
      <c r="S13" s="32"/>
      <c r="T13" s="32"/>
    </row>
    <row r="14" spans="1:28" s="14" customFormat="1" ht="56.25" customHeight="1" x14ac:dyDescent="0.25">
      <c r="A14" s="9" t="s">
        <v>71</v>
      </c>
      <c r="B14" s="96" t="s">
        <v>72</v>
      </c>
      <c r="C14" s="96"/>
      <c r="D14" s="10">
        <f>J97</f>
        <v>0.15</v>
      </c>
      <c r="E14" s="34">
        <f>L97</f>
        <v>0.15</v>
      </c>
      <c r="F14" s="28">
        <f t="shared" si="4"/>
        <v>1</v>
      </c>
      <c r="G14" s="34">
        <f>N97</f>
        <v>0</v>
      </c>
      <c r="H14" s="11">
        <f t="shared" ref="H14:H17" si="5">G14/D14</f>
        <v>0</v>
      </c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32"/>
      <c r="T14" s="32"/>
    </row>
    <row r="15" spans="1:28" s="14" customFormat="1" ht="56.25" customHeight="1" x14ac:dyDescent="0.25">
      <c r="A15" s="9" t="s">
        <v>73</v>
      </c>
      <c r="B15" s="65" t="s">
        <v>74</v>
      </c>
      <c r="C15" s="65"/>
      <c r="D15" s="15">
        <f>J108</f>
        <v>7.4999999999999997E-2</v>
      </c>
      <c r="E15" s="35">
        <f>L108</f>
        <v>7.4999999999999997E-2</v>
      </c>
      <c r="F15" s="29">
        <f t="shared" si="4"/>
        <v>1</v>
      </c>
      <c r="G15" s="62">
        <f>N108</f>
        <v>0</v>
      </c>
      <c r="H15" s="16">
        <f t="shared" si="5"/>
        <v>0</v>
      </c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32"/>
      <c r="T15" s="32"/>
    </row>
    <row r="16" spans="1:28" s="14" customFormat="1" ht="56.25" customHeight="1" x14ac:dyDescent="0.25">
      <c r="A16" s="59" t="s">
        <v>75</v>
      </c>
      <c r="B16" s="64" t="s">
        <v>76</v>
      </c>
      <c r="C16" s="64"/>
      <c r="D16" s="10">
        <f>J117</f>
        <v>0.11</v>
      </c>
      <c r="E16" s="34">
        <f>L117</f>
        <v>0.11</v>
      </c>
      <c r="F16" s="28">
        <f t="shared" si="4"/>
        <v>1</v>
      </c>
      <c r="G16" s="34">
        <f>N117</f>
        <v>0</v>
      </c>
      <c r="H16" s="11">
        <f t="shared" si="5"/>
        <v>0</v>
      </c>
      <c r="I16" s="12"/>
      <c r="J16" s="12"/>
      <c r="K16" s="12"/>
      <c r="L16" s="12"/>
      <c r="M16" s="12"/>
      <c r="N16" s="12"/>
      <c r="O16" s="12"/>
      <c r="P16" s="13"/>
      <c r="Q16" s="13"/>
      <c r="R16" s="13"/>
    </row>
    <row r="17" spans="1:18" s="14" customFormat="1" ht="56.25" customHeight="1" x14ac:dyDescent="0.25">
      <c r="A17" s="59" t="s">
        <v>77</v>
      </c>
      <c r="B17" s="107" t="s">
        <v>78</v>
      </c>
      <c r="C17" s="107"/>
      <c r="D17" s="17">
        <f>J127</f>
        <v>0.04</v>
      </c>
      <c r="E17" s="36">
        <f>L127</f>
        <v>0.04</v>
      </c>
      <c r="F17" s="30">
        <f t="shared" si="4"/>
        <v>1</v>
      </c>
      <c r="G17" s="63">
        <f>N127</f>
        <v>0</v>
      </c>
      <c r="H17" s="18">
        <f t="shared" si="5"/>
        <v>0</v>
      </c>
      <c r="I17" s="19"/>
      <c r="J17" s="19"/>
      <c r="K17" s="19"/>
      <c r="L17" s="19"/>
      <c r="M17" s="19"/>
      <c r="N17" s="19"/>
      <c r="O17" s="12"/>
      <c r="P17" s="13"/>
      <c r="Q17" s="13"/>
      <c r="R17" s="13"/>
    </row>
    <row r="18" spans="1:18" ht="37.5" customHeight="1" x14ac:dyDescent="0.25">
      <c r="A18" s="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1"/>
      <c r="Q18" s="1"/>
      <c r="R18" s="1"/>
    </row>
    <row r="19" spans="1:18" ht="61.5" customHeight="1" x14ac:dyDescent="0.25">
      <c r="A19" s="2"/>
      <c r="B19" s="33" t="s">
        <v>4</v>
      </c>
      <c r="C19" s="57" t="str">
        <f>IF(SUM(G8:G17)=0,"",SUM(G8:G17))</f>
        <v/>
      </c>
      <c r="D19" s="98" t="s">
        <v>9</v>
      </c>
      <c r="E19" s="98"/>
      <c r="F19" s="99"/>
      <c r="G19" s="105"/>
      <c r="H19" s="106"/>
      <c r="I19" s="100" t="s">
        <v>5</v>
      </c>
      <c r="J19" s="100"/>
      <c r="K19" s="100"/>
      <c r="L19" s="101"/>
      <c r="M19" s="102"/>
      <c r="N19" s="103"/>
      <c r="O19" s="23"/>
      <c r="P19" s="1"/>
      <c r="Q19" s="1"/>
      <c r="R19" s="1"/>
    </row>
    <row r="20" spans="1:18" ht="37.5" customHeight="1" x14ac:dyDescent="0.25">
      <c r="A20" s="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"/>
      <c r="Q20" s="1"/>
      <c r="R20" s="1"/>
    </row>
    <row r="21" spans="1:18" ht="41.25" customHeight="1" x14ac:dyDescent="0.5">
      <c r="A21" s="2"/>
      <c r="B21" s="104" t="s">
        <v>10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23"/>
      <c r="P21" s="1"/>
      <c r="Q21" s="1"/>
      <c r="R21" s="1"/>
    </row>
    <row r="22" spans="1:18" ht="71.25" customHeight="1" x14ac:dyDescent="0.25">
      <c r="A22" s="2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23"/>
      <c r="P22" s="1"/>
      <c r="Q22" s="1"/>
      <c r="R22" s="1"/>
    </row>
    <row r="23" spans="1:18" ht="71.25" customHeight="1" x14ac:dyDescent="0.25">
      <c r="A23" s="2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23"/>
      <c r="P23" s="1"/>
      <c r="Q23" s="1"/>
      <c r="R23" s="1"/>
    </row>
    <row r="24" spans="1:18" ht="71.25" customHeight="1" x14ac:dyDescent="0.25">
      <c r="A24" s="2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23"/>
      <c r="P24" s="1"/>
      <c r="Q24" s="1"/>
      <c r="R24" s="1"/>
    </row>
    <row r="25" spans="1:18" ht="71.25" customHeight="1" x14ac:dyDescent="0.25">
      <c r="A25" s="2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23"/>
      <c r="P25" s="1"/>
      <c r="Q25" s="1"/>
      <c r="R25" s="1"/>
    </row>
    <row r="26" spans="1:18" ht="37.5" customHeight="1" x14ac:dyDescent="0.25">
      <c r="A26" s="2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23"/>
      <c r="P26" s="1"/>
      <c r="Q26" s="1"/>
      <c r="R26" s="1"/>
    </row>
    <row r="27" spans="1:18" ht="41.25" customHeight="1" x14ac:dyDescent="0.5">
      <c r="A27" s="2"/>
      <c r="B27" s="104" t="s">
        <v>11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23"/>
      <c r="P27" s="1"/>
      <c r="Q27" s="1"/>
      <c r="R27" s="1"/>
    </row>
    <row r="28" spans="1:18" ht="71.25" customHeight="1" x14ac:dyDescent="0.25">
      <c r="A28" s="2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23"/>
      <c r="P28" s="1"/>
      <c r="Q28" s="1"/>
      <c r="R28" s="1"/>
    </row>
    <row r="29" spans="1:18" ht="71.25" customHeight="1" x14ac:dyDescent="0.25">
      <c r="A29" s="2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23"/>
      <c r="P29" s="1"/>
      <c r="Q29" s="1"/>
      <c r="R29" s="1"/>
    </row>
    <row r="30" spans="1:18" ht="71.25" customHeight="1" x14ac:dyDescent="0.25">
      <c r="A30" s="2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23"/>
      <c r="P30" s="1"/>
      <c r="Q30" s="1"/>
      <c r="R30" s="1"/>
    </row>
    <row r="31" spans="1:18" ht="71.25" customHeight="1" x14ac:dyDescent="0.25">
      <c r="A31" s="2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23"/>
      <c r="P31" s="1"/>
      <c r="Q31" s="1"/>
      <c r="R31" s="1"/>
    </row>
    <row r="32" spans="1:18" ht="71.25" customHeight="1" x14ac:dyDescent="0.25">
      <c r="A32" s="2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24"/>
      <c r="P32" s="1"/>
      <c r="Q32" s="1"/>
      <c r="R32" s="1"/>
    </row>
    <row r="33" spans="1:18" ht="71.25" customHeight="1" x14ac:dyDescent="0.25">
      <c r="A33" s="2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24"/>
      <c r="P33" s="1"/>
      <c r="Q33" s="1"/>
      <c r="R33" s="1"/>
    </row>
    <row r="34" spans="1:18" ht="75" customHeight="1" x14ac:dyDescent="0.25">
      <c r="A34" s="2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23"/>
      <c r="P34" s="1"/>
      <c r="Q34" s="1"/>
      <c r="R34" s="1"/>
    </row>
    <row r="35" spans="1:18" ht="75" customHeight="1" x14ac:dyDescent="0.25">
      <c r="A35" s="2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23"/>
      <c r="P35" s="1"/>
      <c r="Q35" s="1"/>
      <c r="R35" s="1"/>
    </row>
    <row r="36" spans="1:18" ht="75" customHeight="1" x14ac:dyDescent="0.25">
      <c r="A36" s="2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23"/>
      <c r="P36" s="1"/>
      <c r="Q36" s="1"/>
      <c r="R36" s="1"/>
    </row>
    <row r="37" spans="1:18" ht="75" customHeight="1" x14ac:dyDescent="0.25">
      <c r="A37" s="2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23"/>
      <c r="P37" s="1"/>
      <c r="Q37" s="1"/>
      <c r="R37" s="1"/>
    </row>
    <row r="38" spans="1:18" ht="37.5" customHeight="1" x14ac:dyDescent="0.25">
      <c r="A38" s="2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23"/>
      <c r="P38" s="1"/>
      <c r="Q38" s="1"/>
      <c r="R38" s="1"/>
    </row>
    <row r="39" spans="1:18" ht="75" customHeight="1" x14ac:dyDescent="0.55000000000000004">
      <c r="A39" s="2"/>
      <c r="B39" s="87"/>
      <c r="C39" s="88"/>
      <c r="D39" s="88"/>
      <c r="E39" s="88"/>
      <c r="F39" s="89"/>
      <c r="G39" s="87" t="s">
        <v>3</v>
      </c>
      <c r="H39" s="88"/>
      <c r="I39" s="88"/>
      <c r="J39" s="88"/>
      <c r="K39" s="88"/>
      <c r="L39" s="88"/>
      <c r="M39" s="88"/>
      <c r="N39" s="89"/>
      <c r="O39" s="23"/>
      <c r="P39" s="1"/>
      <c r="Q39" s="1"/>
      <c r="R39" s="1"/>
    </row>
    <row r="40" spans="1:18" ht="37.5" customHeight="1" x14ac:dyDescent="0.25">
      <c r="A40" s="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1"/>
      <c r="Q40" s="1"/>
      <c r="R40" s="1"/>
    </row>
    <row r="41" spans="1:18" ht="30" customHeight="1" x14ac:dyDescent="0.25">
      <c r="B41" s="60"/>
    </row>
    <row r="42" spans="1:18" ht="36" customHeight="1" x14ac:dyDescent="0.25">
      <c r="A42" s="53" t="s">
        <v>20</v>
      </c>
      <c r="B42" s="45" t="s">
        <v>80</v>
      </c>
      <c r="C42" s="45"/>
      <c r="D42" s="45"/>
      <c r="E42" s="45"/>
      <c r="F42" s="45"/>
      <c r="G42" s="45"/>
      <c r="H42" s="45"/>
      <c r="I42" s="50" t="s">
        <v>1</v>
      </c>
      <c r="J42" s="51">
        <f>SUM(C44:C45)</f>
        <v>0.06</v>
      </c>
      <c r="K42" s="50" t="s">
        <v>24</v>
      </c>
      <c r="L42" s="52">
        <f>SUM(Q44:Q45)</f>
        <v>0.06</v>
      </c>
      <c r="M42" s="50" t="s">
        <v>25</v>
      </c>
      <c r="N42" s="52">
        <f>SUM(R44:R45)</f>
        <v>0</v>
      </c>
    </row>
    <row r="43" spans="1:18" ht="36" x14ac:dyDescent="0.25">
      <c r="A43" s="47" t="s">
        <v>13</v>
      </c>
      <c r="B43" s="39" t="s">
        <v>14</v>
      </c>
      <c r="C43" s="40" t="s">
        <v>15</v>
      </c>
      <c r="D43" s="40" t="s">
        <v>24</v>
      </c>
      <c r="E43" s="40" t="s">
        <v>25</v>
      </c>
      <c r="F43" s="84" t="s">
        <v>19</v>
      </c>
      <c r="G43" s="85"/>
      <c r="H43" s="85"/>
      <c r="I43" s="86"/>
      <c r="J43" s="82" t="s">
        <v>16</v>
      </c>
      <c r="K43" s="83"/>
      <c r="L43" s="83"/>
      <c r="M43" s="83"/>
      <c r="N43" s="83"/>
      <c r="Q43" s="56" t="s">
        <v>22</v>
      </c>
      <c r="R43" s="56" t="s">
        <v>23</v>
      </c>
    </row>
    <row r="44" spans="1:18" ht="225.75" customHeight="1" x14ac:dyDescent="0.25">
      <c r="A44" s="46" t="s">
        <v>17</v>
      </c>
      <c r="B44" s="58" t="s">
        <v>81</v>
      </c>
      <c r="C44" s="41">
        <v>0.03</v>
      </c>
      <c r="D44" s="55">
        <v>1</v>
      </c>
      <c r="E44" s="42"/>
      <c r="F44" s="68"/>
      <c r="G44" s="69"/>
      <c r="H44" s="69"/>
      <c r="I44" s="70"/>
      <c r="J44" s="71" t="s">
        <v>83</v>
      </c>
      <c r="K44" s="72"/>
      <c r="L44" s="72"/>
      <c r="M44" s="72"/>
      <c r="N44" s="73"/>
      <c r="Q44" s="54">
        <f>C44*D44</f>
        <v>0.03</v>
      </c>
      <c r="R44" s="54">
        <f>C44*E44</f>
        <v>0</v>
      </c>
    </row>
    <row r="45" spans="1:18" ht="205.5" customHeight="1" x14ac:dyDescent="0.25">
      <c r="A45" s="46" t="s">
        <v>18</v>
      </c>
      <c r="B45" s="58" t="s">
        <v>82</v>
      </c>
      <c r="C45" s="41">
        <v>0.03</v>
      </c>
      <c r="D45" s="55">
        <v>1</v>
      </c>
      <c r="E45" s="42"/>
      <c r="F45" s="68"/>
      <c r="G45" s="69"/>
      <c r="H45" s="69"/>
      <c r="I45" s="70"/>
      <c r="J45" s="71" t="s">
        <v>84</v>
      </c>
      <c r="K45" s="72"/>
      <c r="L45" s="72"/>
      <c r="M45" s="72"/>
      <c r="N45" s="73"/>
      <c r="Q45" s="54">
        <f t="shared" ref="Q45" si="6">C45*D45</f>
        <v>0.03</v>
      </c>
      <c r="R45" s="54">
        <f t="shared" ref="R45" si="7">C45*E45</f>
        <v>0</v>
      </c>
    </row>
    <row r="46" spans="1:18" ht="30.75" customHeight="1" x14ac:dyDescent="0.25">
      <c r="A46" s="37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8"/>
      <c r="N46" s="43"/>
    </row>
    <row r="47" spans="1:18" ht="30.75" customHeight="1" x14ac:dyDescent="0.25">
      <c r="A47" s="38"/>
      <c r="B47" s="61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9"/>
      <c r="N47" s="43"/>
    </row>
    <row r="48" spans="1:18" ht="36" customHeight="1" x14ac:dyDescent="0.25">
      <c r="A48" s="53" t="s">
        <v>21</v>
      </c>
      <c r="B48" s="45" t="s">
        <v>85</v>
      </c>
      <c r="C48" s="45"/>
      <c r="D48" s="45"/>
      <c r="E48" s="45"/>
      <c r="F48" s="45"/>
      <c r="G48" s="45"/>
      <c r="H48" s="45"/>
      <c r="I48" s="50" t="s">
        <v>1</v>
      </c>
      <c r="J48" s="51">
        <f>SUM(C50:C55)</f>
        <v>0.11000000000000001</v>
      </c>
      <c r="K48" s="50" t="s">
        <v>24</v>
      </c>
      <c r="L48" s="52">
        <f>SUM(Q50:Q55)</f>
        <v>0.11000000000000001</v>
      </c>
      <c r="M48" s="50" t="s">
        <v>25</v>
      </c>
      <c r="N48" s="52">
        <f>SUM(R50:R55)</f>
        <v>0</v>
      </c>
    </row>
    <row r="49" spans="1:18" ht="36" x14ac:dyDescent="0.25">
      <c r="A49" s="47" t="s">
        <v>13</v>
      </c>
      <c r="B49" s="39" t="s">
        <v>14</v>
      </c>
      <c r="C49" s="40" t="s">
        <v>15</v>
      </c>
      <c r="D49" s="40" t="s">
        <v>24</v>
      </c>
      <c r="E49" s="40" t="s">
        <v>25</v>
      </c>
      <c r="F49" s="84" t="s">
        <v>19</v>
      </c>
      <c r="G49" s="85"/>
      <c r="H49" s="85"/>
      <c r="I49" s="86"/>
      <c r="J49" s="82" t="s">
        <v>16</v>
      </c>
      <c r="K49" s="83"/>
      <c r="L49" s="83"/>
      <c r="M49" s="83"/>
      <c r="N49" s="83"/>
      <c r="Q49" s="56" t="s">
        <v>22</v>
      </c>
      <c r="R49" s="56" t="s">
        <v>23</v>
      </c>
    </row>
    <row r="50" spans="1:18" ht="220.5" customHeight="1" x14ac:dyDescent="0.25">
      <c r="A50" s="46" t="s">
        <v>12</v>
      </c>
      <c r="B50" s="58" t="s">
        <v>91</v>
      </c>
      <c r="C50" s="41">
        <v>0.01</v>
      </c>
      <c r="D50" s="55">
        <v>1</v>
      </c>
      <c r="E50" s="42"/>
      <c r="F50" s="68"/>
      <c r="G50" s="69"/>
      <c r="H50" s="69"/>
      <c r="I50" s="70"/>
      <c r="J50" s="71" t="s">
        <v>95</v>
      </c>
      <c r="K50" s="72"/>
      <c r="L50" s="72"/>
      <c r="M50" s="72"/>
      <c r="N50" s="73"/>
      <c r="Q50" s="54">
        <f>C50*D50</f>
        <v>0.01</v>
      </c>
      <c r="R50" s="54">
        <f>C50*E50</f>
        <v>0</v>
      </c>
    </row>
    <row r="51" spans="1:18" ht="220.5" customHeight="1" x14ac:dyDescent="0.25">
      <c r="A51" s="46" t="s">
        <v>86</v>
      </c>
      <c r="B51" s="58" t="s">
        <v>92</v>
      </c>
      <c r="C51" s="41">
        <v>0.02</v>
      </c>
      <c r="D51" s="55">
        <v>1</v>
      </c>
      <c r="E51" s="42"/>
      <c r="F51" s="68"/>
      <c r="G51" s="69"/>
      <c r="H51" s="69"/>
      <c r="I51" s="70"/>
      <c r="J51" s="71" t="s">
        <v>96</v>
      </c>
      <c r="K51" s="72"/>
      <c r="L51" s="72"/>
      <c r="M51" s="72"/>
      <c r="N51" s="73"/>
      <c r="Q51" s="54">
        <f t="shared" ref="Q51:Q52" si="8">C51*D51</f>
        <v>0.02</v>
      </c>
      <c r="R51" s="54">
        <f t="shared" ref="R51:R52" si="9">C51*E51</f>
        <v>0</v>
      </c>
    </row>
    <row r="52" spans="1:18" ht="220.5" customHeight="1" x14ac:dyDescent="0.25">
      <c r="A52" s="46" t="s">
        <v>87</v>
      </c>
      <c r="B52" s="58" t="s">
        <v>93</v>
      </c>
      <c r="C52" s="41">
        <v>0.02</v>
      </c>
      <c r="D52" s="55">
        <v>1</v>
      </c>
      <c r="E52" s="42"/>
      <c r="F52" s="68"/>
      <c r="G52" s="69"/>
      <c r="H52" s="69"/>
      <c r="I52" s="70"/>
      <c r="J52" s="71" t="s">
        <v>97</v>
      </c>
      <c r="K52" s="72"/>
      <c r="L52" s="72"/>
      <c r="M52" s="72"/>
      <c r="N52" s="73"/>
      <c r="Q52" s="54">
        <f t="shared" si="8"/>
        <v>0.02</v>
      </c>
      <c r="R52" s="54">
        <f t="shared" si="9"/>
        <v>0</v>
      </c>
    </row>
    <row r="53" spans="1:18" ht="220.5" customHeight="1" x14ac:dyDescent="0.25">
      <c r="A53" s="46" t="s">
        <v>88</v>
      </c>
      <c r="B53" s="58" t="s">
        <v>94</v>
      </c>
      <c r="C53" s="41">
        <v>0.02</v>
      </c>
      <c r="D53" s="55">
        <v>1</v>
      </c>
      <c r="E53" s="42"/>
      <c r="F53" s="68"/>
      <c r="G53" s="69"/>
      <c r="H53" s="69"/>
      <c r="I53" s="70"/>
      <c r="J53" s="71" t="s">
        <v>98</v>
      </c>
      <c r="K53" s="72"/>
      <c r="L53" s="72"/>
      <c r="M53" s="72"/>
      <c r="N53" s="73"/>
      <c r="Q53" s="54">
        <f>C53*D53</f>
        <v>0.02</v>
      </c>
      <c r="R53" s="54">
        <f>C53*E53</f>
        <v>0</v>
      </c>
    </row>
    <row r="54" spans="1:18" ht="220.5" customHeight="1" x14ac:dyDescent="0.25">
      <c r="A54" s="46" t="s">
        <v>89</v>
      </c>
      <c r="B54" s="58" t="s">
        <v>99</v>
      </c>
      <c r="C54" s="41">
        <v>0.02</v>
      </c>
      <c r="D54" s="55">
        <v>1</v>
      </c>
      <c r="E54" s="42"/>
      <c r="F54" s="68"/>
      <c r="G54" s="69"/>
      <c r="H54" s="69"/>
      <c r="I54" s="70"/>
      <c r="J54" s="71" t="s">
        <v>101</v>
      </c>
      <c r="K54" s="72"/>
      <c r="L54" s="72"/>
      <c r="M54" s="72"/>
      <c r="N54" s="73"/>
      <c r="Q54" s="54">
        <f t="shared" ref="Q54" si="10">C54*D54</f>
        <v>0.02</v>
      </c>
      <c r="R54" s="54">
        <f t="shared" ref="R54" si="11">C54*E54</f>
        <v>0</v>
      </c>
    </row>
    <row r="55" spans="1:18" ht="220.5" customHeight="1" x14ac:dyDescent="0.25">
      <c r="A55" s="46" t="s">
        <v>90</v>
      </c>
      <c r="B55" s="58" t="s">
        <v>100</v>
      </c>
      <c r="C55" s="41">
        <v>0.02</v>
      </c>
      <c r="D55" s="55">
        <v>1</v>
      </c>
      <c r="E55" s="42"/>
      <c r="F55" s="68"/>
      <c r="G55" s="69"/>
      <c r="H55" s="69"/>
      <c r="I55" s="70"/>
      <c r="J55" s="71" t="s">
        <v>102</v>
      </c>
      <c r="K55" s="72"/>
      <c r="L55" s="72"/>
      <c r="M55" s="72"/>
      <c r="N55" s="73"/>
      <c r="Q55" s="54">
        <f t="shared" ref="Q55" si="12">C55*D55</f>
        <v>0.02</v>
      </c>
      <c r="R55" s="54">
        <f t="shared" ref="R55" si="13">C55*E55</f>
        <v>0</v>
      </c>
    </row>
    <row r="56" spans="1:18" ht="30.75" customHeight="1" x14ac:dyDescent="0.25">
      <c r="A56" s="37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8"/>
      <c r="N56" s="43"/>
    </row>
    <row r="57" spans="1:18" ht="30.75" customHeight="1" x14ac:dyDescent="0.25">
      <c r="A57" s="38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9"/>
      <c r="N57" s="43"/>
    </row>
    <row r="58" spans="1:18" ht="36" customHeight="1" x14ac:dyDescent="0.25">
      <c r="A58" s="53" t="s">
        <v>26</v>
      </c>
      <c r="B58" s="45" t="s">
        <v>103</v>
      </c>
      <c r="C58" s="45"/>
      <c r="D58" s="45"/>
      <c r="E58" s="45"/>
      <c r="F58" s="45"/>
      <c r="G58" s="45"/>
      <c r="H58" s="45"/>
      <c r="I58" s="50" t="s">
        <v>1</v>
      </c>
      <c r="J58" s="51">
        <f>SUM(C60:C63)</f>
        <v>0.11</v>
      </c>
      <c r="K58" s="50" t="s">
        <v>24</v>
      </c>
      <c r="L58" s="52">
        <f>SUM(Q60:Q63)</f>
        <v>0.11</v>
      </c>
      <c r="M58" s="50" t="s">
        <v>25</v>
      </c>
      <c r="N58" s="52">
        <f>SUM(R60:R63)</f>
        <v>0</v>
      </c>
    </row>
    <row r="59" spans="1:18" ht="36" x14ac:dyDescent="0.25">
      <c r="A59" s="47" t="s">
        <v>13</v>
      </c>
      <c r="B59" s="39" t="s">
        <v>14</v>
      </c>
      <c r="C59" s="40" t="s">
        <v>15</v>
      </c>
      <c r="D59" s="40" t="s">
        <v>24</v>
      </c>
      <c r="E59" s="40" t="s">
        <v>25</v>
      </c>
      <c r="F59" s="84" t="s">
        <v>19</v>
      </c>
      <c r="G59" s="85"/>
      <c r="H59" s="85"/>
      <c r="I59" s="86"/>
      <c r="J59" s="82" t="s">
        <v>16</v>
      </c>
      <c r="K59" s="83"/>
      <c r="L59" s="83"/>
      <c r="M59" s="83"/>
      <c r="N59" s="83"/>
      <c r="Q59" s="56" t="s">
        <v>22</v>
      </c>
      <c r="R59" s="56" t="s">
        <v>23</v>
      </c>
    </row>
    <row r="60" spans="1:18" ht="204.75" customHeight="1" x14ac:dyDescent="0.25">
      <c r="A60" s="46" t="s">
        <v>27</v>
      </c>
      <c r="B60" s="58" t="s">
        <v>107</v>
      </c>
      <c r="C60" s="41">
        <v>0.03</v>
      </c>
      <c r="D60" s="55">
        <v>1</v>
      </c>
      <c r="E60" s="42"/>
      <c r="F60" s="68"/>
      <c r="G60" s="69"/>
      <c r="H60" s="69"/>
      <c r="I60" s="70"/>
      <c r="J60" s="71" t="s">
        <v>111</v>
      </c>
      <c r="K60" s="72"/>
      <c r="L60" s="72"/>
      <c r="M60" s="72"/>
      <c r="N60" s="73"/>
      <c r="Q60" s="54">
        <f>C60*D60</f>
        <v>0.03</v>
      </c>
      <c r="R60" s="54">
        <f>C60*E60</f>
        <v>0</v>
      </c>
    </row>
    <row r="61" spans="1:18" ht="204.75" customHeight="1" x14ac:dyDescent="0.25">
      <c r="A61" s="46" t="s">
        <v>104</v>
      </c>
      <c r="B61" s="58" t="s">
        <v>108</v>
      </c>
      <c r="C61" s="41">
        <v>0.03</v>
      </c>
      <c r="D61" s="55">
        <v>1</v>
      </c>
      <c r="E61" s="42"/>
      <c r="F61" s="68"/>
      <c r="G61" s="69"/>
      <c r="H61" s="69"/>
      <c r="I61" s="70"/>
      <c r="J61" s="71" t="s">
        <v>112</v>
      </c>
      <c r="K61" s="72"/>
      <c r="L61" s="72"/>
      <c r="M61" s="72"/>
      <c r="N61" s="73"/>
      <c r="Q61" s="54">
        <f t="shared" ref="Q61:Q62" si="14">C61*D61</f>
        <v>0.03</v>
      </c>
      <c r="R61" s="54">
        <f t="shared" ref="R61:R62" si="15">C61*E61</f>
        <v>0</v>
      </c>
    </row>
    <row r="62" spans="1:18" ht="204.75" customHeight="1" x14ac:dyDescent="0.25">
      <c r="A62" s="46" t="s">
        <v>106</v>
      </c>
      <c r="B62" s="58" t="s">
        <v>109</v>
      </c>
      <c r="C62" s="41">
        <v>0.03</v>
      </c>
      <c r="D62" s="55">
        <v>1</v>
      </c>
      <c r="E62" s="42"/>
      <c r="F62" s="68"/>
      <c r="G62" s="69"/>
      <c r="H62" s="69"/>
      <c r="I62" s="70"/>
      <c r="J62" s="71" t="s">
        <v>113</v>
      </c>
      <c r="K62" s="72"/>
      <c r="L62" s="72"/>
      <c r="M62" s="72"/>
      <c r="N62" s="73"/>
      <c r="Q62" s="54">
        <f t="shared" si="14"/>
        <v>0.03</v>
      </c>
      <c r="R62" s="54">
        <f t="shared" si="15"/>
        <v>0</v>
      </c>
    </row>
    <row r="63" spans="1:18" ht="208.5" customHeight="1" x14ac:dyDescent="0.25">
      <c r="A63" s="46" t="s">
        <v>105</v>
      </c>
      <c r="B63" s="58" t="s">
        <v>110</v>
      </c>
      <c r="C63" s="41">
        <v>0.02</v>
      </c>
      <c r="D63" s="55">
        <v>1</v>
      </c>
      <c r="E63" s="42"/>
      <c r="F63" s="68"/>
      <c r="G63" s="69"/>
      <c r="H63" s="69"/>
      <c r="I63" s="70"/>
      <c r="J63" s="71" t="s">
        <v>114</v>
      </c>
      <c r="K63" s="72"/>
      <c r="L63" s="72"/>
      <c r="M63" s="72"/>
      <c r="N63" s="73"/>
      <c r="Q63" s="54">
        <f t="shared" ref="Q63" si="16">C63*D63</f>
        <v>0.02</v>
      </c>
      <c r="R63" s="54">
        <f t="shared" ref="R63" si="17">C63*E63</f>
        <v>0</v>
      </c>
    </row>
    <row r="64" spans="1:18" ht="30.75" customHeight="1" x14ac:dyDescent="0.25">
      <c r="A64" s="37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8"/>
      <c r="N64" s="43"/>
    </row>
    <row r="65" spans="1:18" ht="30.75" customHeight="1" x14ac:dyDescent="0.25">
      <c r="A65" s="38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9"/>
      <c r="N65" s="43"/>
    </row>
    <row r="66" spans="1:18" ht="36" customHeight="1" x14ac:dyDescent="0.25">
      <c r="A66" s="53" t="s">
        <v>28</v>
      </c>
      <c r="B66" s="45" t="s">
        <v>115</v>
      </c>
      <c r="C66" s="45"/>
      <c r="D66" s="45"/>
      <c r="E66" s="45"/>
      <c r="F66" s="45"/>
      <c r="G66" s="45"/>
      <c r="H66" s="45"/>
      <c r="I66" s="50" t="s">
        <v>1</v>
      </c>
      <c r="J66" s="51">
        <f>SUM(C68:C79)</f>
        <v>0.13</v>
      </c>
      <c r="K66" s="50" t="s">
        <v>24</v>
      </c>
      <c r="L66" s="52">
        <f>SUM(Q68:Q79)</f>
        <v>0.13</v>
      </c>
      <c r="M66" s="50" t="s">
        <v>25</v>
      </c>
      <c r="N66" s="52">
        <f>SUM(R68:R79)</f>
        <v>0</v>
      </c>
    </row>
    <row r="67" spans="1:18" ht="36" x14ac:dyDescent="0.25">
      <c r="A67" s="47" t="s">
        <v>13</v>
      </c>
      <c r="B67" s="39" t="s">
        <v>14</v>
      </c>
      <c r="C67" s="40" t="s">
        <v>15</v>
      </c>
      <c r="D67" s="40" t="s">
        <v>24</v>
      </c>
      <c r="E67" s="40" t="s">
        <v>25</v>
      </c>
      <c r="F67" s="84" t="s">
        <v>19</v>
      </c>
      <c r="G67" s="85"/>
      <c r="H67" s="85"/>
      <c r="I67" s="86"/>
      <c r="J67" s="82" t="s">
        <v>16</v>
      </c>
      <c r="K67" s="83"/>
      <c r="L67" s="83"/>
      <c r="M67" s="83"/>
      <c r="N67" s="83"/>
      <c r="Q67" s="56" t="s">
        <v>22</v>
      </c>
      <c r="R67" s="56" t="s">
        <v>23</v>
      </c>
    </row>
    <row r="68" spans="1:18" ht="254.25" customHeight="1" x14ac:dyDescent="0.25">
      <c r="A68" s="46" t="s">
        <v>29</v>
      </c>
      <c r="B68" s="58" t="s">
        <v>123</v>
      </c>
      <c r="C68" s="41">
        <v>0.01</v>
      </c>
      <c r="D68" s="55">
        <v>1</v>
      </c>
      <c r="E68" s="42"/>
      <c r="F68" s="68"/>
      <c r="G68" s="69"/>
      <c r="H68" s="69"/>
      <c r="I68" s="70"/>
      <c r="J68" s="71" t="s">
        <v>129</v>
      </c>
      <c r="K68" s="72"/>
      <c r="L68" s="72"/>
      <c r="M68" s="72"/>
      <c r="N68" s="73"/>
      <c r="Q68" s="54">
        <f>C68*D68</f>
        <v>0.01</v>
      </c>
      <c r="R68" s="54">
        <f>C68*E68</f>
        <v>0</v>
      </c>
    </row>
    <row r="69" spans="1:18" ht="233.25" customHeight="1" x14ac:dyDescent="0.25">
      <c r="A69" s="46" t="s">
        <v>30</v>
      </c>
      <c r="B69" s="58" t="s">
        <v>124</v>
      </c>
      <c r="C69" s="41">
        <v>0.01</v>
      </c>
      <c r="D69" s="55">
        <v>1</v>
      </c>
      <c r="E69" s="42"/>
      <c r="F69" s="68"/>
      <c r="G69" s="69"/>
      <c r="H69" s="69"/>
      <c r="I69" s="70"/>
      <c r="J69" s="71" t="s">
        <v>130</v>
      </c>
      <c r="K69" s="72"/>
      <c r="L69" s="72"/>
      <c r="M69" s="72"/>
      <c r="N69" s="73"/>
      <c r="Q69" s="54">
        <f t="shared" ref="Q69:Q71" si="18">C69*D69</f>
        <v>0.01</v>
      </c>
      <c r="R69" s="54">
        <f t="shared" ref="R69:R71" si="19">C69*E69</f>
        <v>0</v>
      </c>
    </row>
    <row r="70" spans="1:18" ht="269.25" customHeight="1" x14ac:dyDescent="0.25">
      <c r="A70" s="46" t="s">
        <v>31</v>
      </c>
      <c r="B70" s="58" t="s">
        <v>125</v>
      </c>
      <c r="C70" s="41">
        <v>0.01</v>
      </c>
      <c r="D70" s="55">
        <v>1</v>
      </c>
      <c r="E70" s="42"/>
      <c r="F70" s="68"/>
      <c r="G70" s="69"/>
      <c r="H70" s="69"/>
      <c r="I70" s="70"/>
      <c r="J70" s="71" t="s">
        <v>133</v>
      </c>
      <c r="K70" s="72"/>
      <c r="L70" s="72"/>
      <c r="M70" s="72"/>
      <c r="N70" s="73"/>
      <c r="Q70" s="54">
        <f t="shared" si="18"/>
        <v>0.01</v>
      </c>
      <c r="R70" s="54">
        <f t="shared" si="19"/>
        <v>0</v>
      </c>
    </row>
    <row r="71" spans="1:18" ht="192" customHeight="1" x14ac:dyDescent="0.25">
      <c r="A71" s="46" t="s">
        <v>32</v>
      </c>
      <c r="B71" s="58" t="s">
        <v>126</v>
      </c>
      <c r="C71" s="41">
        <v>0.01</v>
      </c>
      <c r="D71" s="55">
        <v>1</v>
      </c>
      <c r="E71" s="42"/>
      <c r="F71" s="68"/>
      <c r="G71" s="69"/>
      <c r="H71" s="69"/>
      <c r="I71" s="70"/>
      <c r="J71" s="71" t="s">
        <v>132</v>
      </c>
      <c r="K71" s="72"/>
      <c r="L71" s="72"/>
      <c r="M71" s="72"/>
      <c r="N71" s="73"/>
      <c r="Q71" s="54">
        <f t="shared" si="18"/>
        <v>0.01</v>
      </c>
      <c r="R71" s="54">
        <f t="shared" si="19"/>
        <v>0</v>
      </c>
    </row>
    <row r="72" spans="1:18" ht="192" customHeight="1" x14ac:dyDescent="0.25">
      <c r="A72" s="46" t="s">
        <v>33</v>
      </c>
      <c r="B72" s="58" t="s">
        <v>127</v>
      </c>
      <c r="C72" s="41">
        <v>0.01</v>
      </c>
      <c r="D72" s="55">
        <v>1</v>
      </c>
      <c r="E72" s="42"/>
      <c r="F72" s="68"/>
      <c r="G72" s="69"/>
      <c r="H72" s="69"/>
      <c r="I72" s="70"/>
      <c r="J72" s="71" t="s">
        <v>131</v>
      </c>
      <c r="K72" s="72"/>
      <c r="L72" s="72"/>
      <c r="M72" s="72"/>
      <c r="N72" s="73"/>
      <c r="Q72" s="54">
        <f t="shared" ref="Q72" si="20">C72*D72</f>
        <v>0.01</v>
      </c>
      <c r="R72" s="54">
        <f t="shared" ref="R72" si="21">C72*E72</f>
        <v>0</v>
      </c>
    </row>
    <row r="73" spans="1:18" ht="192" customHeight="1" x14ac:dyDescent="0.25">
      <c r="A73" s="46" t="s">
        <v>116</v>
      </c>
      <c r="B73" s="58" t="s">
        <v>128</v>
      </c>
      <c r="C73" s="41">
        <v>0.01</v>
      </c>
      <c r="D73" s="55">
        <v>1</v>
      </c>
      <c r="E73" s="42"/>
      <c r="F73" s="68"/>
      <c r="G73" s="69"/>
      <c r="H73" s="69"/>
      <c r="I73" s="70"/>
      <c r="J73" s="71" t="s">
        <v>131</v>
      </c>
      <c r="K73" s="72"/>
      <c r="L73" s="72"/>
      <c r="M73" s="72"/>
      <c r="N73" s="73"/>
      <c r="Q73" s="54">
        <f t="shared" ref="Q73:Q79" si="22">C73*D73</f>
        <v>0.01</v>
      </c>
      <c r="R73" s="54">
        <f t="shared" ref="R73:R79" si="23">C73*E73</f>
        <v>0</v>
      </c>
    </row>
    <row r="74" spans="1:18" ht="192" customHeight="1" x14ac:dyDescent="0.25">
      <c r="A74" s="46" t="s">
        <v>117</v>
      </c>
      <c r="B74" s="58" t="s">
        <v>134</v>
      </c>
      <c r="C74" s="41">
        <v>0.01</v>
      </c>
      <c r="D74" s="55">
        <v>1</v>
      </c>
      <c r="E74" s="42"/>
      <c r="F74" s="68"/>
      <c r="G74" s="69"/>
      <c r="H74" s="69"/>
      <c r="I74" s="70"/>
      <c r="J74" s="71" t="s">
        <v>135</v>
      </c>
      <c r="K74" s="72"/>
      <c r="L74" s="72"/>
      <c r="M74" s="72"/>
      <c r="N74" s="73"/>
      <c r="Q74" s="54">
        <f t="shared" si="22"/>
        <v>0.01</v>
      </c>
      <c r="R74" s="54">
        <f t="shared" si="23"/>
        <v>0</v>
      </c>
    </row>
    <row r="75" spans="1:18" ht="192" customHeight="1" x14ac:dyDescent="0.25">
      <c r="A75" s="46" t="s">
        <v>118</v>
      </c>
      <c r="B75" s="58" t="s">
        <v>136</v>
      </c>
      <c r="C75" s="41">
        <v>0.01</v>
      </c>
      <c r="D75" s="55">
        <v>1</v>
      </c>
      <c r="E75" s="42"/>
      <c r="F75" s="68"/>
      <c r="G75" s="69"/>
      <c r="H75" s="69"/>
      <c r="I75" s="70"/>
      <c r="J75" s="71" t="s">
        <v>141</v>
      </c>
      <c r="K75" s="72"/>
      <c r="L75" s="72"/>
      <c r="M75" s="72"/>
      <c r="N75" s="73"/>
      <c r="Q75" s="54">
        <f t="shared" si="22"/>
        <v>0.01</v>
      </c>
      <c r="R75" s="54">
        <f t="shared" si="23"/>
        <v>0</v>
      </c>
    </row>
    <row r="76" spans="1:18" ht="192" customHeight="1" x14ac:dyDescent="0.25">
      <c r="A76" s="46" t="s">
        <v>119</v>
      </c>
      <c r="B76" s="58" t="s">
        <v>137</v>
      </c>
      <c r="C76" s="41">
        <v>0.01</v>
      </c>
      <c r="D76" s="55">
        <v>1</v>
      </c>
      <c r="E76" s="42"/>
      <c r="F76" s="68"/>
      <c r="G76" s="69"/>
      <c r="H76" s="69"/>
      <c r="I76" s="70"/>
      <c r="J76" s="71" t="s">
        <v>142</v>
      </c>
      <c r="K76" s="72"/>
      <c r="L76" s="72"/>
      <c r="M76" s="72"/>
      <c r="N76" s="73"/>
      <c r="Q76" s="54">
        <f t="shared" si="22"/>
        <v>0.01</v>
      </c>
      <c r="R76" s="54">
        <f t="shared" si="23"/>
        <v>0</v>
      </c>
    </row>
    <row r="77" spans="1:18" ht="192" customHeight="1" x14ac:dyDescent="0.25">
      <c r="A77" s="46" t="s">
        <v>120</v>
      </c>
      <c r="B77" s="58" t="s">
        <v>138</v>
      </c>
      <c r="C77" s="41">
        <v>0.01</v>
      </c>
      <c r="D77" s="55">
        <v>1</v>
      </c>
      <c r="E77" s="42"/>
      <c r="F77" s="68"/>
      <c r="G77" s="69"/>
      <c r="H77" s="69"/>
      <c r="I77" s="70"/>
      <c r="J77" s="71" t="s">
        <v>131</v>
      </c>
      <c r="K77" s="72"/>
      <c r="L77" s="72"/>
      <c r="M77" s="72"/>
      <c r="N77" s="73"/>
      <c r="Q77" s="54">
        <f t="shared" si="22"/>
        <v>0.01</v>
      </c>
      <c r="R77" s="54">
        <f t="shared" si="23"/>
        <v>0</v>
      </c>
    </row>
    <row r="78" spans="1:18" ht="192" customHeight="1" x14ac:dyDescent="0.25">
      <c r="A78" s="46" t="s">
        <v>121</v>
      </c>
      <c r="B78" s="58" t="s">
        <v>139</v>
      </c>
      <c r="C78" s="41">
        <v>0.02</v>
      </c>
      <c r="D78" s="55">
        <v>1</v>
      </c>
      <c r="E78" s="42"/>
      <c r="F78" s="68"/>
      <c r="G78" s="69"/>
      <c r="H78" s="69"/>
      <c r="I78" s="70"/>
      <c r="J78" s="71" t="s">
        <v>143</v>
      </c>
      <c r="K78" s="72"/>
      <c r="L78" s="72"/>
      <c r="M78" s="72"/>
      <c r="N78" s="73"/>
      <c r="Q78" s="54">
        <f t="shared" si="22"/>
        <v>0.02</v>
      </c>
      <c r="R78" s="54">
        <f t="shared" si="23"/>
        <v>0</v>
      </c>
    </row>
    <row r="79" spans="1:18" ht="202.5" customHeight="1" x14ac:dyDescent="0.25">
      <c r="A79" s="46" t="s">
        <v>122</v>
      </c>
      <c r="B79" s="58" t="s">
        <v>140</v>
      </c>
      <c r="C79" s="41">
        <v>0.01</v>
      </c>
      <c r="D79" s="55">
        <v>1</v>
      </c>
      <c r="E79" s="42"/>
      <c r="F79" s="68"/>
      <c r="G79" s="69"/>
      <c r="H79" s="69"/>
      <c r="I79" s="70"/>
      <c r="J79" s="71" t="s">
        <v>131</v>
      </c>
      <c r="K79" s="72"/>
      <c r="L79" s="72"/>
      <c r="M79" s="72"/>
      <c r="N79" s="73"/>
      <c r="Q79" s="54">
        <f t="shared" si="22"/>
        <v>0.01</v>
      </c>
      <c r="R79" s="54">
        <f t="shared" si="23"/>
        <v>0</v>
      </c>
    </row>
    <row r="80" spans="1:18" ht="30.75" customHeight="1" x14ac:dyDescent="0.25">
      <c r="A80" s="37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8"/>
      <c r="N80" s="43"/>
    </row>
    <row r="81" spans="1:18" ht="30.75" customHeight="1" x14ac:dyDescent="0.25">
      <c r="A81" s="38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9"/>
      <c r="N81" s="43"/>
    </row>
    <row r="82" spans="1:18" ht="36" customHeight="1" x14ac:dyDescent="0.25">
      <c r="A82" s="53" t="s">
        <v>34</v>
      </c>
      <c r="B82" s="45" t="s">
        <v>144</v>
      </c>
      <c r="C82" s="45"/>
      <c r="D82" s="45"/>
      <c r="E82" s="45"/>
      <c r="F82" s="45"/>
      <c r="G82" s="45"/>
      <c r="H82" s="45"/>
      <c r="I82" s="50" t="s">
        <v>1</v>
      </c>
      <c r="J82" s="51">
        <f>SUM(C84:C87)</f>
        <v>0.09</v>
      </c>
      <c r="K82" s="50" t="s">
        <v>24</v>
      </c>
      <c r="L82" s="52">
        <f>SUM(Q84:Q87)</f>
        <v>0.09</v>
      </c>
      <c r="M82" s="50" t="s">
        <v>25</v>
      </c>
      <c r="N82" s="52">
        <f>SUM(R84:R87)</f>
        <v>0</v>
      </c>
    </row>
    <row r="83" spans="1:18" ht="36" x14ac:dyDescent="0.25">
      <c r="A83" s="47" t="s">
        <v>13</v>
      </c>
      <c r="B83" s="39" t="s">
        <v>14</v>
      </c>
      <c r="C83" s="40" t="s">
        <v>15</v>
      </c>
      <c r="D83" s="40" t="s">
        <v>24</v>
      </c>
      <c r="E83" s="40" t="s">
        <v>25</v>
      </c>
      <c r="F83" s="84" t="s">
        <v>19</v>
      </c>
      <c r="G83" s="85"/>
      <c r="H83" s="85"/>
      <c r="I83" s="86"/>
      <c r="J83" s="82" t="s">
        <v>16</v>
      </c>
      <c r="K83" s="83"/>
      <c r="L83" s="83"/>
      <c r="M83" s="83"/>
      <c r="N83" s="83"/>
      <c r="Q83" s="56" t="s">
        <v>22</v>
      </c>
      <c r="R83" s="56" t="s">
        <v>23</v>
      </c>
    </row>
    <row r="84" spans="1:18" ht="260.25" customHeight="1" x14ac:dyDescent="0.25">
      <c r="A84" s="46" t="s">
        <v>35</v>
      </c>
      <c r="B84" s="58" t="s">
        <v>146</v>
      </c>
      <c r="C84" s="41">
        <v>0.02</v>
      </c>
      <c r="D84" s="55">
        <v>1</v>
      </c>
      <c r="E84" s="42"/>
      <c r="F84" s="68"/>
      <c r="G84" s="69"/>
      <c r="H84" s="69"/>
      <c r="I84" s="70"/>
      <c r="J84" s="71" t="s">
        <v>150</v>
      </c>
      <c r="K84" s="72"/>
      <c r="L84" s="72"/>
      <c r="M84" s="72"/>
      <c r="N84" s="73"/>
      <c r="Q84" s="54">
        <f>C84*D84</f>
        <v>0.02</v>
      </c>
      <c r="R84" s="54">
        <f>C84*E84</f>
        <v>0</v>
      </c>
    </row>
    <row r="85" spans="1:18" ht="233.25" customHeight="1" x14ac:dyDescent="0.25">
      <c r="A85" s="46" t="s">
        <v>36</v>
      </c>
      <c r="B85" s="58" t="s">
        <v>147</v>
      </c>
      <c r="C85" s="41">
        <v>2.5000000000000001E-2</v>
      </c>
      <c r="D85" s="55">
        <v>1</v>
      </c>
      <c r="E85" s="42"/>
      <c r="F85" s="68"/>
      <c r="G85" s="69"/>
      <c r="H85" s="69"/>
      <c r="I85" s="70"/>
      <c r="J85" s="71" t="s">
        <v>151</v>
      </c>
      <c r="K85" s="72"/>
      <c r="L85" s="72"/>
      <c r="M85" s="72"/>
      <c r="N85" s="73"/>
      <c r="Q85" s="54">
        <f>C85*D85</f>
        <v>2.5000000000000001E-2</v>
      </c>
      <c r="R85" s="54">
        <f>C85*E85</f>
        <v>0</v>
      </c>
    </row>
    <row r="86" spans="1:18" ht="233.25" customHeight="1" x14ac:dyDescent="0.25">
      <c r="A86" s="46" t="s">
        <v>37</v>
      </c>
      <c r="B86" s="58" t="s">
        <v>148</v>
      </c>
      <c r="C86" s="41">
        <v>0.02</v>
      </c>
      <c r="D86" s="55">
        <v>1</v>
      </c>
      <c r="E86" s="42"/>
      <c r="F86" s="68"/>
      <c r="G86" s="69"/>
      <c r="H86" s="69"/>
      <c r="I86" s="70"/>
      <c r="J86" s="71" t="s">
        <v>152</v>
      </c>
      <c r="K86" s="72"/>
      <c r="L86" s="72"/>
      <c r="M86" s="72"/>
      <c r="N86" s="73"/>
      <c r="Q86" s="54">
        <f>C86*D86</f>
        <v>0.02</v>
      </c>
      <c r="R86" s="54">
        <f>C86*E86</f>
        <v>0</v>
      </c>
    </row>
    <row r="87" spans="1:18" ht="240" customHeight="1" x14ac:dyDescent="0.25">
      <c r="A87" s="46" t="s">
        <v>145</v>
      </c>
      <c r="B87" s="58" t="s">
        <v>149</v>
      </c>
      <c r="C87" s="41">
        <v>2.5000000000000001E-2</v>
      </c>
      <c r="D87" s="55">
        <v>1</v>
      </c>
      <c r="E87" s="42"/>
      <c r="F87" s="68"/>
      <c r="G87" s="69"/>
      <c r="H87" s="69"/>
      <c r="I87" s="70"/>
      <c r="J87" s="71" t="s">
        <v>153</v>
      </c>
      <c r="K87" s="72"/>
      <c r="L87" s="72"/>
      <c r="M87" s="72"/>
      <c r="N87" s="73"/>
      <c r="Q87" s="54">
        <f t="shared" ref="Q87" si="24">C87*D87</f>
        <v>2.5000000000000001E-2</v>
      </c>
      <c r="R87" s="54">
        <f t="shared" ref="R87" si="25">C87*E87</f>
        <v>0</v>
      </c>
    </row>
    <row r="88" spans="1:18" ht="30.75" customHeight="1" x14ac:dyDescent="0.25">
      <c r="A88" s="37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8"/>
      <c r="N88" s="43"/>
    </row>
    <row r="89" spans="1:18" ht="30.75" customHeight="1" x14ac:dyDescent="0.25">
      <c r="A89" s="38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9"/>
      <c r="N89" s="43"/>
    </row>
    <row r="90" spans="1:18" ht="36" customHeight="1" x14ac:dyDescent="0.25">
      <c r="A90" s="53" t="s">
        <v>38</v>
      </c>
      <c r="B90" s="45" t="s">
        <v>154</v>
      </c>
      <c r="C90" s="45"/>
      <c r="D90" s="45"/>
      <c r="E90" s="45"/>
      <c r="F90" s="45"/>
      <c r="G90" s="45"/>
      <c r="H90" s="45"/>
      <c r="I90" s="50" t="s">
        <v>1</v>
      </c>
      <c r="J90" s="51">
        <f>SUM(C92:C94)</f>
        <v>0.125</v>
      </c>
      <c r="K90" s="50" t="s">
        <v>24</v>
      </c>
      <c r="L90" s="52">
        <f>SUM(Q92:Q94)</f>
        <v>0.125</v>
      </c>
      <c r="M90" s="50" t="s">
        <v>25</v>
      </c>
      <c r="N90" s="52">
        <f>SUM(R92:R94)</f>
        <v>0</v>
      </c>
    </row>
    <row r="91" spans="1:18" ht="36" x14ac:dyDescent="0.25">
      <c r="A91" s="47" t="s">
        <v>13</v>
      </c>
      <c r="B91" s="39" t="s">
        <v>14</v>
      </c>
      <c r="C91" s="40" t="s">
        <v>15</v>
      </c>
      <c r="D91" s="40" t="s">
        <v>24</v>
      </c>
      <c r="E91" s="40" t="s">
        <v>25</v>
      </c>
      <c r="F91" s="84" t="s">
        <v>19</v>
      </c>
      <c r="G91" s="85"/>
      <c r="H91" s="85"/>
      <c r="I91" s="86"/>
      <c r="J91" s="82" t="s">
        <v>16</v>
      </c>
      <c r="K91" s="83"/>
      <c r="L91" s="83"/>
      <c r="M91" s="83"/>
      <c r="N91" s="83"/>
      <c r="Q91" s="56" t="s">
        <v>22</v>
      </c>
      <c r="R91" s="56" t="s">
        <v>23</v>
      </c>
    </row>
    <row r="92" spans="1:18" ht="287.25" customHeight="1" x14ac:dyDescent="0.25">
      <c r="A92" s="46" t="s">
        <v>39</v>
      </c>
      <c r="B92" s="58" t="s">
        <v>155</v>
      </c>
      <c r="C92" s="41">
        <v>3.5000000000000003E-2</v>
      </c>
      <c r="D92" s="55">
        <v>1</v>
      </c>
      <c r="E92" s="42"/>
      <c r="F92" s="68"/>
      <c r="G92" s="69"/>
      <c r="H92" s="69"/>
      <c r="I92" s="70"/>
      <c r="J92" s="71" t="s">
        <v>158</v>
      </c>
      <c r="K92" s="72"/>
      <c r="L92" s="72"/>
      <c r="M92" s="72"/>
      <c r="N92" s="73"/>
      <c r="Q92" s="54">
        <f>C92*D92</f>
        <v>3.5000000000000003E-2</v>
      </c>
      <c r="R92" s="54">
        <f>C92*E92</f>
        <v>0</v>
      </c>
    </row>
    <row r="93" spans="1:18" ht="240" customHeight="1" x14ac:dyDescent="0.25">
      <c r="A93" s="46" t="s">
        <v>40</v>
      </c>
      <c r="B93" s="58" t="s">
        <v>156</v>
      </c>
      <c r="C93" s="41">
        <v>2.5000000000000001E-2</v>
      </c>
      <c r="D93" s="55">
        <v>1</v>
      </c>
      <c r="E93" s="42"/>
      <c r="F93" s="68"/>
      <c r="G93" s="69"/>
      <c r="H93" s="69"/>
      <c r="I93" s="70"/>
      <c r="J93" s="71" t="s">
        <v>159</v>
      </c>
      <c r="K93" s="72"/>
      <c r="L93" s="72"/>
      <c r="M93" s="72"/>
      <c r="N93" s="73"/>
      <c r="Q93" s="54">
        <f t="shared" ref="Q93" si="26">C93*D93</f>
        <v>2.5000000000000001E-2</v>
      </c>
      <c r="R93" s="54">
        <f t="shared" ref="R93" si="27">C93*E93</f>
        <v>0</v>
      </c>
    </row>
    <row r="94" spans="1:18" ht="240" customHeight="1" x14ac:dyDescent="0.25">
      <c r="A94" s="46" t="s">
        <v>41</v>
      </c>
      <c r="B94" s="58" t="s">
        <v>157</v>
      </c>
      <c r="C94" s="41">
        <v>6.5000000000000002E-2</v>
      </c>
      <c r="D94" s="55">
        <v>1</v>
      </c>
      <c r="E94" s="42"/>
      <c r="F94" s="68"/>
      <c r="G94" s="69"/>
      <c r="H94" s="69"/>
      <c r="I94" s="70"/>
      <c r="J94" s="71" t="s">
        <v>160</v>
      </c>
      <c r="K94" s="72"/>
      <c r="L94" s="72"/>
      <c r="M94" s="72"/>
      <c r="N94" s="73"/>
      <c r="Q94" s="54">
        <f t="shared" ref="Q94" si="28">C94*D94</f>
        <v>6.5000000000000002E-2</v>
      </c>
      <c r="R94" s="54">
        <f t="shared" ref="R94" si="29">C94*E94</f>
        <v>0</v>
      </c>
    </row>
    <row r="95" spans="1:18" ht="30.75" customHeight="1" x14ac:dyDescent="0.25">
      <c r="A95" s="37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8"/>
      <c r="N95" s="43"/>
    </row>
    <row r="96" spans="1:18" ht="30.75" customHeight="1" x14ac:dyDescent="0.25">
      <c r="A96" s="38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9"/>
      <c r="N96" s="43"/>
    </row>
    <row r="97" spans="1:18" ht="36" x14ac:dyDescent="0.25">
      <c r="A97" s="53" t="s">
        <v>42</v>
      </c>
      <c r="B97" s="45" t="s">
        <v>161</v>
      </c>
      <c r="C97" s="45"/>
      <c r="D97" s="45"/>
      <c r="E97" s="45"/>
      <c r="F97" s="45"/>
      <c r="G97" s="45"/>
      <c r="H97" s="45"/>
      <c r="I97" s="50" t="s">
        <v>1</v>
      </c>
      <c r="J97" s="51">
        <f>SUM(C99:C105)</f>
        <v>0.15</v>
      </c>
      <c r="K97" s="50" t="s">
        <v>24</v>
      </c>
      <c r="L97" s="52">
        <f>SUM(Q99:Q105)</f>
        <v>0.15</v>
      </c>
      <c r="M97" s="50" t="s">
        <v>25</v>
      </c>
      <c r="N97" s="52">
        <f>SUM(R99:R105)</f>
        <v>0</v>
      </c>
    </row>
    <row r="98" spans="1:18" ht="36" x14ac:dyDescent="0.25">
      <c r="A98" s="47" t="s">
        <v>13</v>
      </c>
      <c r="B98" s="39" t="s">
        <v>14</v>
      </c>
      <c r="C98" s="40" t="s">
        <v>15</v>
      </c>
      <c r="D98" s="40" t="s">
        <v>24</v>
      </c>
      <c r="E98" s="40" t="s">
        <v>25</v>
      </c>
      <c r="F98" s="84" t="s">
        <v>19</v>
      </c>
      <c r="G98" s="85"/>
      <c r="H98" s="85"/>
      <c r="I98" s="86"/>
      <c r="J98" s="82" t="s">
        <v>16</v>
      </c>
      <c r="K98" s="83"/>
      <c r="L98" s="83"/>
      <c r="M98" s="83"/>
      <c r="N98" s="83"/>
      <c r="Q98" s="56" t="s">
        <v>22</v>
      </c>
      <c r="R98" s="56" t="s">
        <v>23</v>
      </c>
    </row>
    <row r="99" spans="1:18" ht="222.75" customHeight="1" x14ac:dyDescent="0.25">
      <c r="A99" s="46" t="s">
        <v>46</v>
      </c>
      <c r="B99" s="58" t="s">
        <v>165</v>
      </c>
      <c r="C99" s="41">
        <v>0.02</v>
      </c>
      <c r="D99" s="55">
        <v>1</v>
      </c>
      <c r="E99" s="42"/>
      <c r="F99" s="68"/>
      <c r="G99" s="69"/>
      <c r="H99" s="69"/>
      <c r="I99" s="70"/>
      <c r="J99" s="71" t="s">
        <v>167</v>
      </c>
      <c r="K99" s="72"/>
      <c r="L99" s="72"/>
      <c r="M99" s="72"/>
      <c r="N99" s="73"/>
      <c r="Q99" s="54">
        <f>C99*D99</f>
        <v>0.02</v>
      </c>
      <c r="R99" s="54">
        <f>C99*E99</f>
        <v>0</v>
      </c>
    </row>
    <row r="100" spans="1:18" ht="159.75" customHeight="1" x14ac:dyDescent="0.25">
      <c r="A100" s="46" t="s">
        <v>47</v>
      </c>
      <c r="B100" s="58" t="s">
        <v>166</v>
      </c>
      <c r="C100" s="41">
        <v>0.02</v>
      </c>
      <c r="D100" s="55">
        <v>1</v>
      </c>
      <c r="E100" s="42"/>
      <c r="F100" s="68"/>
      <c r="G100" s="69"/>
      <c r="H100" s="69"/>
      <c r="I100" s="70"/>
      <c r="J100" s="71" t="s">
        <v>168</v>
      </c>
      <c r="K100" s="72"/>
      <c r="L100" s="72"/>
      <c r="M100" s="72"/>
      <c r="N100" s="73"/>
      <c r="Q100" s="54">
        <f t="shared" ref="Q100" si="30">C100*D100</f>
        <v>0.02</v>
      </c>
      <c r="R100" s="54">
        <f t="shared" ref="R100" si="31">C100*E100</f>
        <v>0</v>
      </c>
    </row>
    <row r="101" spans="1:18" ht="171.75" customHeight="1" x14ac:dyDescent="0.25">
      <c r="A101" s="46" t="s">
        <v>48</v>
      </c>
      <c r="B101" s="58" t="s">
        <v>172</v>
      </c>
      <c r="C101" s="41">
        <v>2.5000000000000001E-2</v>
      </c>
      <c r="D101" s="55">
        <v>1</v>
      </c>
      <c r="E101" s="42"/>
      <c r="F101" s="68"/>
      <c r="G101" s="69"/>
      <c r="H101" s="69"/>
      <c r="I101" s="70"/>
      <c r="J101" s="71" t="s">
        <v>169</v>
      </c>
      <c r="K101" s="72"/>
      <c r="L101" s="72"/>
      <c r="M101" s="72"/>
      <c r="N101" s="73"/>
      <c r="Q101" s="54">
        <f t="shared" ref="Q101:Q103" si="32">C101*D101</f>
        <v>2.5000000000000001E-2</v>
      </c>
      <c r="R101" s="54">
        <f t="shared" ref="R101:R103" si="33">C101*E101</f>
        <v>0</v>
      </c>
    </row>
    <row r="102" spans="1:18" ht="171.75" customHeight="1" x14ac:dyDescent="0.25">
      <c r="A102" s="46" t="s">
        <v>49</v>
      </c>
      <c r="B102" s="58" t="s">
        <v>171</v>
      </c>
      <c r="C102" s="41">
        <v>0.02</v>
      </c>
      <c r="D102" s="55">
        <v>1</v>
      </c>
      <c r="E102" s="42"/>
      <c r="F102" s="68"/>
      <c r="G102" s="69"/>
      <c r="H102" s="69"/>
      <c r="I102" s="70"/>
      <c r="J102" s="71" t="s">
        <v>170</v>
      </c>
      <c r="K102" s="72"/>
      <c r="L102" s="72"/>
      <c r="M102" s="72"/>
      <c r="N102" s="73"/>
      <c r="Q102" s="54">
        <f t="shared" si="32"/>
        <v>0.02</v>
      </c>
      <c r="R102" s="54">
        <f t="shared" si="33"/>
        <v>0</v>
      </c>
    </row>
    <row r="103" spans="1:18" ht="171.75" customHeight="1" x14ac:dyDescent="0.25">
      <c r="A103" s="46" t="s">
        <v>162</v>
      </c>
      <c r="B103" s="58" t="s">
        <v>173</v>
      </c>
      <c r="C103" s="41">
        <v>0.02</v>
      </c>
      <c r="D103" s="55">
        <v>1</v>
      </c>
      <c r="E103" s="42"/>
      <c r="F103" s="68"/>
      <c r="G103" s="69"/>
      <c r="H103" s="69"/>
      <c r="I103" s="70"/>
      <c r="J103" s="71" t="s">
        <v>204</v>
      </c>
      <c r="K103" s="72"/>
      <c r="L103" s="72"/>
      <c r="M103" s="72"/>
      <c r="N103" s="73"/>
      <c r="Q103" s="54">
        <f t="shared" si="32"/>
        <v>0.02</v>
      </c>
      <c r="R103" s="54">
        <f t="shared" si="33"/>
        <v>0</v>
      </c>
    </row>
    <row r="104" spans="1:18" ht="171.75" customHeight="1" x14ac:dyDescent="0.25">
      <c r="A104" s="46" t="s">
        <v>163</v>
      </c>
      <c r="B104" s="58" t="s">
        <v>174</v>
      </c>
      <c r="C104" s="41">
        <v>2.5000000000000001E-2</v>
      </c>
      <c r="D104" s="55">
        <v>1</v>
      </c>
      <c r="E104" s="42"/>
      <c r="F104" s="68"/>
      <c r="G104" s="69"/>
      <c r="H104" s="69"/>
      <c r="I104" s="70"/>
      <c r="J104" s="71" t="s">
        <v>176</v>
      </c>
      <c r="K104" s="72"/>
      <c r="L104" s="72"/>
      <c r="M104" s="72"/>
      <c r="N104" s="73"/>
      <c r="Q104" s="54">
        <f t="shared" ref="Q104:Q105" si="34">C104*D104</f>
        <v>2.5000000000000001E-2</v>
      </c>
      <c r="R104" s="54">
        <f t="shared" ref="R104:R105" si="35">C104*E104</f>
        <v>0</v>
      </c>
    </row>
    <row r="105" spans="1:18" ht="201" customHeight="1" x14ac:dyDescent="0.25">
      <c r="A105" s="46" t="s">
        <v>164</v>
      </c>
      <c r="B105" s="58" t="s">
        <v>175</v>
      </c>
      <c r="C105" s="41">
        <v>0.02</v>
      </c>
      <c r="D105" s="55">
        <v>1</v>
      </c>
      <c r="E105" s="42"/>
      <c r="F105" s="68"/>
      <c r="G105" s="69"/>
      <c r="H105" s="69"/>
      <c r="I105" s="70"/>
      <c r="J105" s="71" t="s">
        <v>210</v>
      </c>
      <c r="K105" s="72"/>
      <c r="L105" s="72"/>
      <c r="M105" s="72"/>
      <c r="N105" s="73"/>
      <c r="Q105" s="54">
        <f t="shared" si="34"/>
        <v>0.02</v>
      </c>
      <c r="R105" s="54">
        <f t="shared" si="35"/>
        <v>0</v>
      </c>
    </row>
    <row r="106" spans="1:18" ht="30.75" customHeight="1" x14ac:dyDescent="0.25">
      <c r="A106" s="37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8"/>
      <c r="N106" s="43"/>
    </row>
    <row r="107" spans="1:18" ht="30.75" customHeight="1" x14ac:dyDescent="0.25">
      <c r="A107" s="38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9"/>
      <c r="N107" s="43"/>
    </row>
    <row r="108" spans="1:18" ht="36" x14ac:dyDescent="0.25">
      <c r="A108" s="53" t="s">
        <v>43</v>
      </c>
      <c r="B108" s="45" t="s">
        <v>177</v>
      </c>
      <c r="C108" s="45"/>
      <c r="D108" s="45"/>
      <c r="E108" s="45"/>
      <c r="F108" s="45"/>
      <c r="G108" s="45"/>
      <c r="H108" s="45"/>
      <c r="I108" s="50" t="s">
        <v>1</v>
      </c>
      <c r="J108" s="51">
        <f>SUM(C110:C114)</f>
        <v>7.4999999999999997E-2</v>
      </c>
      <c r="K108" s="50" t="s">
        <v>24</v>
      </c>
      <c r="L108" s="52">
        <f>SUM(Q110:Q114)</f>
        <v>7.4999999999999997E-2</v>
      </c>
      <c r="M108" s="50" t="s">
        <v>25</v>
      </c>
      <c r="N108" s="52">
        <f>SUM(R110:R114)</f>
        <v>0</v>
      </c>
    </row>
    <row r="109" spans="1:18" ht="36" x14ac:dyDescent="0.25">
      <c r="A109" s="47" t="s">
        <v>13</v>
      </c>
      <c r="B109" s="39" t="s">
        <v>14</v>
      </c>
      <c r="C109" s="40" t="s">
        <v>15</v>
      </c>
      <c r="D109" s="40" t="s">
        <v>24</v>
      </c>
      <c r="E109" s="40" t="s">
        <v>25</v>
      </c>
      <c r="F109" s="84" t="s">
        <v>19</v>
      </c>
      <c r="G109" s="85"/>
      <c r="H109" s="85"/>
      <c r="I109" s="86"/>
      <c r="J109" s="82" t="s">
        <v>16</v>
      </c>
      <c r="K109" s="83"/>
      <c r="L109" s="83"/>
      <c r="M109" s="83"/>
      <c r="N109" s="83"/>
      <c r="Q109" s="56" t="s">
        <v>22</v>
      </c>
      <c r="R109" s="56" t="s">
        <v>23</v>
      </c>
    </row>
    <row r="110" spans="1:18" ht="218.25" customHeight="1" x14ac:dyDescent="0.25">
      <c r="A110" s="46" t="s">
        <v>50</v>
      </c>
      <c r="B110" s="58" t="s">
        <v>178</v>
      </c>
      <c r="C110" s="41">
        <v>1.4999999999999999E-2</v>
      </c>
      <c r="D110" s="55">
        <v>1</v>
      </c>
      <c r="E110" s="42"/>
      <c r="F110" s="68"/>
      <c r="G110" s="69"/>
      <c r="H110" s="69"/>
      <c r="I110" s="70"/>
      <c r="J110" s="71" t="s">
        <v>186</v>
      </c>
      <c r="K110" s="72"/>
      <c r="L110" s="72"/>
      <c r="M110" s="72"/>
      <c r="N110" s="73"/>
      <c r="Q110" s="54">
        <f>C110*D110</f>
        <v>1.4999999999999999E-2</v>
      </c>
      <c r="R110" s="54">
        <f>C110*E110</f>
        <v>0</v>
      </c>
    </row>
    <row r="111" spans="1:18" ht="262.5" customHeight="1" x14ac:dyDescent="0.25">
      <c r="A111" s="46" t="s">
        <v>51</v>
      </c>
      <c r="B111" s="58" t="s">
        <v>181</v>
      </c>
      <c r="C111" s="41">
        <v>1.4999999999999999E-2</v>
      </c>
      <c r="D111" s="55">
        <v>1</v>
      </c>
      <c r="E111" s="42"/>
      <c r="F111" s="68"/>
      <c r="G111" s="69"/>
      <c r="H111" s="69"/>
      <c r="I111" s="70"/>
      <c r="J111" s="71" t="s">
        <v>185</v>
      </c>
      <c r="K111" s="72"/>
      <c r="L111" s="72"/>
      <c r="M111" s="72"/>
      <c r="N111" s="73"/>
      <c r="Q111" s="54">
        <f t="shared" ref="Q111:Q114" si="36">C111*D111</f>
        <v>1.4999999999999999E-2</v>
      </c>
      <c r="R111" s="54">
        <f t="shared" ref="R111:R114" si="37">C111*E111</f>
        <v>0</v>
      </c>
    </row>
    <row r="112" spans="1:18" ht="262.5" customHeight="1" x14ac:dyDescent="0.25">
      <c r="A112" s="46" t="s">
        <v>52</v>
      </c>
      <c r="B112" s="58" t="s">
        <v>182</v>
      </c>
      <c r="C112" s="41">
        <v>1.4999999999999999E-2</v>
      </c>
      <c r="D112" s="55">
        <v>1</v>
      </c>
      <c r="E112" s="42"/>
      <c r="F112" s="68"/>
      <c r="G112" s="69"/>
      <c r="H112" s="69"/>
      <c r="I112" s="70"/>
      <c r="J112" s="71" t="s">
        <v>187</v>
      </c>
      <c r="K112" s="72"/>
      <c r="L112" s="72"/>
      <c r="M112" s="72"/>
      <c r="N112" s="73"/>
      <c r="Q112" s="54">
        <f t="shared" ref="Q112:Q113" si="38">C112*D112</f>
        <v>1.4999999999999999E-2</v>
      </c>
      <c r="R112" s="54">
        <f t="shared" ref="R112:R113" si="39">C112*E112</f>
        <v>0</v>
      </c>
    </row>
    <row r="113" spans="1:18" ht="262.5" customHeight="1" x14ac:dyDescent="0.25">
      <c r="A113" s="46" t="s">
        <v>179</v>
      </c>
      <c r="B113" s="58" t="s">
        <v>183</v>
      </c>
      <c r="C113" s="41">
        <v>1.4999999999999999E-2</v>
      </c>
      <c r="D113" s="55">
        <v>1</v>
      </c>
      <c r="E113" s="42"/>
      <c r="F113" s="68"/>
      <c r="G113" s="69"/>
      <c r="H113" s="69"/>
      <c r="I113" s="70"/>
      <c r="J113" s="71" t="s">
        <v>188</v>
      </c>
      <c r="K113" s="72"/>
      <c r="L113" s="72"/>
      <c r="M113" s="72"/>
      <c r="N113" s="73"/>
      <c r="Q113" s="54">
        <f t="shared" si="38"/>
        <v>1.4999999999999999E-2</v>
      </c>
      <c r="R113" s="54">
        <f t="shared" si="39"/>
        <v>0</v>
      </c>
    </row>
    <row r="114" spans="1:18" ht="179.25" customHeight="1" x14ac:dyDescent="0.25">
      <c r="A114" s="46" t="s">
        <v>180</v>
      </c>
      <c r="B114" s="58" t="s">
        <v>184</v>
      </c>
      <c r="C114" s="41">
        <v>1.4999999999999999E-2</v>
      </c>
      <c r="D114" s="55">
        <v>1</v>
      </c>
      <c r="E114" s="42"/>
      <c r="F114" s="68"/>
      <c r="G114" s="69"/>
      <c r="H114" s="69"/>
      <c r="I114" s="70"/>
      <c r="J114" s="71" t="s">
        <v>131</v>
      </c>
      <c r="K114" s="72"/>
      <c r="L114" s="72"/>
      <c r="M114" s="72"/>
      <c r="N114" s="73"/>
      <c r="Q114" s="54">
        <f t="shared" si="36"/>
        <v>1.4999999999999999E-2</v>
      </c>
      <c r="R114" s="54">
        <f t="shared" si="37"/>
        <v>0</v>
      </c>
    </row>
    <row r="115" spans="1:18" ht="30.75" customHeight="1" x14ac:dyDescent="0.25">
      <c r="A115" s="37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8"/>
      <c r="N115" s="43"/>
    </row>
    <row r="116" spans="1:18" ht="30.75" customHeight="1" x14ac:dyDescent="0.25">
      <c r="A116" s="38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9"/>
      <c r="N116" s="43"/>
    </row>
    <row r="117" spans="1:18" ht="36" x14ac:dyDescent="0.25">
      <c r="A117" s="53" t="s">
        <v>44</v>
      </c>
      <c r="B117" s="45" t="s">
        <v>189</v>
      </c>
      <c r="C117" s="45"/>
      <c r="D117" s="45"/>
      <c r="E117" s="45"/>
      <c r="F117" s="45"/>
      <c r="G117" s="45"/>
      <c r="H117" s="45"/>
      <c r="I117" s="50" t="s">
        <v>1</v>
      </c>
      <c r="J117" s="51">
        <f>SUM(C119:C124)</f>
        <v>0.11</v>
      </c>
      <c r="K117" s="50" t="s">
        <v>24</v>
      </c>
      <c r="L117" s="52">
        <f>SUM(Q119:Q124)</f>
        <v>0.11</v>
      </c>
      <c r="M117" s="50" t="s">
        <v>25</v>
      </c>
      <c r="N117" s="52">
        <f>SUM(R119:R124)</f>
        <v>0</v>
      </c>
    </row>
    <row r="118" spans="1:18" ht="36" x14ac:dyDescent="0.25">
      <c r="A118" s="47" t="s">
        <v>13</v>
      </c>
      <c r="B118" s="39" t="s">
        <v>14</v>
      </c>
      <c r="C118" s="40" t="s">
        <v>15</v>
      </c>
      <c r="D118" s="40" t="s">
        <v>24</v>
      </c>
      <c r="E118" s="40" t="s">
        <v>25</v>
      </c>
      <c r="F118" s="84" t="s">
        <v>19</v>
      </c>
      <c r="G118" s="85"/>
      <c r="H118" s="85"/>
      <c r="I118" s="86"/>
      <c r="J118" s="82" t="s">
        <v>16</v>
      </c>
      <c r="K118" s="83"/>
      <c r="L118" s="83"/>
      <c r="M118" s="83"/>
      <c r="N118" s="83"/>
      <c r="Q118" s="56" t="s">
        <v>22</v>
      </c>
      <c r="R118" s="56" t="s">
        <v>23</v>
      </c>
    </row>
    <row r="119" spans="1:18" ht="183.75" customHeight="1" x14ac:dyDescent="0.25">
      <c r="A119" s="46" t="s">
        <v>53</v>
      </c>
      <c r="B119" s="58" t="s">
        <v>192</v>
      </c>
      <c r="C119" s="41">
        <v>0.02</v>
      </c>
      <c r="D119" s="55">
        <v>1</v>
      </c>
      <c r="E119" s="42"/>
      <c r="F119" s="68"/>
      <c r="G119" s="69"/>
      <c r="H119" s="69"/>
      <c r="I119" s="70"/>
      <c r="J119" s="71" t="s">
        <v>197</v>
      </c>
      <c r="K119" s="72"/>
      <c r="L119" s="72"/>
      <c r="M119" s="72"/>
      <c r="N119" s="73"/>
      <c r="Q119" s="54">
        <f>C119*D119</f>
        <v>0.02</v>
      </c>
      <c r="R119" s="54">
        <f>C119*E119</f>
        <v>0</v>
      </c>
    </row>
    <row r="120" spans="1:18" ht="177" customHeight="1" x14ac:dyDescent="0.25">
      <c r="A120" s="46" t="s">
        <v>54</v>
      </c>
      <c r="B120" s="58" t="s">
        <v>193</v>
      </c>
      <c r="C120" s="41">
        <v>0.02</v>
      </c>
      <c r="D120" s="55">
        <v>1</v>
      </c>
      <c r="E120" s="42"/>
      <c r="F120" s="68"/>
      <c r="G120" s="69"/>
      <c r="H120" s="69"/>
      <c r="I120" s="70"/>
      <c r="J120" s="71" t="s">
        <v>196</v>
      </c>
      <c r="K120" s="72"/>
      <c r="L120" s="72"/>
      <c r="M120" s="72"/>
      <c r="N120" s="73"/>
      <c r="Q120" s="54">
        <f t="shared" ref="Q120:Q124" si="40">C120*D120</f>
        <v>0.02</v>
      </c>
      <c r="R120" s="54">
        <f t="shared" ref="R120:R124" si="41">C120*E120</f>
        <v>0</v>
      </c>
    </row>
    <row r="121" spans="1:18" ht="175.5" customHeight="1" x14ac:dyDescent="0.25">
      <c r="A121" s="46" t="s">
        <v>56</v>
      </c>
      <c r="B121" s="58" t="s">
        <v>194</v>
      </c>
      <c r="C121" s="41">
        <v>0.02</v>
      </c>
      <c r="D121" s="55">
        <v>1</v>
      </c>
      <c r="E121" s="42"/>
      <c r="F121" s="68"/>
      <c r="G121" s="69"/>
      <c r="H121" s="69"/>
      <c r="I121" s="70"/>
      <c r="J121" s="71" t="s">
        <v>198</v>
      </c>
      <c r="K121" s="72"/>
      <c r="L121" s="72"/>
      <c r="M121" s="72"/>
      <c r="N121" s="73"/>
      <c r="Q121" s="54">
        <f t="shared" si="40"/>
        <v>0.02</v>
      </c>
      <c r="R121" s="54">
        <f t="shared" si="41"/>
        <v>0</v>
      </c>
    </row>
    <row r="122" spans="1:18" ht="175.5" customHeight="1" x14ac:dyDescent="0.25">
      <c r="A122" s="46" t="s">
        <v>55</v>
      </c>
      <c r="B122" s="58" t="s">
        <v>195</v>
      </c>
      <c r="C122" s="41">
        <v>0.02</v>
      </c>
      <c r="D122" s="55">
        <v>1</v>
      </c>
      <c r="E122" s="42"/>
      <c r="F122" s="68"/>
      <c r="G122" s="69"/>
      <c r="H122" s="69"/>
      <c r="I122" s="70"/>
      <c r="J122" s="71" t="s">
        <v>199</v>
      </c>
      <c r="K122" s="72"/>
      <c r="L122" s="72"/>
      <c r="M122" s="72"/>
      <c r="N122" s="73"/>
      <c r="Q122" s="54">
        <f t="shared" ref="Q122" si="42">C122*D122</f>
        <v>0.02</v>
      </c>
      <c r="R122" s="54">
        <f t="shared" ref="R122" si="43">C122*E122</f>
        <v>0</v>
      </c>
    </row>
    <row r="123" spans="1:18" ht="175.5" customHeight="1" x14ac:dyDescent="0.25">
      <c r="A123" s="46" t="s">
        <v>190</v>
      </c>
      <c r="B123" s="58" t="s">
        <v>200</v>
      </c>
      <c r="C123" s="41">
        <v>0.01</v>
      </c>
      <c r="D123" s="55">
        <v>1</v>
      </c>
      <c r="E123" s="42"/>
      <c r="F123" s="68"/>
      <c r="G123" s="69"/>
      <c r="H123" s="69"/>
      <c r="I123" s="70"/>
      <c r="J123" s="71" t="s">
        <v>203</v>
      </c>
      <c r="K123" s="72"/>
      <c r="L123" s="72"/>
      <c r="M123" s="72"/>
      <c r="N123" s="73"/>
      <c r="Q123" s="54">
        <f t="shared" ref="Q123" si="44">C123*D123</f>
        <v>0.01</v>
      </c>
      <c r="R123" s="54">
        <f t="shared" ref="R123" si="45">C123*E123</f>
        <v>0</v>
      </c>
    </row>
    <row r="124" spans="1:18" ht="173.25" customHeight="1" x14ac:dyDescent="0.25">
      <c r="A124" s="46" t="s">
        <v>191</v>
      </c>
      <c r="B124" s="58" t="s">
        <v>201</v>
      </c>
      <c r="C124" s="41">
        <v>0.02</v>
      </c>
      <c r="D124" s="55">
        <v>1</v>
      </c>
      <c r="E124" s="42"/>
      <c r="F124" s="68"/>
      <c r="G124" s="69"/>
      <c r="H124" s="69"/>
      <c r="I124" s="70"/>
      <c r="J124" s="71" t="s">
        <v>202</v>
      </c>
      <c r="K124" s="72"/>
      <c r="L124" s="72"/>
      <c r="M124" s="72"/>
      <c r="N124" s="73"/>
      <c r="Q124" s="54">
        <f t="shared" si="40"/>
        <v>0.02</v>
      </c>
      <c r="R124" s="54">
        <f t="shared" si="41"/>
        <v>0</v>
      </c>
    </row>
    <row r="125" spans="1:18" ht="30" customHeight="1" x14ac:dyDescent="0.25">
      <c r="A125" s="37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8"/>
      <c r="N125" s="43"/>
    </row>
    <row r="126" spans="1:18" ht="30" customHeight="1" x14ac:dyDescent="0.25">
      <c r="A126" s="38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9"/>
      <c r="N126" s="43"/>
    </row>
    <row r="127" spans="1:18" ht="36" customHeight="1" x14ac:dyDescent="0.25">
      <c r="A127" s="53" t="s">
        <v>45</v>
      </c>
      <c r="B127" s="45" t="s">
        <v>209</v>
      </c>
      <c r="C127" s="45"/>
      <c r="D127" s="45"/>
      <c r="E127" s="45"/>
      <c r="F127" s="45"/>
      <c r="G127" s="45"/>
      <c r="H127" s="45"/>
      <c r="I127" s="50" t="s">
        <v>1</v>
      </c>
      <c r="J127" s="51">
        <f>SUM(C129:C130)</f>
        <v>0.04</v>
      </c>
      <c r="K127" s="50" t="s">
        <v>24</v>
      </c>
      <c r="L127" s="52">
        <f>SUM(Q129:Q130)</f>
        <v>0.04</v>
      </c>
      <c r="M127" s="50" t="s">
        <v>25</v>
      </c>
      <c r="N127" s="52">
        <f>SUM(R129:R130)</f>
        <v>0</v>
      </c>
    </row>
    <row r="128" spans="1:18" ht="36" x14ac:dyDescent="0.25">
      <c r="A128" s="47" t="s">
        <v>13</v>
      </c>
      <c r="B128" s="39" t="s">
        <v>14</v>
      </c>
      <c r="C128" s="40" t="s">
        <v>15</v>
      </c>
      <c r="D128" s="40" t="s">
        <v>24</v>
      </c>
      <c r="E128" s="40" t="s">
        <v>25</v>
      </c>
      <c r="F128" s="84" t="s">
        <v>19</v>
      </c>
      <c r="G128" s="85"/>
      <c r="H128" s="85"/>
      <c r="I128" s="86"/>
      <c r="J128" s="82" t="s">
        <v>16</v>
      </c>
      <c r="K128" s="83"/>
      <c r="L128" s="83"/>
      <c r="M128" s="83"/>
      <c r="N128" s="83"/>
      <c r="Q128" s="56" t="s">
        <v>22</v>
      </c>
      <c r="R128" s="56" t="s">
        <v>23</v>
      </c>
    </row>
    <row r="129" spans="1:18" ht="168" customHeight="1" x14ac:dyDescent="0.25">
      <c r="A129" s="46" t="s">
        <v>57</v>
      </c>
      <c r="B129" s="58" t="s">
        <v>205</v>
      </c>
      <c r="C129" s="41">
        <v>0.02</v>
      </c>
      <c r="D129" s="55">
        <v>1</v>
      </c>
      <c r="E129" s="42"/>
      <c r="F129" s="68"/>
      <c r="G129" s="69"/>
      <c r="H129" s="69"/>
      <c r="I129" s="70"/>
      <c r="J129" s="71" t="s">
        <v>207</v>
      </c>
      <c r="K129" s="72"/>
      <c r="L129" s="72"/>
      <c r="M129" s="72"/>
      <c r="N129" s="73"/>
      <c r="Q129" s="54">
        <f>C129*D129</f>
        <v>0.02</v>
      </c>
      <c r="R129" s="54">
        <f>C129*E129</f>
        <v>0</v>
      </c>
    </row>
    <row r="130" spans="1:18" ht="180" customHeight="1" x14ac:dyDescent="0.25">
      <c r="A130" s="46" t="s">
        <v>58</v>
      </c>
      <c r="B130" s="58" t="s">
        <v>206</v>
      </c>
      <c r="C130" s="41">
        <v>0.02</v>
      </c>
      <c r="D130" s="55">
        <v>1</v>
      </c>
      <c r="E130" s="42"/>
      <c r="F130" s="68"/>
      <c r="G130" s="69"/>
      <c r="H130" s="69"/>
      <c r="I130" s="70"/>
      <c r="J130" s="71" t="s">
        <v>208</v>
      </c>
      <c r="K130" s="72"/>
      <c r="L130" s="72"/>
      <c r="M130" s="72"/>
      <c r="N130" s="73"/>
      <c r="Q130" s="54">
        <f t="shared" ref="Q130" si="46">C130*D130</f>
        <v>0.02</v>
      </c>
      <c r="R130" s="54">
        <f t="shared" ref="R130" si="47">C130*E130</f>
        <v>0</v>
      </c>
    </row>
    <row r="131" spans="1:18" ht="15.75" x14ac:dyDescent="0.25">
      <c r="A131" s="37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8"/>
      <c r="N131" s="43"/>
    </row>
  </sheetData>
  <sheetProtection selectLockedCells="1"/>
  <mergeCells count="149">
    <mergeCell ref="F86:I86"/>
    <mergeCell ref="J86:N86"/>
    <mergeCell ref="F104:I104"/>
    <mergeCell ref="J104:N104"/>
    <mergeCell ref="F103:I103"/>
    <mergeCell ref="J103:N103"/>
    <mergeCell ref="F102:I102"/>
    <mergeCell ref="J102:N102"/>
    <mergeCell ref="F101:I101"/>
    <mergeCell ref="J101:N101"/>
    <mergeCell ref="J92:N92"/>
    <mergeCell ref="J91:N91"/>
    <mergeCell ref="F92:I92"/>
    <mergeCell ref="J87:N87"/>
    <mergeCell ref="F128:I128"/>
    <mergeCell ref="J128:N128"/>
    <mergeCell ref="F129:I129"/>
    <mergeCell ref="J129:N129"/>
    <mergeCell ref="F130:I130"/>
    <mergeCell ref="J130:N130"/>
    <mergeCell ref="F120:I120"/>
    <mergeCell ref="J120:N120"/>
    <mergeCell ref="F121:I121"/>
    <mergeCell ref="J121:N121"/>
    <mergeCell ref="F124:I124"/>
    <mergeCell ref="J124:N124"/>
    <mergeCell ref="F118:I118"/>
    <mergeCell ref="J118:N118"/>
    <mergeCell ref="F119:I119"/>
    <mergeCell ref="J119:N119"/>
    <mergeCell ref="F123:I123"/>
    <mergeCell ref="J123:N123"/>
    <mergeCell ref="F122:I122"/>
    <mergeCell ref="J122:N122"/>
    <mergeCell ref="F110:I110"/>
    <mergeCell ref="J110:N110"/>
    <mergeCell ref="F111:I111"/>
    <mergeCell ref="J111:N111"/>
    <mergeCell ref="F114:I114"/>
    <mergeCell ref="J114:N114"/>
    <mergeCell ref="F105:I105"/>
    <mergeCell ref="J105:N105"/>
    <mergeCell ref="F109:I109"/>
    <mergeCell ref="J109:N109"/>
    <mergeCell ref="F112:I112"/>
    <mergeCell ref="J112:N112"/>
    <mergeCell ref="F113:I113"/>
    <mergeCell ref="J113:N113"/>
    <mergeCell ref="F98:I98"/>
    <mergeCell ref="J98:N98"/>
    <mergeCell ref="F99:I99"/>
    <mergeCell ref="J99:N99"/>
    <mergeCell ref="F100:I100"/>
    <mergeCell ref="J100:N100"/>
    <mergeCell ref="B22:N25"/>
    <mergeCell ref="G19:H19"/>
    <mergeCell ref="B12:C12"/>
    <mergeCell ref="B14:C14"/>
    <mergeCell ref="B17:C17"/>
    <mergeCell ref="B27:N27"/>
    <mergeCell ref="B38:N38"/>
    <mergeCell ref="F94:I94"/>
    <mergeCell ref="J94:N94"/>
    <mergeCell ref="G39:N39"/>
    <mergeCell ref="F45:I45"/>
    <mergeCell ref="F85:I85"/>
    <mergeCell ref="J85:N85"/>
    <mergeCell ref="F43:I43"/>
    <mergeCell ref="F44:I44"/>
    <mergeCell ref="J45:N45"/>
    <mergeCell ref="F49:I49"/>
    <mergeCell ref="J49:N49"/>
    <mergeCell ref="J50:N50"/>
    <mergeCell ref="F93:I93"/>
    <mergeCell ref="J93:N93"/>
    <mergeCell ref="F50:I50"/>
    <mergeCell ref="F87:I87"/>
    <mergeCell ref="F91:I91"/>
    <mergeCell ref="B8:C8"/>
    <mergeCell ref="B11:C11"/>
    <mergeCell ref="B13:C13"/>
    <mergeCell ref="D19:F19"/>
    <mergeCell ref="I19:L19"/>
    <mergeCell ref="B9:C9"/>
    <mergeCell ref="B10:C10"/>
    <mergeCell ref="M19:N19"/>
    <mergeCell ref="B21:N21"/>
    <mergeCell ref="A1:O1"/>
    <mergeCell ref="B3:F3"/>
    <mergeCell ref="G3:K3"/>
    <mergeCell ref="L3:N3"/>
    <mergeCell ref="B5:N5"/>
    <mergeCell ref="J44:N44"/>
    <mergeCell ref="J43:N43"/>
    <mergeCell ref="J67:N67"/>
    <mergeCell ref="F84:I84"/>
    <mergeCell ref="J84:N84"/>
    <mergeCell ref="F83:I83"/>
    <mergeCell ref="J83:N83"/>
    <mergeCell ref="F60:I60"/>
    <mergeCell ref="J60:N60"/>
    <mergeCell ref="F67:I67"/>
    <mergeCell ref="F59:I59"/>
    <mergeCell ref="J59:N59"/>
    <mergeCell ref="F70:I70"/>
    <mergeCell ref="J70:N70"/>
    <mergeCell ref="B39:F39"/>
    <mergeCell ref="E6:F6"/>
    <mergeCell ref="G6:H6"/>
    <mergeCell ref="B28:N37"/>
    <mergeCell ref="B26:N26"/>
    <mergeCell ref="F71:I71"/>
    <mergeCell ref="J71:N71"/>
    <mergeCell ref="F79:I79"/>
    <mergeCell ref="J79:N79"/>
    <mergeCell ref="F68:I68"/>
    <mergeCell ref="J68:N68"/>
    <mergeCell ref="F69:I69"/>
    <mergeCell ref="J69:N69"/>
    <mergeCell ref="J54:N54"/>
    <mergeCell ref="J61:N61"/>
    <mergeCell ref="F72:I72"/>
    <mergeCell ref="J72:N72"/>
    <mergeCell ref="F73:I73"/>
    <mergeCell ref="J73:N73"/>
    <mergeCell ref="F74:I74"/>
    <mergeCell ref="J74:N74"/>
    <mergeCell ref="F75:I75"/>
    <mergeCell ref="J75:N75"/>
    <mergeCell ref="F76:I76"/>
    <mergeCell ref="J76:N76"/>
    <mergeCell ref="F78:I78"/>
    <mergeCell ref="J78:N78"/>
    <mergeCell ref="F77:I77"/>
    <mergeCell ref="J77:N77"/>
    <mergeCell ref="F52:I52"/>
    <mergeCell ref="J52:N52"/>
    <mergeCell ref="F51:I51"/>
    <mergeCell ref="J51:N51"/>
    <mergeCell ref="F53:I53"/>
    <mergeCell ref="J53:N53"/>
    <mergeCell ref="F63:I63"/>
    <mergeCell ref="J63:N63"/>
    <mergeCell ref="F62:I62"/>
    <mergeCell ref="J62:N62"/>
    <mergeCell ref="F61:I61"/>
    <mergeCell ref="F55:I55"/>
    <mergeCell ref="J55:N55"/>
    <mergeCell ref="F54:I54"/>
  </mergeCells>
  <conditionalFormatting sqref="H8 H10 F13 F15 F17 H13">
    <cfRule type="cellIs" dxfId="53" priority="195" operator="lessThan">
      <formula>0.85</formula>
    </cfRule>
  </conditionalFormatting>
  <conditionalFormatting sqref="F9">
    <cfRule type="cellIs" dxfId="52" priority="196" operator="lessThan">
      <formula>0.85</formula>
    </cfRule>
  </conditionalFormatting>
  <conditionalFormatting sqref="F8 F10">
    <cfRule type="cellIs" dxfId="51" priority="199" operator="lessThan">
      <formula>0.85</formula>
    </cfRule>
  </conditionalFormatting>
  <conditionalFormatting sqref="H9">
    <cfRule type="cellIs" dxfId="50" priority="193" operator="lessThan">
      <formula>0.85</formula>
    </cfRule>
  </conditionalFormatting>
  <conditionalFormatting sqref="E44 E60 E62">
    <cfRule type="expression" dxfId="49" priority="190">
      <formula>IF(E44="",falsoo,IF(E44&lt;&gt;D44,TRUE,FALSE))</formula>
    </cfRule>
  </conditionalFormatting>
  <conditionalFormatting sqref="F11">
    <cfRule type="cellIs" dxfId="48" priority="186" operator="lessThan">
      <formula>0.85</formula>
    </cfRule>
  </conditionalFormatting>
  <conditionalFormatting sqref="H11">
    <cfRule type="cellIs" dxfId="47" priority="185" operator="lessThan">
      <formula>0.85</formula>
    </cfRule>
  </conditionalFormatting>
  <conditionalFormatting sqref="E85">
    <cfRule type="expression" dxfId="46" priority="184">
      <formula>IF(E85="",falsoo,IF(E85&lt;&gt;D85,TRUE,FALSE))</formula>
    </cfRule>
  </conditionalFormatting>
  <conditionalFormatting sqref="E105">
    <cfRule type="expression" dxfId="45" priority="131">
      <formula>IF(E105="",falsoo,IF(E105&lt;&gt;D105,TRUE,FALSE))</formula>
    </cfRule>
  </conditionalFormatting>
  <conditionalFormatting sqref="E92">
    <cfRule type="expression" dxfId="44" priority="153">
      <formula>IF(E92="",falsoo,IF(E92&lt;&gt;D92,TRUE,FALSE))</formula>
    </cfRule>
  </conditionalFormatting>
  <conditionalFormatting sqref="E110">
    <cfRule type="expression" dxfId="43" priority="124">
      <formula>IF(E110="",falsoo,IF(E110&lt;&gt;D110,TRUE,FALSE))</formula>
    </cfRule>
  </conditionalFormatting>
  <conditionalFormatting sqref="H12">
    <cfRule type="cellIs" dxfId="42" priority="151" operator="lessThan">
      <formula>0.85</formula>
    </cfRule>
  </conditionalFormatting>
  <conditionalFormatting sqref="H14 H17">
    <cfRule type="cellIs" dxfId="41" priority="136" operator="lessThan">
      <formula>0.85</formula>
    </cfRule>
  </conditionalFormatting>
  <conditionalFormatting sqref="H16">
    <cfRule type="cellIs" dxfId="40" priority="134" operator="lessThan">
      <formula>0.85</formula>
    </cfRule>
  </conditionalFormatting>
  <conditionalFormatting sqref="H15">
    <cfRule type="cellIs" dxfId="39" priority="135" operator="lessThan">
      <formula>0.85</formula>
    </cfRule>
  </conditionalFormatting>
  <conditionalFormatting sqref="E130">
    <cfRule type="expression" dxfId="38" priority="88">
      <formula>IF(E130="",falsoo,IF(E130&lt;&gt;D130,TRUE,FALSE))</formula>
    </cfRule>
  </conditionalFormatting>
  <conditionalFormatting sqref="E129">
    <cfRule type="expression" dxfId="37" priority="84">
      <formula>IF(E129="",falsoo,IF(E129&lt;&gt;D129,TRUE,FALSE))</formula>
    </cfRule>
  </conditionalFormatting>
  <conditionalFormatting sqref="E76">
    <cfRule type="expression" dxfId="36" priority="59">
      <formula>IF(E76="",falsoo,IF(E76&lt;&gt;D76,TRUE,FALSE))</formula>
    </cfRule>
  </conditionalFormatting>
  <conditionalFormatting sqref="E78">
    <cfRule type="expression" dxfId="35" priority="56">
      <formula>IF(E78="",falsoo,IF(E78&lt;&gt;D78,TRUE,FALSE))</formula>
    </cfRule>
  </conditionalFormatting>
  <conditionalFormatting sqref="E68">
    <cfRule type="expression" dxfId="34" priority="67">
      <formula>IF(E68="",falsoo,IF(E68&lt;&gt;D68,TRUE,FALSE))</formula>
    </cfRule>
  </conditionalFormatting>
  <conditionalFormatting sqref="E69">
    <cfRule type="expression" dxfId="33" priority="66">
      <formula>IF(E69="",falsoo,IF(E69&lt;&gt;D69,TRUE,FALSE))</formula>
    </cfRule>
  </conditionalFormatting>
  <conditionalFormatting sqref="E74">
    <cfRule type="expression" dxfId="32" priority="61">
      <formula>IF(E74="",falsoo,IF(E74&lt;&gt;D74,TRUE,FALSE))</formula>
    </cfRule>
  </conditionalFormatting>
  <conditionalFormatting sqref="E75">
    <cfRule type="expression" dxfId="31" priority="60">
      <formula>IF(E75="",falsoo,IF(E75&lt;&gt;D75,TRUE,FALSE))</formula>
    </cfRule>
  </conditionalFormatting>
  <conditionalFormatting sqref="E87">
    <cfRule type="expression" dxfId="30" priority="53">
      <formula>IF(E87="",falsoo,IF(E87&lt;&gt;D87,TRUE,FALSE))</formula>
    </cfRule>
  </conditionalFormatting>
  <conditionalFormatting sqref="E86">
    <cfRule type="expression" dxfId="29" priority="54">
      <formula>IF(E86="",falsoo,IF(E86&lt;&gt;D86,TRUE,FALSE))</formula>
    </cfRule>
  </conditionalFormatting>
  <conditionalFormatting sqref="E119">
    <cfRule type="expression" dxfId="28" priority="34">
      <formula>IF(E119="",falsoo,IF(E119&lt;&gt;D119,TRUE,FALSE))</formula>
    </cfRule>
  </conditionalFormatting>
  <conditionalFormatting sqref="E103">
    <cfRule type="expression" dxfId="27" priority="49">
      <formula>IF(E103="",falsoo,IF(E103&lt;&gt;D103,TRUE,FALSE))</formula>
    </cfRule>
  </conditionalFormatting>
  <conditionalFormatting sqref="E102">
    <cfRule type="expression" dxfId="26" priority="48">
      <formula>IF(E102="",falsoo,IF(E102&lt;&gt;D102,TRUE,FALSE))</formula>
    </cfRule>
  </conditionalFormatting>
  <conditionalFormatting sqref="E120">
    <cfRule type="expression" dxfId="25" priority="35">
      <formula>IF(E120="",falsoo,IF(E120&lt;&gt;D120,TRUE,FALSE))</formula>
    </cfRule>
  </conditionalFormatting>
  <conditionalFormatting sqref="E123">
    <cfRule type="expression" dxfId="24" priority="33">
      <formula>IF(E123="",falsoo,IF(E123&lt;&gt;D123,TRUE,FALSE))</formula>
    </cfRule>
  </conditionalFormatting>
  <conditionalFormatting sqref="F12">
    <cfRule type="cellIs" dxfId="23" priority="24" operator="lessThan">
      <formula>0.85</formula>
    </cfRule>
  </conditionalFormatting>
  <conditionalFormatting sqref="F14">
    <cfRule type="cellIs" dxfId="22" priority="23" operator="lessThan">
      <formula>0.85</formula>
    </cfRule>
  </conditionalFormatting>
  <conditionalFormatting sqref="F16">
    <cfRule type="cellIs" dxfId="21" priority="22" operator="lessThan">
      <formula>0.85</formula>
    </cfRule>
  </conditionalFormatting>
  <conditionalFormatting sqref="E45">
    <cfRule type="expression" dxfId="20" priority="21">
      <formula>IF(E45="",falsoo,IF(E45&lt;&gt;D45,TRUE,FALSE))</formula>
    </cfRule>
  </conditionalFormatting>
  <conditionalFormatting sqref="E50:E52">
    <cfRule type="expression" dxfId="19" priority="20">
      <formula>IF(E50="",falsoo,IF(E50&lt;&gt;D50,TRUE,FALSE))</formula>
    </cfRule>
  </conditionalFormatting>
  <conditionalFormatting sqref="E53:E55">
    <cfRule type="expression" dxfId="18" priority="19">
      <formula>IF(E53="",falsoo,IF(E53&lt;&gt;D53,TRUE,FALSE))</formula>
    </cfRule>
  </conditionalFormatting>
  <conditionalFormatting sqref="E61">
    <cfRule type="expression" dxfId="17" priority="18">
      <formula>IF(E61="",falsoo,IF(E61&lt;&gt;D61,TRUE,FALSE))</formula>
    </cfRule>
  </conditionalFormatting>
  <conditionalFormatting sqref="E63">
    <cfRule type="expression" dxfId="16" priority="17">
      <formula>IF(E63="",falsoo,IF(E63&lt;&gt;D63,TRUE,FALSE))</formula>
    </cfRule>
  </conditionalFormatting>
  <conditionalFormatting sqref="E71:E73">
    <cfRule type="expression" dxfId="15" priority="16">
      <formula>IF(E71="",falsoo,IF(E71&lt;&gt;D71,TRUE,FALSE))</formula>
    </cfRule>
  </conditionalFormatting>
  <conditionalFormatting sqref="E70">
    <cfRule type="expression" dxfId="14" priority="15">
      <formula>IF(E70="",falsoo,IF(E70&lt;&gt;D70,TRUE,FALSE))</formula>
    </cfRule>
  </conditionalFormatting>
  <conditionalFormatting sqref="E77">
    <cfRule type="expression" dxfId="13" priority="14">
      <formula>IF(E77="",falsoo,IF(E77&lt;&gt;D77,TRUE,FALSE))</formula>
    </cfRule>
  </conditionalFormatting>
  <conditionalFormatting sqref="E79">
    <cfRule type="expression" dxfId="12" priority="13">
      <formula>IF(E79="",falsoo,IF(E79&lt;&gt;D79,TRUE,FALSE))</formula>
    </cfRule>
  </conditionalFormatting>
  <conditionalFormatting sqref="E84">
    <cfRule type="expression" dxfId="11" priority="12">
      <formula>IF(E84="",falsoo,IF(E84&lt;&gt;D84,TRUE,FALSE))</formula>
    </cfRule>
  </conditionalFormatting>
  <conditionalFormatting sqref="E93">
    <cfRule type="expression" dxfId="10" priority="11">
      <formula>IF(E93="",falsoo,IF(E93&lt;&gt;D93,TRUE,FALSE))</formula>
    </cfRule>
  </conditionalFormatting>
  <conditionalFormatting sqref="E94">
    <cfRule type="expression" dxfId="9" priority="10">
      <formula>IF(E94="",falsoo,IF(E94&lt;&gt;D94,TRUE,FALSE))</formula>
    </cfRule>
  </conditionalFormatting>
  <conditionalFormatting sqref="E99:E100">
    <cfRule type="expression" dxfId="8" priority="9">
      <formula>IF(E99="",falsoo,IF(E99&lt;&gt;D99,TRUE,FALSE))</formula>
    </cfRule>
  </conditionalFormatting>
  <conditionalFormatting sqref="E101">
    <cfRule type="expression" dxfId="7" priority="8">
      <formula>IF(E101="",falsoo,IF(E101&lt;&gt;D101,TRUE,FALSE))</formula>
    </cfRule>
  </conditionalFormatting>
  <conditionalFormatting sqref="E104">
    <cfRule type="expression" dxfId="6" priority="7">
      <formula>IF(E104="",falsoo,IF(E104&lt;&gt;D104,TRUE,FALSE))</formula>
    </cfRule>
  </conditionalFormatting>
  <conditionalFormatting sqref="E111:E112">
    <cfRule type="expression" dxfId="5" priority="6">
      <formula>IF(E111="",falsoo,IF(E111&lt;&gt;D111,TRUE,FALSE))</formula>
    </cfRule>
  </conditionalFormatting>
  <conditionalFormatting sqref="E114">
    <cfRule type="expression" dxfId="4" priority="5">
      <formula>IF(E114="",falsoo,IF(E114&lt;&gt;D114,TRUE,FALSE))</formula>
    </cfRule>
  </conditionalFormatting>
  <conditionalFormatting sqref="E113">
    <cfRule type="expression" dxfId="3" priority="4">
      <formula>IF(E113="",falsoo,IF(E113&lt;&gt;D113,TRUE,FALSE))</formula>
    </cfRule>
  </conditionalFormatting>
  <conditionalFormatting sqref="E121">
    <cfRule type="expression" dxfId="2" priority="3">
      <formula>IF(E121="",falsoo,IF(E121&lt;&gt;D121,TRUE,FALSE))</formula>
    </cfRule>
  </conditionalFormatting>
  <conditionalFormatting sqref="E122">
    <cfRule type="expression" dxfId="1" priority="2">
      <formula>IF(E122="",falsoo,IF(E122&lt;&gt;D122,TRUE,FALSE))</formula>
    </cfRule>
  </conditionalFormatting>
  <conditionalFormatting sqref="E124">
    <cfRule type="expression" dxfId="0" priority="1">
      <formula>IF(E124="",falsoo,IF(E124&lt;&gt;D124,TRUE,FALSE))</formula>
    </cfRule>
  </conditionalFormatting>
  <dataValidations count="4">
    <dataValidation type="list" allowBlank="1" showInputMessage="1" showErrorMessage="1" sqref="D92:E92 D110:E110 D119:E120 D85:E85 D105:E105 D102:E103 D123:E123 D130:E130">
      <formula1>$X$1:$X$3</formula1>
    </dataValidation>
    <dataValidation type="list" allowBlank="1" showInputMessage="1" showErrorMessage="1" sqref="D93:E93 D86:E87 D129:E129 D74:E76 D101:E101 D78:E78 D62:E62 D68:E69 D104:E104">
      <formula1>$Y$1:$Y$2</formula1>
    </dataValidation>
    <dataValidation type="list" allowBlank="1" showInputMessage="1" showErrorMessage="1" sqref="D44:E45 D61:E61 D50:E55 D70:E73 D77:E77 D63:E63 D79:E79 D84:E84 D94:E94 D121:E122 D111:E114 D99:E100 D124:E124">
      <formula1>$Z$1:$Z$4</formula1>
    </dataValidation>
    <dataValidation type="list" allowBlank="1" showInputMessage="1" showErrorMessage="1" sqref="D60:E60">
      <formula1>$AA$1:$AA$3</formula1>
    </dataValidation>
  </dataValidations>
  <printOptions horizontalCentered="1"/>
  <pageMargins left="0.59055118110236227" right="0.39370078740157483" top="0.39370078740157483" bottom="0.39370078740157483" header="0.15748031496062992" footer="0.59055118110236227"/>
  <pageSetup paperSize="9" scale="37" fitToHeight="0" pageOrder="overThenDown" orientation="portrait" verticalDpi="599" r:id="rId1"/>
  <headerFooter differentFirst="1">
    <oddFooter>&amp;C&amp;20&amp;K01+030Página &amp;P de &amp;N&amp; - &amp;A</oddFooter>
  </headerFooter>
  <rowBreaks count="5" manualBreakCount="5">
    <brk id="40" max="14" man="1"/>
    <brk id="46" max="14" man="1"/>
    <brk id="56" max="14" man="1"/>
    <brk id="64" max="14" man="1"/>
    <brk id="80" max="14" man="1"/>
  </rowBreaks>
  <ignoredErrors>
    <ignoredError sqref="E8:E9 G8:H11 E10:E11 E12:E17 G12:G17" unlockedFormula="1"/>
    <ignoredError sqref="F8:F11 F12:F17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Gestão da Rotina</vt:lpstr>
      <vt:lpstr>'Gestão da Rotina'!Area_de_impressao</vt:lpstr>
      <vt:lpstr>'Gestão da Rotina'!Titulos_de_impressao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Waterkemper</dc:creator>
  <cp:lastModifiedBy>DEll</cp:lastModifiedBy>
  <cp:lastPrinted>2014-08-26T17:01:03Z</cp:lastPrinted>
  <dcterms:created xsi:type="dcterms:W3CDTF">2014-05-09T16:57:49Z</dcterms:created>
  <dcterms:modified xsi:type="dcterms:W3CDTF">2024-05-20T13:39:02Z</dcterms:modified>
</cp:coreProperties>
</file>