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135" windowWidth="15120" windowHeight="7680"/>
  </bookViews>
  <sheets>
    <sheet name="Gestão da Rotina" sheetId="6" r:id="rId1"/>
  </sheets>
  <definedNames>
    <definedName name="_xlnm.Print_Area" localSheetId="0">'Gestão da Rotina'!$A$1:$O$80</definedName>
    <definedName name="_xlnm.Print_Titles" localSheetId="0">'Gestão da Rotina'!$1:$1</definedName>
  </definedNames>
  <calcPr calcId="145621"/>
</workbook>
</file>

<file path=xl/calcChain.xml><?xml version="1.0" encoding="utf-8"?>
<calcChain xmlns="http://schemas.openxmlformats.org/spreadsheetml/2006/main">
  <c r="J44" i="6" l="1"/>
  <c r="J52" i="6" l="1"/>
  <c r="Q55" i="6" l="1"/>
  <c r="R55" i="6"/>
  <c r="Q58" i="6"/>
  <c r="R58" i="6"/>
  <c r="Q56" i="6"/>
  <c r="R56" i="6"/>
  <c r="Q57" i="6"/>
  <c r="R57" i="6"/>
  <c r="Q47" i="6"/>
  <c r="R47" i="6"/>
  <c r="Q48" i="6"/>
  <c r="R48" i="6"/>
  <c r="R108" i="6" l="1"/>
  <c r="Q108" i="6"/>
  <c r="J106" i="6"/>
  <c r="D19" i="6" s="1"/>
  <c r="R104" i="6"/>
  <c r="Q104" i="6"/>
  <c r="J102" i="6"/>
  <c r="D18" i="6" s="1"/>
  <c r="R100" i="6"/>
  <c r="Q100" i="6"/>
  <c r="R99" i="6"/>
  <c r="Q99" i="6"/>
  <c r="J97" i="6"/>
  <c r="D17" i="6" s="1"/>
  <c r="R95" i="6"/>
  <c r="Q95" i="6"/>
  <c r="R94" i="6"/>
  <c r="Q94" i="6"/>
  <c r="R93" i="6"/>
  <c r="Q93" i="6"/>
  <c r="J91" i="6"/>
  <c r="D16" i="6" s="1"/>
  <c r="R89" i="6"/>
  <c r="Q89" i="6"/>
  <c r="J87" i="6"/>
  <c r="D15" i="6" s="1"/>
  <c r="R85" i="6"/>
  <c r="Q85" i="6"/>
  <c r="R84" i="6"/>
  <c r="Q84" i="6"/>
  <c r="J82" i="6"/>
  <c r="D14" i="6" s="1"/>
  <c r="L82" i="6" l="1"/>
  <c r="E14" i="6" s="1"/>
  <c r="F14" i="6" s="1"/>
  <c r="N87" i="6"/>
  <c r="G15" i="6" s="1"/>
  <c r="L102" i="6"/>
  <c r="E18" i="6" s="1"/>
  <c r="F18" i="6" s="1"/>
  <c r="N106" i="6"/>
  <c r="G19" i="6" s="1"/>
  <c r="H19" i="6" s="1"/>
  <c r="L87" i="6"/>
  <c r="E15" i="6" s="1"/>
  <c r="F15" i="6" s="1"/>
  <c r="L97" i="6"/>
  <c r="E17" i="6" s="1"/>
  <c r="F17" i="6" s="1"/>
  <c r="L91" i="6"/>
  <c r="E16" i="6" s="1"/>
  <c r="F16" i="6" s="1"/>
  <c r="N97" i="6"/>
  <c r="G17" i="6" s="1"/>
  <c r="H17" i="6" s="1"/>
  <c r="N82" i="6"/>
  <c r="G14" i="6" s="1"/>
  <c r="N91" i="6"/>
  <c r="G16" i="6" s="1"/>
  <c r="H16" i="6" s="1"/>
  <c r="N102" i="6"/>
  <c r="G18" i="6" s="1"/>
  <c r="H18" i="6" s="1"/>
  <c r="L106" i="6"/>
  <c r="E19" i="6" s="1"/>
  <c r="F19" i="6" s="1"/>
  <c r="H14" i="6"/>
  <c r="H15" i="6"/>
  <c r="Q80" i="6" l="1"/>
  <c r="R80" i="6"/>
  <c r="J66" i="6"/>
  <c r="R79" i="6" l="1"/>
  <c r="Q79" i="6"/>
  <c r="R78" i="6"/>
  <c r="Q78" i="6"/>
  <c r="J76" i="6"/>
  <c r="D13" i="6" s="1"/>
  <c r="R74" i="6"/>
  <c r="Q74" i="6"/>
  <c r="J72" i="6"/>
  <c r="D12" i="6" s="1"/>
  <c r="R69" i="6"/>
  <c r="Q69" i="6"/>
  <c r="R68" i="6"/>
  <c r="Q68" i="6"/>
  <c r="D11" i="6"/>
  <c r="R63" i="6"/>
  <c r="Q63" i="6"/>
  <c r="J61" i="6"/>
  <c r="D10" i="6" s="1"/>
  <c r="D9" i="6"/>
  <c r="R54" i="6"/>
  <c r="N52" i="6" s="1"/>
  <c r="Q54" i="6"/>
  <c r="L52" i="6" s="1"/>
  <c r="L66" i="6" l="1"/>
  <c r="E11" i="6" s="1"/>
  <c r="F11" i="6" s="1"/>
  <c r="N66" i="6"/>
  <c r="G11" i="6" s="1"/>
  <c r="H11" i="6" s="1"/>
  <c r="L76" i="6"/>
  <c r="L72" i="6"/>
  <c r="E12" i="6" s="1"/>
  <c r="F12" i="6" s="1"/>
  <c r="N76" i="6"/>
  <c r="N72" i="6"/>
  <c r="G12" i="6" s="1"/>
  <c r="H12" i="6" s="1"/>
  <c r="N61" i="6"/>
  <c r="G10" i="6" s="1"/>
  <c r="E9" i="6"/>
  <c r="L61" i="6"/>
  <c r="E10" i="6" s="1"/>
  <c r="G9" i="6"/>
  <c r="G13" i="6" l="1"/>
  <c r="E13" i="6"/>
  <c r="Q49" i="6"/>
  <c r="R49" i="6"/>
  <c r="R46" i="6"/>
  <c r="Q46" i="6"/>
  <c r="H13" i="6" l="1"/>
  <c r="F13" i="6"/>
  <c r="L44" i="6"/>
  <c r="E8" i="6" s="1"/>
  <c r="N44" i="6"/>
  <c r="D8" i="6" l="1"/>
  <c r="F8" i="6" l="1"/>
  <c r="G8" i="6"/>
  <c r="F9" i="6"/>
  <c r="F10" i="6"/>
  <c r="H9" i="6"/>
  <c r="H10" i="6"/>
  <c r="C21" i="6" l="1"/>
  <c r="H8" i="6"/>
</calcChain>
</file>

<file path=xl/sharedStrings.xml><?xml version="1.0" encoding="utf-8"?>
<sst xmlns="http://schemas.openxmlformats.org/spreadsheetml/2006/main" count="312" uniqueCount="175">
  <si>
    <t>Resumo da Avaliação</t>
  </si>
  <si>
    <t>Peso</t>
  </si>
  <si>
    <t>Ad%</t>
  </si>
  <si>
    <t>Diretoria de Operações F&amp;I</t>
  </si>
  <si>
    <t>Pontuação Validada</t>
  </si>
  <si>
    <r>
      <t xml:space="preserve">Melhor Área Equivalente
</t>
    </r>
    <r>
      <rPr>
        <sz val="18"/>
        <color theme="1" tint="0.34998626667073579"/>
        <rFont val="Calibri"/>
        <family val="2"/>
      </rPr>
      <t>(BENCHMARK BU/CLUSTER)</t>
    </r>
  </si>
  <si>
    <t>Pts</t>
  </si>
  <si>
    <t>Autoavaliação</t>
  </si>
  <si>
    <t>Validação</t>
  </si>
  <si>
    <t>Desvio</t>
  </si>
  <si>
    <t>Desvios Identificados na Autoavaliação</t>
  </si>
  <si>
    <t>Observações Relevantes / Alternativas Sugeridas</t>
  </si>
  <si>
    <t>2.1</t>
  </si>
  <si>
    <t>Cod</t>
  </si>
  <si>
    <t>Pergunta</t>
  </si>
  <si>
    <t xml:space="preserve">Peso </t>
  </si>
  <si>
    <t>Critérios de Pontuação</t>
  </si>
  <si>
    <t>1.1</t>
  </si>
  <si>
    <t>1.2</t>
  </si>
  <si>
    <t>Guia  para Avaliação</t>
  </si>
  <si>
    <t>1.</t>
  </si>
  <si>
    <t>2.</t>
  </si>
  <si>
    <t>Pts Auto</t>
  </si>
  <si>
    <t>Pts Valid</t>
  </si>
  <si>
    <t>Auto</t>
  </si>
  <si>
    <t>Valid</t>
  </si>
  <si>
    <t>3.</t>
  </si>
  <si>
    <t>3.1</t>
  </si>
  <si>
    <t>4.</t>
  </si>
  <si>
    <t>4.1</t>
  </si>
  <si>
    <t>4.2</t>
  </si>
  <si>
    <t>5.</t>
  </si>
  <si>
    <t>5.1</t>
  </si>
  <si>
    <t>6.</t>
  </si>
  <si>
    <t>6.1</t>
  </si>
  <si>
    <t>6.2</t>
  </si>
  <si>
    <t>6.3</t>
  </si>
  <si>
    <t xml:space="preserve">
</t>
  </si>
  <si>
    <t>7.</t>
  </si>
  <si>
    <t>8.</t>
  </si>
  <si>
    <t>9.</t>
  </si>
  <si>
    <t>10.</t>
  </si>
  <si>
    <t>11.</t>
  </si>
  <si>
    <t>12.</t>
  </si>
  <si>
    <t>7.1</t>
  </si>
  <si>
    <t>7.2</t>
  </si>
  <si>
    <t>8.1</t>
  </si>
  <si>
    <t>9.1</t>
  </si>
  <si>
    <t>9.2</t>
  </si>
  <si>
    <t>9.3</t>
  </si>
  <si>
    <t>10.1</t>
  </si>
  <si>
    <t>10.2</t>
  </si>
  <si>
    <t>11.1</t>
  </si>
  <si>
    <t>12.1</t>
  </si>
  <si>
    <t>Avaliação Pilar Meio Ambiente</t>
  </si>
  <si>
    <t>1. Conformidade Ambiental</t>
  </si>
  <si>
    <t>Conformidade Ambiental</t>
  </si>
  <si>
    <t>2. Performance Ambiental</t>
  </si>
  <si>
    <t>Performance Ambiental</t>
  </si>
  <si>
    <t>3. Relacionamento com a Comunidade</t>
  </si>
  <si>
    <t>Relacionamento com a Comunidade</t>
  </si>
  <si>
    <t>4. Armazenamento e Manuseio de Substâncias Contaminantes</t>
  </si>
  <si>
    <t xml:space="preserve">Armazenamento e Manuseio de Substâncias Contaminantes
</t>
  </si>
  <si>
    <t>5. Gestão de Águas Pluviais</t>
  </si>
  <si>
    <t>Gestão de Águas Pluviais</t>
  </si>
  <si>
    <t>6. Emissões Atmosféricas</t>
  </si>
  <si>
    <t>Emissões Atmosféricas</t>
  </si>
  <si>
    <t>7. Águas Residuais</t>
  </si>
  <si>
    <t>Águas Residuais</t>
  </si>
  <si>
    <t>8. Consumo de Recursos Naturais</t>
  </si>
  <si>
    <t>Consumo de Recursos Naturais</t>
  </si>
  <si>
    <t>9. Gestão de Resíduos</t>
  </si>
  <si>
    <t>Gestão de Resíduos</t>
  </si>
  <si>
    <t>10. Gestão de Materiais Perigosos e Substâncias Nocivas</t>
  </si>
  <si>
    <t>Gestão de Materiais Perigosos e Substâncias Nocivas</t>
  </si>
  <si>
    <t>11. Ruído</t>
  </si>
  <si>
    <t>Ruído</t>
  </si>
  <si>
    <t>12. Proteção do Solo</t>
  </si>
  <si>
    <t>Proteção do Solo</t>
  </si>
  <si>
    <t>CONFORMIDADE AMBIENTAL</t>
  </si>
  <si>
    <t>1.3</t>
  </si>
  <si>
    <t>1.4</t>
  </si>
  <si>
    <t>A Unidade monitora as emissões atmosféricas, descartes de águas e resíduos e qualquer outro aspecto ambiental ou requisito legal aplicável no local.</t>
  </si>
  <si>
    <t>Referência: Item R1 do Protocolo Global de Meio Ambiente</t>
  </si>
  <si>
    <t>A Unidade possui procedimentos necessários para cumprir leis e normas ambientais atuais.</t>
  </si>
  <si>
    <t>São realizadas auditorias ambientais periódicas (internas e/ou externas) na unidade para identificar deficiências no cumprimento da legislação ambiental vigente e da política ambiental da Bunge.</t>
  </si>
  <si>
    <t>É mantido um sistemas de análises de requisitos de normas e legislações ambientais para demonstrar a conformidade ambiental da unidade</t>
  </si>
  <si>
    <t>Referência: Item R4 do Protocolo Global de Meio Ambiente</t>
  </si>
  <si>
    <t>Referência: Item R3 do Protocolo Global de Meio Ambiente</t>
  </si>
  <si>
    <t>Referência: Item R2 do Protocolo Global de Meio Ambiente</t>
  </si>
  <si>
    <t>0 - Não, o item de verificação não é atendido.
1 - Sim. Seguindo padrões Bunge e demonstrando conformidade com as leis e normas ambientais aplicáveis.</t>
  </si>
  <si>
    <t>0 - Não, o item de verificação não é atendido.
1 - Sim. Existem procedimentos para o cumprimento a todos os requisitos legais.</t>
  </si>
  <si>
    <t>0 - Não, o item de verificação não é atendido.
1 - Sim. Existem registros de auditorias ambientais internas e/ou externas.</t>
  </si>
  <si>
    <t>0 - Não, o item de verificação não é atendido.
1 - Sim.  Existe um processo de verificação e atualização dos requisitos normativos e leis aplicáveis.</t>
  </si>
  <si>
    <t>2.2</t>
  </si>
  <si>
    <t>2.4</t>
  </si>
  <si>
    <t>2.5</t>
  </si>
  <si>
    <t>2.3</t>
  </si>
  <si>
    <t>PERFORMANCE AMBIENTAL</t>
  </si>
  <si>
    <t>A Unidade desenvolve estratégias ambientais com planos, objetivos e metas, envolvendo todos os níveis da empresa.</t>
  </si>
  <si>
    <t>A Unidade possui um sistema de gestão ambiental, seguindo as orientações de gestão ambiental da Bunge.</t>
  </si>
  <si>
    <t>A unidade divulga e comunica a Política Ambiental da Bunge para que ela seja compreendida pelos funcionários da Bunge e parceiros.</t>
  </si>
  <si>
    <t>A Unidade possui indicadores para medir o desempenho ambiental e estabeleceu um programa de comunicação que inclua a apresentação periódica dos resultados para a alta gerência.</t>
  </si>
  <si>
    <t>A unidade incluiavaliações ambientais ao avaliar novos projetos.</t>
  </si>
  <si>
    <t>Referência: Item R5 do Protocolo Global de Meio Ambiente</t>
  </si>
  <si>
    <t>Referência: Item R6 do Protocolo Global de Meio Ambiente</t>
  </si>
  <si>
    <t>Referência: Item R7 do Protocolo Global de Meio Ambiente</t>
  </si>
  <si>
    <t>Referência: Item R8 do Protocolo Global de Meio Ambiente</t>
  </si>
  <si>
    <t>Referência: Item R9 do Protocolo Global de Meio Ambiente</t>
  </si>
  <si>
    <t>0 - Não, o item de verificação não é atendido.
1 - im. Buscar a melhoria contínua da gestão ambiental através de estratégias ambientais com planos de ação.</t>
  </si>
  <si>
    <t>0 - Não, o item de verificação não é atendido.
1 - Sim. O Sistema de gestão ambiental segue as orientações da política da Bunge.</t>
  </si>
  <si>
    <t>0 - Não, o item de verificação não é atendido.
1 - Sim. Divulgação da política por placas e DDSs, treinamentos, etc.</t>
  </si>
  <si>
    <t>0 - Não, o item de verificação não é atendido.
1 - Sim. Indicadores são medidos e comunicados à gerência.</t>
  </si>
  <si>
    <t>0 - Não, o item de verificação não é atendido.
1 - Sim. Aspectos ambientais são contemplados no gerenciamento de mudanças unidade (mudanças de processos, insumos, equipamentos, pessoas e novos projetos).</t>
  </si>
  <si>
    <t>RELACIONAMENTO COM A COMUNIDADE</t>
  </si>
  <si>
    <t>A unidade demonstra compromisso ambiental com as comunidades onde atua, colaborando e apoiando as iniciativas ambientais e de sustentabilidade local e programas relacionados com o nosso negócio ou atividades na área.</t>
  </si>
  <si>
    <t>Referência: Item R11 do Protocolo Global de Meio Ambiente</t>
  </si>
  <si>
    <t>0 - Não, o item de verificação não é atendido.
1 - Sim. Existem ações voltadas à comunidade local pra a sustentabilidade</t>
  </si>
  <si>
    <t xml:space="preserve">ARMAZENAMENTO E MANUSEIO DE SUBSTÂNCIAS CONTAMINANTES
</t>
  </si>
  <si>
    <t>Referência: Item R12 do Protocolo Global de Meio Ambiente</t>
  </si>
  <si>
    <t>A unidade possui contenção (bacias de contenção, pisos impermeabilizados, tanques de parede dupla) para qualquer tanque (acima ou abaixo do solo) que contenham substâncias que poderiam contaminar o solo no caso de uma libertação acidental, independente das quantidades. Cuidado especial será dado para: a. Tanque de estocagem de óleos comestíveis; b. Tanques de armazenamento químico, incluindo tanques de hexano; c. Tanques de armazenamento de combustível.</t>
  </si>
  <si>
    <t>0 - Não, o item de verificação não é atendido.
1 - Sim. Todas as substâncias contaminantes estão estocadas em local adequado, independente de seu volume.</t>
  </si>
  <si>
    <t>Toda as áreas de carga e descarga de todas substâncias e produtos anteriores são impermeabilizadas, isolando-as da área dos bueiros de drenagem pluvial.</t>
  </si>
  <si>
    <t>Referência: Item R13 do Protocolo Global de Meio Ambiente</t>
  </si>
  <si>
    <t>0 - Não, o item de verificação não é atendido.
1 - Sim. Áreas de movimentação de substâncias contaminantes são  impermeabilizadas.</t>
  </si>
  <si>
    <t xml:space="preserve">GESTÃO DE ÁGUAS PLUVIAIS
</t>
  </si>
  <si>
    <t>A unidade destina adequadamente as descarga de águas pluviais a fim de evitar contaminações e qualquer impacto fora da fábrica.</t>
  </si>
  <si>
    <t>Referência: Item R17 do Protocolo Global de Meio Ambiente</t>
  </si>
  <si>
    <t>0 - Não, o item de verificação não é atendido.
1 - Sim. As água pluviais são coletadas e destinadas adequadamente na unidade, sem riscos de carreamento de contaminantes, inclusive em bacias de contenção.</t>
  </si>
  <si>
    <t>EMISSÕES ATMOSFÉRICAS</t>
  </si>
  <si>
    <t>Existe na unidade sistemas de aspiração e tratamento de ar em áreas produtivas ou de carga e descarga, onde emissões de poeira ou vapores significativos são produzidos.</t>
  </si>
  <si>
    <t>A unidade possui sistema de minimização de emissões fugitivas em armazéns para estocagem de produtos de granulação fina, matérias-primas, produtos ou combustíveis.</t>
  </si>
  <si>
    <t>A unidade possui todos os sistemas de prevenção e controle de poluição e emissões atmosféricas necessários em todas as chaminés que emitem poluentes, a fim de garantir o cumprimento de todos os valores limite aplicáveis na unidade.</t>
  </si>
  <si>
    <t>Referência: Item R19 do Protocolo Global de Meio Ambiente</t>
  </si>
  <si>
    <t>Referência: Item R20 do Protocolo Global de Meio Ambiente</t>
  </si>
  <si>
    <t>Referência: Item R21 do Protocolo Global de Meio Ambiente</t>
  </si>
  <si>
    <t>0 - Não, o item de verificação não é atendido.
1 - Sim. Todas áreas estão adequadas quanto aos níveis de poeira e vapores.</t>
  </si>
  <si>
    <t>0 - Não, o item de verificação não é atendido.
1 - Sim. A unidade possui levantamento e procedimentos para controle de emissão fugitiva.</t>
  </si>
  <si>
    <t>0 - Não, o item de verificação não é atendido.
1 - Sim. A unidade possui avaliação das emissões atmosféricas e aplica os controles necessários para redução do impacto ao ar.</t>
  </si>
  <si>
    <t>ÁGUAS RESIDUAIS</t>
  </si>
  <si>
    <t>A unidade possui sistemática para controle da qualidade de águas residuais industriais e domésticas, a fim de garantir o cumprimento de todos os valores limite para descarte aplicáveis.</t>
  </si>
  <si>
    <t>A unidade prioriza o tratamento de águas residuais, buscando minimizar o consumo de recursos naturais através do reaproveitamento e/ou reciclagem destas águas</t>
  </si>
  <si>
    <t xml:space="preserve">Referência: Item R22 do Protocolo Global de Meio Ambiente </t>
  </si>
  <si>
    <t>Referência: Item R23 do Protocolo Global de Meio Ambiente</t>
  </si>
  <si>
    <t>0 - Não, o item de verificação não é atendido.
1 - Sim. A qualidade da água residual é monitorada para descarte adequado.</t>
  </si>
  <si>
    <t>0 - Não, o item de verificação não é atendido.
1 - Sim. Existem sistemas de reuso e reciclagem de águas para minimizar o consumo de recursos.</t>
  </si>
  <si>
    <t>CONSUMO DE RECURSOS NATURAIS</t>
  </si>
  <si>
    <t>A unidade possui medidores de energia elétrica e de água ou outros dispositivos para medição nos principais departamentos, a fim de permitir o melhor controle do consumo de recursos.</t>
  </si>
  <si>
    <t>Referência: Item R24 do Protocolo Global de Meio Ambiente</t>
  </si>
  <si>
    <t>0 - Não, o item de verificação não é atendido.
1 - Sim. A unidade  realiza o completo gerenciamento da performance associada ao consumo de água e energia (monitoramento, balanço/ mapeamento, estabelecimento de metas e programas/projetos de melhoria).</t>
  </si>
  <si>
    <t>GESTÃO DE RESÍDUOS</t>
  </si>
  <si>
    <t xml:space="preserve">A unidade possui áreas na para a coleta e armazenamento de materiais de reciclagem, facilitando a segregação de resíduos. </t>
  </si>
  <si>
    <t>São mantidos registros de gerenciamento de resíduos.</t>
  </si>
  <si>
    <t>Encontra-se implantado um Programa de Gerenciamento de Resíduos Sólidos (PGRS) e este contém um plano o qual defina objetivos e metas para a minimização da geração de resíduos.</t>
  </si>
  <si>
    <t>0 - Não, o item de verificação não é atendido.
1 - Sim.  Possui área de segregação e armazenamento de resíduos sólidos em bom estado.</t>
  </si>
  <si>
    <t xml:space="preserve">Referência: Item R25 do Protocolo Global de Meio Ambiente </t>
  </si>
  <si>
    <t xml:space="preserve">Referência: Item R26 do Protocolo Global de Meio Ambiente </t>
  </si>
  <si>
    <t xml:space="preserve">Referência: Item R27 do Protocolo Global de Meio Ambiente </t>
  </si>
  <si>
    <t>0 - Não, o item de verificação não é atendido.
1 - Sim. Os registros apresentam a data da transferência de resíduos saindo da unidade, a quantidade de cada tipo de resíduos, a empresa responsável pelo gerenciamento de cada tipo de resíduo e método de disposição de cada resíduos.</t>
  </si>
  <si>
    <t xml:space="preserve">0 - Não, o item de verificação não é atendido.
1 - Sim. Existe um PGRS com vistas a  buscar a minimização da quantidade total de resíduos produzidos no local. </t>
  </si>
  <si>
    <t>GESTÃO DE MATERIAIS PERIGOSOS E SUBSTÂNCIAS NOCIVAS</t>
  </si>
  <si>
    <t>A Unidade está isenta ou estão estabelecidos programas e planos necessários a fim de eliminar da unidade qualquer elemento, material ou objeto que contenha: 1- PCBs (bifenilas policloradas) ou PCTs (terfenilas policloradas). 2 - Amianto 3 - Substâncias destruidoras do ozônio, como Freons (CFCs e HCFCs) e os halons. 4 - Os artigos ou elementos contendo materiais radioativos (este tipo de elementos pode ser permitido se não houver outra alternativa viável)</t>
  </si>
  <si>
    <t>Referência: Item R28 do Protocolo Global de Meio Ambiente</t>
  </si>
  <si>
    <t xml:space="preserve">Existem áreas designadas para o armazenamento de substâncias perigosas (lubrificantes, tintas, solventes, produtos químicos, etc) e resíduos classificados como perigosos. </t>
  </si>
  <si>
    <t xml:space="preserve"> Referência: Item R29 do Protocolo Global de Meio Ambiente </t>
  </si>
  <si>
    <t>0 - Não, o item de verificação não é atendido.
1 - Sim. A unidade não possui nenhum dos materiais ou os mesmos encontram-se mapeados e existem planos para sua eliminação.</t>
  </si>
  <si>
    <t>0 - Não, o item de verificação não é atendido.
1 - Sim. Existe área adequada para armazenamento e são adotadas as medidas de segurança necessárias, a fim de minimizar qualquer risco ambiental.</t>
  </si>
  <si>
    <t>RUÍDO</t>
  </si>
  <si>
    <t>Existem métodos e procedimentos para cumprir os requisitos regulamentares de ruído e ações são tomadas para evitar um nível de ruído que cause incômodo para os vizinhos ou para funcionários no local.</t>
  </si>
  <si>
    <t>Referência: Item R31 do Protocolo Global de Meio Ambiente</t>
  </si>
  <si>
    <t xml:space="preserve">0 - Não, o item de verificação não é atendido.
1 - Sim. Existem avaliações de ruído na unidade e/ou seu entorno e procedimentos para gerenciar os níveis fora de padrão estejam estabelecidos.
</t>
  </si>
  <si>
    <t>PROTEÇÃO DO SOLO</t>
  </si>
  <si>
    <t>A unidade possui um Plano de Atendimento a Emergências (PAE) contemplando ações a serem tomadas caso ocorram derrames de substâncias contaminantes, descrevendo procedimentos para limpar os derramamentos e descartar corretamente qualquer tipo de solo contaminado.</t>
  </si>
  <si>
    <t>Referência: Item R32 do Protocolo Global de Meio Ambiente</t>
  </si>
  <si>
    <t>0 - Não, o item de verificação não é atendido.
1 - Sim. O plano de emergência da Unidade possui procedimento para emergências em caso de derramamento de substâncias contaminantes no solo, contemplando a limpeza das áreas e a destinação de solos contaminados.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</si>
</sst>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[$-416]mmm\-yy;@"/>
    <numFmt numFmtId="166" formatCode="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18"/>
      <name val="Candara"/>
      <family val="2"/>
    </font>
    <font>
      <b/>
      <sz val="40"/>
      <color indexed="56"/>
      <name val="Calibri"/>
      <family val="2"/>
    </font>
    <font>
      <b/>
      <sz val="36"/>
      <color indexed="18"/>
      <name val="Calibri"/>
      <family val="2"/>
    </font>
    <font>
      <sz val="28"/>
      <color theme="1" tint="0.249977111117893"/>
      <name val="Calibri"/>
      <family val="2"/>
    </font>
    <font>
      <sz val="32"/>
      <color theme="1" tint="0.249977111117893"/>
      <name val="Calibri"/>
      <family val="2"/>
    </font>
    <font>
      <b/>
      <sz val="26"/>
      <name val="Calibri"/>
      <family val="2"/>
    </font>
    <font>
      <sz val="22"/>
      <name val="Calibri"/>
      <family val="2"/>
    </font>
    <font>
      <sz val="22"/>
      <color rgb="FF000080"/>
      <name val="Calibri"/>
      <family val="2"/>
    </font>
    <font>
      <b/>
      <sz val="9"/>
      <color theme="0"/>
      <name val="Calibri"/>
      <family val="2"/>
      <scheme val="minor"/>
    </font>
    <font>
      <sz val="20"/>
      <color indexed="18"/>
      <name val="Calibri"/>
      <family val="2"/>
    </font>
    <font>
      <sz val="20"/>
      <color theme="1"/>
      <name val="Calibri"/>
      <family val="2"/>
      <scheme val="minor"/>
    </font>
    <font>
      <sz val="20"/>
      <color indexed="18"/>
      <name val="Calibri"/>
      <family val="2"/>
      <scheme val="minor"/>
    </font>
    <font>
      <b/>
      <sz val="40"/>
      <color indexed="56"/>
      <name val="Candara"/>
      <family val="2"/>
    </font>
    <font>
      <sz val="11"/>
      <color theme="1"/>
      <name val="Candara"/>
      <family val="2"/>
    </font>
    <font>
      <sz val="28"/>
      <name val="Calibri"/>
      <family val="2"/>
    </font>
    <font>
      <sz val="18"/>
      <color theme="1" tint="0.34998626667073579"/>
      <name val="Calibri"/>
      <family val="2"/>
    </font>
    <font>
      <sz val="26"/>
      <name val="Calibri"/>
      <family val="2"/>
    </font>
    <font>
      <sz val="1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42"/>
      <color indexed="18"/>
      <name val="Calibri"/>
      <family val="2"/>
    </font>
    <font>
      <b/>
      <sz val="20"/>
      <color indexed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indexed="8"/>
      <name val="Calibri"/>
      <family val="2"/>
    </font>
    <font>
      <sz val="24"/>
      <color theme="1"/>
      <name val="Calibri"/>
      <family val="2"/>
    </font>
    <font>
      <b/>
      <sz val="28"/>
      <color theme="1"/>
      <name val="Calibri"/>
      <family val="2"/>
    </font>
    <font>
      <sz val="28"/>
      <color theme="1"/>
      <name val="Calibri"/>
      <family val="2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  <font>
      <sz val="22"/>
      <color theme="1" tint="0.34998626667073579"/>
      <name val="Calibri"/>
      <family val="2"/>
    </font>
    <font>
      <b/>
      <sz val="26"/>
      <color theme="1"/>
      <name val="Calibri"/>
      <family val="2"/>
    </font>
    <font>
      <b/>
      <sz val="27"/>
      <color theme="1"/>
      <name val="Calibri"/>
      <family val="2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21" borderId="0" applyNumberFormat="0" applyBorder="0" applyAlignment="0" applyProtection="0"/>
    <xf numFmtId="0" fontId="22" fillId="5" borderId="0" applyNumberFormat="0" applyBorder="0" applyAlignment="0" applyProtection="0"/>
    <xf numFmtId="0" fontId="23" fillId="22" borderId="5" applyNumberFormat="0" applyAlignment="0" applyProtection="0"/>
    <xf numFmtId="0" fontId="24" fillId="23" borderId="6" applyNumberFormat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9" borderId="5" applyNumberFormat="0" applyAlignment="0" applyProtection="0"/>
    <xf numFmtId="0" fontId="31" fillId="0" borderId="10" applyNumberFormat="0" applyFill="0" applyAlignment="0" applyProtection="0"/>
    <xf numFmtId="0" fontId="32" fillId="2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25" borderId="11" applyNumberFormat="0" applyFont="0" applyAlignment="0" applyProtection="0"/>
    <xf numFmtId="0" fontId="34" fillId="22" borderId="12" applyNumberFormat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6" fillId="0" borderId="13">
      <alignment horizontal="center"/>
    </xf>
    <xf numFmtId="0" fontId="36" fillId="0" borderId="13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3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Border="1" applyAlignment="1">
      <alignment vertical="center"/>
    </xf>
    <xf numFmtId="0" fontId="4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indent="2"/>
    </xf>
    <xf numFmtId="49" fontId="6" fillId="2" borderId="0" xfId="0" applyNumberFormat="1" applyFont="1" applyFill="1" applyBorder="1" applyAlignment="1">
      <alignment horizontal="left" indent="2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textRotation="90"/>
    </xf>
    <xf numFmtId="164" fontId="12" fillId="3" borderId="0" xfId="1" applyNumberFormat="1" applyFont="1" applyFill="1" applyBorder="1" applyAlignment="1">
      <alignment horizontal="center" vertical="center"/>
    </xf>
    <xf numFmtId="9" fontId="13" fillId="3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0" borderId="0" xfId="0" applyFont="1"/>
    <xf numFmtId="164" fontId="12" fillId="2" borderId="0" xfId="1" applyNumberFormat="1" applyFont="1" applyFill="1" applyBorder="1" applyAlignment="1">
      <alignment horizontal="center" vertical="center"/>
    </xf>
    <xf numFmtId="9" fontId="13" fillId="2" borderId="0" xfId="1" applyFont="1" applyFill="1" applyBorder="1" applyAlignment="1">
      <alignment horizontal="center" vertical="center"/>
    </xf>
    <xf numFmtId="164" fontId="12" fillId="2" borderId="3" xfId="1" applyNumberFormat="1" applyFont="1" applyFill="1" applyBorder="1" applyAlignment="1">
      <alignment horizontal="center" vertical="center"/>
    </xf>
    <xf numFmtId="9" fontId="13" fillId="2" borderId="3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wrapText="1"/>
    </xf>
    <xf numFmtId="0" fontId="9" fillId="2" borderId="14" xfId="0" applyFont="1" applyFill="1" applyBorder="1" applyAlignment="1">
      <alignment horizontal="center"/>
    </xf>
    <xf numFmtId="9" fontId="13" fillId="3" borderId="14" xfId="1" applyFont="1" applyFill="1" applyBorder="1" applyAlignment="1">
      <alignment horizontal="center" vertical="center"/>
    </xf>
    <xf numFmtId="9" fontId="13" fillId="2" borderId="14" xfId="1" applyFont="1" applyFill="1" applyBorder="1" applyAlignment="1">
      <alignment horizontal="center" vertical="center"/>
    </xf>
    <xf numFmtId="9" fontId="13" fillId="2" borderId="15" xfId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15" fillId="0" borderId="0" xfId="0" applyFont="1" applyBorder="1"/>
    <xf numFmtId="0" fontId="16" fillId="2" borderId="0" xfId="0" applyFont="1" applyFill="1" applyBorder="1" applyAlignment="1">
      <alignment vertical="center" wrapText="1"/>
    </xf>
    <xf numFmtId="164" fontId="40" fillId="3" borderId="0" xfId="1" applyNumberFormat="1" applyFont="1" applyFill="1" applyBorder="1" applyAlignment="1" applyProtection="1">
      <alignment horizontal="center" vertical="center"/>
      <protection locked="0"/>
    </xf>
    <xf numFmtId="164" fontId="40" fillId="2" borderId="0" xfId="1" applyNumberFormat="1" applyFont="1" applyFill="1" applyBorder="1" applyAlignment="1" applyProtection="1">
      <alignment horizontal="center" vertical="center"/>
      <protection locked="0"/>
    </xf>
    <xf numFmtId="164" fontId="40" fillId="2" borderId="3" xfId="1" applyNumberFormat="1" applyFont="1" applyFill="1" applyBorder="1" applyAlignment="1" applyProtection="1">
      <alignment horizontal="center" vertical="center"/>
      <protection locked="0"/>
    </xf>
    <xf numFmtId="0" fontId="42" fillId="0" borderId="4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4" fillId="2" borderId="18" xfId="0" applyFont="1" applyFill="1" applyBorder="1" applyAlignment="1">
      <alignment horizontal="center" vertical="center"/>
    </xf>
    <xf numFmtId="0" fontId="46" fillId="2" borderId="18" xfId="0" applyFont="1" applyFill="1" applyBorder="1" applyAlignment="1">
      <alignment horizontal="center" vertical="center"/>
    </xf>
    <xf numFmtId="164" fontId="46" fillId="2" borderId="21" xfId="0" applyNumberFormat="1" applyFont="1" applyFill="1" applyBorder="1" applyAlignment="1">
      <alignment horizontal="center" vertical="center"/>
    </xf>
    <xf numFmtId="166" fontId="46" fillId="2" borderId="21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7" fillId="0" borderId="0" xfId="0" applyFont="1" applyBorder="1" applyAlignment="1">
      <alignment vertical="center"/>
    </xf>
    <xf numFmtId="0" fontId="44" fillId="2" borderId="3" xfId="0" applyFont="1" applyFill="1" applyBorder="1" applyAlignment="1">
      <alignment vertical="center"/>
    </xf>
    <xf numFmtId="0" fontId="46" fillId="2" borderId="21" xfId="0" applyFont="1" applyFill="1" applyBorder="1" applyAlignment="1">
      <alignment horizontal="center" vertical="center" textRotation="90" wrapText="1"/>
    </xf>
    <xf numFmtId="0" fontId="48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9" fontId="45" fillId="2" borderId="20" xfId="0" applyNumberFormat="1" applyFont="1" applyFill="1" applyBorder="1" applyAlignment="1">
      <alignment horizontal="center" vertical="center"/>
    </xf>
    <xf numFmtId="9" fontId="44" fillId="2" borderId="20" xfId="0" applyNumberFormat="1" applyFont="1" applyFill="1" applyBorder="1" applyAlignment="1">
      <alignment horizontal="center" vertical="center"/>
    </xf>
    <xf numFmtId="0" fontId="44" fillId="2" borderId="19" xfId="0" applyFont="1" applyFill="1" applyBorder="1" applyAlignment="1">
      <alignment horizontal="center" vertical="center" wrapText="1"/>
    </xf>
    <xf numFmtId="164" fontId="41" fillId="0" borderId="21" xfId="1" applyNumberFormat="1" applyFont="1" applyBorder="1" applyAlignment="1">
      <alignment horizontal="center" vertical="center"/>
    </xf>
    <xf numFmtId="166" fontId="46" fillId="26" borderId="21" xfId="1" applyNumberFormat="1" applyFont="1" applyFill="1" applyBorder="1" applyAlignment="1">
      <alignment horizontal="center" vertical="center"/>
    </xf>
    <xf numFmtId="0" fontId="46" fillId="2" borderId="2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9" fillId="28" borderId="21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center" vertical="center" textRotation="90" wrapText="1"/>
    </xf>
    <xf numFmtId="0" fontId="11" fillId="3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47" fillId="0" borderId="0" xfId="0" applyFont="1" applyBorder="1" applyAlignment="1">
      <alignment vertical="center" wrapText="1"/>
    </xf>
    <xf numFmtId="164" fontId="40" fillId="2" borderId="16" xfId="1" applyNumberFormat="1" applyFont="1" applyFill="1" applyBorder="1" applyAlignment="1" applyProtection="1">
      <alignment horizontal="center" vertical="center"/>
      <protection locked="0"/>
    </xf>
    <xf numFmtId="164" fontId="40" fillId="2" borderId="25" xfId="1" applyNumberFormat="1" applyFont="1" applyFill="1" applyBorder="1" applyAlignment="1" applyProtection="1">
      <alignment horizontal="center" vertical="center"/>
      <protection locked="0"/>
    </xf>
    <xf numFmtId="0" fontId="44" fillId="2" borderId="3" xfId="0" applyFont="1" applyFill="1" applyBorder="1" applyAlignment="1">
      <alignment vertical="center" wrapText="1"/>
    </xf>
    <xf numFmtId="0" fontId="51" fillId="2" borderId="3" xfId="0" applyFont="1" applyFill="1" applyBorder="1" applyAlignment="1">
      <alignment vertical="center"/>
    </xf>
    <xf numFmtId="0" fontId="52" fillId="2" borderId="3" xfId="0" applyFont="1" applyFill="1" applyBorder="1" applyAlignment="1">
      <alignment vertical="center"/>
    </xf>
    <xf numFmtId="0" fontId="53" fillId="27" borderId="0" xfId="0" applyFont="1" applyFill="1"/>
    <xf numFmtId="0" fontId="53" fillId="0" borderId="0" xfId="0" applyFont="1"/>
    <xf numFmtId="0" fontId="44" fillId="2" borderId="22" xfId="0" applyFont="1" applyFill="1" applyBorder="1" applyAlignment="1">
      <alignment horizontal="center" vertical="center"/>
    </xf>
    <xf numFmtId="0" fontId="44" fillId="2" borderId="23" xfId="0" applyFont="1" applyFill="1" applyBorder="1" applyAlignment="1">
      <alignment horizontal="center" vertical="center"/>
    </xf>
    <xf numFmtId="0" fontId="44" fillId="2" borderId="24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7" fillId="0" borderId="22" xfId="0" quotePrefix="1" applyFont="1" applyFill="1" applyBorder="1" applyAlignment="1">
      <alignment horizontal="left" vertical="center" wrapText="1" indent="1"/>
    </xf>
    <xf numFmtId="0" fontId="47" fillId="0" borderId="23" xfId="0" quotePrefix="1" applyFont="1" applyFill="1" applyBorder="1" applyAlignment="1">
      <alignment horizontal="left" vertical="center" wrapText="1" indent="1"/>
    </xf>
    <xf numFmtId="0" fontId="47" fillId="0" borderId="24" xfId="0" quotePrefix="1" applyFont="1" applyFill="1" applyBorder="1" applyAlignment="1">
      <alignment horizontal="left" vertical="center" wrapText="1" indent="1"/>
    </xf>
    <xf numFmtId="0" fontId="47" fillId="2" borderId="22" xfId="0" applyFont="1" applyFill="1" applyBorder="1" applyAlignment="1">
      <alignment horizontal="left" vertical="center" wrapText="1" indent="1"/>
    </xf>
    <xf numFmtId="0" fontId="47" fillId="2" borderId="23" xfId="0" applyFont="1" applyFill="1" applyBorder="1" applyAlignment="1">
      <alignment horizontal="left" vertical="center" wrapText="1" indent="1"/>
    </xf>
    <xf numFmtId="0" fontId="47" fillId="2" borderId="24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right" vertical="center" indent="5"/>
    </xf>
    <xf numFmtId="0" fontId="5" fillId="2" borderId="1" xfId="0" applyFont="1" applyFill="1" applyBorder="1" applyAlignment="1" applyProtection="1">
      <alignment horizontal="left" indent="3"/>
      <protection locked="0"/>
    </xf>
    <xf numFmtId="0" fontId="5" fillId="2" borderId="0" xfId="0" applyFont="1" applyFill="1" applyBorder="1" applyAlignment="1" applyProtection="1">
      <alignment horizontal="left" indent="3"/>
      <protection locked="0"/>
    </xf>
    <xf numFmtId="0" fontId="5" fillId="2" borderId="2" xfId="0" applyFont="1" applyFill="1" applyBorder="1" applyAlignment="1" applyProtection="1">
      <alignment horizontal="left" indent="3"/>
      <protection locked="0"/>
    </xf>
    <xf numFmtId="165" fontId="5" fillId="2" borderId="1" xfId="0" applyNumberFormat="1" applyFont="1" applyFill="1" applyBorder="1" applyAlignment="1" applyProtection="1">
      <alignment horizontal="left" indent="3"/>
      <protection locked="0"/>
    </xf>
    <xf numFmtId="165" fontId="5" fillId="2" borderId="0" xfId="0" applyNumberFormat="1" applyFont="1" applyFill="1" applyBorder="1" applyAlignment="1" applyProtection="1">
      <alignment horizontal="left" indent="3"/>
      <protection locked="0"/>
    </xf>
    <xf numFmtId="165" fontId="5" fillId="2" borderId="2" xfId="0" applyNumberFormat="1" applyFont="1" applyFill="1" applyBorder="1" applyAlignment="1" applyProtection="1">
      <alignment horizontal="left" indent="3"/>
      <protection locked="0"/>
    </xf>
    <xf numFmtId="0" fontId="7" fillId="2" borderId="3" xfId="0" applyFont="1" applyFill="1" applyBorder="1" applyAlignment="1">
      <alignment horizontal="left"/>
    </xf>
    <xf numFmtId="0" fontId="16" fillId="2" borderId="1" xfId="0" applyFont="1" applyFill="1" applyBorder="1" applyAlignment="1" applyProtection="1">
      <alignment horizontal="left" indent="2"/>
      <protection locked="0"/>
    </xf>
    <xf numFmtId="0" fontId="16" fillId="2" borderId="0" xfId="0" applyFont="1" applyFill="1" applyBorder="1" applyAlignment="1" applyProtection="1">
      <alignment horizontal="left" indent="2"/>
      <protection locked="0"/>
    </xf>
    <xf numFmtId="0" fontId="16" fillId="2" borderId="2" xfId="0" applyFont="1" applyFill="1" applyBorder="1" applyAlignment="1" applyProtection="1">
      <alignment horizontal="left" indent="2"/>
      <protection locked="0"/>
    </xf>
    <xf numFmtId="0" fontId="50" fillId="2" borderId="4" xfId="0" applyFont="1" applyFill="1" applyBorder="1" applyAlignment="1">
      <alignment horizontal="center"/>
    </xf>
    <xf numFmtId="0" fontId="50" fillId="2" borderId="17" xfId="0" applyFont="1" applyFill="1" applyBorder="1" applyAlignment="1">
      <alignment horizontal="center"/>
    </xf>
    <xf numFmtId="0" fontId="50" fillId="2" borderId="0" xfId="0" applyFont="1" applyFill="1" applyBorder="1" applyAlignment="1">
      <alignment horizontal="center"/>
    </xf>
    <xf numFmtId="0" fontId="19" fillId="2" borderId="4" xfId="0" applyFont="1" applyFill="1" applyBorder="1" applyAlignment="1" applyProtection="1">
      <alignment horizontal="left" vertical="top" wrapText="1" indent="2"/>
      <protection locked="0"/>
    </xf>
    <xf numFmtId="0" fontId="19" fillId="2" borderId="0" xfId="0" applyFont="1" applyFill="1" applyBorder="1" applyAlignment="1" applyProtection="1">
      <alignment horizontal="left" vertical="top" wrapText="1" indent="2"/>
      <protection locked="0"/>
    </xf>
    <xf numFmtId="0" fontId="11" fillId="3" borderId="0" xfId="0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left" vertical="center" indent="2"/>
    </xf>
    <xf numFmtId="164" fontId="5" fillId="2" borderId="0" xfId="0" applyNumberFormat="1" applyFont="1" applyFill="1" applyBorder="1" applyAlignment="1">
      <alignment horizontal="left" vertical="center" indent="2"/>
    </xf>
    <xf numFmtId="0" fontId="11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right" vertical="center" wrapText="1" indent="2"/>
    </xf>
    <xf numFmtId="0" fontId="16" fillId="2" borderId="2" xfId="0" applyFont="1" applyFill="1" applyBorder="1" applyAlignment="1">
      <alignment horizontal="right" vertical="center" wrapText="1" indent="2"/>
    </xf>
    <xf numFmtId="0" fontId="16" fillId="2" borderId="0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 vertical="center" wrapText="1"/>
    </xf>
  </cellXfs>
  <cellStyles count="61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rmal - Style1" xfId="38"/>
    <cellStyle name="Normal 2" xfId="39"/>
    <cellStyle name="Normal 2 2" xfId="40"/>
    <cellStyle name="Normal 2_Categoria 2 - VPO Pilar Gente" xfId="41"/>
    <cellStyle name="Normal 3" xfId="42"/>
    <cellStyle name="Normal 4" xfId="43"/>
    <cellStyle name="Note" xfId="44"/>
    <cellStyle name="Output" xfId="45"/>
    <cellStyle name="Porcentagem" xfId="1" builtinId="5"/>
    <cellStyle name="Porcentagem 2" xfId="46"/>
    <cellStyle name="Porcentagem 2 2" xfId="47"/>
    <cellStyle name="Porcentagem 2 3" xfId="48"/>
    <cellStyle name="Porcentagem 2 3 2" xfId="49"/>
    <cellStyle name="Porcentagem 3" xfId="50"/>
    <cellStyle name="Porcentagem 4" xfId="51"/>
    <cellStyle name="PSChar" xfId="52"/>
    <cellStyle name="PSChar 2" xfId="53"/>
    <cellStyle name="PSHeading" xfId="54"/>
    <cellStyle name="PSHeading 2" xfId="55"/>
    <cellStyle name="PSInt" xfId="56"/>
    <cellStyle name="PSInt 2" xfId="57"/>
    <cellStyle name="Standard_NEGS" xfId="58"/>
    <cellStyle name="Title" xfId="59"/>
    <cellStyle name="Warning Text" xfId="60"/>
  </cellStyles>
  <dxfs count="3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7775332672925"/>
          <c:y val="0.14642766167984403"/>
          <c:w val="0.5144638256060633"/>
          <c:h val="0.72117709588611623"/>
        </c:manualLayout>
      </c:layout>
      <c:radarChart>
        <c:radarStyle val="marker"/>
        <c:varyColors val="0"/>
        <c:ser>
          <c:idx val="0"/>
          <c:order val="0"/>
          <c:tx>
            <c:v>Validação</c:v>
          </c:tx>
          <c:spPr>
            <a:ln w="50800">
              <a:prstDash val="sysDash"/>
            </a:ln>
          </c:spPr>
          <c:marker>
            <c:symbol val="circle"/>
            <c:size val="10"/>
          </c:marker>
          <c:cat>
            <c:strRef>
              <c:f>'Gestão da Rotina'!$A$8:$A$19</c:f>
              <c:strCache>
                <c:ptCount val="12"/>
                <c:pt idx="0">
                  <c:v>Conformidade Ambiental</c:v>
                </c:pt>
                <c:pt idx="1">
                  <c:v>Performance Ambiental</c:v>
                </c:pt>
                <c:pt idx="2">
                  <c:v>Relacionamento com a Comunidade</c:v>
                </c:pt>
                <c:pt idx="3">
                  <c:v>Armazenamento e Manuseio de Substâncias Contaminantes
</c:v>
                </c:pt>
                <c:pt idx="4">
                  <c:v>Gestão de Águas Pluviais</c:v>
                </c:pt>
                <c:pt idx="5">
                  <c:v>Emissões Atmosféricas</c:v>
                </c:pt>
                <c:pt idx="6">
                  <c:v>Águas Residuais</c:v>
                </c:pt>
                <c:pt idx="7">
                  <c:v>Consumo de Recursos Naturais</c:v>
                </c:pt>
                <c:pt idx="8">
                  <c:v>Gestão de Resíduos</c:v>
                </c:pt>
                <c:pt idx="9">
                  <c:v>Gestão de Materiais Perigosos e Substâncias Nocivas</c:v>
                </c:pt>
                <c:pt idx="10">
                  <c:v>Ruído</c:v>
                </c:pt>
                <c:pt idx="11">
                  <c:v>Proteção do Solo</c:v>
                </c:pt>
              </c:strCache>
            </c:strRef>
          </c:cat>
          <c:val>
            <c:numRef>
              <c:f>'Gestão da Rotina'!$H$8:$H$18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marker>
            <c:spPr>
              <a:solidFill>
                <a:schemeClr val="bg1"/>
              </a:solidFill>
            </c:spPr>
          </c:marker>
          <c:val>
            <c:numRef>
              <c:f>'Gestão da Rotina'!$F$8:$F$19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61440"/>
        <c:axId val="132950848"/>
      </c:radarChart>
      <c:catAx>
        <c:axId val="241661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50" baseline="0"/>
            </a:pPr>
            <a:endParaRPr lang="pt-BR"/>
          </a:p>
        </c:txPr>
        <c:crossAx val="132950848"/>
        <c:crosses val="autoZero"/>
        <c:auto val="0"/>
        <c:lblAlgn val="ctr"/>
        <c:lblOffset val="100"/>
        <c:noMultiLvlLbl val="0"/>
      </c:catAx>
      <c:valAx>
        <c:axId val="1329508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cross"/>
        <c:minorTickMark val="none"/>
        <c:tickLblPos val="none"/>
        <c:crossAx val="241661440"/>
        <c:crosses val="autoZero"/>
        <c:crossBetween val="between"/>
        <c:majorUnit val="0.2"/>
      </c:valAx>
    </c:plotArea>
    <c:legend>
      <c:legendPos val="l"/>
      <c:layout>
        <c:manualLayout>
          <c:xMode val="edge"/>
          <c:yMode val="edge"/>
          <c:x val="0.65367965367965364"/>
          <c:y val="0.80745608721986672"/>
          <c:w val="0.31019514606128779"/>
          <c:h val="0.1581492698028131"/>
        </c:manualLayout>
      </c:layout>
      <c:overlay val="1"/>
      <c:txPr>
        <a:bodyPr/>
        <a:lstStyle/>
        <a:p>
          <a:pPr>
            <a:defRPr sz="180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288637</xdr:colOff>
      <xdr:row>5</xdr:row>
      <xdr:rowOff>180687</xdr:rowOff>
    </xdr:from>
    <xdr:to>
      <xdr:col>14</xdr:col>
      <xdr:colOff>98137</xdr:colOff>
      <xdr:row>18</xdr:row>
      <xdr:rowOff>199737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44532</xdr:colOff>
      <xdr:row>2</xdr:row>
      <xdr:rowOff>30926</xdr:rowOff>
    </xdr:from>
    <xdr:to>
      <xdr:col>1</xdr:col>
      <xdr:colOff>823850</xdr:colOff>
      <xdr:row>2</xdr:row>
      <xdr:rowOff>256062</xdr:rowOff>
    </xdr:to>
    <xdr:sp macro="" textlink="">
      <xdr:nvSpPr>
        <xdr:cNvPr id="4" name="CaixaDeTexto 3"/>
        <xdr:cNvSpPr txBox="1"/>
      </xdr:nvSpPr>
      <xdr:spPr>
        <a:xfrm>
          <a:off x="479961" y="1405247"/>
          <a:ext cx="779318" cy="2251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GESTOR</a:t>
          </a:r>
        </a:p>
      </xdr:txBody>
    </xdr:sp>
    <xdr:clientData/>
  </xdr:twoCellAnchor>
  <xdr:twoCellAnchor>
    <xdr:from>
      <xdr:col>6</xdr:col>
      <xdr:colOff>40963</xdr:colOff>
      <xdr:row>2</xdr:row>
      <xdr:rowOff>27464</xdr:rowOff>
    </xdr:from>
    <xdr:to>
      <xdr:col>7</xdr:col>
      <xdr:colOff>519867</xdr:colOff>
      <xdr:row>2</xdr:row>
      <xdr:rowOff>238744</xdr:rowOff>
    </xdr:to>
    <xdr:sp macro="" textlink="">
      <xdr:nvSpPr>
        <xdr:cNvPr id="5" name="CaixaDeTexto 4"/>
        <xdr:cNvSpPr txBox="1"/>
      </xdr:nvSpPr>
      <xdr:spPr>
        <a:xfrm>
          <a:off x="8014749" y="1401785"/>
          <a:ext cx="1485832" cy="211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UNIDADE</a:t>
          </a:r>
        </a:p>
      </xdr:txBody>
    </xdr:sp>
    <xdr:clientData/>
  </xdr:twoCellAnchor>
  <xdr:twoCellAnchor>
    <xdr:from>
      <xdr:col>11</xdr:col>
      <xdr:colOff>57863</xdr:colOff>
      <xdr:row>2</xdr:row>
      <xdr:rowOff>27712</xdr:rowOff>
    </xdr:from>
    <xdr:to>
      <xdr:col>12</xdr:col>
      <xdr:colOff>895350</xdr:colOff>
      <xdr:row>2</xdr:row>
      <xdr:rowOff>266699</xdr:rowOff>
    </xdr:to>
    <xdr:sp macro="" textlink="">
      <xdr:nvSpPr>
        <xdr:cNvPr id="6" name="CaixaDeTexto 5"/>
        <xdr:cNvSpPr txBox="1"/>
      </xdr:nvSpPr>
      <xdr:spPr>
        <a:xfrm>
          <a:off x="13030913" y="1161187"/>
          <a:ext cx="1847137" cy="2389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MÊS/ANO DO CHECK</a:t>
          </a:r>
        </a:p>
      </xdr:txBody>
    </xdr:sp>
    <xdr:clientData/>
  </xdr:twoCellAnchor>
  <xdr:twoCellAnchor>
    <xdr:from>
      <xdr:col>1</xdr:col>
      <xdr:colOff>17318</xdr:colOff>
      <xdr:row>40</xdr:row>
      <xdr:rowOff>17319</xdr:rowOff>
    </xdr:from>
    <xdr:to>
      <xdr:col>1</xdr:col>
      <xdr:colOff>1214438</xdr:colOff>
      <xdr:row>40</xdr:row>
      <xdr:rowOff>238125</xdr:rowOff>
    </xdr:to>
    <xdr:sp macro="" textlink="">
      <xdr:nvSpPr>
        <xdr:cNvPr id="7" name="CaixaDeTexto 6"/>
        <xdr:cNvSpPr txBox="1"/>
      </xdr:nvSpPr>
      <xdr:spPr>
        <a:xfrm>
          <a:off x="455468" y="22934469"/>
          <a:ext cx="1197120" cy="2208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AVALIADOR</a:t>
          </a:r>
        </a:p>
      </xdr:txBody>
    </xdr:sp>
    <xdr:clientData/>
  </xdr:twoCellAnchor>
  <xdr:twoCellAnchor>
    <xdr:from>
      <xdr:col>6</xdr:col>
      <xdr:colOff>13749</xdr:colOff>
      <xdr:row>40</xdr:row>
      <xdr:rowOff>13857</xdr:rowOff>
    </xdr:from>
    <xdr:to>
      <xdr:col>7</xdr:col>
      <xdr:colOff>492653</xdr:colOff>
      <xdr:row>40</xdr:row>
      <xdr:rowOff>225137</xdr:rowOff>
    </xdr:to>
    <xdr:sp macro="" textlink="">
      <xdr:nvSpPr>
        <xdr:cNvPr id="8" name="CaixaDeTexto 7"/>
        <xdr:cNvSpPr txBox="1"/>
      </xdr:nvSpPr>
      <xdr:spPr>
        <a:xfrm>
          <a:off x="7938549" y="22931007"/>
          <a:ext cx="1488554" cy="211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ÁREA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Y109"/>
  <sheetViews>
    <sheetView showGridLines="0" tabSelected="1" showWhiteSpace="0" zoomScale="70" zoomScaleNormal="70" zoomScaleSheetLayoutView="70" workbookViewId="0">
      <selection sqref="A1:O1"/>
    </sheetView>
  </sheetViews>
  <sheetFormatPr defaultRowHeight="15" x14ac:dyDescent="0.25"/>
  <cols>
    <col min="1" max="1" width="8.5703125" style="20" customWidth="1"/>
    <col min="2" max="2" width="51.42578125" customWidth="1"/>
    <col min="3" max="3" width="16.28515625" style="21" customWidth="1"/>
    <col min="4" max="12" width="15.140625" style="21" customWidth="1"/>
    <col min="13" max="14" width="15.140625" style="22" customWidth="1"/>
    <col min="15" max="15" width="6.5703125" style="21" customWidth="1"/>
    <col min="16" max="16" width="5.42578125" customWidth="1"/>
    <col min="17" max="17" width="16.5703125" customWidth="1"/>
    <col min="18" max="18" width="16.28515625" customWidth="1"/>
    <col min="19" max="20" width="9.5703125" customWidth="1"/>
    <col min="21" max="40" width="7.85546875" customWidth="1"/>
  </cols>
  <sheetData>
    <row r="1" spans="1:25" ht="78.75" customHeigh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1"/>
      <c r="Q1" s="1"/>
      <c r="R1" s="1"/>
      <c r="X1" s="69">
        <v>1</v>
      </c>
      <c r="Y1" s="70">
        <v>1</v>
      </c>
    </row>
    <row r="2" spans="1:25" ht="23.25" customHeight="1" x14ac:dyDescent="0.25">
      <c r="A2" s="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"/>
      <c r="Q2" s="1"/>
      <c r="R2" s="1"/>
      <c r="X2" s="69">
        <v>0.5</v>
      </c>
      <c r="Y2" s="70">
        <v>0</v>
      </c>
    </row>
    <row r="3" spans="1:25" ht="60" customHeight="1" x14ac:dyDescent="0.55000000000000004">
      <c r="A3" s="2"/>
      <c r="B3" s="84"/>
      <c r="C3" s="85"/>
      <c r="D3" s="85"/>
      <c r="E3" s="85"/>
      <c r="F3" s="86"/>
      <c r="G3" s="84"/>
      <c r="H3" s="85"/>
      <c r="I3" s="85"/>
      <c r="J3" s="85"/>
      <c r="K3" s="86"/>
      <c r="L3" s="87"/>
      <c r="M3" s="88"/>
      <c r="N3" s="89"/>
      <c r="O3" s="3"/>
      <c r="P3" s="1"/>
      <c r="Q3" s="1"/>
      <c r="R3" s="1"/>
      <c r="X3" s="69">
        <v>0</v>
      </c>
      <c r="Y3" s="70"/>
    </row>
    <row r="4" spans="1:25" ht="11.25" customHeight="1" x14ac:dyDescent="0.65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5"/>
      <c r="O4" s="3"/>
      <c r="P4" s="1"/>
      <c r="Q4" s="1"/>
      <c r="R4" s="1"/>
    </row>
    <row r="5" spans="1:25" ht="41.25" customHeight="1" x14ac:dyDescent="0.5">
      <c r="A5" s="2"/>
      <c r="B5" s="90" t="s">
        <v>0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23"/>
      <c r="P5" s="1"/>
      <c r="Q5" s="1"/>
      <c r="R5" s="1"/>
    </row>
    <row r="6" spans="1:25" ht="32.25" customHeight="1" x14ac:dyDescent="0.5">
      <c r="A6" s="2"/>
      <c r="B6" s="25"/>
      <c r="C6" s="25"/>
      <c r="D6" s="25"/>
      <c r="E6" s="94" t="s">
        <v>7</v>
      </c>
      <c r="F6" s="95"/>
      <c r="G6" s="96" t="s">
        <v>8</v>
      </c>
      <c r="H6" s="96"/>
      <c r="I6" s="25"/>
      <c r="J6" s="25"/>
      <c r="K6" s="25"/>
      <c r="L6" s="25"/>
      <c r="M6" s="25"/>
      <c r="N6" s="25"/>
      <c r="O6" s="23"/>
      <c r="P6" s="1"/>
      <c r="Q6" s="1"/>
      <c r="R6" s="1"/>
    </row>
    <row r="7" spans="1:25" ht="30.75" customHeight="1" x14ac:dyDescent="0.45">
      <c r="A7" s="2"/>
      <c r="B7" s="26"/>
      <c r="C7" s="26"/>
      <c r="D7" s="6" t="s">
        <v>1</v>
      </c>
      <c r="E7" s="7" t="s">
        <v>6</v>
      </c>
      <c r="F7" s="27" t="s">
        <v>2</v>
      </c>
      <c r="G7" s="31" t="s">
        <v>6</v>
      </c>
      <c r="H7" s="7" t="s">
        <v>2</v>
      </c>
      <c r="I7" s="8"/>
      <c r="J7" s="8"/>
      <c r="K7" s="8"/>
      <c r="L7" s="23"/>
      <c r="M7" s="23"/>
      <c r="N7" s="23"/>
      <c r="O7" s="23"/>
      <c r="P7" s="1"/>
      <c r="Q7" s="1"/>
      <c r="R7" s="1"/>
    </row>
    <row r="8" spans="1:25" s="14" customFormat="1" ht="56.25" customHeight="1" x14ac:dyDescent="0.25">
      <c r="A8" s="9" t="s">
        <v>56</v>
      </c>
      <c r="B8" s="99" t="s">
        <v>55</v>
      </c>
      <c r="C8" s="99"/>
      <c r="D8" s="10">
        <f>J44</f>
        <v>0.14000000000000001</v>
      </c>
      <c r="E8" s="34">
        <f>L44</f>
        <v>0.14000000000000001</v>
      </c>
      <c r="F8" s="28">
        <f>E8/D8</f>
        <v>1</v>
      </c>
      <c r="G8" s="34">
        <f>N44</f>
        <v>0</v>
      </c>
      <c r="H8" s="11">
        <f>G8/D8</f>
        <v>0</v>
      </c>
      <c r="I8" s="12"/>
      <c r="J8" s="12"/>
      <c r="K8" s="12"/>
      <c r="L8" s="12"/>
      <c r="M8" s="12"/>
      <c r="N8" s="12"/>
      <c r="O8" s="12"/>
      <c r="P8" s="13"/>
      <c r="Q8" s="13"/>
      <c r="R8" s="13"/>
    </row>
    <row r="9" spans="1:25" s="14" customFormat="1" ht="56.25" customHeight="1" x14ac:dyDescent="0.25">
      <c r="A9" s="9" t="s">
        <v>58</v>
      </c>
      <c r="B9" s="102" t="s">
        <v>57</v>
      </c>
      <c r="C9" s="102"/>
      <c r="D9" s="15">
        <f>J52</f>
        <v>0.13</v>
      </c>
      <c r="E9" s="35">
        <f>L52</f>
        <v>0.13</v>
      </c>
      <c r="F9" s="29">
        <f t="shared" ref="F9:F10" si="0">E9/D9</f>
        <v>1</v>
      </c>
      <c r="G9" s="35">
        <f>N52</f>
        <v>0</v>
      </c>
      <c r="H9" s="16">
        <f>G9/D9</f>
        <v>0</v>
      </c>
      <c r="I9" s="12"/>
      <c r="J9" s="12"/>
      <c r="K9" s="12"/>
      <c r="L9" s="12"/>
      <c r="M9" s="12"/>
      <c r="N9" s="12"/>
      <c r="O9" s="12"/>
      <c r="P9" s="13"/>
      <c r="Q9" s="13"/>
      <c r="R9" s="13"/>
    </row>
    <row r="10" spans="1:25" s="14" customFormat="1" ht="56.25" customHeight="1" x14ac:dyDescent="0.25">
      <c r="A10" s="9" t="s">
        <v>60</v>
      </c>
      <c r="B10" s="99" t="s">
        <v>59</v>
      </c>
      <c r="C10" s="99"/>
      <c r="D10" s="10">
        <f>J61</f>
        <v>0.02</v>
      </c>
      <c r="E10" s="34">
        <f>L61</f>
        <v>0.02</v>
      </c>
      <c r="F10" s="28">
        <f t="shared" si="0"/>
        <v>1</v>
      </c>
      <c r="G10" s="34">
        <f>N61</f>
        <v>0</v>
      </c>
      <c r="H10" s="11">
        <f t="shared" ref="H10" si="1">G10/D10</f>
        <v>0</v>
      </c>
      <c r="I10" s="12"/>
      <c r="J10" s="12"/>
      <c r="K10" s="12"/>
      <c r="L10" s="12"/>
      <c r="M10" s="12"/>
      <c r="N10" s="12"/>
      <c r="O10" s="12"/>
      <c r="P10" s="13"/>
      <c r="Q10" s="13"/>
      <c r="R10" s="13"/>
    </row>
    <row r="11" spans="1:25" s="14" customFormat="1" ht="56.25" customHeight="1" x14ac:dyDescent="0.25">
      <c r="A11" s="59" t="s">
        <v>62</v>
      </c>
      <c r="B11" s="102" t="s">
        <v>61</v>
      </c>
      <c r="C11" s="102"/>
      <c r="D11" s="15">
        <f>J66</f>
        <v>0.1</v>
      </c>
      <c r="E11" s="35">
        <f>L66</f>
        <v>0.1</v>
      </c>
      <c r="F11" s="29">
        <f t="shared" ref="F11" si="2">E11/D11</f>
        <v>1</v>
      </c>
      <c r="G11" s="35">
        <f>N66</f>
        <v>0</v>
      </c>
      <c r="H11" s="16">
        <f>G11/D11</f>
        <v>0</v>
      </c>
      <c r="I11" s="12"/>
      <c r="J11" s="12"/>
      <c r="K11" s="12"/>
      <c r="L11" s="12"/>
      <c r="M11" s="12"/>
      <c r="N11" s="12"/>
      <c r="O11" s="12"/>
      <c r="P11" s="13"/>
      <c r="Q11" s="13"/>
      <c r="R11" s="13"/>
      <c r="S11" s="32"/>
      <c r="T11" s="32"/>
    </row>
    <row r="12" spans="1:25" s="14" customFormat="1" ht="56.25" customHeight="1" x14ac:dyDescent="0.25">
      <c r="A12" s="59" t="s">
        <v>64</v>
      </c>
      <c r="B12" s="99" t="s">
        <v>63</v>
      </c>
      <c r="C12" s="99"/>
      <c r="D12" s="10">
        <f>J72</f>
        <v>0.02</v>
      </c>
      <c r="E12" s="34">
        <f>L72</f>
        <v>0.02</v>
      </c>
      <c r="F12" s="28">
        <f>E12/D12</f>
        <v>1</v>
      </c>
      <c r="G12" s="34">
        <f>N72</f>
        <v>0</v>
      </c>
      <c r="H12" s="11">
        <f t="shared" ref="H12" si="3">G12/D12</f>
        <v>0</v>
      </c>
      <c r="I12" s="12"/>
      <c r="J12" s="12"/>
      <c r="K12" s="12"/>
      <c r="L12" s="12"/>
      <c r="M12" s="12"/>
      <c r="N12" s="12"/>
      <c r="O12" s="12"/>
      <c r="P12" s="13"/>
      <c r="Q12" s="13"/>
      <c r="R12" s="13"/>
      <c r="S12" s="32"/>
      <c r="T12" s="32"/>
    </row>
    <row r="13" spans="1:25" s="14" customFormat="1" ht="56.25" customHeight="1" x14ac:dyDescent="0.25">
      <c r="A13" s="9" t="s">
        <v>66</v>
      </c>
      <c r="B13" s="102" t="s">
        <v>65</v>
      </c>
      <c r="C13" s="102"/>
      <c r="D13" s="15">
        <f>J76</f>
        <v>0.14000000000000001</v>
      </c>
      <c r="E13" s="35">
        <f>L76</f>
        <v>0.14000000000000001</v>
      </c>
      <c r="F13" s="29">
        <f t="shared" ref="F13:F19" si="4">E13/D13</f>
        <v>1</v>
      </c>
      <c r="G13" s="64">
        <f>N76</f>
        <v>0</v>
      </c>
      <c r="H13" s="16">
        <f>G13/D13</f>
        <v>0</v>
      </c>
      <c r="I13" s="12"/>
      <c r="J13" s="12"/>
      <c r="K13" s="12"/>
      <c r="L13" s="12"/>
      <c r="M13" s="12"/>
      <c r="N13" s="12"/>
      <c r="O13" s="12"/>
      <c r="P13" s="13"/>
      <c r="Q13" s="13"/>
      <c r="R13" s="13"/>
      <c r="S13" s="32"/>
      <c r="T13" s="32"/>
    </row>
    <row r="14" spans="1:25" s="14" customFormat="1" ht="56.25" customHeight="1" x14ac:dyDescent="0.25">
      <c r="A14" s="9" t="s">
        <v>68</v>
      </c>
      <c r="B14" s="99" t="s">
        <v>67</v>
      </c>
      <c r="C14" s="99"/>
      <c r="D14" s="10">
        <f>J82</f>
        <v>0.04</v>
      </c>
      <c r="E14" s="34">
        <f>L82</f>
        <v>0.04</v>
      </c>
      <c r="F14" s="28">
        <f t="shared" si="4"/>
        <v>1</v>
      </c>
      <c r="G14" s="34">
        <f>N82</f>
        <v>0</v>
      </c>
      <c r="H14" s="11">
        <f t="shared" ref="H14:H19" si="5">G14/D14</f>
        <v>0</v>
      </c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32"/>
      <c r="T14" s="32"/>
    </row>
    <row r="15" spans="1:25" s="14" customFormat="1" ht="56.25" customHeight="1" x14ac:dyDescent="0.25">
      <c r="A15" s="9" t="s">
        <v>70</v>
      </c>
      <c r="B15" s="61" t="s">
        <v>69</v>
      </c>
      <c r="C15" s="61"/>
      <c r="D15" s="15">
        <f>J87</f>
        <v>0.1</v>
      </c>
      <c r="E15" s="35">
        <f>L87</f>
        <v>0.1</v>
      </c>
      <c r="F15" s="29">
        <f t="shared" si="4"/>
        <v>1</v>
      </c>
      <c r="G15" s="64">
        <f>N87</f>
        <v>0</v>
      </c>
      <c r="H15" s="16">
        <f t="shared" si="5"/>
        <v>0</v>
      </c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32"/>
      <c r="T15" s="32"/>
    </row>
    <row r="16" spans="1:25" s="14" customFormat="1" ht="56.25" customHeight="1" x14ac:dyDescent="0.25">
      <c r="A16" s="59" t="s">
        <v>72</v>
      </c>
      <c r="B16" s="60" t="s">
        <v>71</v>
      </c>
      <c r="C16" s="60"/>
      <c r="D16" s="10">
        <f>J91</f>
        <v>0.2</v>
      </c>
      <c r="E16" s="34">
        <f>L91</f>
        <v>0.2</v>
      </c>
      <c r="F16" s="28">
        <f t="shared" si="4"/>
        <v>1</v>
      </c>
      <c r="G16" s="34">
        <f>N91</f>
        <v>0</v>
      </c>
      <c r="H16" s="11">
        <f t="shared" si="5"/>
        <v>0</v>
      </c>
      <c r="I16" s="12"/>
      <c r="J16" s="12"/>
      <c r="K16" s="12"/>
      <c r="L16" s="12"/>
      <c r="M16" s="12"/>
      <c r="N16" s="12"/>
      <c r="O16" s="12"/>
      <c r="P16" s="13"/>
      <c r="Q16" s="13"/>
      <c r="R16" s="13"/>
    </row>
    <row r="17" spans="1:18" s="14" customFormat="1" ht="56.25" customHeight="1" x14ac:dyDescent="0.25">
      <c r="A17" s="59" t="s">
        <v>74</v>
      </c>
      <c r="B17" s="102" t="s">
        <v>73</v>
      </c>
      <c r="C17" s="102"/>
      <c r="D17" s="15">
        <f>J97</f>
        <v>7.0000000000000007E-2</v>
      </c>
      <c r="E17" s="35">
        <f>L97</f>
        <v>7.0000000000000007E-2</v>
      </c>
      <c r="F17" s="29">
        <f t="shared" si="4"/>
        <v>1</v>
      </c>
      <c r="G17" s="64">
        <f>N97</f>
        <v>0</v>
      </c>
      <c r="H17" s="16">
        <f t="shared" si="5"/>
        <v>0</v>
      </c>
      <c r="I17" s="12"/>
      <c r="J17" s="12"/>
      <c r="K17" s="12"/>
      <c r="L17" s="12"/>
      <c r="M17" s="12"/>
      <c r="N17" s="12"/>
      <c r="O17" s="12"/>
      <c r="P17" s="13"/>
      <c r="Q17" s="13"/>
      <c r="R17" s="13"/>
    </row>
    <row r="18" spans="1:18" s="14" customFormat="1" ht="56.25" customHeight="1" x14ac:dyDescent="0.25">
      <c r="A18" s="59" t="s">
        <v>76</v>
      </c>
      <c r="B18" s="60" t="s">
        <v>75</v>
      </c>
      <c r="C18" s="60"/>
      <c r="D18" s="10">
        <f>J102</f>
        <v>0.02</v>
      </c>
      <c r="E18" s="34">
        <f>L102</f>
        <v>0.02</v>
      </c>
      <c r="F18" s="28">
        <f t="shared" si="4"/>
        <v>1</v>
      </c>
      <c r="G18" s="34">
        <f>N102</f>
        <v>0</v>
      </c>
      <c r="H18" s="11">
        <f t="shared" si="5"/>
        <v>0</v>
      </c>
      <c r="I18" s="12"/>
      <c r="J18" s="12"/>
      <c r="K18" s="12"/>
      <c r="L18" s="12"/>
      <c r="M18" s="12"/>
      <c r="N18" s="12"/>
      <c r="O18" s="12"/>
      <c r="P18" s="13"/>
      <c r="Q18" s="13"/>
      <c r="R18" s="13"/>
    </row>
    <row r="19" spans="1:18" s="14" customFormat="1" ht="56.25" customHeight="1" x14ac:dyDescent="0.25">
      <c r="A19" s="59" t="s">
        <v>78</v>
      </c>
      <c r="B19" s="110" t="s">
        <v>77</v>
      </c>
      <c r="C19" s="110"/>
      <c r="D19" s="17">
        <f>J106</f>
        <v>0.02</v>
      </c>
      <c r="E19" s="36">
        <f>L106</f>
        <v>0.02</v>
      </c>
      <c r="F19" s="30">
        <f t="shared" si="4"/>
        <v>1</v>
      </c>
      <c r="G19" s="65">
        <f>N106</f>
        <v>0</v>
      </c>
      <c r="H19" s="18">
        <f t="shared" si="5"/>
        <v>0</v>
      </c>
      <c r="I19" s="19"/>
      <c r="J19" s="19"/>
      <c r="K19" s="19"/>
      <c r="L19" s="19"/>
      <c r="M19" s="19"/>
      <c r="N19" s="19"/>
      <c r="O19" s="12"/>
      <c r="P19" s="13"/>
      <c r="Q19" s="13"/>
      <c r="R19" s="13"/>
    </row>
    <row r="20" spans="1:18" ht="37.5" customHeight="1" x14ac:dyDescent="0.25">
      <c r="A20" s="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"/>
      <c r="Q20" s="1"/>
      <c r="R20" s="1"/>
    </row>
    <row r="21" spans="1:18" ht="61.5" customHeight="1" x14ac:dyDescent="0.25">
      <c r="A21" s="2"/>
      <c r="B21" s="33" t="s">
        <v>4</v>
      </c>
      <c r="C21" s="57" t="str">
        <f>IF(SUM(G8:G18)=0,"",SUM(G8:G18))</f>
        <v/>
      </c>
      <c r="D21" s="103" t="s">
        <v>9</v>
      </c>
      <c r="E21" s="103"/>
      <c r="F21" s="104"/>
      <c r="G21" s="100"/>
      <c r="H21" s="101"/>
      <c r="I21" s="105" t="s">
        <v>5</v>
      </c>
      <c r="J21" s="105"/>
      <c r="K21" s="105"/>
      <c r="L21" s="106"/>
      <c r="M21" s="107"/>
      <c r="N21" s="108"/>
      <c r="O21" s="23"/>
      <c r="P21" s="1"/>
      <c r="Q21" s="1"/>
      <c r="R21" s="1"/>
    </row>
    <row r="22" spans="1:18" ht="37.5" customHeight="1" x14ac:dyDescent="0.25">
      <c r="A22" s="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1"/>
      <c r="Q22" s="1"/>
      <c r="R22" s="1"/>
    </row>
    <row r="23" spans="1:18" ht="41.25" customHeight="1" x14ac:dyDescent="0.5">
      <c r="A23" s="2"/>
      <c r="B23" s="109" t="s">
        <v>10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23"/>
      <c r="P23" s="1"/>
      <c r="Q23" s="1"/>
      <c r="R23" s="1"/>
    </row>
    <row r="24" spans="1:18" ht="71.25" customHeight="1" x14ac:dyDescent="0.25">
      <c r="A24" s="2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23"/>
      <c r="P24" s="1"/>
      <c r="Q24" s="1"/>
      <c r="R24" s="1"/>
    </row>
    <row r="25" spans="1:18" ht="71.25" customHeight="1" x14ac:dyDescent="0.25">
      <c r="A25" s="2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23"/>
      <c r="P25" s="1"/>
      <c r="Q25" s="1"/>
      <c r="R25" s="1"/>
    </row>
    <row r="26" spans="1:18" ht="71.25" customHeight="1" x14ac:dyDescent="0.25">
      <c r="A26" s="2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23"/>
      <c r="P26" s="1"/>
      <c r="Q26" s="1"/>
      <c r="R26" s="1"/>
    </row>
    <row r="27" spans="1:18" ht="71.25" customHeight="1" x14ac:dyDescent="0.25">
      <c r="A27" s="2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23"/>
      <c r="P27" s="1"/>
      <c r="Q27" s="1"/>
      <c r="R27" s="1"/>
    </row>
    <row r="28" spans="1:18" ht="37.5" customHeight="1" x14ac:dyDescent="0.25">
      <c r="A28" s="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23"/>
      <c r="P28" s="1"/>
      <c r="Q28" s="1"/>
      <c r="R28" s="1"/>
    </row>
    <row r="29" spans="1:18" ht="41.25" customHeight="1" x14ac:dyDescent="0.5">
      <c r="A29" s="2"/>
      <c r="B29" s="109" t="s">
        <v>11</v>
      </c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23"/>
      <c r="P29" s="1"/>
      <c r="Q29" s="1"/>
      <c r="R29" s="1"/>
    </row>
    <row r="30" spans="1:18" ht="71.25" customHeight="1" x14ac:dyDescent="0.25">
      <c r="A30" s="2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23"/>
      <c r="P30" s="1"/>
      <c r="Q30" s="1"/>
      <c r="R30" s="1"/>
    </row>
    <row r="31" spans="1:18" ht="71.25" customHeight="1" x14ac:dyDescent="0.25">
      <c r="A31" s="2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23"/>
      <c r="P31" s="1"/>
      <c r="Q31" s="1"/>
      <c r="R31" s="1"/>
    </row>
    <row r="32" spans="1:18" ht="71.25" customHeight="1" x14ac:dyDescent="0.25">
      <c r="A32" s="2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23"/>
      <c r="P32" s="1"/>
      <c r="Q32" s="1"/>
      <c r="R32" s="1"/>
    </row>
    <row r="33" spans="1:18" ht="71.25" customHeight="1" x14ac:dyDescent="0.25">
      <c r="A33" s="2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23"/>
      <c r="P33" s="1"/>
      <c r="Q33" s="1"/>
      <c r="R33" s="1"/>
    </row>
    <row r="34" spans="1:18" ht="71.25" customHeight="1" x14ac:dyDescent="0.25">
      <c r="A34" s="2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24"/>
      <c r="P34" s="1"/>
      <c r="Q34" s="1"/>
      <c r="R34" s="1"/>
    </row>
    <row r="35" spans="1:18" ht="71.25" customHeight="1" x14ac:dyDescent="0.25">
      <c r="A35" s="2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24"/>
      <c r="P35" s="1"/>
      <c r="Q35" s="1"/>
      <c r="R35" s="1"/>
    </row>
    <row r="36" spans="1:18" ht="75" customHeight="1" x14ac:dyDescent="0.25">
      <c r="A36" s="2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23"/>
      <c r="P36" s="1"/>
      <c r="Q36" s="1"/>
      <c r="R36" s="1"/>
    </row>
    <row r="37" spans="1:18" ht="75" customHeight="1" x14ac:dyDescent="0.25">
      <c r="A37" s="2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23"/>
      <c r="P37" s="1"/>
      <c r="Q37" s="1"/>
      <c r="R37" s="1"/>
    </row>
    <row r="38" spans="1:18" ht="75" customHeight="1" x14ac:dyDescent="0.25">
      <c r="A38" s="2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23"/>
      <c r="P38" s="1"/>
      <c r="Q38" s="1"/>
      <c r="R38" s="1"/>
    </row>
    <row r="39" spans="1:18" ht="75" customHeight="1" x14ac:dyDescent="0.25">
      <c r="A39" s="2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23"/>
      <c r="P39" s="1"/>
      <c r="Q39" s="1"/>
      <c r="R39" s="1"/>
    </row>
    <row r="40" spans="1:18" ht="37.5" customHeight="1" x14ac:dyDescent="0.25">
      <c r="A40" s="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23"/>
      <c r="P40" s="1"/>
      <c r="Q40" s="1"/>
      <c r="R40" s="1"/>
    </row>
    <row r="41" spans="1:18" ht="75" customHeight="1" x14ac:dyDescent="0.55000000000000004">
      <c r="A41" s="2"/>
      <c r="B41" s="91"/>
      <c r="C41" s="92"/>
      <c r="D41" s="92"/>
      <c r="E41" s="92"/>
      <c r="F41" s="93"/>
      <c r="G41" s="91" t="s">
        <v>3</v>
      </c>
      <c r="H41" s="92"/>
      <c r="I41" s="92"/>
      <c r="J41" s="92"/>
      <c r="K41" s="92"/>
      <c r="L41" s="92"/>
      <c r="M41" s="92"/>
      <c r="N41" s="93"/>
      <c r="O41" s="23"/>
      <c r="P41" s="1"/>
      <c r="Q41" s="1"/>
      <c r="R41" s="1"/>
    </row>
    <row r="42" spans="1:18" ht="37.5" customHeight="1" x14ac:dyDescent="0.25">
      <c r="A42" s="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1"/>
      <c r="Q42" s="1"/>
      <c r="R42" s="1"/>
    </row>
    <row r="43" spans="1:18" ht="30" customHeight="1" x14ac:dyDescent="0.25">
      <c r="B43" s="62"/>
    </row>
    <row r="44" spans="1:18" ht="36" customHeight="1" x14ac:dyDescent="0.25">
      <c r="A44" s="53" t="s">
        <v>20</v>
      </c>
      <c r="B44" s="45" t="s">
        <v>79</v>
      </c>
      <c r="C44" s="45"/>
      <c r="D44" s="45"/>
      <c r="E44" s="45"/>
      <c r="F44" s="45"/>
      <c r="G44" s="45"/>
      <c r="H44" s="45"/>
      <c r="I44" s="50" t="s">
        <v>1</v>
      </c>
      <c r="J44" s="51">
        <f>SUM(C46:C49)</f>
        <v>0.14000000000000001</v>
      </c>
      <c r="K44" s="50" t="s">
        <v>24</v>
      </c>
      <c r="L44" s="52">
        <f>SUM(Q46:Q49)</f>
        <v>0.14000000000000001</v>
      </c>
      <c r="M44" s="50" t="s">
        <v>25</v>
      </c>
      <c r="N44" s="52">
        <f>SUM(R46:R49)</f>
        <v>0</v>
      </c>
    </row>
    <row r="45" spans="1:18" ht="36" x14ac:dyDescent="0.25">
      <c r="A45" s="47" t="s">
        <v>13</v>
      </c>
      <c r="B45" s="39" t="s">
        <v>14</v>
      </c>
      <c r="C45" s="40" t="s">
        <v>15</v>
      </c>
      <c r="D45" s="40" t="s">
        <v>24</v>
      </c>
      <c r="E45" s="40" t="s">
        <v>25</v>
      </c>
      <c r="F45" s="71" t="s">
        <v>19</v>
      </c>
      <c r="G45" s="72"/>
      <c r="H45" s="72"/>
      <c r="I45" s="73"/>
      <c r="J45" s="74" t="s">
        <v>16</v>
      </c>
      <c r="K45" s="75"/>
      <c r="L45" s="75"/>
      <c r="M45" s="75"/>
      <c r="N45" s="75"/>
      <c r="Q45" s="56" t="s">
        <v>22</v>
      </c>
      <c r="R45" s="56" t="s">
        <v>23</v>
      </c>
    </row>
    <row r="46" spans="1:18" ht="225.75" customHeight="1" x14ac:dyDescent="0.25">
      <c r="A46" s="46" t="s">
        <v>17</v>
      </c>
      <c r="B46" s="58" t="s">
        <v>82</v>
      </c>
      <c r="C46" s="41">
        <v>0.06</v>
      </c>
      <c r="D46" s="55">
        <v>1</v>
      </c>
      <c r="E46" s="42"/>
      <c r="F46" s="76" t="s">
        <v>83</v>
      </c>
      <c r="G46" s="77"/>
      <c r="H46" s="77"/>
      <c r="I46" s="78"/>
      <c r="J46" s="79" t="s">
        <v>90</v>
      </c>
      <c r="K46" s="80"/>
      <c r="L46" s="80"/>
      <c r="M46" s="80"/>
      <c r="N46" s="81"/>
      <c r="Q46" s="54">
        <f>C46*D46</f>
        <v>0.06</v>
      </c>
      <c r="R46" s="54">
        <f>C46*E46</f>
        <v>0</v>
      </c>
    </row>
    <row r="47" spans="1:18" ht="225.75" customHeight="1" x14ac:dyDescent="0.25">
      <c r="A47" s="46" t="s">
        <v>18</v>
      </c>
      <c r="B47" s="58" t="s">
        <v>84</v>
      </c>
      <c r="C47" s="41">
        <v>0.04</v>
      </c>
      <c r="D47" s="55">
        <v>1</v>
      </c>
      <c r="E47" s="42"/>
      <c r="F47" s="76" t="s">
        <v>89</v>
      </c>
      <c r="G47" s="77"/>
      <c r="H47" s="77"/>
      <c r="I47" s="78"/>
      <c r="J47" s="79" t="s">
        <v>91</v>
      </c>
      <c r="K47" s="80"/>
      <c r="L47" s="80"/>
      <c r="M47" s="80"/>
      <c r="N47" s="81"/>
      <c r="Q47" s="54">
        <f t="shared" ref="Q47:Q48" si="6">C47*D47</f>
        <v>0.04</v>
      </c>
      <c r="R47" s="54">
        <f t="shared" ref="R47:R48" si="7">C47*E47</f>
        <v>0</v>
      </c>
    </row>
    <row r="48" spans="1:18" ht="225.75" customHeight="1" x14ac:dyDescent="0.25">
      <c r="A48" s="46" t="s">
        <v>80</v>
      </c>
      <c r="B48" s="58" t="s">
        <v>85</v>
      </c>
      <c r="C48" s="41">
        <v>0.02</v>
      </c>
      <c r="D48" s="55">
        <v>1</v>
      </c>
      <c r="E48" s="42"/>
      <c r="F48" s="76" t="s">
        <v>88</v>
      </c>
      <c r="G48" s="77"/>
      <c r="H48" s="77"/>
      <c r="I48" s="78"/>
      <c r="J48" s="79" t="s">
        <v>92</v>
      </c>
      <c r="K48" s="80"/>
      <c r="L48" s="80"/>
      <c r="M48" s="80"/>
      <c r="N48" s="81"/>
      <c r="Q48" s="54">
        <f t="shared" si="6"/>
        <v>0.02</v>
      </c>
      <c r="R48" s="54">
        <f t="shared" si="7"/>
        <v>0</v>
      </c>
    </row>
    <row r="49" spans="1:18" ht="205.5" customHeight="1" x14ac:dyDescent="0.25">
      <c r="A49" s="46" t="s">
        <v>81</v>
      </c>
      <c r="B49" s="58" t="s">
        <v>86</v>
      </c>
      <c r="C49" s="41">
        <v>0.02</v>
      </c>
      <c r="D49" s="55">
        <v>1</v>
      </c>
      <c r="E49" s="42"/>
      <c r="F49" s="76" t="s">
        <v>87</v>
      </c>
      <c r="G49" s="77"/>
      <c r="H49" s="77"/>
      <c r="I49" s="78"/>
      <c r="J49" s="79" t="s">
        <v>93</v>
      </c>
      <c r="K49" s="80"/>
      <c r="L49" s="80"/>
      <c r="M49" s="80"/>
      <c r="N49" s="81"/>
      <c r="Q49" s="54">
        <f t="shared" ref="Q49" si="8">C49*D49</f>
        <v>0.02</v>
      </c>
      <c r="R49" s="54">
        <f t="shared" ref="R49" si="9">C49*E49</f>
        <v>0</v>
      </c>
    </row>
    <row r="50" spans="1:18" ht="30.75" customHeight="1" x14ac:dyDescent="0.25">
      <c r="A50" s="37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8"/>
      <c r="N50" s="43"/>
    </row>
    <row r="51" spans="1:18" ht="30.75" customHeight="1" x14ac:dyDescent="0.25">
      <c r="A51" s="38"/>
      <c r="B51" s="63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9"/>
      <c r="N51" s="43"/>
    </row>
    <row r="52" spans="1:18" ht="36" customHeight="1" x14ac:dyDescent="0.25">
      <c r="A52" s="53" t="s">
        <v>21</v>
      </c>
      <c r="B52" s="45" t="s">
        <v>98</v>
      </c>
      <c r="C52" s="45"/>
      <c r="D52" s="45"/>
      <c r="E52" s="45"/>
      <c r="F52" s="45"/>
      <c r="G52" s="45"/>
      <c r="H52" s="45"/>
      <c r="I52" s="50" t="s">
        <v>1</v>
      </c>
      <c r="J52" s="51">
        <f>SUM(C54:C58)</f>
        <v>0.13</v>
      </c>
      <c r="K52" s="50" t="s">
        <v>24</v>
      </c>
      <c r="L52" s="52">
        <f>SUM(Q54:Q58)</f>
        <v>0.13</v>
      </c>
      <c r="M52" s="50" t="s">
        <v>25</v>
      </c>
      <c r="N52" s="52">
        <f>SUM(R54:R58)</f>
        <v>0</v>
      </c>
    </row>
    <row r="53" spans="1:18" ht="36" x14ac:dyDescent="0.25">
      <c r="A53" s="47" t="s">
        <v>13</v>
      </c>
      <c r="B53" s="39" t="s">
        <v>14</v>
      </c>
      <c r="C53" s="40" t="s">
        <v>15</v>
      </c>
      <c r="D53" s="40" t="s">
        <v>24</v>
      </c>
      <c r="E53" s="40" t="s">
        <v>25</v>
      </c>
      <c r="F53" s="71" t="s">
        <v>19</v>
      </c>
      <c r="G53" s="72"/>
      <c r="H53" s="72"/>
      <c r="I53" s="73"/>
      <c r="J53" s="74" t="s">
        <v>16</v>
      </c>
      <c r="K53" s="75"/>
      <c r="L53" s="75"/>
      <c r="M53" s="75"/>
      <c r="N53" s="75"/>
      <c r="Q53" s="56" t="s">
        <v>22</v>
      </c>
      <c r="R53" s="56" t="s">
        <v>23</v>
      </c>
    </row>
    <row r="54" spans="1:18" ht="220.5" customHeight="1" x14ac:dyDescent="0.25">
      <c r="A54" s="46" t="s">
        <v>12</v>
      </c>
      <c r="B54" s="58" t="s">
        <v>99</v>
      </c>
      <c r="C54" s="41">
        <v>0.02</v>
      </c>
      <c r="D54" s="55">
        <v>1</v>
      </c>
      <c r="E54" s="42"/>
      <c r="F54" s="76" t="s">
        <v>104</v>
      </c>
      <c r="G54" s="77"/>
      <c r="H54" s="77"/>
      <c r="I54" s="78"/>
      <c r="J54" s="79" t="s">
        <v>109</v>
      </c>
      <c r="K54" s="80"/>
      <c r="L54" s="80"/>
      <c r="M54" s="80"/>
      <c r="N54" s="81"/>
      <c r="Q54" s="54">
        <f>C54*D54</f>
        <v>0.02</v>
      </c>
      <c r="R54" s="54">
        <f>C54*E54</f>
        <v>0</v>
      </c>
    </row>
    <row r="55" spans="1:18" ht="220.5" customHeight="1" x14ac:dyDescent="0.25">
      <c r="A55" s="46" t="s">
        <v>94</v>
      </c>
      <c r="B55" s="58" t="s">
        <v>100</v>
      </c>
      <c r="C55" s="41">
        <v>0.05</v>
      </c>
      <c r="D55" s="55">
        <v>1</v>
      </c>
      <c r="E55" s="42"/>
      <c r="F55" s="76" t="s">
        <v>105</v>
      </c>
      <c r="G55" s="77"/>
      <c r="H55" s="77"/>
      <c r="I55" s="78"/>
      <c r="J55" s="79" t="s">
        <v>110</v>
      </c>
      <c r="K55" s="80"/>
      <c r="L55" s="80"/>
      <c r="M55" s="80"/>
      <c r="N55" s="81"/>
      <c r="Q55" s="54">
        <f>C55*D55</f>
        <v>0.05</v>
      </c>
      <c r="R55" s="54">
        <f>C55*E55</f>
        <v>0</v>
      </c>
    </row>
    <row r="56" spans="1:18" ht="220.5" customHeight="1" x14ac:dyDescent="0.25">
      <c r="A56" s="46" t="s">
        <v>97</v>
      </c>
      <c r="B56" s="58" t="s">
        <v>101</v>
      </c>
      <c r="C56" s="41">
        <v>0.02</v>
      </c>
      <c r="D56" s="55">
        <v>1</v>
      </c>
      <c r="E56" s="42"/>
      <c r="F56" s="76" t="s">
        <v>106</v>
      </c>
      <c r="G56" s="77"/>
      <c r="H56" s="77"/>
      <c r="I56" s="78"/>
      <c r="J56" s="79" t="s">
        <v>111</v>
      </c>
      <c r="K56" s="80"/>
      <c r="L56" s="80"/>
      <c r="M56" s="80"/>
      <c r="N56" s="81"/>
      <c r="Q56" s="54">
        <f t="shared" ref="Q56:Q57" si="10">C56*D56</f>
        <v>0.02</v>
      </c>
      <c r="R56" s="54">
        <f t="shared" ref="R56:R57" si="11">C56*E56</f>
        <v>0</v>
      </c>
    </row>
    <row r="57" spans="1:18" ht="220.5" customHeight="1" x14ac:dyDescent="0.25">
      <c r="A57" s="46" t="s">
        <v>95</v>
      </c>
      <c r="B57" s="58" t="s">
        <v>102</v>
      </c>
      <c r="C57" s="41">
        <v>0.02</v>
      </c>
      <c r="D57" s="55">
        <v>1</v>
      </c>
      <c r="E57" s="42"/>
      <c r="F57" s="76" t="s">
        <v>107</v>
      </c>
      <c r="G57" s="77"/>
      <c r="H57" s="77"/>
      <c r="I57" s="78"/>
      <c r="J57" s="79" t="s">
        <v>112</v>
      </c>
      <c r="K57" s="80"/>
      <c r="L57" s="80"/>
      <c r="M57" s="80"/>
      <c r="N57" s="81"/>
      <c r="Q57" s="54">
        <f t="shared" si="10"/>
        <v>0.02</v>
      </c>
      <c r="R57" s="54">
        <f t="shared" si="11"/>
        <v>0</v>
      </c>
    </row>
    <row r="58" spans="1:18" ht="220.5" customHeight="1" x14ac:dyDescent="0.25">
      <c r="A58" s="46" t="s">
        <v>96</v>
      </c>
      <c r="B58" s="58" t="s">
        <v>103</v>
      </c>
      <c r="C58" s="41">
        <v>0.02</v>
      </c>
      <c r="D58" s="55">
        <v>1</v>
      </c>
      <c r="E58" s="42"/>
      <c r="F58" s="76" t="s">
        <v>108</v>
      </c>
      <c r="G58" s="77"/>
      <c r="H58" s="77"/>
      <c r="I58" s="78"/>
      <c r="J58" s="79" t="s">
        <v>113</v>
      </c>
      <c r="K58" s="80"/>
      <c r="L58" s="80"/>
      <c r="M58" s="80"/>
      <c r="N58" s="81"/>
      <c r="Q58" s="54">
        <f>C58*D58</f>
        <v>0.02</v>
      </c>
      <c r="R58" s="54">
        <f>C58*E58</f>
        <v>0</v>
      </c>
    </row>
    <row r="59" spans="1:18" ht="30.75" customHeight="1" x14ac:dyDescent="0.25">
      <c r="A59" s="37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8"/>
      <c r="N59" s="43"/>
    </row>
    <row r="60" spans="1:18" ht="30.75" customHeight="1" x14ac:dyDescent="0.25">
      <c r="A60" s="38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9"/>
      <c r="N60" s="43"/>
    </row>
    <row r="61" spans="1:18" ht="36" customHeight="1" x14ac:dyDescent="0.25">
      <c r="A61" s="53" t="s">
        <v>26</v>
      </c>
      <c r="B61" s="45" t="s">
        <v>114</v>
      </c>
      <c r="C61" s="45"/>
      <c r="D61" s="45"/>
      <c r="E61" s="45"/>
      <c r="F61" s="45"/>
      <c r="G61" s="45"/>
      <c r="H61" s="45"/>
      <c r="I61" s="50" t="s">
        <v>1</v>
      </c>
      <c r="J61" s="51">
        <f>SUM(C63:C63)</f>
        <v>0.02</v>
      </c>
      <c r="K61" s="50" t="s">
        <v>24</v>
      </c>
      <c r="L61" s="52">
        <f>SUM(Q63:Q63)</f>
        <v>0.02</v>
      </c>
      <c r="M61" s="50" t="s">
        <v>25</v>
      </c>
      <c r="N61" s="52">
        <f>SUM(R63:R63)</f>
        <v>0</v>
      </c>
    </row>
    <row r="62" spans="1:18" ht="36" x14ac:dyDescent="0.25">
      <c r="A62" s="47" t="s">
        <v>13</v>
      </c>
      <c r="B62" s="39" t="s">
        <v>14</v>
      </c>
      <c r="C62" s="40" t="s">
        <v>15</v>
      </c>
      <c r="D62" s="40" t="s">
        <v>24</v>
      </c>
      <c r="E62" s="40" t="s">
        <v>25</v>
      </c>
      <c r="F62" s="71" t="s">
        <v>19</v>
      </c>
      <c r="G62" s="72"/>
      <c r="H62" s="72"/>
      <c r="I62" s="73"/>
      <c r="J62" s="74" t="s">
        <v>16</v>
      </c>
      <c r="K62" s="75"/>
      <c r="L62" s="75"/>
      <c r="M62" s="75"/>
      <c r="N62" s="75"/>
      <c r="Q62" s="56" t="s">
        <v>22</v>
      </c>
      <c r="R62" s="56" t="s">
        <v>23</v>
      </c>
    </row>
    <row r="63" spans="1:18" ht="204.75" customHeight="1" x14ac:dyDescent="0.25">
      <c r="A63" s="46" t="s">
        <v>27</v>
      </c>
      <c r="B63" s="58" t="s">
        <v>115</v>
      </c>
      <c r="C63" s="41">
        <v>0.02</v>
      </c>
      <c r="D63" s="55">
        <v>1</v>
      </c>
      <c r="E63" s="42"/>
      <c r="F63" s="76" t="s">
        <v>116</v>
      </c>
      <c r="G63" s="77"/>
      <c r="H63" s="77"/>
      <c r="I63" s="78"/>
      <c r="J63" s="79" t="s">
        <v>117</v>
      </c>
      <c r="K63" s="80"/>
      <c r="L63" s="80"/>
      <c r="M63" s="80"/>
      <c r="N63" s="81"/>
      <c r="Q63" s="54">
        <f>C63*D63</f>
        <v>0.02</v>
      </c>
      <c r="R63" s="54">
        <f>C63*E63</f>
        <v>0</v>
      </c>
    </row>
    <row r="64" spans="1:18" ht="30.75" customHeight="1" x14ac:dyDescent="0.25">
      <c r="A64" s="37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8"/>
      <c r="N64" s="43"/>
    </row>
    <row r="65" spans="1:18" ht="30.75" customHeight="1" x14ac:dyDescent="0.25">
      <c r="A65" s="38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9"/>
      <c r="N65" s="43"/>
    </row>
    <row r="66" spans="1:18" ht="36" customHeight="1" x14ac:dyDescent="0.25">
      <c r="A66" s="53" t="s">
        <v>28</v>
      </c>
      <c r="B66" s="67" t="s">
        <v>118</v>
      </c>
      <c r="C66" s="45"/>
      <c r="D66" s="45"/>
      <c r="E66" s="45"/>
      <c r="F66" s="45"/>
      <c r="G66" s="45"/>
      <c r="H66" s="45"/>
      <c r="I66" s="50" t="s">
        <v>1</v>
      </c>
      <c r="J66" s="51">
        <f>SUM(C68:C69)</f>
        <v>0.1</v>
      </c>
      <c r="K66" s="50" t="s">
        <v>24</v>
      </c>
      <c r="L66" s="52">
        <f>SUM(Q68:Q69)</f>
        <v>0.1</v>
      </c>
      <c r="M66" s="50" t="s">
        <v>25</v>
      </c>
      <c r="N66" s="52">
        <f>SUM(R68:R69)</f>
        <v>0</v>
      </c>
    </row>
    <row r="67" spans="1:18" ht="36" x14ac:dyDescent="0.25">
      <c r="A67" s="47" t="s">
        <v>13</v>
      </c>
      <c r="B67" s="39" t="s">
        <v>14</v>
      </c>
      <c r="C67" s="40" t="s">
        <v>15</v>
      </c>
      <c r="D67" s="40" t="s">
        <v>24</v>
      </c>
      <c r="E67" s="40" t="s">
        <v>25</v>
      </c>
      <c r="F67" s="71" t="s">
        <v>19</v>
      </c>
      <c r="G67" s="72"/>
      <c r="H67" s="72"/>
      <c r="I67" s="73"/>
      <c r="J67" s="74" t="s">
        <v>16</v>
      </c>
      <c r="K67" s="75"/>
      <c r="L67" s="75"/>
      <c r="M67" s="75"/>
      <c r="N67" s="75"/>
      <c r="Q67" s="56" t="s">
        <v>22</v>
      </c>
      <c r="R67" s="56" t="s">
        <v>23</v>
      </c>
    </row>
    <row r="68" spans="1:18" ht="294" x14ac:dyDescent="0.25">
      <c r="A68" s="46" t="s">
        <v>29</v>
      </c>
      <c r="B68" s="58" t="s">
        <v>120</v>
      </c>
      <c r="C68" s="41">
        <v>0.05</v>
      </c>
      <c r="D68" s="55">
        <v>1</v>
      </c>
      <c r="E68" s="42"/>
      <c r="F68" s="76" t="s">
        <v>119</v>
      </c>
      <c r="G68" s="77"/>
      <c r="H68" s="77"/>
      <c r="I68" s="78"/>
      <c r="J68" s="79" t="s">
        <v>121</v>
      </c>
      <c r="K68" s="80"/>
      <c r="L68" s="80"/>
      <c r="M68" s="80"/>
      <c r="N68" s="81"/>
      <c r="Q68" s="54">
        <f>C68*D68</f>
        <v>0.05</v>
      </c>
      <c r="R68" s="54">
        <f>C68*E68</f>
        <v>0</v>
      </c>
    </row>
    <row r="69" spans="1:18" ht="233.25" customHeight="1" x14ac:dyDescent="0.25">
      <c r="A69" s="46" t="s">
        <v>30</v>
      </c>
      <c r="B69" s="58" t="s">
        <v>122</v>
      </c>
      <c r="C69" s="41">
        <v>0.05</v>
      </c>
      <c r="D69" s="55">
        <v>1</v>
      </c>
      <c r="E69" s="42"/>
      <c r="F69" s="76" t="s">
        <v>123</v>
      </c>
      <c r="G69" s="77"/>
      <c r="H69" s="77"/>
      <c r="I69" s="78"/>
      <c r="J69" s="79" t="s">
        <v>124</v>
      </c>
      <c r="K69" s="80"/>
      <c r="L69" s="80"/>
      <c r="M69" s="80"/>
      <c r="N69" s="81"/>
      <c r="Q69" s="54">
        <f t="shared" ref="Q69" si="12">C69*D69</f>
        <v>0.05</v>
      </c>
      <c r="R69" s="54">
        <f t="shared" ref="R69" si="13">C69*E69</f>
        <v>0</v>
      </c>
    </row>
    <row r="70" spans="1:18" ht="30.75" customHeight="1" x14ac:dyDescent="0.25">
      <c r="A70" s="37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8"/>
      <c r="N70" s="43"/>
    </row>
    <row r="71" spans="1:18" ht="30.75" customHeight="1" x14ac:dyDescent="0.25">
      <c r="A71" s="38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9"/>
      <c r="N71" s="43"/>
    </row>
    <row r="72" spans="1:18" ht="36" customHeight="1" x14ac:dyDescent="0.25">
      <c r="A72" s="53" t="s">
        <v>31</v>
      </c>
      <c r="B72" s="45" t="s">
        <v>125</v>
      </c>
      <c r="C72" s="45"/>
      <c r="D72" s="45"/>
      <c r="E72" s="45"/>
      <c r="F72" s="45"/>
      <c r="G72" s="45"/>
      <c r="H72" s="45"/>
      <c r="I72" s="50" t="s">
        <v>1</v>
      </c>
      <c r="J72" s="51">
        <f>SUM(C74:C74)</f>
        <v>0.02</v>
      </c>
      <c r="K72" s="50" t="s">
        <v>24</v>
      </c>
      <c r="L72" s="52">
        <f>SUM(Q74:Q74)</f>
        <v>0.02</v>
      </c>
      <c r="M72" s="50" t="s">
        <v>25</v>
      </c>
      <c r="N72" s="52">
        <f>SUM(R74:R74)</f>
        <v>0</v>
      </c>
    </row>
    <row r="73" spans="1:18" ht="36" x14ac:dyDescent="0.25">
      <c r="A73" s="47" t="s">
        <v>13</v>
      </c>
      <c r="B73" s="39" t="s">
        <v>14</v>
      </c>
      <c r="C73" s="40" t="s">
        <v>15</v>
      </c>
      <c r="D73" s="40" t="s">
        <v>24</v>
      </c>
      <c r="E73" s="40" t="s">
        <v>25</v>
      </c>
      <c r="F73" s="71" t="s">
        <v>19</v>
      </c>
      <c r="G73" s="72"/>
      <c r="H73" s="72"/>
      <c r="I73" s="73"/>
      <c r="J73" s="74" t="s">
        <v>16</v>
      </c>
      <c r="K73" s="75"/>
      <c r="L73" s="75"/>
      <c r="M73" s="75"/>
      <c r="N73" s="75"/>
      <c r="Q73" s="56" t="s">
        <v>22</v>
      </c>
      <c r="R73" s="56" t="s">
        <v>23</v>
      </c>
    </row>
    <row r="74" spans="1:18" ht="260.25" customHeight="1" x14ac:dyDescent="0.25">
      <c r="A74" s="46" t="s">
        <v>32</v>
      </c>
      <c r="B74" s="58" t="s">
        <v>126</v>
      </c>
      <c r="C74" s="41">
        <v>0.02</v>
      </c>
      <c r="D74" s="55">
        <v>1</v>
      </c>
      <c r="E74" s="42"/>
      <c r="F74" s="76" t="s">
        <v>127</v>
      </c>
      <c r="G74" s="77"/>
      <c r="H74" s="77"/>
      <c r="I74" s="78"/>
      <c r="J74" s="79" t="s">
        <v>128</v>
      </c>
      <c r="K74" s="80"/>
      <c r="L74" s="80"/>
      <c r="M74" s="80"/>
      <c r="N74" s="81"/>
      <c r="Q74" s="54">
        <f>C74*D74</f>
        <v>0.02</v>
      </c>
      <c r="R74" s="54">
        <f>C74*E74</f>
        <v>0</v>
      </c>
    </row>
    <row r="75" spans="1:18" ht="30.75" customHeight="1" x14ac:dyDescent="0.25">
      <c r="A75" s="37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8"/>
      <c r="N75" s="43"/>
    </row>
    <row r="76" spans="1:18" ht="36" customHeight="1" x14ac:dyDescent="0.25">
      <c r="A76" s="53" t="s">
        <v>33</v>
      </c>
      <c r="B76" s="45" t="s">
        <v>129</v>
      </c>
      <c r="C76" s="45"/>
      <c r="D76" s="45"/>
      <c r="E76" s="45"/>
      <c r="F76" s="45"/>
      <c r="G76" s="45"/>
      <c r="H76" s="45"/>
      <c r="I76" s="50" t="s">
        <v>1</v>
      </c>
      <c r="J76" s="51">
        <f>SUM(C78:C80)</f>
        <v>0.14000000000000001</v>
      </c>
      <c r="K76" s="50" t="s">
        <v>24</v>
      </c>
      <c r="L76" s="52">
        <f>SUM(Q78:Q80)</f>
        <v>0.14000000000000001</v>
      </c>
      <c r="M76" s="50" t="s">
        <v>25</v>
      </c>
      <c r="N76" s="52">
        <f>SUM(R78:R80)</f>
        <v>0</v>
      </c>
    </row>
    <row r="77" spans="1:18" ht="36" x14ac:dyDescent="0.25">
      <c r="A77" s="47" t="s">
        <v>13</v>
      </c>
      <c r="B77" s="39" t="s">
        <v>14</v>
      </c>
      <c r="C77" s="40" t="s">
        <v>15</v>
      </c>
      <c r="D77" s="40" t="s">
        <v>24</v>
      </c>
      <c r="E77" s="40" t="s">
        <v>25</v>
      </c>
      <c r="F77" s="71" t="s">
        <v>19</v>
      </c>
      <c r="G77" s="72"/>
      <c r="H77" s="72"/>
      <c r="I77" s="73"/>
      <c r="J77" s="74" t="s">
        <v>16</v>
      </c>
      <c r="K77" s="75"/>
      <c r="L77" s="75"/>
      <c r="M77" s="75"/>
      <c r="N77" s="75"/>
      <c r="Q77" s="56" t="s">
        <v>22</v>
      </c>
      <c r="R77" s="56" t="s">
        <v>23</v>
      </c>
    </row>
    <row r="78" spans="1:18" ht="287.25" customHeight="1" x14ac:dyDescent="0.25">
      <c r="A78" s="46" t="s">
        <v>34</v>
      </c>
      <c r="B78" s="58" t="s">
        <v>130</v>
      </c>
      <c r="C78" s="41">
        <v>0.02</v>
      </c>
      <c r="D78" s="55">
        <v>1</v>
      </c>
      <c r="E78" s="42"/>
      <c r="F78" s="76" t="s">
        <v>133</v>
      </c>
      <c r="G78" s="77"/>
      <c r="H78" s="77"/>
      <c r="I78" s="78"/>
      <c r="J78" s="79" t="s">
        <v>136</v>
      </c>
      <c r="K78" s="80"/>
      <c r="L78" s="80"/>
      <c r="M78" s="80"/>
      <c r="N78" s="81"/>
      <c r="Q78" s="54">
        <f>C78*D78</f>
        <v>0.02</v>
      </c>
      <c r="R78" s="54">
        <f>C78*E78</f>
        <v>0</v>
      </c>
    </row>
    <row r="79" spans="1:18" ht="240" customHeight="1" x14ac:dyDescent="0.25">
      <c r="A79" s="46" t="s">
        <v>35</v>
      </c>
      <c r="B79" s="58" t="s">
        <v>131</v>
      </c>
      <c r="C79" s="41">
        <v>0.02</v>
      </c>
      <c r="D79" s="55">
        <v>1</v>
      </c>
      <c r="E79" s="42"/>
      <c r="F79" s="76" t="s">
        <v>134</v>
      </c>
      <c r="G79" s="77"/>
      <c r="H79" s="77"/>
      <c r="I79" s="78"/>
      <c r="J79" s="79" t="s">
        <v>137</v>
      </c>
      <c r="K79" s="80"/>
      <c r="L79" s="80"/>
      <c r="M79" s="80"/>
      <c r="N79" s="81"/>
      <c r="Q79" s="54">
        <f t="shared" ref="Q79" si="14">C79*D79</f>
        <v>0.02</v>
      </c>
      <c r="R79" s="54">
        <f t="shared" ref="R79" si="15">C79*E79</f>
        <v>0</v>
      </c>
    </row>
    <row r="80" spans="1:18" ht="240" customHeight="1" x14ac:dyDescent="0.25">
      <c r="A80" s="46" t="s">
        <v>36</v>
      </c>
      <c r="B80" s="58" t="s">
        <v>132</v>
      </c>
      <c r="C80" s="41">
        <v>0.1</v>
      </c>
      <c r="D80" s="55">
        <v>1</v>
      </c>
      <c r="E80" s="42"/>
      <c r="F80" s="76" t="s">
        <v>135</v>
      </c>
      <c r="G80" s="77"/>
      <c r="H80" s="77"/>
      <c r="I80" s="78"/>
      <c r="J80" s="79" t="s">
        <v>138</v>
      </c>
      <c r="K80" s="80"/>
      <c r="L80" s="80"/>
      <c r="M80" s="80"/>
      <c r="N80" s="81"/>
      <c r="Q80" s="54">
        <f t="shared" ref="Q80" si="16">C80*D80</f>
        <v>0.1</v>
      </c>
      <c r="R80" s="54">
        <f t="shared" ref="R80" si="17">C80*E80</f>
        <v>0</v>
      </c>
    </row>
    <row r="81" spans="1:18" ht="30.75" customHeight="1" x14ac:dyDescent="0.25">
      <c r="A81" s="37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8"/>
      <c r="N81" s="43"/>
    </row>
    <row r="82" spans="1:18" ht="36" x14ac:dyDescent="0.25">
      <c r="A82" s="53" t="s">
        <v>38</v>
      </c>
      <c r="B82" s="45" t="s">
        <v>139</v>
      </c>
      <c r="C82" s="45"/>
      <c r="D82" s="45"/>
      <c r="E82" s="45"/>
      <c r="F82" s="45"/>
      <c r="G82" s="45"/>
      <c r="H82" s="45"/>
      <c r="I82" s="50" t="s">
        <v>1</v>
      </c>
      <c r="J82" s="51">
        <f>SUM(C84:C85)</f>
        <v>0.04</v>
      </c>
      <c r="K82" s="50" t="s">
        <v>24</v>
      </c>
      <c r="L82" s="52">
        <f>SUM(Q84:Q85)</f>
        <v>0.04</v>
      </c>
      <c r="M82" s="50" t="s">
        <v>25</v>
      </c>
      <c r="N82" s="52">
        <f>SUM(R84:R85)</f>
        <v>0</v>
      </c>
    </row>
    <row r="83" spans="1:18" ht="36" x14ac:dyDescent="0.25">
      <c r="A83" s="47" t="s">
        <v>13</v>
      </c>
      <c r="B83" s="39" t="s">
        <v>14</v>
      </c>
      <c r="C83" s="40" t="s">
        <v>15</v>
      </c>
      <c r="D83" s="40" t="s">
        <v>24</v>
      </c>
      <c r="E83" s="40" t="s">
        <v>25</v>
      </c>
      <c r="F83" s="71" t="s">
        <v>19</v>
      </c>
      <c r="G83" s="72"/>
      <c r="H83" s="72"/>
      <c r="I83" s="73"/>
      <c r="J83" s="74" t="s">
        <v>16</v>
      </c>
      <c r="K83" s="75"/>
      <c r="L83" s="75"/>
      <c r="M83" s="75"/>
      <c r="N83" s="75"/>
      <c r="Q83" s="56" t="s">
        <v>22</v>
      </c>
      <c r="R83" s="56" t="s">
        <v>23</v>
      </c>
    </row>
    <row r="84" spans="1:18" ht="222.75" customHeight="1" x14ac:dyDescent="0.25">
      <c r="A84" s="46" t="s">
        <v>44</v>
      </c>
      <c r="B84" s="58" t="s">
        <v>140</v>
      </c>
      <c r="C84" s="41">
        <v>0.02</v>
      </c>
      <c r="D84" s="55">
        <v>1</v>
      </c>
      <c r="E84" s="42"/>
      <c r="F84" s="76" t="s">
        <v>142</v>
      </c>
      <c r="G84" s="77"/>
      <c r="H84" s="77"/>
      <c r="I84" s="78"/>
      <c r="J84" s="79" t="s">
        <v>144</v>
      </c>
      <c r="K84" s="80"/>
      <c r="L84" s="80"/>
      <c r="M84" s="80"/>
      <c r="N84" s="81"/>
      <c r="Q84" s="54">
        <f>C84*D84</f>
        <v>0.02</v>
      </c>
      <c r="R84" s="54">
        <f>C84*E84</f>
        <v>0</v>
      </c>
    </row>
    <row r="85" spans="1:18" ht="159.75" customHeight="1" x14ac:dyDescent="0.25">
      <c r="A85" s="46" t="s">
        <v>45</v>
      </c>
      <c r="B85" s="58" t="s">
        <v>141</v>
      </c>
      <c r="C85" s="41">
        <v>0.02</v>
      </c>
      <c r="D85" s="55">
        <v>1</v>
      </c>
      <c r="E85" s="42"/>
      <c r="F85" s="76" t="s">
        <v>143</v>
      </c>
      <c r="G85" s="77"/>
      <c r="H85" s="77"/>
      <c r="I85" s="78"/>
      <c r="J85" s="79" t="s">
        <v>145</v>
      </c>
      <c r="K85" s="80"/>
      <c r="L85" s="80"/>
      <c r="M85" s="80"/>
      <c r="N85" s="81"/>
      <c r="Q85" s="54">
        <f t="shared" ref="Q85" si="18">C85*D85</f>
        <v>0.02</v>
      </c>
      <c r="R85" s="54">
        <f t="shared" ref="R85" si="19">C85*E85</f>
        <v>0</v>
      </c>
    </row>
    <row r="86" spans="1:18" ht="30.75" customHeight="1" x14ac:dyDescent="0.25">
      <c r="A86" s="37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8"/>
      <c r="N86" s="43"/>
    </row>
    <row r="87" spans="1:18" ht="36" x14ac:dyDescent="0.25">
      <c r="A87" s="53" t="s">
        <v>39</v>
      </c>
      <c r="B87" s="45" t="s">
        <v>146</v>
      </c>
      <c r="C87" s="45"/>
      <c r="D87" s="45"/>
      <c r="E87" s="45"/>
      <c r="F87" s="45"/>
      <c r="G87" s="45"/>
      <c r="H87" s="45"/>
      <c r="I87" s="50" t="s">
        <v>1</v>
      </c>
      <c r="J87" s="51">
        <f>SUM(C89:C89)</f>
        <v>0.1</v>
      </c>
      <c r="K87" s="50" t="s">
        <v>24</v>
      </c>
      <c r="L87" s="52">
        <f>SUM(Q89:Q89)</f>
        <v>0.1</v>
      </c>
      <c r="M87" s="50" t="s">
        <v>25</v>
      </c>
      <c r="N87" s="52">
        <f>SUM(R89:R89)</f>
        <v>0</v>
      </c>
    </row>
    <row r="88" spans="1:18" ht="36" x14ac:dyDescent="0.25">
      <c r="A88" s="47" t="s">
        <v>13</v>
      </c>
      <c r="B88" s="39" t="s">
        <v>14</v>
      </c>
      <c r="C88" s="40" t="s">
        <v>15</v>
      </c>
      <c r="D88" s="40" t="s">
        <v>24</v>
      </c>
      <c r="E88" s="40" t="s">
        <v>25</v>
      </c>
      <c r="F88" s="71" t="s">
        <v>19</v>
      </c>
      <c r="G88" s="72"/>
      <c r="H88" s="72"/>
      <c r="I88" s="73"/>
      <c r="J88" s="74" t="s">
        <v>16</v>
      </c>
      <c r="K88" s="75"/>
      <c r="L88" s="75"/>
      <c r="M88" s="75"/>
      <c r="N88" s="75"/>
      <c r="Q88" s="56" t="s">
        <v>22</v>
      </c>
      <c r="R88" s="56" t="s">
        <v>23</v>
      </c>
    </row>
    <row r="89" spans="1:18" ht="218.25" customHeight="1" x14ac:dyDescent="0.25">
      <c r="A89" s="46" t="s">
        <v>46</v>
      </c>
      <c r="B89" s="58" t="s">
        <v>147</v>
      </c>
      <c r="C89" s="41">
        <v>0.1</v>
      </c>
      <c r="D89" s="55">
        <v>1</v>
      </c>
      <c r="E89" s="42"/>
      <c r="F89" s="76" t="s">
        <v>148</v>
      </c>
      <c r="G89" s="77"/>
      <c r="H89" s="77"/>
      <c r="I89" s="78"/>
      <c r="J89" s="79" t="s">
        <v>149</v>
      </c>
      <c r="K89" s="80"/>
      <c r="L89" s="80"/>
      <c r="M89" s="80"/>
      <c r="N89" s="81"/>
      <c r="Q89" s="54">
        <f>C89*D89</f>
        <v>0.1</v>
      </c>
      <c r="R89" s="54">
        <f>C89*E89</f>
        <v>0</v>
      </c>
    </row>
    <row r="90" spans="1:18" ht="30.75" customHeight="1" x14ac:dyDescent="0.25">
      <c r="A90" s="37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8"/>
      <c r="N90" s="43"/>
    </row>
    <row r="91" spans="1:18" ht="36" x14ac:dyDescent="0.25">
      <c r="A91" s="53" t="s">
        <v>40</v>
      </c>
      <c r="B91" s="66" t="s">
        <v>150</v>
      </c>
      <c r="C91" s="45"/>
      <c r="D91" s="45"/>
      <c r="E91" s="45"/>
      <c r="F91" s="45"/>
      <c r="G91" s="45"/>
      <c r="H91" s="45"/>
      <c r="I91" s="50" t="s">
        <v>1</v>
      </c>
      <c r="J91" s="51">
        <f>SUM(C93:C95)</f>
        <v>0.2</v>
      </c>
      <c r="K91" s="50" t="s">
        <v>24</v>
      </c>
      <c r="L91" s="52">
        <f>SUM(Q93:Q95)</f>
        <v>0.2</v>
      </c>
      <c r="M91" s="50" t="s">
        <v>25</v>
      </c>
      <c r="N91" s="52">
        <f>SUM(R93:R95)</f>
        <v>0</v>
      </c>
    </row>
    <row r="92" spans="1:18" ht="36" x14ac:dyDescent="0.25">
      <c r="A92" s="47" t="s">
        <v>13</v>
      </c>
      <c r="B92" s="39" t="s">
        <v>14</v>
      </c>
      <c r="C92" s="40" t="s">
        <v>15</v>
      </c>
      <c r="D92" s="40" t="s">
        <v>24</v>
      </c>
      <c r="E92" s="40" t="s">
        <v>25</v>
      </c>
      <c r="F92" s="71" t="s">
        <v>19</v>
      </c>
      <c r="G92" s="72"/>
      <c r="H92" s="72"/>
      <c r="I92" s="73"/>
      <c r="J92" s="74" t="s">
        <v>16</v>
      </c>
      <c r="K92" s="75"/>
      <c r="L92" s="75"/>
      <c r="M92" s="75"/>
      <c r="N92" s="75"/>
      <c r="Q92" s="56" t="s">
        <v>22</v>
      </c>
      <c r="R92" s="56" t="s">
        <v>23</v>
      </c>
    </row>
    <row r="93" spans="1:18" ht="183.75" customHeight="1" x14ac:dyDescent="0.25">
      <c r="A93" s="46" t="s">
        <v>47</v>
      </c>
      <c r="B93" s="58" t="s">
        <v>151</v>
      </c>
      <c r="C93" s="41">
        <v>0.05</v>
      </c>
      <c r="D93" s="55">
        <v>1</v>
      </c>
      <c r="E93" s="42"/>
      <c r="F93" s="76" t="s">
        <v>155</v>
      </c>
      <c r="G93" s="77"/>
      <c r="H93" s="77"/>
      <c r="I93" s="78"/>
      <c r="J93" s="79" t="s">
        <v>154</v>
      </c>
      <c r="K93" s="80"/>
      <c r="L93" s="80"/>
      <c r="M93" s="80"/>
      <c r="N93" s="81"/>
      <c r="Q93" s="54">
        <f>C93*D93</f>
        <v>0.05</v>
      </c>
      <c r="R93" s="54">
        <f>C93*E93</f>
        <v>0</v>
      </c>
    </row>
    <row r="94" spans="1:18" ht="177" customHeight="1" x14ac:dyDescent="0.25">
      <c r="A94" s="46" t="s">
        <v>48</v>
      </c>
      <c r="B94" s="58" t="s">
        <v>152</v>
      </c>
      <c r="C94" s="41">
        <v>0.05</v>
      </c>
      <c r="D94" s="55">
        <v>1</v>
      </c>
      <c r="E94" s="42"/>
      <c r="F94" s="76" t="s">
        <v>156</v>
      </c>
      <c r="G94" s="77"/>
      <c r="H94" s="77"/>
      <c r="I94" s="78"/>
      <c r="J94" s="79" t="s">
        <v>158</v>
      </c>
      <c r="K94" s="80"/>
      <c r="L94" s="80"/>
      <c r="M94" s="80"/>
      <c r="N94" s="81"/>
      <c r="Q94" s="54">
        <f t="shared" ref="Q94:Q95" si="20">C94*D94</f>
        <v>0.05</v>
      </c>
      <c r="R94" s="54">
        <f t="shared" ref="R94:R95" si="21">C94*E94</f>
        <v>0</v>
      </c>
    </row>
    <row r="95" spans="1:18" ht="175.5" customHeight="1" x14ac:dyDescent="0.25">
      <c r="A95" s="46" t="s">
        <v>49</v>
      </c>
      <c r="B95" s="58" t="s">
        <v>153</v>
      </c>
      <c r="C95" s="41">
        <v>0.1</v>
      </c>
      <c r="D95" s="55">
        <v>1</v>
      </c>
      <c r="E95" s="42"/>
      <c r="F95" s="76" t="s">
        <v>157</v>
      </c>
      <c r="G95" s="77"/>
      <c r="H95" s="77"/>
      <c r="I95" s="78"/>
      <c r="J95" s="79" t="s">
        <v>159</v>
      </c>
      <c r="K95" s="80"/>
      <c r="L95" s="80"/>
      <c r="M95" s="80"/>
      <c r="N95" s="81"/>
      <c r="Q95" s="54">
        <f t="shared" si="20"/>
        <v>0.1</v>
      </c>
      <c r="R95" s="54">
        <f t="shared" si="21"/>
        <v>0</v>
      </c>
    </row>
    <row r="96" spans="1:18" ht="30" customHeight="1" x14ac:dyDescent="0.25">
      <c r="A96" s="37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8"/>
      <c r="N96" s="43"/>
    </row>
    <row r="97" spans="1:18" ht="36" customHeight="1" x14ac:dyDescent="0.25">
      <c r="A97" s="53" t="s">
        <v>41</v>
      </c>
      <c r="B97" s="68" t="s">
        <v>160</v>
      </c>
      <c r="C97" s="45"/>
      <c r="D97" s="45"/>
      <c r="E97" s="45"/>
      <c r="F97" s="45"/>
      <c r="G97" s="45"/>
      <c r="H97" s="45"/>
      <c r="I97" s="50" t="s">
        <v>1</v>
      </c>
      <c r="J97" s="51">
        <f>SUM(C99:C100)</f>
        <v>7.0000000000000007E-2</v>
      </c>
      <c r="K97" s="50" t="s">
        <v>24</v>
      </c>
      <c r="L97" s="52">
        <f>SUM(Q99:Q100)</f>
        <v>7.0000000000000007E-2</v>
      </c>
      <c r="M97" s="50" t="s">
        <v>25</v>
      </c>
      <c r="N97" s="52">
        <f>SUM(R99:R100)</f>
        <v>0</v>
      </c>
    </row>
    <row r="98" spans="1:18" ht="36" x14ac:dyDescent="0.25">
      <c r="A98" s="47" t="s">
        <v>13</v>
      </c>
      <c r="B98" s="39" t="s">
        <v>14</v>
      </c>
      <c r="C98" s="40" t="s">
        <v>15</v>
      </c>
      <c r="D98" s="40" t="s">
        <v>24</v>
      </c>
      <c r="E98" s="40" t="s">
        <v>25</v>
      </c>
      <c r="F98" s="71" t="s">
        <v>19</v>
      </c>
      <c r="G98" s="72"/>
      <c r="H98" s="72"/>
      <c r="I98" s="73"/>
      <c r="J98" s="74" t="s">
        <v>16</v>
      </c>
      <c r="K98" s="75"/>
      <c r="L98" s="75"/>
      <c r="M98" s="75"/>
      <c r="N98" s="75"/>
      <c r="Q98" s="56" t="s">
        <v>22</v>
      </c>
      <c r="R98" s="56" t="s">
        <v>23</v>
      </c>
    </row>
    <row r="99" spans="1:18" ht="276" customHeight="1" x14ac:dyDescent="0.25">
      <c r="A99" s="46" t="s">
        <v>50</v>
      </c>
      <c r="B99" s="58" t="s">
        <v>161</v>
      </c>
      <c r="C99" s="41">
        <v>0.02</v>
      </c>
      <c r="D99" s="55">
        <v>1</v>
      </c>
      <c r="E99" s="42"/>
      <c r="F99" s="76" t="s">
        <v>162</v>
      </c>
      <c r="G99" s="77"/>
      <c r="H99" s="77"/>
      <c r="I99" s="78"/>
      <c r="J99" s="79" t="s">
        <v>165</v>
      </c>
      <c r="K99" s="80"/>
      <c r="L99" s="80"/>
      <c r="M99" s="80"/>
      <c r="N99" s="81"/>
      <c r="Q99" s="54">
        <f>C99*D99</f>
        <v>0.02</v>
      </c>
      <c r="R99" s="54">
        <f>C99*E99</f>
        <v>0</v>
      </c>
    </row>
    <row r="100" spans="1:18" ht="190.5" customHeight="1" x14ac:dyDescent="0.25">
      <c r="A100" s="46" t="s">
        <v>51</v>
      </c>
      <c r="B100" s="58" t="s">
        <v>163</v>
      </c>
      <c r="C100" s="41">
        <v>0.05</v>
      </c>
      <c r="D100" s="55">
        <v>1</v>
      </c>
      <c r="E100" s="42"/>
      <c r="F100" s="76" t="s">
        <v>164</v>
      </c>
      <c r="G100" s="77"/>
      <c r="H100" s="77"/>
      <c r="I100" s="78"/>
      <c r="J100" s="79" t="s">
        <v>166</v>
      </c>
      <c r="K100" s="80"/>
      <c r="L100" s="80"/>
      <c r="M100" s="80"/>
      <c r="N100" s="81"/>
      <c r="Q100" s="54">
        <f t="shared" ref="Q100" si="22">C100*D100</f>
        <v>0.05</v>
      </c>
      <c r="R100" s="54">
        <f t="shared" ref="R100" si="23">C100*E100</f>
        <v>0</v>
      </c>
    </row>
    <row r="101" spans="1:18" ht="30.75" customHeight="1" x14ac:dyDescent="0.25">
      <c r="A101" s="37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8"/>
      <c r="N101" s="43"/>
    </row>
    <row r="102" spans="1:18" ht="36" customHeight="1" x14ac:dyDescent="0.25">
      <c r="A102" s="53" t="s">
        <v>42</v>
      </c>
      <c r="B102" s="45" t="s">
        <v>167</v>
      </c>
      <c r="C102" s="45"/>
      <c r="D102" s="45"/>
      <c r="E102" s="45"/>
      <c r="F102" s="45"/>
      <c r="G102" s="45"/>
      <c r="H102" s="45"/>
      <c r="I102" s="50" t="s">
        <v>1</v>
      </c>
      <c r="J102" s="51">
        <f>SUM(C104:C104)</f>
        <v>0.02</v>
      </c>
      <c r="K102" s="50" t="s">
        <v>24</v>
      </c>
      <c r="L102" s="52">
        <f>SUM(Q104:Q104)</f>
        <v>0.02</v>
      </c>
      <c r="M102" s="50" t="s">
        <v>25</v>
      </c>
      <c r="N102" s="52">
        <f>SUM(R104:R104)</f>
        <v>0</v>
      </c>
    </row>
    <row r="103" spans="1:18" ht="36" x14ac:dyDescent="0.25">
      <c r="A103" s="47" t="s">
        <v>13</v>
      </c>
      <c r="B103" s="39" t="s">
        <v>14</v>
      </c>
      <c r="C103" s="40" t="s">
        <v>15</v>
      </c>
      <c r="D103" s="40" t="s">
        <v>24</v>
      </c>
      <c r="E103" s="40" t="s">
        <v>25</v>
      </c>
      <c r="F103" s="71" t="s">
        <v>19</v>
      </c>
      <c r="G103" s="72"/>
      <c r="H103" s="72"/>
      <c r="I103" s="73"/>
      <c r="J103" s="74" t="s">
        <v>16</v>
      </c>
      <c r="K103" s="75"/>
      <c r="L103" s="75"/>
      <c r="M103" s="75"/>
      <c r="N103" s="75"/>
      <c r="Q103" s="56" t="s">
        <v>22</v>
      </c>
      <c r="R103" s="56" t="s">
        <v>23</v>
      </c>
    </row>
    <row r="104" spans="1:18" ht="174" customHeight="1" x14ac:dyDescent="0.25">
      <c r="A104" s="46" t="s">
        <v>52</v>
      </c>
      <c r="B104" s="58" t="s">
        <v>168</v>
      </c>
      <c r="C104" s="41">
        <v>0.02</v>
      </c>
      <c r="D104" s="55">
        <v>1</v>
      </c>
      <c r="E104" s="42"/>
      <c r="F104" s="76" t="s">
        <v>169</v>
      </c>
      <c r="G104" s="77"/>
      <c r="H104" s="77"/>
      <c r="I104" s="78"/>
      <c r="J104" s="79" t="s">
        <v>170</v>
      </c>
      <c r="K104" s="80"/>
      <c r="L104" s="80"/>
      <c r="M104" s="80"/>
      <c r="N104" s="81"/>
      <c r="Q104" s="54">
        <f>C104*D104</f>
        <v>0.02</v>
      </c>
      <c r="R104" s="54">
        <f>C104*E104</f>
        <v>0</v>
      </c>
    </row>
    <row r="105" spans="1:18" ht="30.75" customHeight="1" x14ac:dyDescent="0.25">
      <c r="A105" s="37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8"/>
      <c r="N105" s="43"/>
    </row>
    <row r="106" spans="1:18" ht="36" customHeight="1" x14ac:dyDescent="0.25">
      <c r="A106" s="53" t="s">
        <v>43</v>
      </c>
      <c r="B106" s="45" t="s">
        <v>171</v>
      </c>
      <c r="C106" s="45"/>
      <c r="D106" s="45"/>
      <c r="E106" s="45"/>
      <c r="F106" s="45"/>
      <c r="G106" s="45"/>
      <c r="H106" s="45"/>
      <c r="I106" s="50" t="s">
        <v>1</v>
      </c>
      <c r="J106" s="51">
        <f>SUM(C108:C108)</f>
        <v>0.02</v>
      </c>
      <c r="K106" s="50" t="s">
        <v>24</v>
      </c>
      <c r="L106" s="52">
        <f>SUM(Q108:Q108)</f>
        <v>0.02</v>
      </c>
      <c r="M106" s="50" t="s">
        <v>25</v>
      </c>
      <c r="N106" s="52">
        <f>SUM(R108:R108)</f>
        <v>0</v>
      </c>
    </row>
    <row r="107" spans="1:18" ht="36" x14ac:dyDescent="0.25">
      <c r="A107" s="47" t="s">
        <v>13</v>
      </c>
      <c r="B107" s="39" t="s">
        <v>14</v>
      </c>
      <c r="C107" s="40" t="s">
        <v>15</v>
      </c>
      <c r="D107" s="40" t="s">
        <v>24</v>
      </c>
      <c r="E107" s="40" t="s">
        <v>25</v>
      </c>
      <c r="F107" s="71" t="s">
        <v>19</v>
      </c>
      <c r="G107" s="72"/>
      <c r="H107" s="72"/>
      <c r="I107" s="73"/>
      <c r="J107" s="74" t="s">
        <v>16</v>
      </c>
      <c r="K107" s="75"/>
      <c r="L107" s="75"/>
      <c r="M107" s="75"/>
      <c r="N107" s="75"/>
      <c r="Q107" s="56" t="s">
        <v>22</v>
      </c>
      <c r="R107" s="56" t="s">
        <v>23</v>
      </c>
    </row>
    <row r="108" spans="1:18" ht="200.25" customHeight="1" x14ac:dyDescent="0.25">
      <c r="A108" s="46" t="s">
        <v>53</v>
      </c>
      <c r="B108" s="58" t="s">
        <v>172</v>
      </c>
      <c r="C108" s="41">
        <v>0.02</v>
      </c>
      <c r="D108" s="55">
        <v>1</v>
      </c>
      <c r="E108" s="42"/>
      <c r="F108" s="76" t="s">
        <v>173</v>
      </c>
      <c r="G108" s="77"/>
      <c r="H108" s="77"/>
      <c r="I108" s="78"/>
      <c r="J108" s="79" t="s">
        <v>174</v>
      </c>
      <c r="K108" s="80"/>
      <c r="L108" s="80"/>
      <c r="M108" s="80"/>
      <c r="N108" s="81"/>
      <c r="Q108" s="54">
        <f>C108*D108</f>
        <v>0.02</v>
      </c>
      <c r="R108" s="54">
        <f>C108*E108</f>
        <v>0</v>
      </c>
    </row>
    <row r="109" spans="1:18" ht="15.75" x14ac:dyDescent="0.25">
      <c r="A109" s="37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8"/>
      <c r="N109" s="43"/>
    </row>
  </sheetData>
  <sheetProtection selectLockedCells="1"/>
  <mergeCells count="104">
    <mergeCell ref="F107:I107"/>
    <mergeCell ref="J107:N107"/>
    <mergeCell ref="F108:I108"/>
    <mergeCell ref="J108:N108"/>
    <mergeCell ref="F103:I103"/>
    <mergeCell ref="J103:N103"/>
    <mergeCell ref="F98:I98"/>
    <mergeCell ref="J98:N98"/>
    <mergeCell ref="F99:I99"/>
    <mergeCell ref="J99:N99"/>
    <mergeCell ref="F100:I100"/>
    <mergeCell ref="J100:N100"/>
    <mergeCell ref="F104:I104"/>
    <mergeCell ref="J104:N104"/>
    <mergeCell ref="F89:I89"/>
    <mergeCell ref="J89:N89"/>
    <mergeCell ref="F88:I88"/>
    <mergeCell ref="J88:N88"/>
    <mergeCell ref="F94:I94"/>
    <mergeCell ref="J94:N94"/>
    <mergeCell ref="F95:I95"/>
    <mergeCell ref="J95:N95"/>
    <mergeCell ref="F92:I92"/>
    <mergeCell ref="J92:N92"/>
    <mergeCell ref="F93:I93"/>
    <mergeCell ref="J93:N93"/>
    <mergeCell ref="F83:I83"/>
    <mergeCell ref="J83:N83"/>
    <mergeCell ref="F84:I84"/>
    <mergeCell ref="J84:N84"/>
    <mergeCell ref="F85:I85"/>
    <mergeCell ref="J85:N85"/>
    <mergeCell ref="B12:C12"/>
    <mergeCell ref="B14:C14"/>
    <mergeCell ref="B19:C19"/>
    <mergeCell ref="B17:C17"/>
    <mergeCell ref="B29:N29"/>
    <mergeCell ref="B40:N40"/>
    <mergeCell ref="F80:I80"/>
    <mergeCell ref="J80:N80"/>
    <mergeCell ref="G41:N41"/>
    <mergeCell ref="F49:I49"/>
    <mergeCell ref="F45:I45"/>
    <mergeCell ref="F46:I46"/>
    <mergeCell ref="J49:N49"/>
    <mergeCell ref="F53:I53"/>
    <mergeCell ref="J53:N53"/>
    <mergeCell ref="J54:N54"/>
    <mergeCell ref="F79:I79"/>
    <mergeCell ref="J79:N79"/>
    <mergeCell ref="B11:C11"/>
    <mergeCell ref="B13:C13"/>
    <mergeCell ref="D21:F21"/>
    <mergeCell ref="I21:L21"/>
    <mergeCell ref="B9:C9"/>
    <mergeCell ref="B10:C10"/>
    <mergeCell ref="M21:N21"/>
    <mergeCell ref="B23:N23"/>
    <mergeCell ref="B24:N27"/>
    <mergeCell ref="A1:O1"/>
    <mergeCell ref="B3:F3"/>
    <mergeCell ref="G3:K3"/>
    <mergeCell ref="L3:N3"/>
    <mergeCell ref="B5:N5"/>
    <mergeCell ref="J46:N46"/>
    <mergeCell ref="J45:N45"/>
    <mergeCell ref="J67:N67"/>
    <mergeCell ref="F74:I74"/>
    <mergeCell ref="J74:N74"/>
    <mergeCell ref="F73:I73"/>
    <mergeCell ref="J73:N73"/>
    <mergeCell ref="F63:I63"/>
    <mergeCell ref="J63:N63"/>
    <mergeCell ref="F67:I67"/>
    <mergeCell ref="F62:I62"/>
    <mergeCell ref="J62:N62"/>
    <mergeCell ref="B41:F41"/>
    <mergeCell ref="E6:F6"/>
    <mergeCell ref="G6:H6"/>
    <mergeCell ref="B30:N39"/>
    <mergeCell ref="B8:C8"/>
    <mergeCell ref="F54:I54"/>
    <mergeCell ref="G21:H21"/>
    <mergeCell ref="F77:I77"/>
    <mergeCell ref="J77:N77"/>
    <mergeCell ref="F78:I78"/>
    <mergeCell ref="J78:N78"/>
    <mergeCell ref="F68:I68"/>
    <mergeCell ref="J68:N68"/>
    <mergeCell ref="F69:I69"/>
    <mergeCell ref="J69:N69"/>
    <mergeCell ref="B28:N28"/>
    <mergeCell ref="F48:I48"/>
    <mergeCell ref="J48:N48"/>
    <mergeCell ref="F47:I47"/>
    <mergeCell ref="J47:N47"/>
    <mergeCell ref="F58:I58"/>
    <mergeCell ref="J58:N58"/>
    <mergeCell ref="F55:I55"/>
    <mergeCell ref="J55:N55"/>
    <mergeCell ref="F56:I56"/>
    <mergeCell ref="J56:N56"/>
    <mergeCell ref="F57:I57"/>
    <mergeCell ref="J57:N57"/>
  </mergeCells>
  <conditionalFormatting sqref="H8 H10 F13 F15 F17 H13 F19">
    <cfRule type="cellIs" dxfId="31" priority="163" operator="lessThan">
      <formula>0.85</formula>
    </cfRule>
  </conditionalFormatting>
  <conditionalFormatting sqref="F9">
    <cfRule type="cellIs" dxfId="30" priority="164" operator="lessThan">
      <formula>0.85</formula>
    </cfRule>
  </conditionalFormatting>
  <conditionalFormatting sqref="F8 F10">
    <cfRule type="cellIs" dxfId="29" priority="167" operator="lessThan">
      <formula>0.85</formula>
    </cfRule>
  </conditionalFormatting>
  <conditionalFormatting sqref="H9">
    <cfRule type="cellIs" dxfId="28" priority="161" operator="lessThan">
      <formula>0.85</formula>
    </cfRule>
  </conditionalFormatting>
  <conditionalFormatting sqref="F11">
    <cfRule type="cellIs" dxfId="27" priority="154" operator="lessThan">
      <formula>0.85</formula>
    </cfRule>
  </conditionalFormatting>
  <conditionalFormatting sqref="H11">
    <cfRule type="cellIs" dxfId="26" priority="153" operator="lessThan">
      <formula>0.85</formula>
    </cfRule>
  </conditionalFormatting>
  <conditionalFormatting sqref="H12">
    <cfRule type="cellIs" dxfId="25" priority="119" operator="lessThan">
      <formula>0.85</formula>
    </cfRule>
  </conditionalFormatting>
  <conditionalFormatting sqref="H14 H17">
    <cfRule type="cellIs" dxfId="24" priority="104" operator="lessThan">
      <formula>0.85</formula>
    </cfRule>
  </conditionalFormatting>
  <conditionalFormatting sqref="H16">
    <cfRule type="cellIs" dxfId="23" priority="102" operator="lessThan">
      <formula>0.85</formula>
    </cfRule>
  </conditionalFormatting>
  <conditionalFormatting sqref="H19">
    <cfRule type="cellIs" dxfId="22" priority="101" operator="lessThan">
      <formula>0.85</formula>
    </cfRule>
  </conditionalFormatting>
  <conditionalFormatting sqref="H18">
    <cfRule type="cellIs" dxfId="21" priority="100" operator="lessThan">
      <formula>0.85</formula>
    </cfRule>
  </conditionalFormatting>
  <conditionalFormatting sqref="H15">
    <cfRule type="cellIs" dxfId="20" priority="103" operator="lessThan">
      <formula>0.85</formula>
    </cfRule>
  </conditionalFormatting>
  <conditionalFormatting sqref="E46 E68:E69">
    <cfRule type="expression" dxfId="19" priority="47">
      <formula>IF(E46="",falsoo,IF(E46&lt;&gt;D46,TRUE,FALSE))</formula>
    </cfRule>
  </conditionalFormatting>
  <conditionalFormatting sqref="E47:E48">
    <cfRule type="expression" dxfId="18" priority="20">
      <formula>IF(E47="",falsoo,IF(E47&lt;&gt;D47,TRUE,FALSE))</formula>
    </cfRule>
  </conditionalFormatting>
  <conditionalFormatting sqref="E49">
    <cfRule type="expression" dxfId="17" priority="19">
      <formula>IF(E49="",falsoo,IF(E49&lt;&gt;D49,TRUE,FALSE))</formula>
    </cfRule>
  </conditionalFormatting>
  <conditionalFormatting sqref="E54:E56">
    <cfRule type="expression" dxfId="16" priority="18">
      <formula>IF(E54="",falsoo,IF(E54&lt;&gt;D54,TRUE,FALSE))</formula>
    </cfRule>
  </conditionalFormatting>
  <conditionalFormatting sqref="E57">
    <cfRule type="expression" dxfId="15" priority="17">
      <formula>IF(E57="",falsoo,IF(E57&lt;&gt;D57,TRUE,FALSE))</formula>
    </cfRule>
  </conditionalFormatting>
  <conditionalFormatting sqref="E58">
    <cfRule type="expression" dxfId="14" priority="16">
      <formula>IF(E58="",falsoo,IF(E58&lt;&gt;D58,TRUE,FALSE))</formula>
    </cfRule>
  </conditionalFormatting>
  <conditionalFormatting sqref="E63">
    <cfRule type="expression" dxfId="13" priority="15">
      <formula>IF(E63="",falsoo,IF(E63&lt;&gt;D63,TRUE,FALSE))</formula>
    </cfRule>
  </conditionalFormatting>
  <conditionalFormatting sqref="E74">
    <cfRule type="expression" dxfId="12" priority="13">
      <formula>IF(E74="",falsoo,IF(E74&lt;&gt;D74,TRUE,FALSE))</formula>
    </cfRule>
  </conditionalFormatting>
  <conditionalFormatting sqref="E78">
    <cfRule type="expression" dxfId="11" priority="12">
      <formula>IF(E78="",falsoo,IF(E78&lt;&gt;D78,TRUE,FALSE))</formula>
    </cfRule>
  </conditionalFormatting>
  <conditionalFormatting sqref="E79:E80">
    <cfRule type="expression" dxfId="10" priority="11">
      <formula>IF(E79="",falsoo,IF(E79&lt;&gt;D79,TRUE,FALSE))</formula>
    </cfRule>
  </conditionalFormatting>
  <conditionalFormatting sqref="E84:E85">
    <cfRule type="expression" dxfId="9" priority="10">
      <formula>IF(E84="",falsoo,IF(E84&lt;&gt;D84,TRUE,FALSE))</formula>
    </cfRule>
  </conditionalFormatting>
  <conditionalFormatting sqref="E89">
    <cfRule type="expression" dxfId="8" priority="9">
      <formula>IF(E89="",falsoo,IF(E89&lt;&gt;D89,TRUE,FALSE))</formula>
    </cfRule>
  </conditionalFormatting>
  <conditionalFormatting sqref="E93:E95">
    <cfRule type="expression" dxfId="7" priority="8">
      <formula>IF(E93="",falsoo,IF(E93&lt;&gt;D93,TRUE,FALSE))</formula>
    </cfRule>
  </conditionalFormatting>
  <conditionalFormatting sqref="E99:E100">
    <cfRule type="expression" dxfId="6" priority="7">
      <formula>IF(E99="",falsoo,IF(E99&lt;&gt;D99,TRUE,FALSE))</formula>
    </cfRule>
  </conditionalFormatting>
  <conditionalFormatting sqref="E104">
    <cfRule type="expression" dxfId="5" priority="6">
      <formula>IF(E104="",falsoo,IF(E104&lt;&gt;D104,TRUE,FALSE))</formula>
    </cfRule>
  </conditionalFormatting>
  <conditionalFormatting sqref="E108">
    <cfRule type="expression" dxfId="4" priority="5">
      <formula>IF(E108="",falsoo,IF(E108&lt;&gt;D108,TRUE,FALSE))</formula>
    </cfRule>
  </conditionalFormatting>
  <conditionalFormatting sqref="F12">
    <cfRule type="cellIs" dxfId="3" priority="4" operator="lessThan">
      <formula>0.85</formula>
    </cfRule>
  </conditionalFormatting>
  <conditionalFormatting sqref="F14">
    <cfRule type="cellIs" dxfId="2" priority="3" operator="lessThan">
      <formula>0.85</formula>
    </cfRule>
  </conditionalFormatting>
  <conditionalFormatting sqref="F16">
    <cfRule type="cellIs" dxfId="1" priority="2" operator="lessThan">
      <formula>0.85</formula>
    </cfRule>
  </conditionalFormatting>
  <conditionalFormatting sqref="F18">
    <cfRule type="cellIs" dxfId="0" priority="1" operator="lessThan">
      <formula>0.85</formula>
    </cfRule>
  </conditionalFormatting>
  <dataValidations count="1">
    <dataValidation type="list" allowBlank="1" showInputMessage="1" showErrorMessage="1" sqref="D68:E69 D74:E74 D89:E89 D84:E85 D46:E49 D54:E58 D63:E63 D78:E80 D93:E95 D99:E100 D104:E104 D108:E108">
      <formula1>$Y$1:$Y$2</formula1>
    </dataValidation>
  </dataValidations>
  <printOptions horizontalCentered="1"/>
  <pageMargins left="0.59055118110236227" right="0.39370078740157483" top="0.39370078740157483" bottom="0.39370078740157483" header="0.15748031496062992" footer="0.59055118110236227"/>
  <pageSetup paperSize="9" scale="37" fitToHeight="0" pageOrder="overThenDown" orientation="portrait" verticalDpi="599" r:id="rId1"/>
  <headerFooter differentFirst="1">
    <oddFooter>&amp;C&amp;20&amp;K01+030Página &amp;P de &amp;N&amp; - &amp;A</oddFooter>
  </headerFooter>
  <rowBreaks count="5" manualBreakCount="5">
    <brk id="42" max="14" man="1"/>
    <brk id="50" max="14" man="1"/>
    <brk id="59" max="14" man="1"/>
    <brk id="64" max="14" man="1"/>
    <brk id="70" max="14" man="1"/>
  </rowBreaks>
  <ignoredErrors>
    <ignoredError sqref="E8:E9 G8:H11 E10:E11 E12:E19 G12:G19" unlockedFormula="1"/>
    <ignoredError sqref="F8:F11 F12:F19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Gestão da Rotina</vt:lpstr>
      <vt:lpstr>'Gestão da Rotina'!Area_de_impressao</vt:lpstr>
      <vt:lpstr>'Gestão da Rotina'!Titulos_de_impressao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Waterkemper</dc:creator>
  <cp:lastModifiedBy>DEll</cp:lastModifiedBy>
  <cp:lastPrinted>2014-08-26T17:01:03Z</cp:lastPrinted>
  <dcterms:created xsi:type="dcterms:W3CDTF">2014-05-09T16:57:49Z</dcterms:created>
  <dcterms:modified xsi:type="dcterms:W3CDTF">2024-05-20T13:44:43Z</dcterms:modified>
</cp:coreProperties>
</file>