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EstaPasta_de_trabalho" defaultThemeVersion="124226"/>
  <bookViews>
    <workbookView xWindow="240" yWindow="135" windowWidth="15120" windowHeight="7680"/>
  </bookViews>
  <sheets>
    <sheet name="Gestão da Rotina" sheetId="6" r:id="rId1"/>
  </sheets>
  <definedNames>
    <definedName name="_xlnm.Print_Area" localSheetId="0">'Gestão da Rotina'!$A$1:$O$81</definedName>
    <definedName name="_xlnm.Print_Titles" localSheetId="0">'Gestão da Rotina'!$1:$1</definedName>
  </definedNames>
  <calcPr calcId="145621"/>
</workbook>
</file>

<file path=xl/calcChain.xml><?xml version="1.0" encoding="utf-8"?>
<calcChain xmlns="http://schemas.openxmlformats.org/spreadsheetml/2006/main">
  <c r="J44" i="6" l="1"/>
  <c r="G18" i="6" l="1"/>
  <c r="G16" i="6"/>
  <c r="E18" i="6"/>
  <c r="D18" i="6"/>
  <c r="E16" i="6"/>
  <c r="D16" i="6"/>
  <c r="D15" i="6"/>
  <c r="Q130" i="6"/>
  <c r="R130" i="6"/>
  <c r="Q131" i="6"/>
  <c r="R131" i="6"/>
  <c r="Q113" i="6"/>
  <c r="R113" i="6"/>
  <c r="Q114" i="6"/>
  <c r="R114" i="6"/>
  <c r="Q112" i="6"/>
  <c r="R112" i="6"/>
  <c r="R133" i="6" l="1"/>
  <c r="Q133" i="6"/>
  <c r="R132" i="6"/>
  <c r="Q132" i="6"/>
  <c r="R129" i="6"/>
  <c r="Q129" i="6"/>
  <c r="R128" i="6"/>
  <c r="Q128" i="6"/>
  <c r="J126" i="6"/>
  <c r="D19" i="6" s="1"/>
  <c r="R123" i="6"/>
  <c r="Q123" i="6"/>
  <c r="R122" i="6"/>
  <c r="Q122" i="6"/>
  <c r="R121" i="6"/>
  <c r="Q121" i="6"/>
  <c r="R120" i="6"/>
  <c r="Q120" i="6"/>
  <c r="J118" i="6"/>
  <c r="R115" i="6"/>
  <c r="Q115" i="6"/>
  <c r="R111" i="6"/>
  <c r="Q111" i="6"/>
  <c r="R110" i="6"/>
  <c r="Q110" i="6"/>
  <c r="R109" i="6"/>
  <c r="Q109" i="6"/>
  <c r="J107" i="6"/>
  <c r="D17" i="6" s="1"/>
  <c r="R104" i="6"/>
  <c r="Q104" i="6"/>
  <c r="R103" i="6"/>
  <c r="Q103" i="6"/>
  <c r="R102" i="6"/>
  <c r="Q102" i="6"/>
  <c r="R101" i="6"/>
  <c r="Q101" i="6"/>
  <c r="J99" i="6"/>
  <c r="R96" i="6"/>
  <c r="Q96" i="6"/>
  <c r="R95" i="6"/>
  <c r="Q95" i="6"/>
  <c r="R94" i="6"/>
  <c r="Q94" i="6"/>
  <c r="J92" i="6"/>
  <c r="R89" i="6"/>
  <c r="Q89" i="6"/>
  <c r="R88" i="6"/>
  <c r="Q88" i="6"/>
  <c r="R87" i="6"/>
  <c r="Q87" i="6"/>
  <c r="R86" i="6"/>
  <c r="Q86" i="6"/>
  <c r="J84" i="6"/>
  <c r="D14" i="6" s="1"/>
  <c r="L84" i="6" l="1"/>
  <c r="E14" i="6" s="1"/>
  <c r="N92" i="6"/>
  <c r="G15" i="6" s="1"/>
  <c r="L118" i="6"/>
  <c r="N126" i="6"/>
  <c r="G19" i="6" s="1"/>
  <c r="H19" i="6" s="1"/>
  <c r="L92" i="6"/>
  <c r="E15" i="6" s="1"/>
  <c r="F15" i="6" s="1"/>
  <c r="L107" i="6"/>
  <c r="E17" i="6" s="1"/>
  <c r="F17" i="6" s="1"/>
  <c r="L99" i="6"/>
  <c r="N107" i="6"/>
  <c r="G17" i="6" s="1"/>
  <c r="H17" i="6" s="1"/>
  <c r="N84" i="6"/>
  <c r="G14" i="6" s="1"/>
  <c r="N99" i="6"/>
  <c r="N118" i="6"/>
  <c r="L126" i="6"/>
  <c r="E19" i="6" s="1"/>
  <c r="F19" i="6" s="1"/>
  <c r="H14" i="6"/>
  <c r="H15" i="6"/>
  <c r="H16" i="6"/>
  <c r="H18" i="6"/>
  <c r="F16" i="6"/>
  <c r="F18" i="6"/>
  <c r="F14" i="6"/>
  <c r="Q81" i="6" l="1"/>
  <c r="R81" i="6"/>
  <c r="Q80" i="6" l="1"/>
  <c r="R80" i="6"/>
  <c r="Q73" i="6"/>
  <c r="R73" i="6"/>
  <c r="J60" i="6"/>
  <c r="R79" i="6" l="1"/>
  <c r="Q79" i="6"/>
  <c r="R78" i="6"/>
  <c r="Q78" i="6"/>
  <c r="J76" i="6"/>
  <c r="D13" i="6" s="1"/>
  <c r="R72" i="6"/>
  <c r="Q72" i="6"/>
  <c r="R71" i="6"/>
  <c r="Q71" i="6"/>
  <c r="J69" i="6"/>
  <c r="D12" i="6" s="1"/>
  <c r="R66" i="6"/>
  <c r="Q66" i="6"/>
  <c r="R65" i="6"/>
  <c r="Q65" i="6"/>
  <c r="R64" i="6"/>
  <c r="Q64" i="6"/>
  <c r="R63" i="6"/>
  <c r="Q63" i="6"/>
  <c r="R62" i="6"/>
  <c r="Q62" i="6"/>
  <c r="D11" i="6"/>
  <c r="R57" i="6"/>
  <c r="Q57" i="6"/>
  <c r="J55" i="6"/>
  <c r="D10" i="6" s="1"/>
  <c r="J50" i="6"/>
  <c r="D9" i="6" s="1"/>
  <c r="R52" i="6"/>
  <c r="Q52" i="6"/>
  <c r="L60" i="6" l="1"/>
  <c r="E11" i="6" s="1"/>
  <c r="F11" i="6" s="1"/>
  <c r="N60" i="6"/>
  <c r="G11" i="6" s="1"/>
  <c r="H11" i="6" s="1"/>
  <c r="L76" i="6"/>
  <c r="L69" i="6"/>
  <c r="E12" i="6" s="1"/>
  <c r="F12" i="6" s="1"/>
  <c r="N76" i="6"/>
  <c r="N69" i="6"/>
  <c r="G12" i="6" s="1"/>
  <c r="H12" i="6" s="1"/>
  <c r="N55" i="6"/>
  <c r="G10" i="6" s="1"/>
  <c r="L50" i="6"/>
  <c r="E9" i="6" s="1"/>
  <c r="L55" i="6"/>
  <c r="E10" i="6" s="1"/>
  <c r="N50" i="6"/>
  <c r="G9" i="6" s="1"/>
  <c r="G13" i="6" l="1"/>
  <c r="E13" i="6"/>
  <c r="Q47" i="6"/>
  <c r="R47" i="6"/>
  <c r="R46" i="6"/>
  <c r="Q46" i="6"/>
  <c r="H13" i="6" l="1"/>
  <c r="F13" i="6"/>
  <c r="L44" i="6"/>
  <c r="E8" i="6" s="1"/>
  <c r="N44" i="6"/>
  <c r="D8" i="6" l="1"/>
  <c r="F8" i="6" l="1"/>
  <c r="G8" i="6"/>
  <c r="F9" i="6"/>
  <c r="F10" i="6"/>
  <c r="H9" i="6"/>
  <c r="H10" i="6"/>
  <c r="C21" i="6" l="1"/>
  <c r="H8" i="6"/>
</calcChain>
</file>

<file path=xl/sharedStrings.xml><?xml version="1.0" encoding="utf-8"?>
<sst xmlns="http://schemas.openxmlformats.org/spreadsheetml/2006/main" count="384" uniqueCount="244">
  <si>
    <t>Resumo da Avaliação</t>
  </si>
  <si>
    <t>Peso</t>
  </si>
  <si>
    <t>Ad%</t>
  </si>
  <si>
    <t>Diretoria de Operações F&amp;I</t>
  </si>
  <si>
    <t>Pontuação Validada</t>
  </si>
  <si>
    <r>
      <t xml:space="preserve">Melhor Área Equivalente
</t>
    </r>
    <r>
      <rPr>
        <sz val="18"/>
        <color theme="1" tint="0.34998626667073579"/>
        <rFont val="Calibri"/>
        <family val="2"/>
      </rPr>
      <t>(BENCHMARK BU/CLUSTER)</t>
    </r>
  </si>
  <si>
    <t>Pts</t>
  </si>
  <si>
    <t>Autoavaliação</t>
  </si>
  <si>
    <t>Validação</t>
  </si>
  <si>
    <t>Desvio</t>
  </si>
  <si>
    <t>Desvios Identificados na Autoavaliação</t>
  </si>
  <si>
    <t>Observações Relevantes / Alternativas Sugeridas</t>
  </si>
  <si>
    <t>2.1</t>
  </si>
  <si>
    <t>Cod</t>
  </si>
  <si>
    <t>Pergunta</t>
  </si>
  <si>
    <t xml:space="preserve">Peso </t>
  </si>
  <si>
    <t>Critérios de Pontuação</t>
  </si>
  <si>
    <t>1.1</t>
  </si>
  <si>
    <t>1.2</t>
  </si>
  <si>
    <t>Guia  para Avaliação</t>
  </si>
  <si>
    <t>1.</t>
  </si>
  <si>
    <t>2.</t>
  </si>
  <si>
    <t>Pts Auto</t>
  </si>
  <si>
    <t>Pts Valid</t>
  </si>
  <si>
    <t>Auto</t>
  </si>
  <si>
    <t>Valid</t>
  </si>
  <si>
    <t>3.</t>
  </si>
  <si>
    <t>3.1</t>
  </si>
  <si>
    <t>4.</t>
  </si>
  <si>
    <t>4.1</t>
  </si>
  <si>
    <t>4.2</t>
  </si>
  <si>
    <t>4.3</t>
  </si>
  <si>
    <t>4.4</t>
  </si>
  <si>
    <t>4.5</t>
  </si>
  <si>
    <t>5.</t>
  </si>
  <si>
    <t>5.1</t>
  </si>
  <si>
    <t>5.2</t>
  </si>
  <si>
    <t>5.3</t>
  </si>
  <si>
    <t>6.</t>
  </si>
  <si>
    <t>6.1</t>
  </si>
  <si>
    <t>6.2</t>
  </si>
  <si>
    <t>6.3</t>
  </si>
  <si>
    <t>6.4</t>
  </si>
  <si>
    <t>1. Política de Segurança e Saúde</t>
  </si>
  <si>
    <t>2. Requisitos Legais de Segurança e Saúde</t>
  </si>
  <si>
    <t>3. Conhecimento, Treinamento e Desenvolvimento de Habilidades</t>
  </si>
  <si>
    <t>4. Inspeção de Segurança</t>
  </si>
  <si>
    <t>5. Tratamento de Quase Acidentes e Acidentes</t>
  </si>
  <si>
    <t>6. Atendimento e Controle a Emergências</t>
  </si>
  <si>
    <t>Política de Segurança e Saúde</t>
  </si>
  <si>
    <t>Requisitos Legais de Segurança e Saúde</t>
  </si>
  <si>
    <t>Conhecimento, Treinamento e Desenvolvimento de Habilidades</t>
  </si>
  <si>
    <t>Inspeção de Segurança</t>
  </si>
  <si>
    <t>Tratamento de Quase Acidentes e Acidentes</t>
  </si>
  <si>
    <t>Atendimento e Controle a Emergências</t>
  </si>
  <si>
    <t>0 – O gerente, as lideranças  e os colaboradores não demonstram comprometimento  com a Política e não aplicam as ferramentas prevencionistas.
0,5 – O gerente, as lideranças  e os colaboradores demonstram  comprometimento com a Política, porém as ferramentas prevencionistas não são amplamente aplicadas.
1 – Todos demonstram comprometimento  com a Política e aplicam as ferramentas prevencionistas no dia a dia.</t>
  </si>
  <si>
    <t>O gerente e as lideranças estão comprometidas com a Política e demonstram praticá-las junto aos colaboradores ?  Todas as ferramentas prevencionistas são amplamente aplicadas nos setores ( DDS, Observar, Comunique , Auditoria de Tarefa, IOP/APRs, PTP, IPC, LPRO, etc.) e os colaboradores tem conhecimento e as praticam?</t>
  </si>
  <si>
    <t>Referência: Itens 1.3.2 , 1.3..4, 1.3.7  e 1.5.3 dos Protocolos Globais e itens de O da Rota de Inspeção de Segurança.</t>
  </si>
  <si>
    <t>Referência: Itens 1.3.6 e 1.4  dos Protocolos Globais e 
itens de O da Rota de Inspeção de Segurança.</t>
  </si>
  <si>
    <t>0 – Não existe Manual de Gestão de Segurança ou as ferramentas prevencionistas não estão disponíveis  (Book de Segurança).
0,5 – Existe Manual de Gestão de Segurança, mas as ferramentas prevencionistas  (Book de Segurança) estão incompletas  ou não são aplicadas de forma geral aos colaboradores.
1 – Existe Manual de Gestão de Segurança, as ferramentas prevencionistas estão completas (Book) e são aplicadas de forma geral aos colaboradores.</t>
  </si>
  <si>
    <t>Existe  Manual de Gestão de Segurança nos setores com todas ferramentas prevencionistas disponíveis (Book de Segurança) e se pode  evidenciar que são utilizados  pelas lideranças e colaboradores?</t>
  </si>
  <si>
    <t xml:space="preserve">POLÍTICA DE SEGURANÇA E SAÚDE
</t>
  </si>
  <si>
    <t xml:space="preserve">
</t>
  </si>
  <si>
    <t>REQUISITOS LEGAIS DE SEGURANÇA E SAÚDE</t>
  </si>
  <si>
    <t>CONHECIMENTO, TREINAMENTO E DESENVOLVIMENTO DE HABILIDADES</t>
  </si>
  <si>
    <t>0 - Não existe planejamento visando ações para o atendimento sistêmico das legislações.
0,5 - Existe um planejamento, porém há ausência de evidências e ações fora do prazo.
1 - Existe um planejamento, junto a evidências das ações atendidas e as ações propostas encontram-se dentro do prazo.</t>
  </si>
  <si>
    <t>A unidade utiliza  o software SOGI  para  evidenciar a implementação e o cumprimento e/ou acompanhamento dos requisitos legais aplicáveis à Segurança e Saúde  no trabalho?</t>
  </si>
  <si>
    <t>Referência: Itens 1.8.1 e 3.8.1 dos Protocolos Globais.</t>
  </si>
  <si>
    <t>0 – Não existe Plano Anual de Treinamentos de Segurança ou a participação do publico alvo é abaixo de 70%.
0,5 – O Plano Anual de Treinamento de Segurança é realizado, porém com atrasos ou com participação do publico alvo abaixo de 90%. 
1 – O Plano Anual de Treinamento de Segurança   está em dia e a participação do público alvo é acima de 90%.</t>
  </si>
  <si>
    <t>Referência: Itens 2.2 e 2.3 dos Protocolos Globais.</t>
  </si>
  <si>
    <t>O Plano Anual de Treinamentos de Segurança está sendo realizado conforme programado e tem a  participação efetiva  do público alvo?</t>
  </si>
  <si>
    <t>INSPEÇÃO DE SEGURANÇA</t>
  </si>
  <si>
    <t>A unidade realiza sistemática de rota de inspeção de segurança, aplicando formulário específico? As ações decorrentes das inspeções são gerenciadas?</t>
  </si>
  <si>
    <t>Aplica-se um check list direcionado a pré operação de  empilhadeiras , transpaleteiras elétrica, Plataformas Elevatória , guinchos  ou  talhas fixas de maneira a garantir a segurança durante a operação? Os itens não atendidos e/ou não conformes estão sendo tratados?</t>
  </si>
  <si>
    <t>A unidade possui agenda, catálogo ou cronograma de "IPC - Inspeções de Partes Críticas", contendo periodicidade e parâmetros? As inspeções são realizadas conforme as periodicidades que foram pré-estabelecidas?  Essa rotina é gerenciada?</t>
  </si>
  <si>
    <t xml:space="preserve">A unidade aplica a Auditoria de Tarefas  voltado à garantir o atendimento dos itens de segurança constantes nas PTPs, IOPs, APRs , PS ou CEP? </t>
  </si>
  <si>
    <t xml:space="preserve">A unidade aplica o Observar  voltado à observação de tarefas e a correção de desvios comportamentais? </t>
  </si>
  <si>
    <t>Referência: Rota de Inspeção de Segurança e item 3.5.1 dos Protocolos Globais.</t>
  </si>
  <si>
    <t>Referência: Item 3.6 dos Protocolos Globais.</t>
  </si>
  <si>
    <t>Referência: Itens 3.3.1 e 3.5 dos Protocolos Globais  e itens  A6, B10, C6, E5, F6, G9, I11 e K9 da Rota de Inspeção de Segurança.</t>
  </si>
  <si>
    <t>Referência: Item 6.1 dos Protocolos Globais  e itens O4 e O6 da Rota de Inspeção de Segurança.</t>
  </si>
  <si>
    <t xml:space="preserve">
Referência: Item 6.1 dos Protocolos Globais  e itens O4 e O6 da Rota de Inspeção de Segurança </t>
  </si>
  <si>
    <t>0 - A unidade aplica o Observar porém abaixo da meta estabelecida para a unidade.
0,5 - A unidade aplica o Observar e está até 10% acima da meta.
1 - A unidade aplica o Observar e está acima de 10% da meta.</t>
  </si>
  <si>
    <t>0 - Não possui rotina de IPC, ou a mesma não encontra-se implementada e gerenciada de maneira satisfatória.
0,5 - Possui rotina de IPC, porém a mesma não é gerenciada, não podendo ser verificado as tratativas posteriores.
1 - Possui rotina de IPC e a mesma é gerenciada.</t>
  </si>
  <si>
    <t>0 - Não aplica-se o check list.
0,5 - Aplica-se check list, porém as tratativas posteriores não são realizadas.
1 - Aplica-se o check list e as tratativas posteriores são realizadas.</t>
  </si>
  <si>
    <t>0  - A unidade não realiza rota de inspeção de segurança.
0,5 – A unidade realiza rota de inspeção de segurança, porém não são gerenciadas as ações decorrentes.
1 - A unidade realiza rota de inspeção de segurança e as ações decorrentes são gerenciadas.</t>
  </si>
  <si>
    <t>0 - A unidade aplica a Auditoria de Tarefas porém abaixo da meta estabelecida para a unidade.
0,5 - A unidade aplica a Auditoria de Tarefas e está até 10% acima da meta.
1 - A unidade aplica a Auditoria de Tarefas e está acima de 10% da meta.</t>
  </si>
  <si>
    <t>TRATAMENTO DE QUASE ACIDENTES E ACIDENTE</t>
  </si>
  <si>
    <t>Os líderes de área conhecem e utilizam o sistema Bunge Safety para a emissão de "CI - Comunicação Inicial de Quase Acidentes e Acidentes"  e o respectivo "RI - Relatório de Investigação de Quase Acidentes e Acidentes"?</t>
  </si>
  <si>
    <t>Referência:  Item 5.1.1  e 5.3.1 dos Protocolos Globais.</t>
  </si>
  <si>
    <t>É possível comprovar que as ações propostas nos Relatórios de Investigação de quase acidentes e acidentes estão no Plano de Ação do Bunge Safety e foram realizadas?</t>
  </si>
  <si>
    <t xml:space="preserve">Todas as ocorrências foram comunicadas e suas investigações foram realizadas  dentro do prazos conforme define  a PG 300?  </t>
  </si>
  <si>
    <t>Referência: Item 5.1.1 e 5.3.1 dos Protocolos Globais.</t>
  </si>
  <si>
    <t>Referência: Item 5.1 dos Protocolos Globais.</t>
  </si>
  <si>
    <t>0 – As ocorrências e suas investigações não foram realizadas dentro do prazo  conforme define a PG 300.
0,5 - Parte das ocorrências foram comunicadas e investigadas dentro do prazo conforme define a PG 300.
1 – Todas ocorrências e suas investigações foram realizadas dentro do prazo  conforme define a PG 300.</t>
  </si>
  <si>
    <t>0 – As ações não foram lançadas no Bunge Safety ou não é  possível comprovar a implementação das ações definidas nos RIs.
0,5 - Todas as ações foram lançadas do Bunge Safety decorrentes das investigações, porém não se pode comprovar a implementação de 100% das ações.
1 - Existe um plano de ação atualizado dentro do Bunge Safety e as ações previstas encontram-se dentro dos prazos propostos.</t>
  </si>
  <si>
    <t>0 - Os lideres não conhecem ou não acessam o Bunge Safety para emissão dos documentos.
0,5 - Os lideres conhecem e acessam o Bunge Safety , mas não lançam  e tratam todas as ocorrências de sua área no sistema.
1 – Os lideres utilizam o sistema Bunge Safety e lançam e tratam todas as ocorrências de sua área.</t>
  </si>
  <si>
    <t>ATENDIMENTO E CONTROLE DE EMERGÊNCIAS</t>
  </si>
  <si>
    <t>As situações emergenciais identificados no levantamento de perigos e riscos estão contemplados como cenários de emergência no "PAE - Plano de Atendimento a Emergência" da Unidade? Foi definida sistemática de resposta aos cenários identificados?</t>
  </si>
  <si>
    <t>Há uma equipe de emergência definida e capacitada para atuação?</t>
  </si>
  <si>
    <t>São mantidos os recursos necessários para atendimento e resposta a emergências e estes são inspecionados e sofrem manutenção periodicamente?</t>
  </si>
  <si>
    <t xml:space="preserve">São realizados exercícios simulados a fim de praticar a resposta aos cenários identificados no PAE? As oportunidades de melhoria identificadas são gerenciadas? </t>
  </si>
  <si>
    <t>Referência: Item 7.2 dos Protocolos Globais.</t>
  </si>
  <si>
    <t>Referência: Item 7.2.11 dos Protocolos Globais e 
itens  de F1 a F6 da Rota de Inspeção de Segurança.</t>
  </si>
  <si>
    <t>Referência: 7.3 dos Protocolos Globais.</t>
  </si>
  <si>
    <t>Referência: Item 7.2.7 dos Protocolos Globais.</t>
  </si>
  <si>
    <t>0 - A Unidade não possui uma equipe de emergência, ou a mesma não está capacitada em treinamento de formação de Brigada de Incêndio, ou o treinamento não está vigente, ou com o PCMSO/ ASOs pendentes.
1 - A Unidade possui equipe de emergência e está vigente a capacitação de todos os membros em treinamento de formação de Brigada de Incêndio e PCMSO/ ASOs em dia.</t>
  </si>
  <si>
    <t>0  - A Unidade não possui PAE com as emergências ocupacionais.  
0,5 - A Unidade possui PAE, porém o mesmo não está atualizado com as emergências ocupacionais levantadas no levantamento de perigos e riscos ou não há sistemática de resposta.
1 - A Unidade possui PAE com todas as emergências ocupacionais levantadas no levantamento de perigos e riscos, bem como sistemática de resposta.</t>
  </si>
  <si>
    <t>0 - Não são realizados exercícios simulados.
0,5 - São realizados exercícios simulados, porém não há tratativas de ações de melhoria.
1 - São realizados exercícios simulados bem como são tratadas as ações de melhoria identificadas.</t>
  </si>
  <si>
    <t>0 - A Unidade não possui recursos para atendimento e resposta a emergências.
0,5  - A Unidade possui todos os recursos para  resposta a emergências , porém não são inspecionados  e não sofrem manutenção periodicamente.
1 - A Unidade mantém e disponibiliza os recursos necessários especificados no PAE para atendimento e resposta a emergências e é mantida sistemática para inspeção e manutenção periódica desses itens.</t>
  </si>
  <si>
    <t>7.</t>
  </si>
  <si>
    <t>8.</t>
  </si>
  <si>
    <t>9.</t>
  </si>
  <si>
    <t>10.</t>
  </si>
  <si>
    <t>11.</t>
  </si>
  <si>
    <t>12.</t>
  </si>
  <si>
    <t xml:space="preserve">Gerenciamento de Perigos e Riscos </t>
  </si>
  <si>
    <t xml:space="preserve">7. Gerenciamento de Perigos e Riscos </t>
  </si>
  <si>
    <t xml:space="preserve">8. Controle Operacional </t>
  </si>
  <si>
    <t>9. Gerenciamento de Espaços Confinados</t>
  </si>
  <si>
    <t xml:space="preserve">10. Gerenciamento de Máquinas e Equipamentos </t>
  </si>
  <si>
    <t>11. Gerenciamento de Produtos Químicos</t>
  </si>
  <si>
    <t>12. Saúde Ocupacional</t>
  </si>
  <si>
    <t xml:space="preserve">Saúde Ocupacional </t>
  </si>
  <si>
    <t>Gerenciamento de Produtos Químicos</t>
  </si>
  <si>
    <t xml:space="preserve">Gerenciamento de Máquinas e Equipamentos </t>
  </si>
  <si>
    <t xml:space="preserve">Controle Operacional </t>
  </si>
  <si>
    <t xml:space="preserve">GERENCIAMENTO DE PERIGOS E RISCOS </t>
  </si>
  <si>
    <t>7.1</t>
  </si>
  <si>
    <t>7.2</t>
  </si>
  <si>
    <t>7.3</t>
  </si>
  <si>
    <t>7.4</t>
  </si>
  <si>
    <t xml:space="preserve"> A unidade adota sistemática de qualificação de fornecedores de serviços e materiais, utilizando tabela com requisitos de segurança para compra ou contratação? A documentação enviada passa por análise crítica das áreas de Segurança e Saúde do Trabalho?</t>
  </si>
  <si>
    <t>Referência: Item 11.4.1 dos Protocolos Globais.</t>
  </si>
  <si>
    <t>0 - A unidade não adota a sistemática de qualificação de prestadores de serviço.
0,5  - A unidade adota a sistemática de qualificação de prestadores de serviço, porém há falhas na apresentação dos requisitos.
1 - A unidade adota a sistemática de qualificação de prestadores de serviço e garante a apresentação dos requisitos especificados.</t>
  </si>
  <si>
    <t>Foi realizado levantamento de perigos e riscos, contemplando todas a atividades controladas direta ou indiretamente pela unidade, gerenciando os riscos considerados como não aceitáveis com a redução a níveis aceitáveis através da adoção de controles operacionais efetivamente implementados?</t>
  </si>
  <si>
    <t>0 - O levantamento não foi realizado contemplando as etapas propostas. 
0,5 - O levantamento foi realizado contemplando cerca de 90% das atividades, existindo riscos considerados como não aceitáveis não gerenciados com a adoção de controles operacionais efetivamente implementados.
1 - O levantamento foi realizado contemplando todas as etapas propostas e a adoção de controles operacionais estão efetivamente implementados.</t>
  </si>
  <si>
    <t>Referência: Item 4.2.1 dos Protocolos Globais.</t>
  </si>
  <si>
    <t>Todas as lideranças da unidade tem conhecimento sobre a metodologia de Gerenciamento de Mudança?</t>
  </si>
  <si>
    <t xml:space="preserve">As mudanças estão sendo gerenciadas através de formulário de "Check List para Alteração de Condições Ambientais e Ocupacionais”? </t>
  </si>
  <si>
    <t>0 - As mudanças não são gerenciadas através do respectivo formulário, ou foram em quantidade inferior a 60% das verificadas.
0,5 - Pode-se verificar que houve mudanças em quantidades superiores a 60% das verificadas, gerenciadas com o respectivo formulário.
1 - Todas as mudanças estão sendo gerenciadas através do formulário.</t>
  </si>
  <si>
    <t>Referência: Itens 11.1 e 3.1.3 dos Protocolos Globais.</t>
  </si>
  <si>
    <t>Referência: Item 11.1 dos Protocolos Globais.</t>
  </si>
  <si>
    <t>0 - As lideranças não têm conhecimento da metodologia de Gerenciamento de Mudanças.
0,5  - As lideranças têm conhecimento da existência da metodologia de Gerenciamento de Mudanças, porém não conhecem suas responsabilidades e participação frente ao mesmo.
1 - Todas as lideranças da Fábrica têm conhecimento sobre da metodologia de Gerenciamento de Mudanças.</t>
  </si>
  <si>
    <t>A unidade possui "IOP - Instrução Operacional Padrão" direcionada às atividades perigosas rotineiras, conforme definido no levantamento de perigos e riscos? As equipes de executantes são treinadas nos padrões adotados?</t>
  </si>
  <si>
    <t>Todos os trabalhos não rotineiros considerados como perigosos (Desnível, Trabalhos a Quente, Trabalhos em Espaços Confinados, Trabalhos com Produtos Químicos e Inflamáveis, Escavações, Demolições, Içamento de Cargas e Trabalhos Especiais), estão sendo gerenciados através de formulários de "PTP – Permissão para Trabalhos Perigosos"?</t>
  </si>
  <si>
    <t xml:space="preserve">O padrão de "CEP – Controle de Energias Perigosas" encontra-se implementado na unidade, sendo realizado somente por profissionais treinados? </t>
  </si>
  <si>
    <t>8.1</t>
  </si>
  <si>
    <t>8.2</t>
  </si>
  <si>
    <t>8.3</t>
  </si>
  <si>
    <t>Referência: Item 8.1.4 dos Protocolos Globais.</t>
  </si>
  <si>
    <t>Referência : Item 8.2.2 dos Protocolos Globais.</t>
  </si>
  <si>
    <t>Referência: Item 8.3.2 dos Protocolos Globais.</t>
  </si>
  <si>
    <t>0  - Não existem padrões.
0,5 - Existem padrões, porém não se pode verificar o treinamento dos mesmos.
1 - A unidade possui os padrões para as atividades necessárias e os executantes são treinados.</t>
  </si>
  <si>
    <t>0 - Foram verificados trabalhos perigosos sem a utilização do formulário.
0,5 - Pode-se verificar a utilização, porém os trabalhadores não encontram-se com os treinamentos válidos (reciclagem), fora do planejado no plano anual de treinamentos.
1 - O formulário é utilizado e os trabalhos são realizados por profissionais treinados conforme planejado no plano anual de treinamentos.</t>
  </si>
  <si>
    <t>0 - O Padrão não está atendido em sua totalidade.
1 - O Padrão de CEP encontra-se implementado na unidade.</t>
  </si>
  <si>
    <t>CONTROLE OPERACIONAL</t>
  </si>
  <si>
    <t>GERENCIAMENTO DE ESPAÇOS CONFINADOS</t>
  </si>
  <si>
    <t>A unidade possui um responsável técnico, formalmente designado para o desdobramento do disposto na Norma Regulamentadora 33 na unidade?</t>
  </si>
  <si>
    <t>Todos os Espaços Confinados existentes na unidade encontram-se sinalizados?</t>
  </si>
  <si>
    <t>Existe um cadastro individual de todos os Espaços Confinados existentes na unidade?</t>
  </si>
  <si>
    <t xml:space="preserve">Os profissionais que desenvolvem atividades em Espaços Confinados receberam capacitação especifica e a mesma encontra-se vigente?    </t>
  </si>
  <si>
    <t>9.1</t>
  </si>
  <si>
    <t>9.2</t>
  </si>
  <si>
    <t>9.4</t>
  </si>
  <si>
    <t>9.3</t>
  </si>
  <si>
    <t>Referência: Item 8.3 dos Protocolos Globais e NR-33.</t>
  </si>
  <si>
    <t>Referência: Item 8.3 dos Protocolos Globais, NR-33 e item L5 da Rota de Inspeção de Segurança.</t>
  </si>
  <si>
    <t>Referência: Item 8.3 dos Protocolos Globais  e NR-33.</t>
  </si>
  <si>
    <t>0  - A unidade não possui responsável técnico ou o mesmo não domina as atividades. 
1 - A unidade possui responsável técnico formalmente designado.</t>
  </si>
  <si>
    <t>0 - Sinalização menor que 80%.
0,5 - Sinalização em quantidade igual a superior a 80% dos Espaços Confinados da unidade.
1 - Sinalização em 100% dos Espaços Confinados conforme inventário.</t>
  </si>
  <si>
    <t>0 - O cadastro não foi realizado, ou possui uma atualização menor que 60% dos Espaços Confinados existentes na unidade.
0,5 - O cadastro contempla quantidade maior que 60% dos Espaços Confinados existentes na unidade.
1- O cadastro foi realizado, contemplando 100% dos Espaços Confinados na unidade.</t>
  </si>
  <si>
    <t>0 – As capacitações não estão sendo realizadas ou não encontram-se vigentes.
1 - Os profissionais receberam as capacitações específicas e as mesmas encontram-se vigentes.</t>
  </si>
  <si>
    <t>GERENCIAMENTO DE MÁQUINAS E EQUIPAMENTOS</t>
  </si>
  <si>
    <t>10.1</t>
  </si>
  <si>
    <t>10.2</t>
  </si>
  <si>
    <t>10.3</t>
  </si>
  <si>
    <t>10.4</t>
  </si>
  <si>
    <t>10.5</t>
  </si>
  <si>
    <t>10.6</t>
  </si>
  <si>
    <t>10.7</t>
  </si>
  <si>
    <t>Foi designado profissional legalmente habilitado como Responsável Técnico para supervisão e desdobramento da Norma Regulamentadora 12 na unidade?</t>
  </si>
  <si>
    <t>A unidade mantém inventário atualizado das máquinas e equipamentos inerentes ao processo produtivo?</t>
  </si>
  <si>
    <t>A unidade gerencia ações decorrentes do inventário de máquinas e equipamentos, visando a melhoria nos sistemas de proteção e acessos?</t>
  </si>
  <si>
    <t xml:space="preserve">As maquinas de envase e equipamentos de  transporte  de produto ( roscas, redlers, esteiras, elevadores de caneca, transportadoras, correias e similares)  estão com todos seus sensores, fins de curso e botões de emergência   instalados  e em funcionamento?    </t>
  </si>
  <si>
    <t xml:space="preserve">As máquinas e equipamentos estão com suas proteções físicas completas e instaladas evitando o contato dos colaboradores com partes girantes ou móveis?    </t>
  </si>
  <si>
    <t xml:space="preserve">Todos painéis elétricos , acessos a CCMs e subestação estão bloqueados  e com acesso restrito para somente profissionais habilitados e  autorizados?    </t>
  </si>
  <si>
    <t xml:space="preserve">Todas instalações elétricas obedecem os padrões da NR 10 ( isolamento, aterramento, acondicionamento, sinalização, etc.)?    </t>
  </si>
  <si>
    <t xml:space="preserve">
Referência: NR-10 e Itens  H  Rota de Inspeção de Segurança.</t>
  </si>
  <si>
    <t>Referência: NR-10 e item H da Rota de Inspeção de Segurança.</t>
  </si>
  <si>
    <t>Referência: NR-12 e itens  de C1 a C5 da Rota de Inspeção de Segurança.</t>
  </si>
  <si>
    <t xml:space="preserve">
Referência: NR-12 e itens  de C1 a C5 da Rota de Inspeção de Segurança.</t>
  </si>
  <si>
    <t>Referência: NR-12.</t>
  </si>
  <si>
    <t>0 - A unidade não possui responsável técnico ou o mesmo não domina as atividades. 
1 - A unidade possui responsável técnico formalmente designado.</t>
  </si>
  <si>
    <t>0 - A unidade não possui inventário de máquinas e equipamentos.
0,5 - A unidade possui inventário atualizado contemplando mais de 50% das máquinas e equipamentos inerentes ao processo produtivo.
1 - A unidade possui inventário atualizado contemplando mais de 90% das máquinas e equipamentos inerentes ao processo produtivo.</t>
  </si>
  <si>
    <t>0 - A unidade não gerencia ações para atendimento da NR 12.
0,5 - A unidade planeja as ações para atendimento da NR 12, porém não há evidência de execução.
1 - A unidade gerencia as ações para atendimento da NR 12.</t>
  </si>
  <si>
    <t>0 - Menos de 70% das máquinas e equipamentos estão com seus  dispositivos de segurança em funcionamento.
0,5 - Mais de 70% das máquinas e equipamentos estão com seus dispositivos de segurança em funcionamento.
1 - Todas as máquinas e equipamentos estão com seus dispositivos de segurança em funcionamento.</t>
  </si>
  <si>
    <t>0 - Menos de 70% das máquinas e equipamentos estão com suas proteções físicas completas e instaladas.
0,5 - Mais de 70% das máquinas e equipamentos estão com suas proteções físicas completas e instaladas.
1 - Todas as máquinas e equipamentos estão com suas proteções físicas completas e instaladas.</t>
  </si>
  <si>
    <t>0 - Menos de 100% dos painéis  e dos acessos estão bloqueados e com acesso restrito.
1 - Todas os painéis e acessos estão bloqueados e com acesso restrito.</t>
  </si>
  <si>
    <t>0 - Menos de 70 % das instalações elétricas obedecem os padrões da NR 10.
0,5 - Mais de 70% das instalações elétricas obedecem os padrões da NR 10.
1 - Todas  as instalações elétricas obedecem os padrões da NR 10.</t>
  </si>
  <si>
    <t xml:space="preserve">GERENCIAMENTO DE PRODUTOS QUÍMICOS
</t>
  </si>
  <si>
    <t>11.1</t>
  </si>
  <si>
    <t>11.2</t>
  </si>
  <si>
    <t>11.3</t>
  </si>
  <si>
    <t>11.4</t>
  </si>
  <si>
    <t>A unidade mantém inventário atualizado de todos os produtos químicos perigosos utilizados nos processos?</t>
  </si>
  <si>
    <t>É mantido arquivo das "FISPQ - Fichas de Informação de Segurança de Produtos Químicos" inerentes aos produtos químicos perigosos utilizados nos processos? Os trabalhadores que realizam atividades de armazenagem, manuseio e transporte de produtos químicos perigosos têm conhecimento e acesso ao arquivo de FISPQ?</t>
  </si>
  <si>
    <t>Os produtos químicos perigosos armazenados, manuseados ou transportados na unidade possuem rotulagem adequada quanto aos riscos específicos (nome do produto, classe de risco, medidas de primeiros socorros, etc..)? Os produtos armazenados em volume igual ou superior a 1000 Litros possuem identificação conforme o "Diamante de Hommel?</t>
  </si>
  <si>
    <t xml:space="preserve">A unidade possui EPC - Equipamentos de Proteção Coletiva direcionados às potenciais emergências químicas, tais como Chuveiros de Emergência, Lava-Olhos, Diphoterine, etc..? Esses itens são alvo de apontamento na rotina de "IPC - Inspeção de Partes Críticas"?    </t>
  </si>
  <si>
    <t>Referência: Item 9.3.1 dos Protocolos Globais.</t>
  </si>
  <si>
    <t>Referência: Itens 9.3.2 e 9.3.3 dos Protocolos Globais e item B8 da Rota de Inspeção de Segurança.</t>
  </si>
  <si>
    <t>Referência: Item 9.3.5 dos Protocolos Globais e itens B da Rota de Inspeção de Segurança.</t>
  </si>
  <si>
    <t>Referência: Item 9.1.4 dos Protocolos Globais e itens B da Rota de Inspeção de Segurança.</t>
  </si>
  <si>
    <t>0 - Os produtos químicos perigosos armazenados não possuem a rotulagem adequada.
1  - Os produtos químicos perigosos armazenados possuem a rotulagem adequada.</t>
  </si>
  <si>
    <t>0 - A unidade não possui inventário de produtos químicos perigosos. 
0,5 - A unidade possui inventário atualizado contemplando mais de 50% dos produtos químicos perigosos utilizados nos processos.
1 - A unidade possui inventário atualizado contemplando mais de 90% dos produtos químicos perigosos utilizados nos processos.</t>
  </si>
  <si>
    <t>0 - Não é mantido arquivo de FISPQ.
0,5 - É mantido arquivo de FISPQ, porém os colaboradores envolvidos não têm acesso ou não conhecem.
1 - É mantido arquivo de FISPQ e os colaboradores envolvidos têm conhecimento e acesso.</t>
  </si>
  <si>
    <t>0 - A unidade não possui EPC para emergências químicas.
0,5 - A unidade possui EPC para emergências químicas, porém não são alvo de Inspeção de Partes Críticas.
1 - A unidade possui EPC para emergências químicas e os mesmos são alvo de Inspeção de Partes Críticas.</t>
  </si>
  <si>
    <t>12.1</t>
  </si>
  <si>
    <t>12.3</t>
  </si>
  <si>
    <t>12.2</t>
  </si>
  <si>
    <t>12.4</t>
  </si>
  <si>
    <t>12.5</t>
  </si>
  <si>
    <t>12.6</t>
  </si>
  <si>
    <t>SAÚDE OCUPACIONAL</t>
  </si>
  <si>
    <t>A unidade tem implementado um PPRA - Programa de Prevenção de Riscos Ambientais?  Suas ações são gerenciadas?</t>
  </si>
  <si>
    <t>A unidade possui um PCMSO - Programa de Controle Médico de Saúde Ocupacional? São determinados exames complementares específicos, de acordo com os riscos das atividades e por função?</t>
  </si>
  <si>
    <t>Os ASOs - Atestados de Saúde Ocupacional e os exames complementares são realizados conforme determinado no PCMSO tanto para colaboradores e parceiros fixos?</t>
  </si>
  <si>
    <t xml:space="preserve">Está implementado na unidade um PCA - Programa de Conservação Auditiva? Suas ações são gerenciadas?    </t>
  </si>
  <si>
    <t>Está implementado na unidade um PPR - Programa de Proteção Respiratória? Suas ações são gerenciadas?</t>
  </si>
  <si>
    <t>A unidade realiza estudo referente às condições ergonômicas dos postos de trabalho? As ações decorrentes deste estudo são gerenciadas?</t>
  </si>
  <si>
    <t>Referência: Item 9.6 dos Protocolos Globais  e NR 17.</t>
  </si>
  <si>
    <t>Referência: Item 9.2.2 dos Protocolos Globais e Instrução Normativa nº 1 SSST/MTB.</t>
  </si>
  <si>
    <t>Referência: Item 9.5.3 dos Protocolos Globais e NR-7</t>
  </si>
  <si>
    <t>Referência: Item 9.5.4 dos Protocolos Globais e NR-7.</t>
  </si>
  <si>
    <t>Referência: Item 9.2.2 dos Protocolos Globais e NR-9.</t>
  </si>
  <si>
    <t>Referência: Item 9.2.2 dos Protocolos Globais , Portaria nº 19 do MTB e Boletim nº 6 do CNRCA.</t>
  </si>
  <si>
    <t>0 - A unidade não possui PPRA ou o mesmo está vencido. 
0,5 - A unidade possui PPRA atualizado, porém as ações de seu cronograma não são gerenciadas.
1 - A unidade possui PPRA atualizado e as ações de seu cronograma são gerenciadas.</t>
  </si>
  <si>
    <t>0 - A unidade não possui PCMSO ou o mesmo está vencido.
0,5 - A unidade possui PCMSO atualizado, porém não é determinada a realização de exames complementares de acordo com os riscos das atividades.
1 - A unidade possui PCMSO atualizado e é determinada a realização de exames complementares de acordo com os riscos das atividades.</t>
  </si>
  <si>
    <t>0 - A unidade não possui PCMSO, ou o PCMSO não especifica exames complementares e/ou os exames não são realizados na frequência estabelecida.
1 - A unidade realiza os exames complementares na frequência estabelecida.</t>
  </si>
  <si>
    <t>0 - A unidade não possui PCA.
0,5 - A unidade possui PCA, porém as ações decorrentes do programa não são gerenciadas.
1 - A unidade possui PCA e as ações decorrentes do programa são gerenciadas.</t>
  </si>
  <si>
    <t>0 - A unidade não possui PPR. 
0,5 - A unidade possui PPR, porém as ações decorrentes do programa não são gerenciadas.
1 - A unidade possui PPR e as ações decorrentes do programa são gerenciadas.</t>
  </si>
  <si>
    <t>0 - A unidade não realizou estudo das condições ergonômicas.
0,5 - A unidade realizou estudo das condições ergonômicas, porém não gerencia as ações decorrentes.
1 - A unidade realizou estudo das condições ergonômicas e gerencia as ações decorrentes.</t>
  </si>
  <si>
    <t>Avaliação Pilar Segurança</t>
  </si>
  <si>
    <t>Gerenciamento de Espaços Confinadosamento de Quase Acidentes e Acidentes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</si>
</sst>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416]mmm\-yy;@"/>
    <numFmt numFmtId="166" formatCode="0.0"/>
  </numFmts>
  <fonts count="53" x14ac:knownFonts="1">
    <font>
      <sz val="11"/>
      <color theme="1"/>
      <name val="Calibri"/>
      <family val="2"/>
      <scheme val="minor"/>
    </font>
    <font>
      <sz val="11"/>
      <color theme="1"/>
      <name val="Calibri"/>
      <family val="2"/>
      <scheme val="minor"/>
    </font>
    <font>
      <b/>
      <sz val="36"/>
      <color indexed="18"/>
      <name val="Candara"/>
      <family val="2"/>
    </font>
    <font>
      <b/>
      <sz val="40"/>
      <color indexed="56"/>
      <name val="Calibri"/>
      <family val="2"/>
    </font>
    <font>
      <b/>
      <sz val="36"/>
      <color indexed="18"/>
      <name val="Calibri"/>
      <family val="2"/>
    </font>
    <font>
      <sz val="28"/>
      <color theme="1" tint="0.249977111117893"/>
      <name val="Calibri"/>
      <family val="2"/>
    </font>
    <font>
      <sz val="32"/>
      <color theme="1" tint="0.249977111117893"/>
      <name val="Calibri"/>
      <family val="2"/>
    </font>
    <font>
      <b/>
      <sz val="26"/>
      <name val="Calibri"/>
      <family val="2"/>
    </font>
    <font>
      <sz val="22"/>
      <name val="Calibri"/>
      <family val="2"/>
    </font>
    <font>
      <sz val="22"/>
      <color rgb="FF000080"/>
      <name val="Calibri"/>
      <family val="2"/>
    </font>
    <font>
      <b/>
      <sz val="9"/>
      <color theme="0"/>
      <name val="Calibri"/>
      <family val="2"/>
      <scheme val="minor"/>
    </font>
    <font>
      <sz val="20"/>
      <color indexed="18"/>
      <name val="Calibri"/>
      <family val="2"/>
    </font>
    <font>
      <sz val="20"/>
      <color theme="1"/>
      <name val="Calibri"/>
      <family val="2"/>
      <scheme val="minor"/>
    </font>
    <font>
      <sz val="20"/>
      <color indexed="18"/>
      <name val="Calibri"/>
      <family val="2"/>
      <scheme val="minor"/>
    </font>
    <font>
      <b/>
      <sz val="40"/>
      <color indexed="56"/>
      <name val="Candara"/>
      <family val="2"/>
    </font>
    <font>
      <sz val="11"/>
      <color theme="1"/>
      <name val="Candara"/>
      <family val="2"/>
    </font>
    <font>
      <sz val="28"/>
      <name val="Calibri"/>
      <family val="2"/>
    </font>
    <font>
      <sz val="18"/>
      <color theme="1" tint="0.34998626667073579"/>
      <name val="Calibri"/>
      <family val="2"/>
    </font>
    <font>
      <sz val="26"/>
      <name val="Calibri"/>
      <family val="2"/>
    </font>
    <font>
      <sz val="18"/>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sz val="10"/>
      <name val="MS Sans Serif"/>
      <family val="2"/>
    </font>
    <font>
      <b/>
      <sz val="10"/>
      <name val="MS Sans Serif"/>
      <family val="2"/>
    </font>
    <font>
      <b/>
      <sz val="18"/>
      <color indexed="56"/>
      <name val="Cambria"/>
      <family val="2"/>
    </font>
    <font>
      <sz val="11"/>
      <color indexed="10"/>
      <name val="Calibri"/>
      <family val="2"/>
    </font>
    <font>
      <sz val="42"/>
      <color indexed="18"/>
      <name val="Calibri"/>
      <family val="2"/>
    </font>
    <font>
      <b/>
      <sz val="20"/>
      <color indexed="18"/>
      <name val="Calibri"/>
      <family val="2"/>
      <scheme val="minor"/>
    </font>
    <font>
      <sz val="18"/>
      <color theme="1"/>
      <name val="Calibri"/>
      <family val="2"/>
      <scheme val="minor"/>
    </font>
    <font>
      <sz val="12"/>
      <color indexed="8"/>
      <name val="Calibri"/>
      <family val="2"/>
    </font>
    <font>
      <sz val="24"/>
      <color theme="1"/>
      <name val="Calibri"/>
      <family val="2"/>
    </font>
    <font>
      <b/>
      <sz val="28"/>
      <color theme="1"/>
      <name val="Calibri"/>
      <family val="2"/>
    </font>
    <font>
      <sz val="28"/>
      <color theme="1"/>
      <name val="Calibri"/>
      <family val="2"/>
    </font>
    <font>
      <b/>
      <sz val="18"/>
      <color theme="1"/>
      <name val="Calibri"/>
      <family val="2"/>
    </font>
    <font>
      <sz val="12"/>
      <color theme="1"/>
      <name val="Calibri"/>
      <family val="2"/>
    </font>
    <font>
      <sz val="18"/>
      <color theme="1"/>
      <name val="Calibri"/>
      <family val="2"/>
    </font>
    <font>
      <sz val="16"/>
      <color theme="1"/>
      <name val="Calibri"/>
      <family val="2"/>
    </font>
    <font>
      <sz val="22"/>
      <color theme="1" tint="0.34998626667073579"/>
      <name val="Calibri"/>
      <family val="2"/>
    </font>
    <font>
      <b/>
      <sz val="24"/>
      <color theme="1"/>
      <name val="Calibri"/>
      <family val="2"/>
    </font>
    <font>
      <sz val="11"/>
      <color theme="0"/>
      <name val="Calibri"/>
      <family val="2"/>
      <scheme val="minor"/>
    </font>
  </fonts>
  <fills count="2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theme="0"/>
        <bgColor indexed="64"/>
      </patternFill>
    </fill>
    <fill>
      <patternFill patternType="solid">
        <fgColor theme="6" tint="0.79998168889431442"/>
        <bgColor indexed="64"/>
      </patternFill>
    </fill>
  </fills>
  <borders count="26">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style="thin">
        <color theme="0" tint="-0.499984740745262"/>
      </right>
      <top/>
      <bottom/>
      <diagonal/>
    </border>
    <border>
      <left/>
      <right style="thin">
        <color theme="0" tint="-0.499984740745262"/>
      </right>
      <top/>
      <bottom style="thin">
        <color indexed="64"/>
      </bottom>
      <diagonal/>
    </border>
    <border>
      <left style="thin">
        <color theme="0" tint="-0.499984740745262"/>
      </left>
      <right/>
      <top/>
      <bottom/>
      <diagonal/>
    </border>
    <border>
      <left/>
      <right style="thin">
        <color theme="0" tint="-0.499984740745262"/>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top/>
      <bottom style="thin">
        <color indexed="64"/>
      </bottom>
      <diagonal/>
    </border>
  </borders>
  <cellStyleXfs count="61">
    <xf numFmtId="0" fontId="0" fillId="0" borderId="0"/>
    <xf numFmtId="9" fontId="1" fillId="0" borderId="0" applyFont="0" applyFill="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21" borderId="0" applyNumberFormat="0" applyBorder="0" applyAlignment="0" applyProtection="0"/>
    <xf numFmtId="0" fontId="22" fillId="5" borderId="0" applyNumberFormat="0" applyBorder="0" applyAlignment="0" applyProtection="0"/>
    <xf numFmtId="0" fontId="23" fillId="22" borderId="5" applyNumberFormat="0" applyAlignment="0" applyProtection="0"/>
    <xf numFmtId="0" fontId="24" fillId="23" borderId="6" applyNumberFormat="0" applyAlignment="0" applyProtection="0"/>
    <xf numFmtId="0" fontId="25" fillId="0" borderId="0" applyNumberFormat="0" applyFill="0" applyBorder="0" applyAlignment="0" applyProtection="0"/>
    <xf numFmtId="0" fontId="26" fillId="6" borderId="0" applyNumberFormat="0" applyBorder="0" applyAlignment="0" applyProtection="0"/>
    <xf numFmtId="0" fontId="27" fillId="0" borderId="7" applyNumberFormat="0" applyFill="0" applyAlignment="0" applyProtection="0"/>
    <xf numFmtId="0" fontId="28" fillId="0" borderId="8" applyNumberFormat="0" applyFill="0" applyAlignment="0" applyProtection="0"/>
    <xf numFmtId="0" fontId="29" fillId="0" borderId="9" applyNumberFormat="0" applyFill="0" applyAlignment="0" applyProtection="0"/>
    <xf numFmtId="0" fontId="29" fillId="0" borderId="0" applyNumberFormat="0" applyFill="0" applyBorder="0" applyAlignment="0" applyProtection="0"/>
    <xf numFmtId="0" fontId="30" fillId="9" borderId="5" applyNumberFormat="0" applyAlignment="0" applyProtection="0"/>
    <xf numFmtId="0" fontId="31" fillId="0" borderId="10" applyNumberFormat="0" applyFill="0" applyAlignment="0" applyProtection="0"/>
    <xf numFmtId="0" fontId="32" fillId="24"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25" borderId="11" applyNumberFormat="0" applyFont="0" applyAlignment="0" applyProtection="0"/>
    <xf numFmtId="0" fontId="34" fillId="22" borderId="12"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20" fillId="0" borderId="0" applyFont="0" applyFill="0" applyBorder="0" applyAlignment="0" applyProtection="0"/>
    <xf numFmtId="0" fontId="35" fillId="0" borderId="0" applyNumberFormat="0" applyFont="0" applyFill="0" applyBorder="0" applyAlignment="0" applyProtection="0">
      <alignment horizontal="left"/>
    </xf>
    <xf numFmtId="0" fontId="35" fillId="0" borderId="0" applyNumberFormat="0" applyFont="0" applyFill="0" applyBorder="0" applyAlignment="0" applyProtection="0">
      <alignment horizontal="left"/>
    </xf>
    <xf numFmtId="0" fontId="36" fillId="0" borderId="13">
      <alignment horizontal="center"/>
    </xf>
    <xf numFmtId="0" fontId="36" fillId="0" borderId="13">
      <alignment horizontal="center"/>
    </xf>
    <xf numFmtId="3" fontId="35" fillId="0" borderId="0" applyFont="0" applyFill="0" applyBorder="0" applyAlignment="0" applyProtection="0"/>
    <xf numFmtId="3" fontId="35" fillId="0" borderId="0" applyFont="0" applyFill="0" applyBorder="0" applyAlignment="0" applyProtection="0"/>
    <xf numFmtId="0" fontId="33" fillId="0" borderId="0"/>
    <xf numFmtId="0" fontId="37" fillId="0" borderId="0" applyNumberFormat="0" applyFill="0" applyBorder="0" applyAlignment="0" applyProtection="0"/>
    <xf numFmtId="0" fontId="38" fillId="0" borderId="0" applyNumberFormat="0" applyFill="0" applyBorder="0" applyAlignment="0" applyProtection="0"/>
  </cellStyleXfs>
  <cellXfs count="110">
    <xf numFmtId="0" fontId="0" fillId="0" borderId="0" xfId="0"/>
    <xf numFmtId="0" fontId="3" fillId="0" borderId="0" xfId="0" applyFont="1" applyBorder="1" applyAlignment="1">
      <alignment vertical="center"/>
    </xf>
    <xf numFmtId="0" fontId="4" fillId="2" borderId="0" xfId="0" applyFont="1" applyFill="1" applyBorder="1" applyAlignment="1">
      <alignment horizontal="center" vertical="center" textRotation="90"/>
    </xf>
    <xf numFmtId="0" fontId="4" fillId="2" borderId="0" xfId="0" applyFont="1" applyFill="1" applyBorder="1" applyAlignment="1">
      <alignment vertical="center"/>
    </xf>
    <xf numFmtId="0" fontId="6" fillId="2" borderId="0" xfId="0" applyFont="1" applyFill="1" applyBorder="1" applyAlignment="1">
      <alignment horizontal="left" indent="2"/>
    </xf>
    <xf numFmtId="49" fontId="6" fillId="2" borderId="0" xfId="0" applyNumberFormat="1" applyFont="1" applyFill="1" applyBorder="1" applyAlignment="1">
      <alignment horizontal="left" indent="2"/>
    </xf>
    <xf numFmtId="0" fontId="8" fillId="2" borderId="0" xfId="0" applyFont="1" applyFill="1" applyBorder="1" applyAlignment="1">
      <alignment horizontal="center"/>
    </xf>
    <xf numFmtId="0" fontId="9" fillId="2" borderId="0" xfId="0" applyFont="1" applyFill="1" applyBorder="1" applyAlignment="1">
      <alignment horizontal="center"/>
    </xf>
    <xf numFmtId="0" fontId="8" fillId="2" borderId="0" xfId="0" applyFont="1" applyFill="1" applyBorder="1" applyAlignment="1">
      <alignment horizontal="center" vertical="center"/>
    </xf>
    <xf numFmtId="0" fontId="10" fillId="2" borderId="0" xfId="0" applyFont="1" applyFill="1" applyBorder="1" applyAlignment="1">
      <alignment horizontal="center" vertical="center" textRotation="90"/>
    </xf>
    <xf numFmtId="164" fontId="12" fillId="3" borderId="0" xfId="1" applyNumberFormat="1" applyFont="1" applyFill="1" applyBorder="1" applyAlignment="1">
      <alignment horizontal="center" vertical="center"/>
    </xf>
    <xf numFmtId="9" fontId="13" fillId="3" borderId="0" xfId="1" applyFont="1" applyFill="1" applyBorder="1" applyAlignment="1">
      <alignment horizontal="center" vertical="center"/>
    </xf>
    <xf numFmtId="0" fontId="2" fillId="2" borderId="0" xfId="0" applyFont="1" applyFill="1" applyBorder="1" applyAlignment="1">
      <alignment horizontal="center" vertical="center"/>
    </xf>
    <xf numFmtId="0" fontId="14" fillId="0" borderId="0" xfId="0" applyFont="1" applyBorder="1" applyAlignment="1">
      <alignment vertical="center"/>
    </xf>
    <xf numFmtId="0" fontId="15" fillId="0" borderId="0" xfId="0" applyFont="1"/>
    <xf numFmtId="164" fontId="12" fillId="2" borderId="0" xfId="1" applyNumberFormat="1" applyFont="1" applyFill="1" applyBorder="1" applyAlignment="1">
      <alignment horizontal="center" vertical="center"/>
    </xf>
    <xf numFmtId="9" fontId="13" fillId="2" borderId="0" xfId="1" applyFont="1" applyFill="1" applyBorder="1" applyAlignment="1">
      <alignment horizontal="center" vertical="center"/>
    </xf>
    <xf numFmtId="164" fontId="12" fillId="2" borderId="3" xfId="1" applyNumberFormat="1" applyFont="1" applyFill="1" applyBorder="1" applyAlignment="1">
      <alignment horizontal="center" vertical="center"/>
    </xf>
    <xf numFmtId="9" fontId="13" fillId="2" borderId="3" xfId="1" applyFont="1" applyFill="1" applyBorder="1" applyAlignment="1">
      <alignment horizontal="center" vertical="center"/>
    </xf>
    <xf numFmtId="0" fontId="2" fillId="2" borderId="3" xfId="0" applyFont="1" applyFill="1" applyBorder="1" applyAlignment="1">
      <alignment horizontal="center" vertical="center"/>
    </xf>
    <xf numFmtId="0" fontId="0" fillId="0" borderId="0" xfId="0" applyAlignment="1">
      <alignment textRotation="90"/>
    </xf>
    <xf numFmtId="0" fontId="0" fillId="0" borderId="0" xfId="0" applyAlignment="1">
      <alignment vertical="center" wrapText="1"/>
    </xf>
    <xf numFmtId="0" fontId="0" fillId="0" borderId="0" xfId="0" applyAlignment="1">
      <alignment horizontal="center" vertical="center" wrapText="1"/>
    </xf>
    <xf numFmtId="0" fontId="4" fillId="2" borderId="0" xfId="0" applyFont="1" applyFill="1" applyBorder="1" applyAlignment="1">
      <alignment horizontal="center" vertical="center"/>
    </xf>
    <xf numFmtId="0" fontId="4" fillId="2" borderId="0" xfId="0" applyFont="1" applyFill="1" applyBorder="1" applyAlignment="1">
      <alignment horizontal="center" vertical="center"/>
    </xf>
    <xf numFmtId="0" fontId="7" fillId="2" borderId="0" xfId="0" applyFont="1" applyFill="1" applyBorder="1" applyAlignment="1">
      <alignment horizontal="left"/>
    </xf>
    <xf numFmtId="0" fontId="8" fillId="2" borderId="0" xfId="0" applyFont="1" applyFill="1" applyBorder="1" applyAlignment="1">
      <alignment wrapText="1"/>
    </xf>
    <xf numFmtId="0" fontId="9" fillId="2" borderId="14" xfId="0" applyFont="1" applyFill="1" applyBorder="1" applyAlignment="1">
      <alignment horizontal="center"/>
    </xf>
    <xf numFmtId="9" fontId="13" fillId="3" borderId="14" xfId="1" applyFont="1" applyFill="1" applyBorder="1" applyAlignment="1">
      <alignment horizontal="center" vertical="center"/>
    </xf>
    <xf numFmtId="9" fontId="13" fillId="2" borderId="14" xfId="1" applyFont="1" applyFill="1" applyBorder="1" applyAlignment="1">
      <alignment horizontal="center" vertical="center"/>
    </xf>
    <xf numFmtId="9" fontId="13" fillId="2" borderId="15" xfId="1" applyFont="1" applyFill="1" applyBorder="1" applyAlignment="1">
      <alignment horizontal="center" vertical="center"/>
    </xf>
    <xf numFmtId="0" fontId="9" fillId="2" borderId="16" xfId="0" applyFont="1" applyFill="1" applyBorder="1" applyAlignment="1">
      <alignment horizontal="center"/>
    </xf>
    <xf numFmtId="0" fontId="15" fillId="0" borderId="0" xfId="0" applyFont="1" applyBorder="1"/>
    <xf numFmtId="0" fontId="16" fillId="2" borderId="0" xfId="0" applyFont="1" applyFill="1" applyBorder="1" applyAlignment="1">
      <alignment vertical="center" wrapText="1"/>
    </xf>
    <xf numFmtId="164" fontId="40" fillId="3" borderId="0" xfId="1" applyNumberFormat="1" applyFont="1" applyFill="1" applyBorder="1" applyAlignment="1" applyProtection="1">
      <alignment horizontal="center" vertical="center"/>
      <protection locked="0"/>
    </xf>
    <xf numFmtId="164" fontId="40" fillId="2" borderId="0" xfId="1" applyNumberFormat="1" applyFont="1" applyFill="1" applyBorder="1" applyAlignment="1" applyProtection="1">
      <alignment horizontal="center" vertical="center"/>
      <protection locked="0"/>
    </xf>
    <xf numFmtId="164" fontId="40" fillId="2" borderId="3" xfId="1" applyNumberFormat="1" applyFont="1" applyFill="1" applyBorder="1" applyAlignment="1" applyProtection="1">
      <alignment horizontal="center" vertical="center"/>
      <protection locked="0"/>
    </xf>
    <xf numFmtId="0" fontId="42" fillId="0" borderId="4" xfId="0" applyFont="1" applyBorder="1" applyAlignment="1">
      <alignment vertical="center"/>
    </xf>
    <xf numFmtId="0" fontId="42" fillId="0" borderId="0" xfId="0" applyFont="1" applyBorder="1" applyAlignment="1">
      <alignment vertical="center"/>
    </xf>
    <xf numFmtId="0" fontId="44" fillId="2" borderId="18" xfId="0" applyFont="1" applyFill="1" applyBorder="1" applyAlignment="1">
      <alignment horizontal="center" vertical="center"/>
    </xf>
    <xf numFmtId="0" fontId="46" fillId="2" borderId="18" xfId="0" applyFont="1" applyFill="1" applyBorder="1" applyAlignment="1">
      <alignment horizontal="center" vertical="center"/>
    </xf>
    <xf numFmtId="164" fontId="46" fillId="2" borderId="21" xfId="0" applyNumberFormat="1" applyFont="1" applyFill="1" applyBorder="1" applyAlignment="1">
      <alignment horizontal="center" vertical="center"/>
    </xf>
    <xf numFmtId="166" fontId="46" fillId="2" borderId="21" xfId="1" applyNumberFormat="1" applyFont="1" applyFill="1" applyBorder="1" applyAlignment="1">
      <alignment horizontal="center" vertical="center"/>
    </xf>
    <xf numFmtId="0" fontId="0" fillId="0" borderId="0" xfId="0" applyFont="1" applyAlignment="1">
      <alignment horizontal="center" vertical="center" wrapText="1"/>
    </xf>
    <xf numFmtId="0" fontId="47" fillId="0" borderId="0" xfId="0" applyFont="1" applyBorder="1" applyAlignment="1">
      <alignment vertical="center"/>
    </xf>
    <xf numFmtId="0" fontId="44" fillId="2" borderId="3" xfId="0" applyFont="1" applyFill="1" applyBorder="1" applyAlignment="1">
      <alignment vertical="center"/>
    </xf>
    <xf numFmtId="0" fontId="46" fillId="2" borderId="21" xfId="0" applyFont="1" applyFill="1" applyBorder="1" applyAlignment="1">
      <alignment horizontal="center" vertical="center" textRotation="90" wrapText="1"/>
    </xf>
    <xf numFmtId="0" fontId="48" fillId="2" borderId="18" xfId="0" applyFont="1" applyFill="1" applyBorder="1" applyAlignment="1">
      <alignment horizontal="center" vertical="center"/>
    </xf>
    <xf numFmtId="0" fontId="0" fillId="0" borderId="4" xfId="0" applyFont="1" applyBorder="1" applyAlignment="1">
      <alignment horizontal="center" vertical="center" wrapText="1"/>
    </xf>
    <xf numFmtId="0" fontId="0" fillId="0" borderId="0" xfId="0" applyFont="1" applyBorder="1" applyAlignment="1">
      <alignment horizontal="center" vertical="center" wrapText="1"/>
    </xf>
    <xf numFmtId="0" fontId="43" fillId="2" borderId="3" xfId="0" applyFont="1" applyFill="1" applyBorder="1" applyAlignment="1">
      <alignment horizontal="center" vertical="center" wrapText="1"/>
    </xf>
    <xf numFmtId="9" fontId="45" fillId="2" borderId="20" xfId="0" applyNumberFormat="1" applyFont="1" applyFill="1" applyBorder="1" applyAlignment="1">
      <alignment horizontal="center" vertical="center"/>
    </xf>
    <xf numFmtId="9" fontId="44" fillId="2" borderId="20" xfId="0" applyNumberFormat="1" applyFont="1" applyFill="1" applyBorder="1" applyAlignment="1">
      <alignment horizontal="center" vertical="center"/>
    </xf>
    <xf numFmtId="0" fontId="44" fillId="2" borderId="19" xfId="0" applyFont="1" applyFill="1" applyBorder="1" applyAlignment="1">
      <alignment horizontal="center" vertical="center" wrapText="1"/>
    </xf>
    <xf numFmtId="164" fontId="41" fillId="0" borderId="21" xfId="1" applyNumberFormat="1" applyFont="1" applyBorder="1" applyAlignment="1">
      <alignment horizontal="center" vertical="center"/>
    </xf>
    <xf numFmtId="166" fontId="46" fillId="26" borderId="21" xfId="1" applyNumberFormat="1" applyFont="1" applyFill="1" applyBorder="1" applyAlignment="1">
      <alignment horizontal="center" vertical="center"/>
    </xf>
    <xf numFmtId="0" fontId="46" fillId="2" borderId="21" xfId="0" applyFont="1" applyFill="1" applyBorder="1" applyAlignment="1">
      <alignment horizontal="center" vertical="center"/>
    </xf>
    <xf numFmtId="164" fontId="5" fillId="2" borderId="1" xfId="0" applyNumberFormat="1" applyFont="1" applyFill="1" applyBorder="1" applyAlignment="1">
      <alignment horizontal="center" vertical="center"/>
    </xf>
    <xf numFmtId="0" fontId="49" fillId="28" borderId="21" xfId="0" applyFont="1" applyFill="1" applyBorder="1" applyAlignment="1">
      <alignment horizontal="left" vertical="center" wrapText="1" indent="1"/>
    </xf>
    <xf numFmtId="0" fontId="10" fillId="2" borderId="0" xfId="0" applyFont="1" applyFill="1" applyBorder="1" applyAlignment="1">
      <alignment horizontal="center" vertical="center" textRotation="90" wrapText="1"/>
    </xf>
    <xf numFmtId="0" fontId="11" fillId="3" borderId="0"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0" fillId="0" borderId="0" xfId="0" applyAlignment="1">
      <alignment wrapText="1"/>
    </xf>
    <xf numFmtId="0" fontId="47" fillId="0" borderId="0" xfId="0" applyFont="1" applyBorder="1" applyAlignment="1">
      <alignment vertical="center" wrapText="1"/>
    </xf>
    <xf numFmtId="0" fontId="51" fillId="2" borderId="3" xfId="0" applyFont="1" applyFill="1" applyBorder="1" applyAlignment="1">
      <alignment vertical="center"/>
    </xf>
    <xf numFmtId="164" fontId="40" fillId="2" borderId="16" xfId="1" applyNumberFormat="1" applyFont="1" applyFill="1" applyBorder="1" applyAlignment="1" applyProtection="1">
      <alignment horizontal="center" vertical="center"/>
      <protection locked="0"/>
    </xf>
    <xf numFmtId="164" fontId="40" fillId="2" borderId="25" xfId="1" applyNumberFormat="1" applyFont="1" applyFill="1" applyBorder="1" applyAlignment="1" applyProtection="1">
      <alignment horizontal="center" vertical="center"/>
      <protection locked="0"/>
    </xf>
    <xf numFmtId="9" fontId="13" fillId="3" borderId="14" xfId="1" applyNumberFormat="1" applyFont="1" applyFill="1" applyBorder="1" applyAlignment="1">
      <alignment horizontal="center" vertical="center"/>
    </xf>
    <xf numFmtId="0" fontId="52" fillId="0" borderId="0" xfId="0" applyFont="1"/>
    <xf numFmtId="0" fontId="52" fillId="27" borderId="0" xfId="0" applyFont="1" applyFill="1"/>
    <xf numFmtId="0" fontId="47" fillId="0" borderId="22" xfId="0" quotePrefix="1" applyFont="1" applyFill="1" applyBorder="1" applyAlignment="1">
      <alignment horizontal="left" vertical="center" wrapText="1" indent="1"/>
    </xf>
    <xf numFmtId="0" fontId="47" fillId="0" borderId="23" xfId="0" quotePrefix="1" applyFont="1" applyFill="1" applyBorder="1" applyAlignment="1">
      <alignment horizontal="left" vertical="center" wrapText="1" indent="1"/>
    </xf>
    <xf numFmtId="0" fontId="47" fillId="0" borderId="24" xfId="0" quotePrefix="1" applyFont="1" applyFill="1" applyBorder="1" applyAlignment="1">
      <alignment horizontal="left" vertical="center" wrapText="1" indent="1"/>
    </xf>
    <xf numFmtId="0" fontId="47" fillId="2" borderId="22" xfId="0" applyFont="1" applyFill="1" applyBorder="1" applyAlignment="1">
      <alignment horizontal="left" vertical="center" wrapText="1" indent="1"/>
    </xf>
    <xf numFmtId="0" fontId="47" fillId="2" borderId="23" xfId="0" applyFont="1" applyFill="1" applyBorder="1" applyAlignment="1">
      <alignment horizontal="left" vertical="center" wrapText="1" indent="1"/>
    </xf>
    <xf numFmtId="0" fontId="47" fillId="2" borderId="24" xfId="0" applyFont="1" applyFill="1" applyBorder="1" applyAlignment="1">
      <alignment horizontal="left" vertical="center" wrapText="1" indent="1"/>
    </xf>
    <xf numFmtId="164" fontId="5" fillId="2" borderId="1" xfId="0" applyNumberFormat="1" applyFont="1" applyFill="1" applyBorder="1" applyAlignment="1">
      <alignment horizontal="left" vertical="center" indent="2"/>
    </xf>
    <xf numFmtId="164" fontId="5" fillId="2" borderId="0" xfId="0" applyNumberFormat="1" applyFont="1" applyFill="1" applyBorder="1" applyAlignment="1">
      <alignment horizontal="left" vertical="center" indent="2"/>
    </xf>
    <xf numFmtId="0" fontId="44" fillId="2" borderId="22" xfId="0" applyFont="1" applyFill="1" applyBorder="1" applyAlignment="1">
      <alignment horizontal="center" vertical="center"/>
    </xf>
    <xf numFmtId="0" fontId="44" fillId="2" borderId="23" xfId="0" applyFont="1" applyFill="1" applyBorder="1" applyAlignment="1">
      <alignment horizontal="center" vertical="center"/>
    </xf>
    <xf numFmtId="0" fontId="44" fillId="2" borderId="24" xfId="0" applyFont="1" applyFill="1" applyBorder="1" applyAlignment="1">
      <alignment horizontal="center" vertical="center"/>
    </xf>
    <xf numFmtId="0" fontId="44" fillId="2" borderId="1" xfId="0" applyFont="1" applyFill="1" applyBorder="1" applyAlignment="1">
      <alignment horizontal="center" vertical="center"/>
    </xf>
    <xf numFmtId="0" fontId="44" fillId="2" borderId="0" xfId="0" applyFont="1" applyFill="1" applyBorder="1" applyAlignment="1">
      <alignment horizontal="center" vertical="center"/>
    </xf>
    <xf numFmtId="0" fontId="4" fillId="2" borderId="0" xfId="0" applyFont="1" applyFill="1" applyBorder="1" applyAlignment="1">
      <alignment horizontal="center" vertical="center"/>
    </xf>
    <xf numFmtId="0" fontId="39" fillId="2" borderId="0" xfId="0" applyFont="1" applyFill="1" applyBorder="1" applyAlignment="1">
      <alignment horizontal="right" vertical="center" indent="5"/>
    </xf>
    <xf numFmtId="0" fontId="5" fillId="2" borderId="1" xfId="0" applyFont="1" applyFill="1" applyBorder="1" applyAlignment="1" applyProtection="1">
      <alignment horizontal="left" indent="3"/>
      <protection locked="0"/>
    </xf>
    <xf numFmtId="0" fontId="5" fillId="2" borderId="0" xfId="0" applyFont="1" applyFill="1" applyBorder="1" applyAlignment="1" applyProtection="1">
      <alignment horizontal="left" indent="3"/>
      <protection locked="0"/>
    </xf>
    <xf numFmtId="0" fontId="5" fillId="2" borderId="2" xfId="0" applyFont="1" applyFill="1" applyBorder="1" applyAlignment="1" applyProtection="1">
      <alignment horizontal="left" indent="3"/>
      <protection locked="0"/>
    </xf>
    <xf numFmtId="165" fontId="5" fillId="2" borderId="1" xfId="0" applyNumberFormat="1" applyFont="1" applyFill="1" applyBorder="1" applyAlignment="1" applyProtection="1">
      <alignment horizontal="left" indent="3"/>
      <protection locked="0"/>
    </xf>
    <xf numFmtId="165" fontId="5" fillId="2" borderId="0" xfId="0" applyNumberFormat="1" applyFont="1" applyFill="1" applyBorder="1" applyAlignment="1" applyProtection="1">
      <alignment horizontal="left" indent="3"/>
      <protection locked="0"/>
    </xf>
    <xf numFmtId="165" fontId="5" fillId="2" borderId="2" xfId="0" applyNumberFormat="1" applyFont="1" applyFill="1" applyBorder="1" applyAlignment="1" applyProtection="1">
      <alignment horizontal="left" indent="3"/>
      <protection locked="0"/>
    </xf>
    <xf numFmtId="0" fontId="7" fillId="2" borderId="3" xfId="0" applyFont="1" applyFill="1" applyBorder="1" applyAlignment="1">
      <alignment horizontal="left"/>
    </xf>
    <xf numFmtId="0" fontId="16" fillId="2" borderId="1" xfId="0" applyFont="1" applyFill="1" applyBorder="1" applyAlignment="1" applyProtection="1">
      <alignment horizontal="left" indent="2"/>
      <protection locked="0"/>
    </xf>
    <xf numFmtId="0" fontId="16" fillId="2" borderId="0" xfId="0" applyFont="1" applyFill="1" applyBorder="1" applyAlignment="1" applyProtection="1">
      <alignment horizontal="left" indent="2"/>
      <protection locked="0"/>
    </xf>
    <xf numFmtId="0" fontId="16" fillId="2" borderId="2" xfId="0" applyFont="1" applyFill="1" applyBorder="1" applyAlignment="1" applyProtection="1">
      <alignment horizontal="left" indent="2"/>
      <protection locked="0"/>
    </xf>
    <xf numFmtId="0" fontId="50" fillId="2" borderId="4" xfId="0" applyFont="1" applyFill="1" applyBorder="1" applyAlignment="1">
      <alignment horizontal="center"/>
    </xf>
    <xf numFmtId="0" fontId="50" fillId="2" borderId="17" xfId="0" applyFont="1" applyFill="1" applyBorder="1" applyAlignment="1">
      <alignment horizontal="center"/>
    </xf>
    <xf numFmtId="0" fontId="50" fillId="2" borderId="0" xfId="0" applyFont="1" applyFill="1" applyBorder="1" applyAlignment="1">
      <alignment horizontal="center"/>
    </xf>
    <xf numFmtId="0" fontId="19" fillId="2" borderId="4" xfId="0" applyFont="1" applyFill="1" applyBorder="1" applyAlignment="1" applyProtection="1">
      <alignment horizontal="left" vertical="top" wrapText="1" indent="2"/>
      <protection locked="0"/>
    </xf>
    <xf numFmtId="0" fontId="19" fillId="2" borderId="0" xfId="0" applyFont="1" applyFill="1" applyBorder="1" applyAlignment="1" applyProtection="1">
      <alignment horizontal="left" vertical="top" wrapText="1" indent="2"/>
      <protection locked="0"/>
    </xf>
    <xf numFmtId="0" fontId="11" fillId="3" borderId="0"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16" fillId="2" borderId="0" xfId="0" applyFont="1" applyFill="1" applyBorder="1" applyAlignment="1">
      <alignment horizontal="right" vertical="center" wrapText="1" indent="2"/>
    </xf>
    <xf numFmtId="0" fontId="16" fillId="2" borderId="2" xfId="0" applyFont="1" applyFill="1" applyBorder="1" applyAlignment="1">
      <alignment horizontal="right" vertical="center" wrapText="1" indent="2"/>
    </xf>
    <xf numFmtId="0" fontId="16" fillId="2" borderId="0"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16" fillId="2" borderId="1" xfId="0" applyFont="1" applyFill="1" applyBorder="1" applyAlignment="1" applyProtection="1">
      <alignment horizontal="center" vertical="center"/>
      <protection locked="0"/>
    </xf>
    <xf numFmtId="0" fontId="16" fillId="2" borderId="0" xfId="0" applyFont="1" applyFill="1" applyBorder="1" applyAlignment="1" applyProtection="1">
      <alignment horizontal="center" vertical="center"/>
      <protection locked="0"/>
    </xf>
    <xf numFmtId="0" fontId="18" fillId="2" borderId="3" xfId="0" applyFont="1" applyFill="1" applyBorder="1" applyAlignment="1">
      <alignment horizontal="left"/>
    </xf>
    <xf numFmtId="0" fontId="11" fillId="2" borderId="3" xfId="0" applyFont="1" applyFill="1" applyBorder="1" applyAlignment="1">
      <alignment horizontal="left" vertical="center" wrapText="1"/>
    </xf>
  </cellXfs>
  <cellStyles count="61">
    <cellStyle name="20% - Accent1" xfId="2"/>
    <cellStyle name="20% - Accent2" xfId="3"/>
    <cellStyle name="20% - Accent3" xfId="4"/>
    <cellStyle name="20% - Accent4" xfId="5"/>
    <cellStyle name="20% - Accent5" xfId="6"/>
    <cellStyle name="20% - Accent6" xfId="7"/>
    <cellStyle name="40% - Accent1" xfId="8"/>
    <cellStyle name="40% - Accent2" xfId="9"/>
    <cellStyle name="40% - Accent3" xfId="10"/>
    <cellStyle name="40% - Accent4" xfId="11"/>
    <cellStyle name="40% - Accent5" xfId="12"/>
    <cellStyle name="40% - Accent6" xfId="13"/>
    <cellStyle name="60% - Accent1" xfId="14"/>
    <cellStyle name="60% - Accent2" xfId="15"/>
    <cellStyle name="60% - Accent3" xfId="16"/>
    <cellStyle name="60% - Accent4" xfId="17"/>
    <cellStyle name="60% - Accent5" xfId="18"/>
    <cellStyle name="60% - Accent6" xfId="19"/>
    <cellStyle name="Accent1" xfId="20"/>
    <cellStyle name="Accent2" xfId="21"/>
    <cellStyle name="Accent3" xfId="22"/>
    <cellStyle name="Accent4" xfId="23"/>
    <cellStyle name="Accent5" xfId="24"/>
    <cellStyle name="Accent6" xfId="25"/>
    <cellStyle name="Bad" xfId="26"/>
    <cellStyle name="Calculation" xfId="27"/>
    <cellStyle name="Check Cel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rmal - Style1" xfId="38"/>
    <cellStyle name="Normal 2" xfId="39"/>
    <cellStyle name="Normal 2 2" xfId="40"/>
    <cellStyle name="Normal 2_Categoria 2 - VPO Pilar Gente" xfId="41"/>
    <cellStyle name="Normal 3" xfId="42"/>
    <cellStyle name="Normal 4" xfId="43"/>
    <cellStyle name="Note" xfId="44"/>
    <cellStyle name="Output" xfId="45"/>
    <cellStyle name="Porcentagem" xfId="1" builtinId="5"/>
    <cellStyle name="Porcentagem 2" xfId="46"/>
    <cellStyle name="Porcentagem 2 2" xfId="47"/>
    <cellStyle name="Porcentagem 2 3" xfId="48"/>
    <cellStyle name="Porcentagem 2 3 2" xfId="49"/>
    <cellStyle name="Porcentagem 3" xfId="50"/>
    <cellStyle name="Porcentagem 4" xfId="51"/>
    <cellStyle name="PSChar" xfId="52"/>
    <cellStyle name="PSChar 2" xfId="53"/>
    <cellStyle name="PSHeading" xfId="54"/>
    <cellStyle name="PSHeading 2" xfId="55"/>
    <cellStyle name="PSInt" xfId="56"/>
    <cellStyle name="PSInt 2" xfId="57"/>
    <cellStyle name="Standard_NEGS" xfId="58"/>
    <cellStyle name="Title" xfId="59"/>
    <cellStyle name="Warning Text" xfId="60"/>
  </cellStyles>
  <dxfs count="56">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color theme="0"/>
      </font>
      <fill>
        <patternFill patternType="solid">
          <fgColor auto="1"/>
          <bgColor theme="1" tint="0.14996795556505021"/>
        </patternFill>
      </fill>
    </dxf>
    <dxf>
      <font>
        <b/>
        <i val="0"/>
        <color rgb="FFFF0000"/>
      </font>
    </dxf>
    <dxf>
      <font>
        <b/>
        <i val="0"/>
        <color rgb="FFFF0000"/>
      </font>
    </dxf>
    <dxf>
      <font>
        <color theme="0"/>
      </font>
      <fill>
        <patternFill patternType="solid">
          <fgColor auto="1"/>
          <bgColor theme="1" tint="0.14996795556505021"/>
        </patternFill>
      </fill>
    </dxf>
    <dxf>
      <font>
        <b/>
        <i val="0"/>
        <color rgb="FFFF0000"/>
      </font>
    </dxf>
    <dxf>
      <font>
        <b/>
        <i val="0"/>
        <color rgb="FFFF000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47775332672925"/>
          <c:y val="0.14642766167984403"/>
          <c:w val="0.5144638256060633"/>
          <c:h val="0.72117709588611623"/>
        </c:manualLayout>
      </c:layout>
      <c:radarChart>
        <c:radarStyle val="marker"/>
        <c:varyColors val="0"/>
        <c:ser>
          <c:idx val="0"/>
          <c:order val="0"/>
          <c:tx>
            <c:v>Validação</c:v>
          </c:tx>
          <c:spPr>
            <a:ln w="50800">
              <a:prstDash val="sysDash"/>
            </a:ln>
          </c:spPr>
          <c:marker>
            <c:symbol val="circle"/>
            <c:size val="10"/>
          </c:marker>
          <c:cat>
            <c:strRef>
              <c:f>'Gestão da Rotina'!$A$8:$A$19</c:f>
              <c:strCache>
                <c:ptCount val="12"/>
                <c:pt idx="0">
                  <c:v>Política de Segurança e Saúde</c:v>
                </c:pt>
                <c:pt idx="1">
                  <c:v>Requisitos Legais de Segurança e Saúde</c:v>
                </c:pt>
                <c:pt idx="2">
                  <c:v>Conhecimento, Treinamento e Desenvolvimento de Habilidades</c:v>
                </c:pt>
                <c:pt idx="3">
                  <c:v>Inspeção de Segurança</c:v>
                </c:pt>
                <c:pt idx="4">
                  <c:v>Tratamento de Quase Acidentes e Acidentes</c:v>
                </c:pt>
                <c:pt idx="5">
                  <c:v>Atendimento e Controle a Emergências</c:v>
                </c:pt>
                <c:pt idx="6">
                  <c:v>Gerenciamento de Perigos e Riscos </c:v>
                </c:pt>
                <c:pt idx="7">
                  <c:v>Controle Operacional </c:v>
                </c:pt>
                <c:pt idx="8">
                  <c:v>Gerenciamento de Espaços Confinadosamento de Quase Acidentes e Acidentes</c:v>
                </c:pt>
                <c:pt idx="9">
                  <c:v>Gerenciamento de Máquinas e Equipamentos </c:v>
                </c:pt>
                <c:pt idx="10">
                  <c:v>Gerenciamento de Produtos Químicos</c:v>
                </c:pt>
                <c:pt idx="11">
                  <c:v>Saúde Ocupacional </c:v>
                </c:pt>
              </c:strCache>
            </c:strRef>
          </c:cat>
          <c:val>
            <c:numRef>
              <c:f>'Gestão da Rotina'!$H$8:$H$18</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er>
        <c:ser>
          <c:idx val="1"/>
          <c:order val="1"/>
          <c:marker>
            <c:spPr>
              <a:solidFill>
                <a:schemeClr val="bg1"/>
              </a:solidFill>
            </c:spPr>
          </c:marker>
          <c:val>
            <c:numRef>
              <c:f>'Gestão da Rotina'!$F$8:$F$19</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er>
        <c:dLbls>
          <c:showLegendKey val="0"/>
          <c:showVal val="0"/>
          <c:showCatName val="0"/>
          <c:showSerName val="0"/>
          <c:showPercent val="0"/>
          <c:showBubbleSize val="0"/>
        </c:dLbls>
        <c:axId val="133469696"/>
        <c:axId val="210068608"/>
      </c:radarChart>
      <c:catAx>
        <c:axId val="133469696"/>
        <c:scaling>
          <c:orientation val="minMax"/>
        </c:scaling>
        <c:delete val="0"/>
        <c:axPos val="b"/>
        <c:majorGridlines/>
        <c:numFmt formatCode="General" sourceLinked="1"/>
        <c:majorTickMark val="out"/>
        <c:minorTickMark val="none"/>
        <c:tickLblPos val="nextTo"/>
        <c:txPr>
          <a:bodyPr/>
          <a:lstStyle/>
          <a:p>
            <a:pPr>
              <a:defRPr sz="1200" baseline="0"/>
            </a:pPr>
            <a:endParaRPr lang="pt-BR"/>
          </a:p>
        </c:txPr>
        <c:crossAx val="210068608"/>
        <c:crosses val="autoZero"/>
        <c:auto val="0"/>
        <c:lblAlgn val="ctr"/>
        <c:lblOffset val="100"/>
        <c:noMultiLvlLbl val="0"/>
      </c:catAx>
      <c:valAx>
        <c:axId val="210068608"/>
        <c:scaling>
          <c:orientation val="minMax"/>
          <c:max val="1"/>
          <c:min val="0"/>
        </c:scaling>
        <c:delete val="0"/>
        <c:axPos val="l"/>
        <c:majorGridlines/>
        <c:numFmt formatCode="0%" sourceLinked="1"/>
        <c:majorTickMark val="cross"/>
        <c:minorTickMark val="none"/>
        <c:tickLblPos val="none"/>
        <c:crossAx val="133469696"/>
        <c:crosses val="autoZero"/>
        <c:crossBetween val="between"/>
        <c:majorUnit val="0.2"/>
      </c:valAx>
    </c:plotArea>
    <c:legend>
      <c:legendPos val="l"/>
      <c:layout>
        <c:manualLayout>
          <c:xMode val="edge"/>
          <c:yMode val="edge"/>
          <c:x val="0.65367965367965364"/>
          <c:y val="0.80745608721986672"/>
          <c:w val="0.31019514606128779"/>
          <c:h val="0.1581492698028131"/>
        </c:manualLayout>
      </c:layout>
      <c:overlay val="1"/>
      <c:txPr>
        <a:bodyPr/>
        <a:lstStyle/>
        <a:p>
          <a:pPr>
            <a:defRPr sz="1800"/>
          </a:pPr>
          <a:endParaRPr lang="pt-BR"/>
        </a:p>
      </c:txPr>
    </c:legend>
    <c:plotVisOnly val="1"/>
    <c:dispBlanksAs val="gap"/>
    <c:showDLblsOverMax val="0"/>
  </c:chart>
  <c:spPr>
    <a:ln>
      <a:noFill/>
    </a:ln>
  </c:spPr>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288637</xdr:colOff>
      <xdr:row>5</xdr:row>
      <xdr:rowOff>180687</xdr:rowOff>
    </xdr:from>
    <xdr:to>
      <xdr:col>14</xdr:col>
      <xdr:colOff>98137</xdr:colOff>
      <xdr:row>18</xdr:row>
      <xdr:rowOff>199737</xdr:rowOff>
    </xdr:to>
    <xdr:graphicFrame macro="">
      <xdr:nvGraphicFramePr>
        <xdr:cNvPr id="3"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44532</xdr:colOff>
      <xdr:row>2</xdr:row>
      <xdr:rowOff>30926</xdr:rowOff>
    </xdr:from>
    <xdr:to>
      <xdr:col>1</xdr:col>
      <xdr:colOff>823850</xdr:colOff>
      <xdr:row>2</xdr:row>
      <xdr:rowOff>256062</xdr:rowOff>
    </xdr:to>
    <xdr:sp macro="" textlink="">
      <xdr:nvSpPr>
        <xdr:cNvPr id="4" name="CaixaDeTexto 3"/>
        <xdr:cNvSpPr txBox="1"/>
      </xdr:nvSpPr>
      <xdr:spPr>
        <a:xfrm>
          <a:off x="479961" y="1405247"/>
          <a:ext cx="779318" cy="2251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pt-BR" sz="1400"/>
            <a:t>GESTOR</a:t>
          </a:r>
        </a:p>
      </xdr:txBody>
    </xdr:sp>
    <xdr:clientData/>
  </xdr:twoCellAnchor>
  <xdr:twoCellAnchor>
    <xdr:from>
      <xdr:col>6</xdr:col>
      <xdr:colOff>40963</xdr:colOff>
      <xdr:row>2</xdr:row>
      <xdr:rowOff>27464</xdr:rowOff>
    </xdr:from>
    <xdr:to>
      <xdr:col>7</xdr:col>
      <xdr:colOff>519867</xdr:colOff>
      <xdr:row>2</xdr:row>
      <xdr:rowOff>238744</xdr:rowOff>
    </xdr:to>
    <xdr:sp macro="" textlink="">
      <xdr:nvSpPr>
        <xdr:cNvPr id="5" name="CaixaDeTexto 4"/>
        <xdr:cNvSpPr txBox="1"/>
      </xdr:nvSpPr>
      <xdr:spPr>
        <a:xfrm>
          <a:off x="8014749" y="1401785"/>
          <a:ext cx="1485832" cy="2112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pt-BR" sz="1400"/>
            <a:t>UNIDADE</a:t>
          </a:r>
        </a:p>
      </xdr:txBody>
    </xdr:sp>
    <xdr:clientData/>
  </xdr:twoCellAnchor>
  <xdr:twoCellAnchor>
    <xdr:from>
      <xdr:col>11</xdr:col>
      <xdr:colOff>57863</xdr:colOff>
      <xdr:row>2</xdr:row>
      <xdr:rowOff>27712</xdr:rowOff>
    </xdr:from>
    <xdr:to>
      <xdr:col>12</xdr:col>
      <xdr:colOff>895350</xdr:colOff>
      <xdr:row>2</xdr:row>
      <xdr:rowOff>266699</xdr:rowOff>
    </xdr:to>
    <xdr:sp macro="" textlink="">
      <xdr:nvSpPr>
        <xdr:cNvPr id="6" name="CaixaDeTexto 5"/>
        <xdr:cNvSpPr txBox="1"/>
      </xdr:nvSpPr>
      <xdr:spPr>
        <a:xfrm>
          <a:off x="13030913" y="1161187"/>
          <a:ext cx="1847137" cy="2389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pt-BR" sz="1400"/>
            <a:t>MÊS/ANO DO CHECK</a:t>
          </a:r>
        </a:p>
      </xdr:txBody>
    </xdr:sp>
    <xdr:clientData/>
  </xdr:twoCellAnchor>
  <xdr:twoCellAnchor>
    <xdr:from>
      <xdr:col>1</xdr:col>
      <xdr:colOff>17318</xdr:colOff>
      <xdr:row>40</xdr:row>
      <xdr:rowOff>17319</xdr:rowOff>
    </xdr:from>
    <xdr:to>
      <xdr:col>1</xdr:col>
      <xdr:colOff>1214438</xdr:colOff>
      <xdr:row>40</xdr:row>
      <xdr:rowOff>238125</xdr:rowOff>
    </xdr:to>
    <xdr:sp macro="" textlink="">
      <xdr:nvSpPr>
        <xdr:cNvPr id="7" name="CaixaDeTexto 6"/>
        <xdr:cNvSpPr txBox="1"/>
      </xdr:nvSpPr>
      <xdr:spPr>
        <a:xfrm>
          <a:off x="455468" y="22934469"/>
          <a:ext cx="1197120" cy="2208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pt-BR" sz="1400"/>
            <a:t>AVALIADOR</a:t>
          </a:r>
        </a:p>
      </xdr:txBody>
    </xdr:sp>
    <xdr:clientData/>
  </xdr:twoCellAnchor>
  <xdr:twoCellAnchor>
    <xdr:from>
      <xdr:col>6</xdr:col>
      <xdr:colOff>13749</xdr:colOff>
      <xdr:row>40</xdr:row>
      <xdr:rowOff>13857</xdr:rowOff>
    </xdr:from>
    <xdr:to>
      <xdr:col>7</xdr:col>
      <xdr:colOff>492653</xdr:colOff>
      <xdr:row>40</xdr:row>
      <xdr:rowOff>225137</xdr:rowOff>
    </xdr:to>
    <xdr:sp macro="" textlink="">
      <xdr:nvSpPr>
        <xdr:cNvPr id="8" name="CaixaDeTexto 7"/>
        <xdr:cNvSpPr txBox="1"/>
      </xdr:nvSpPr>
      <xdr:spPr>
        <a:xfrm>
          <a:off x="7938549" y="22931007"/>
          <a:ext cx="1488554" cy="2112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pt-BR" sz="1400"/>
            <a:t>ÁREA</a:t>
          </a:r>
        </a:p>
      </xdr:txBody>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pageSetUpPr fitToPage="1"/>
  </sheetPr>
  <dimension ref="A1:Z134"/>
  <sheetViews>
    <sheetView showGridLines="0" tabSelected="1" showWhiteSpace="0" zoomScale="70" zoomScaleNormal="70" zoomScaleSheetLayoutView="70" workbookViewId="0">
      <selection activeCell="E14" sqref="E14"/>
    </sheetView>
  </sheetViews>
  <sheetFormatPr defaultRowHeight="15" x14ac:dyDescent="0.25"/>
  <cols>
    <col min="1" max="1" width="8.5703125" style="20" customWidth="1"/>
    <col min="2" max="2" width="51.42578125" customWidth="1"/>
    <col min="3" max="3" width="16.28515625" style="21" customWidth="1"/>
    <col min="4" max="12" width="15.140625" style="21" customWidth="1"/>
    <col min="13" max="14" width="15.140625" style="22" customWidth="1"/>
    <col min="15" max="15" width="6.5703125" style="21" customWidth="1"/>
    <col min="16" max="16" width="5.42578125" customWidth="1"/>
    <col min="17" max="17" width="16.5703125" customWidth="1"/>
    <col min="18" max="18" width="16.28515625" customWidth="1"/>
    <col min="19" max="20" width="9.5703125" customWidth="1"/>
    <col min="21" max="40" width="7.85546875" customWidth="1"/>
  </cols>
  <sheetData>
    <row r="1" spans="1:26" ht="78.75" customHeight="1" x14ac:dyDescent="0.25">
      <c r="A1" s="84" t="s">
        <v>242</v>
      </c>
      <c r="B1" s="84"/>
      <c r="C1" s="84"/>
      <c r="D1" s="84"/>
      <c r="E1" s="84"/>
      <c r="F1" s="84"/>
      <c r="G1" s="84"/>
      <c r="H1" s="84"/>
      <c r="I1" s="84"/>
      <c r="J1" s="84"/>
      <c r="K1" s="84"/>
      <c r="L1" s="84"/>
      <c r="M1" s="84"/>
      <c r="N1" s="84"/>
      <c r="O1" s="84"/>
      <c r="P1" s="1"/>
      <c r="Q1" s="1"/>
      <c r="R1" s="1"/>
      <c r="W1" s="68"/>
      <c r="X1" s="69">
        <v>1</v>
      </c>
      <c r="Y1" s="68">
        <v>1</v>
      </c>
      <c r="Z1" s="68"/>
    </row>
    <row r="2" spans="1:26" ht="23.25" customHeight="1" x14ac:dyDescent="0.25">
      <c r="A2" s="2"/>
      <c r="B2" s="23"/>
      <c r="C2" s="23"/>
      <c r="D2" s="23"/>
      <c r="E2" s="23"/>
      <c r="F2" s="23"/>
      <c r="G2" s="23"/>
      <c r="H2" s="23"/>
      <c r="I2" s="23"/>
      <c r="J2" s="23"/>
      <c r="K2" s="23"/>
      <c r="L2" s="23"/>
      <c r="M2" s="23"/>
      <c r="N2" s="23"/>
      <c r="O2" s="23"/>
      <c r="P2" s="1"/>
      <c r="Q2" s="1"/>
      <c r="R2" s="1"/>
      <c r="W2" s="68"/>
      <c r="X2" s="69">
        <v>0.5</v>
      </c>
      <c r="Y2" s="68">
        <v>0</v>
      </c>
      <c r="Z2" s="68"/>
    </row>
    <row r="3" spans="1:26" ht="60" customHeight="1" x14ac:dyDescent="0.55000000000000004">
      <c r="A3" s="2"/>
      <c r="B3" s="85"/>
      <c r="C3" s="86"/>
      <c r="D3" s="86"/>
      <c r="E3" s="86"/>
      <c r="F3" s="87"/>
      <c r="G3" s="85"/>
      <c r="H3" s="86"/>
      <c r="I3" s="86"/>
      <c r="J3" s="86"/>
      <c r="K3" s="87"/>
      <c r="L3" s="88"/>
      <c r="M3" s="89"/>
      <c r="N3" s="90"/>
      <c r="O3" s="3"/>
      <c r="P3" s="1"/>
      <c r="Q3" s="1"/>
      <c r="R3" s="1"/>
      <c r="W3" s="68"/>
      <c r="X3" s="69">
        <v>0</v>
      </c>
      <c r="Y3" s="68"/>
      <c r="Z3" s="68"/>
    </row>
    <row r="4" spans="1:26" ht="11.25" customHeight="1" x14ac:dyDescent="0.65">
      <c r="A4" s="2"/>
      <c r="B4" s="4"/>
      <c r="C4" s="4"/>
      <c r="D4" s="4"/>
      <c r="E4" s="4"/>
      <c r="F4" s="4"/>
      <c r="G4" s="4"/>
      <c r="H4" s="4"/>
      <c r="I4" s="4"/>
      <c r="J4" s="4"/>
      <c r="K4" s="4"/>
      <c r="L4" s="5"/>
      <c r="M4" s="5"/>
      <c r="N4" s="5"/>
      <c r="O4" s="3"/>
      <c r="P4" s="1"/>
      <c r="Q4" s="1"/>
      <c r="R4" s="1"/>
      <c r="W4" s="68"/>
      <c r="X4" s="68"/>
      <c r="Y4" s="68"/>
      <c r="Z4" s="68"/>
    </row>
    <row r="5" spans="1:26" ht="41.25" customHeight="1" x14ac:dyDescent="0.5">
      <c r="A5" s="2"/>
      <c r="B5" s="91" t="s">
        <v>0</v>
      </c>
      <c r="C5" s="91"/>
      <c r="D5" s="91"/>
      <c r="E5" s="91"/>
      <c r="F5" s="91"/>
      <c r="G5" s="91"/>
      <c r="H5" s="91"/>
      <c r="I5" s="91"/>
      <c r="J5" s="91"/>
      <c r="K5" s="91"/>
      <c r="L5" s="91"/>
      <c r="M5" s="91"/>
      <c r="N5" s="91"/>
      <c r="O5" s="23"/>
      <c r="P5" s="1"/>
      <c r="Q5" s="1"/>
      <c r="R5" s="1"/>
      <c r="W5" s="68"/>
      <c r="X5" s="68"/>
      <c r="Y5" s="68"/>
      <c r="Z5" s="68"/>
    </row>
    <row r="6" spans="1:26" ht="32.25" customHeight="1" x14ac:dyDescent="0.5">
      <c r="A6" s="2"/>
      <c r="B6" s="25"/>
      <c r="C6" s="25"/>
      <c r="D6" s="25"/>
      <c r="E6" s="95" t="s">
        <v>7</v>
      </c>
      <c r="F6" s="96"/>
      <c r="G6" s="97" t="s">
        <v>8</v>
      </c>
      <c r="H6" s="97"/>
      <c r="I6" s="25"/>
      <c r="J6" s="25"/>
      <c r="K6" s="25"/>
      <c r="L6" s="25"/>
      <c r="M6" s="25"/>
      <c r="N6" s="25"/>
      <c r="O6" s="23"/>
      <c r="P6" s="1"/>
      <c r="Q6" s="1"/>
      <c r="R6" s="1"/>
    </row>
    <row r="7" spans="1:26" ht="30.75" customHeight="1" x14ac:dyDescent="0.45">
      <c r="A7" s="2"/>
      <c r="B7" s="26"/>
      <c r="C7" s="26"/>
      <c r="D7" s="6" t="s">
        <v>1</v>
      </c>
      <c r="E7" s="7" t="s">
        <v>6</v>
      </c>
      <c r="F7" s="27" t="s">
        <v>2</v>
      </c>
      <c r="G7" s="31" t="s">
        <v>6</v>
      </c>
      <c r="H7" s="7" t="s">
        <v>2</v>
      </c>
      <c r="I7" s="8"/>
      <c r="J7" s="8"/>
      <c r="K7" s="8"/>
      <c r="L7" s="23"/>
      <c r="M7" s="23"/>
      <c r="N7" s="23"/>
      <c r="O7" s="23"/>
      <c r="P7" s="1"/>
      <c r="Q7" s="1"/>
      <c r="R7" s="1"/>
    </row>
    <row r="8" spans="1:26" s="14" customFormat="1" ht="56.25" customHeight="1" x14ac:dyDescent="0.25">
      <c r="A8" s="9" t="s">
        <v>49</v>
      </c>
      <c r="B8" s="100" t="s">
        <v>43</v>
      </c>
      <c r="C8" s="100"/>
      <c r="D8" s="10">
        <f>J44</f>
        <v>0.15000000000000002</v>
      </c>
      <c r="E8" s="34">
        <f>L44</f>
        <v>0.15000000000000002</v>
      </c>
      <c r="F8" s="28">
        <f>E8/D8</f>
        <v>1</v>
      </c>
      <c r="G8" s="34">
        <f>N44</f>
        <v>0</v>
      </c>
      <c r="H8" s="11">
        <f>G8/D8</f>
        <v>0</v>
      </c>
      <c r="I8" s="12"/>
      <c r="J8" s="12"/>
      <c r="K8" s="12"/>
      <c r="L8" s="12"/>
      <c r="M8" s="12"/>
      <c r="N8" s="12"/>
      <c r="O8" s="12"/>
      <c r="P8" s="13"/>
      <c r="Q8" s="13"/>
      <c r="R8" s="13"/>
    </row>
    <row r="9" spans="1:26" s="14" customFormat="1" ht="56.25" customHeight="1" x14ac:dyDescent="0.25">
      <c r="A9" s="9" t="s">
        <v>50</v>
      </c>
      <c r="B9" s="101" t="s">
        <v>44</v>
      </c>
      <c r="C9" s="101"/>
      <c r="D9" s="15">
        <f>J50</f>
        <v>0.04</v>
      </c>
      <c r="E9" s="35">
        <f>L50</f>
        <v>0.04</v>
      </c>
      <c r="F9" s="29">
        <f t="shared" ref="F9:F10" si="0">E9/D9</f>
        <v>1</v>
      </c>
      <c r="G9" s="35">
        <f>N50</f>
        <v>0</v>
      </c>
      <c r="H9" s="16">
        <f>G9/D9</f>
        <v>0</v>
      </c>
      <c r="I9" s="12"/>
      <c r="J9" s="12"/>
      <c r="K9" s="12"/>
      <c r="L9" s="12"/>
      <c r="M9" s="12"/>
      <c r="N9" s="12"/>
      <c r="O9" s="12"/>
      <c r="P9" s="13"/>
      <c r="Q9" s="13"/>
      <c r="R9" s="13"/>
    </row>
    <row r="10" spans="1:26" s="14" customFormat="1" ht="56.25" customHeight="1" x14ac:dyDescent="0.25">
      <c r="A10" s="9" t="s">
        <v>51</v>
      </c>
      <c r="B10" s="100" t="s">
        <v>45</v>
      </c>
      <c r="C10" s="100"/>
      <c r="D10" s="10">
        <f>J55</f>
        <v>0.03</v>
      </c>
      <c r="E10" s="34">
        <f>L55</f>
        <v>0.03</v>
      </c>
      <c r="F10" s="28">
        <f t="shared" si="0"/>
        <v>1</v>
      </c>
      <c r="G10" s="34">
        <f>N55</f>
        <v>0</v>
      </c>
      <c r="H10" s="11">
        <f t="shared" ref="H10" si="1">G10/D10</f>
        <v>0</v>
      </c>
      <c r="I10" s="12"/>
      <c r="J10" s="12"/>
      <c r="K10" s="12"/>
      <c r="L10" s="12"/>
      <c r="M10" s="12"/>
      <c r="N10" s="12"/>
      <c r="O10" s="12"/>
      <c r="P10" s="13"/>
      <c r="Q10" s="13"/>
      <c r="R10" s="13"/>
    </row>
    <row r="11" spans="1:26" s="14" customFormat="1" ht="56.25" customHeight="1" x14ac:dyDescent="0.25">
      <c r="A11" s="9" t="s">
        <v>52</v>
      </c>
      <c r="B11" s="101" t="s">
        <v>46</v>
      </c>
      <c r="C11" s="101"/>
      <c r="D11" s="15">
        <f>J60</f>
        <v>0.1</v>
      </c>
      <c r="E11" s="35">
        <f>L60</f>
        <v>0.1</v>
      </c>
      <c r="F11" s="29">
        <f t="shared" ref="F11" si="2">E11/D11</f>
        <v>1</v>
      </c>
      <c r="G11" s="35">
        <f>N60</f>
        <v>0</v>
      </c>
      <c r="H11" s="16">
        <f>G11/D11</f>
        <v>0</v>
      </c>
      <c r="I11" s="12"/>
      <c r="J11" s="12"/>
      <c r="K11" s="12"/>
      <c r="L11" s="12"/>
      <c r="M11" s="12"/>
      <c r="N11" s="12"/>
      <c r="O11" s="12"/>
      <c r="P11" s="13"/>
      <c r="Q11" s="13"/>
      <c r="R11" s="13"/>
      <c r="S11" s="32"/>
      <c r="T11" s="32"/>
    </row>
    <row r="12" spans="1:26" s="14" customFormat="1" ht="56.25" customHeight="1" x14ac:dyDescent="0.25">
      <c r="A12" s="59" t="s">
        <v>53</v>
      </c>
      <c r="B12" s="100" t="s">
        <v>47</v>
      </c>
      <c r="C12" s="100"/>
      <c r="D12" s="10">
        <f>J69</f>
        <v>9.0000000000000011E-2</v>
      </c>
      <c r="E12" s="34">
        <f>L69</f>
        <v>9.0000000000000011E-2</v>
      </c>
      <c r="F12" s="67">
        <f>E12/D12</f>
        <v>1</v>
      </c>
      <c r="G12" s="34">
        <f>N69</f>
        <v>0</v>
      </c>
      <c r="H12" s="11">
        <f t="shared" ref="H12" si="3">G12/D12</f>
        <v>0</v>
      </c>
      <c r="I12" s="12"/>
      <c r="J12" s="12"/>
      <c r="K12" s="12"/>
      <c r="L12" s="12"/>
      <c r="M12" s="12"/>
      <c r="N12" s="12"/>
      <c r="O12" s="12"/>
      <c r="P12" s="13"/>
      <c r="Q12" s="13"/>
      <c r="R12" s="13"/>
      <c r="S12" s="32"/>
      <c r="T12" s="32"/>
    </row>
    <row r="13" spans="1:26" s="14" customFormat="1" ht="56.25" customHeight="1" x14ac:dyDescent="0.25">
      <c r="A13" s="9" t="s">
        <v>54</v>
      </c>
      <c r="B13" s="101" t="s">
        <v>48</v>
      </c>
      <c r="C13" s="101"/>
      <c r="D13" s="15">
        <f>J76</f>
        <v>0.09</v>
      </c>
      <c r="E13" s="35">
        <f>L76</f>
        <v>0.09</v>
      </c>
      <c r="F13" s="29">
        <f t="shared" ref="F13:F19" si="4">E13/D13</f>
        <v>1</v>
      </c>
      <c r="G13" s="65">
        <f>N76</f>
        <v>0</v>
      </c>
      <c r="H13" s="16">
        <f>G13/D13</f>
        <v>0</v>
      </c>
      <c r="I13" s="12"/>
      <c r="J13" s="12"/>
      <c r="K13" s="12"/>
      <c r="L13" s="12"/>
      <c r="M13" s="12"/>
      <c r="N13" s="12"/>
      <c r="O13" s="12"/>
      <c r="P13" s="13"/>
      <c r="Q13" s="13"/>
      <c r="R13" s="13"/>
      <c r="S13" s="32"/>
      <c r="T13" s="32"/>
    </row>
    <row r="14" spans="1:26" s="14" customFormat="1" ht="56.25" customHeight="1" x14ac:dyDescent="0.25">
      <c r="A14" s="9" t="s">
        <v>116</v>
      </c>
      <c r="B14" s="100" t="s">
        <v>117</v>
      </c>
      <c r="C14" s="100"/>
      <c r="D14" s="10">
        <f>J84</f>
        <v>0.08</v>
      </c>
      <c r="E14" s="34">
        <f>L84</f>
        <v>0.08</v>
      </c>
      <c r="F14" s="67">
        <f t="shared" si="4"/>
        <v>1</v>
      </c>
      <c r="G14" s="34">
        <f>N84</f>
        <v>0</v>
      </c>
      <c r="H14" s="11">
        <f t="shared" ref="H14:H19" si="5">G14/D14</f>
        <v>0</v>
      </c>
      <c r="I14" s="12"/>
      <c r="J14" s="12"/>
      <c r="K14" s="12"/>
      <c r="L14" s="12"/>
      <c r="M14" s="12"/>
      <c r="N14" s="12"/>
      <c r="O14" s="12"/>
      <c r="P14" s="13"/>
      <c r="Q14" s="13"/>
      <c r="R14" s="13"/>
      <c r="S14" s="32"/>
      <c r="T14" s="32"/>
    </row>
    <row r="15" spans="1:26" s="14" customFormat="1" ht="56.25" customHeight="1" x14ac:dyDescent="0.25">
      <c r="A15" s="9" t="s">
        <v>126</v>
      </c>
      <c r="B15" s="61" t="s">
        <v>118</v>
      </c>
      <c r="C15" s="61"/>
      <c r="D15" s="15">
        <f>J92</f>
        <v>7.0000000000000007E-2</v>
      </c>
      <c r="E15" s="35">
        <f>L92</f>
        <v>7.0000000000000007E-2</v>
      </c>
      <c r="F15" s="29">
        <f t="shared" si="4"/>
        <v>1</v>
      </c>
      <c r="G15" s="65">
        <f>N92</f>
        <v>0</v>
      </c>
      <c r="H15" s="16">
        <f t="shared" si="5"/>
        <v>0</v>
      </c>
      <c r="I15" s="12"/>
      <c r="J15" s="12"/>
      <c r="K15" s="12"/>
      <c r="L15" s="12"/>
      <c r="M15" s="12"/>
      <c r="N15" s="12"/>
      <c r="O15" s="12"/>
      <c r="P15" s="13"/>
      <c r="Q15" s="13"/>
      <c r="R15" s="13"/>
      <c r="S15" s="32"/>
      <c r="T15" s="32"/>
    </row>
    <row r="16" spans="1:26" s="14" customFormat="1" ht="56.25" customHeight="1" x14ac:dyDescent="0.25">
      <c r="A16" s="59" t="s">
        <v>243</v>
      </c>
      <c r="B16" s="60" t="s">
        <v>119</v>
      </c>
      <c r="C16" s="60"/>
      <c r="D16" s="10">
        <f>J99</f>
        <v>0.06</v>
      </c>
      <c r="E16" s="34">
        <f>L99</f>
        <v>0.06</v>
      </c>
      <c r="F16" s="67">
        <f t="shared" si="4"/>
        <v>1</v>
      </c>
      <c r="G16" s="34">
        <f>N99</f>
        <v>0</v>
      </c>
      <c r="H16" s="11">
        <f t="shared" si="5"/>
        <v>0</v>
      </c>
      <c r="I16" s="12"/>
      <c r="J16" s="12"/>
      <c r="K16" s="12"/>
      <c r="L16" s="12"/>
      <c r="M16" s="12"/>
      <c r="N16" s="12"/>
      <c r="O16" s="12"/>
      <c r="P16" s="13"/>
      <c r="Q16" s="13"/>
      <c r="R16" s="13"/>
    </row>
    <row r="17" spans="1:18" s="14" customFormat="1" ht="56.25" customHeight="1" x14ac:dyDescent="0.25">
      <c r="A17" s="59" t="s">
        <v>125</v>
      </c>
      <c r="B17" s="101" t="s">
        <v>120</v>
      </c>
      <c r="C17" s="101"/>
      <c r="D17" s="15">
        <f>J107</f>
        <v>0.14000000000000001</v>
      </c>
      <c r="E17" s="35">
        <f>L107</f>
        <v>0.14000000000000001</v>
      </c>
      <c r="F17" s="29">
        <f t="shared" si="4"/>
        <v>1</v>
      </c>
      <c r="G17" s="65">
        <f>N107</f>
        <v>0</v>
      </c>
      <c r="H17" s="16">
        <f t="shared" si="5"/>
        <v>0</v>
      </c>
      <c r="I17" s="12"/>
      <c r="J17" s="12"/>
      <c r="K17" s="12"/>
      <c r="L17" s="12"/>
      <c r="M17" s="12"/>
      <c r="N17" s="12"/>
      <c r="O17" s="12"/>
      <c r="P17" s="13"/>
      <c r="Q17" s="13"/>
      <c r="R17" s="13"/>
    </row>
    <row r="18" spans="1:18" s="14" customFormat="1" ht="56.25" customHeight="1" x14ac:dyDescent="0.25">
      <c r="A18" s="59" t="s">
        <v>124</v>
      </c>
      <c r="B18" s="60" t="s">
        <v>121</v>
      </c>
      <c r="C18" s="60"/>
      <c r="D18" s="10">
        <f>J118</f>
        <v>0.04</v>
      </c>
      <c r="E18" s="34">
        <f>L118</f>
        <v>0.04</v>
      </c>
      <c r="F18" s="67">
        <f t="shared" si="4"/>
        <v>1</v>
      </c>
      <c r="G18" s="34">
        <f>N118</f>
        <v>0</v>
      </c>
      <c r="H18" s="11">
        <f t="shared" si="5"/>
        <v>0</v>
      </c>
      <c r="I18" s="12"/>
      <c r="J18" s="12"/>
      <c r="K18" s="12"/>
      <c r="L18" s="12"/>
      <c r="M18" s="12"/>
      <c r="N18" s="12"/>
      <c r="O18" s="12"/>
      <c r="P18" s="13"/>
      <c r="Q18" s="13"/>
      <c r="R18" s="13"/>
    </row>
    <row r="19" spans="1:18" s="14" customFormat="1" ht="56.25" customHeight="1" x14ac:dyDescent="0.25">
      <c r="A19" s="59" t="s">
        <v>123</v>
      </c>
      <c r="B19" s="109" t="s">
        <v>122</v>
      </c>
      <c r="C19" s="109"/>
      <c r="D19" s="17">
        <f>J126</f>
        <v>0.11</v>
      </c>
      <c r="E19" s="36">
        <f>L126</f>
        <v>0.11</v>
      </c>
      <c r="F19" s="30">
        <f t="shared" si="4"/>
        <v>1</v>
      </c>
      <c r="G19" s="66">
        <f>N126</f>
        <v>0</v>
      </c>
      <c r="H19" s="18">
        <f t="shared" si="5"/>
        <v>0</v>
      </c>
      <c r="I19" s="19"/>
      <c r="J19" s="19"/>
      <c r="K19" s="19"/>
      <c r="L19" s="19"/>
      <c r="M19" s="19"/>
      <c r="N19" s="19"/>
      <c r="O19" s="12"/>
      <c r="P19" s="13"/>
      <c r="Q19" s="13"/>
      <c r="R19" s="13"/>
    </row>
    <row r="20" spans="1:18" ht="37.5" customHeight="1" x14ac:dyDescent="0.25">
      <c r="A20" s="2"/>
      <c r="B20" s="23"/>
      <c r="C20" s="23"/>
      <c r="D20" s="23"/>
      <c r="E20" s="23"/>
      <c r="F20" s="23"/>
      <c r="G20" s="23"/>
      <c r="H20" s="23"/>
      <c r="I20" s="23"/>
      <c r="J20" s="23"/>
      <c r="K20" s="23"/>
      <c r="L20" s="23"/>
      <c r="M20" s="23"/>
      <c r="N20" s="23"/>
      <c r="O20" s="23"/>
      <c r="P20" s="1"/>
      <c r="Q20" s="1"/>
      <c r="R20" s="1"/>
    </row>
    <row r="21" spans="1:18" ht="61.5" customHeight="1" x14ac:dyDescent="0.25">
      <c r="A21" s="2"/>
      <c r="B21" s="33" t="s">
        <v>4</v>
      </c>
      <c r="C21" s="57" t="str">
        <f>IF(SUM(G8:G18)=0,"",SUM(G8:G18))</f>
        <v/>
      </c>
      <c r="D21" s="102" t="s">
        <v>9</v>
      </c>
      <c r="E21" s="102"/>
      <c r="F21" s="103"/>
      <c r="G21" s="76"/>
      <c r="H21" s="77"/>
      <c r="I21" s="104" t="s">
        <v>5</v>
      </c>
      <c r="J21" s="104"/>
      <c r="K21" s="104"/>
      <c r="L21" s="105"/>
      <c r="M21" s="106"/>
      <c r="N21" s="107"/>
      <c r="O21" s="23"/>
      <c r="P21" s="1"/>
      <c r="Q21" s="1"/>
      <c r="R21" s="1"/>
    </row>
    <row r="22" spans="1:18" ht="37.5" customHeight="1" x14ac:dyDescent="0.25">
      <c r="A22" s="2"/>
      <c r="B22" s="23"/>
      <c r="C22" s="23"/>
      <c r="D22" s="23"/>
      <c r="E22" s="23"/>
      <c r="F22" s="23"/>
      <c r="G22" s="23"/>
      <c r="H22" s="23"/>
      <c r="I22" s="23"/>
      <c r="J22" s="23"/>
      <c r="K22" s="23"/>
      <c r="L22" s="23"/>
      <c r="M22" s="23"/>
      <c r="N22" s="23"/>
      <c r="O22" s="23"/>
      <c r="P22" s="1"/>
      <c r="Q22" s="1"/>
      <c r="R22" s="1"/>
    </row>
    <row r="23" spans="1:18" ht="41.25" customHeight="1" x14ac:dyDescent="0.5">
      <c r="A23" s="2"/>
      <c r="B23" s="108" t="s">
        <v>10</v>
      </c>
      <c r="C23" s="108"/>
      <c r="D23" s="108"/>
      <c r="E23" s="108"/>
      <c r="F23" s="108"/>
      <c r="G23" s="108"/>
      <c r="H23" s="108"/>
      <c r="I23" s="108"/>
      <c r="J23" s="108"/>
      <c r="K23" s="108"/>
      <c r="L23" s="108"/>
      <c r="M23" s="108"/>
      <c r="N23" s="108"/>
      <c r="O23" s="23"/>
      <c r="P23" s="1"/>
      <c r="Q23" s="1"/>
      <c r="R23" s="1"/>
    </row>
    <row r="24" spans="1:18" ht="71.25" customHeight="1" x14ac:dyDescent="0.25">
      <c r="A24" s="2"/>
      <c r="B24" s="98"/>
      <c r="C24" s="98"/>
      <c r="D24" s="98"/>
      <c r="E24" s="98"/>
      <c r="F24" s="98"/>
      <c r="G24" s="98"/>
      <c r="H24" s="98"/>
      <c r="I24" s="98"/>
      <c r="J24" s="98"/>
      <c r="K24" s="98"/>
      <c r="L24" s="98"/>
      <c r="M24" s="98"/>
      <c r="N24" s="98"/>
      <c r="O24" s="23"/>
      <c r="P24" s="1"/>
      <c r="Q24" s="1"/>
      <c r="R24" s="1"/>
    </row>
    <row r="25" spans="1:18" ht="71.25" customHeight="1" x14ac:dyDescent="0.25">
      <c r="A25" s="2"/>
      <c r="B25" s="99"/>
      <c r="C25" s="99"/>
      <c r="D25" s="99"/>
      <c r="E25" s="99"/>
      <c r="F25" s="99"/>
      <c r="G25" s="99"/>
      <c r="H25" s="99"/>
      <c r="I25" s="99"/>
      <c r="J25" s="99"/>
      <c r="K25" s="99"/>
      <c r="L25" s="99"/>
      <c r="M25" s="99"/>
      <c r="N25" s="99"/>
      <c r="O25" s="23"/>
      <c r="P25" s="1"/>
      <c r="Q25" s="1"/>
      <c r="R25" s="1"/>
    </row>
    <row r="26" spans="1:18" ht="71.25" customHeight="1" x14ac:dyDescent="0.25">
      <c r="A26" s="2"/>
      <c r="B26" s="99"/>
      <c r="C26" s="99"/>
      <c r="D26" s="99"/>
      <c r="E26" s="99"/>
      <c r="F26" s="99"/>
      <c r="G26" s="99"/>
      <c r="H26" s="99"/>
      <c r="I26" s="99"/>
      <c r="J26" s="99"/>
      <c r="K26" s="99"/>
      <c r="L26" s="99"/>
      <c r="M26" s="99"/>
      <c r="N26" s="99"/>
      <c r="O26" s="23"/>
      <c r="P26" s="1"/>
      <c r="Q26" s="1"/>
      <c r="R26" s="1"/>
    </row>
    <row r="27" spans="1:18" ht="71.25" customHeight="1" x14ac:dyDescent="0.25">
      <c r="A27" s="2"/>
      <c r="B27" s="99"/>
      <c r="C27" s="99"/>
      <c r="D27" s="99"/>
      <c r="E27" s="99"/>
      <c r="F27" s="99"/>
      <c r="G27" s="99"/>
      <c r="H27" s="99"/>
      <c r="I27" s="99"/>
      <c r="J27" s="99"/>
      <c r="K27" s="99"/>
      <c r="L27" s="99"/>
      <c r="M27" s="99"/>
      <c r="N27" s="99"/>
      <c r="O27" s="23"/>
      <c r="P27" s="1"/>
      <c r="Q27" s="1"/>
      <c r="R27" s="1"/>
    </row>
    <row r="28" spans="1:18" ht="37.5" customHeight="1" x14ac:dyDescent="0.25">
      <c r="A28" s="2"/>
      <c r="B28" s="83"/>
      <c r="C28" s="83"/>
      <c r="D28" s="83"/>
      <c r="E28" s="83"/>
      <c r="F28" s="83"/>
      <c r="G28" s="83"/>
      <c r="H28" s="83"/>
      <c r="I28" s="83"/>
      <c r="J28" s="83"/>
      <c r="K28" s="83"/>
      <c r="L28" s="83"/>
      <c r="M28" s="83"/>
      <c r="N28" s="83"/>
      <c r="O28" s="23"/>
      <c r="P28" s="1"/>
      <c r="Q28" s="1"/>
      <c r="R28" s="1"/>
    </row>
    <row r="29" spans="1:18" ht="41.25" customHeight="1" x14ac:dyDescent="0.5">
      <c r="A29" s="2"/>
      <c r="B29" s="108" t="s">
        <v>11</v>
      </c>
      <c r="C29" s="108"/>
      <c r="D29" s="108"/>
      <c r="E29" s="108"/>
      <c r="F29" s="108"/>
      <c r="G29" s="108"/>
      <c r="H29" s="108"/>
      <c r="I29" s="108"/>
      <c r="J29" s="108"/>
      <c r="K29" s="108"/>
      <c r="L29" s="108"/>
      <c r="M29" s="108"/>
      <c r="N29" s="108"/>
      <c r="O29" s="23"/>
      <c r="P29" s="1"/>
      <c r="Q29" s="1"/>
      <c r="R29" s="1"/>
    </row>
    <row r="30" spans="1:18" ht="71.25" customHeight="1" x14ac:dyDescent="0.25">
      <c r="A30" s="2"/>
      <c r="B30" s="98"/>
      <c r="C30" s="98"/>
      <c r="D30" s="98"/>
      <c r="E30" s="98"/>
      <c r="F30" s="98"/>
      <c r="G30" s="98"/>
      <c r="H30" s="98"/>
      <c r="I30" s="98"/>
      <c r="J30" s="98"/>
      <c r="K30" s="98"/>
      <c r="L30" s="98"/>
      <c r="M30" s="98"/>
      <c r="N30" s="98"/>
      <c r="O30" s="23"/>
      <c r="P30" s="1"/>
      <c r="Q30" s="1"/>
      <c r="R30" s="1"/>
    </row>
    <row r="31" spans="1:18" ht="71.25" customHeight="1" x14ac:dyDescent="0.25">
      <c r="A31" s="2"/>
      <c r="B31" s="99"/>
      <c r="C31" s="99"/>
      <c r="D31" s="99"/>
      <c r="E31" s="99"/>
      <c r="F31" s="99"/>
      <c r="G31" s="99"/>
      <c r="H31" s="99"/>
      <c r="I31" s="99"/>
      <c r="J31" s="99"/>
      <c r="K31" s="99"/>
      <c r="L31" s="99"/>
      <c r="M31" s="99"/>
      <c r="N31" s="99"/>
      <c r="O31" s="23"/>
      <c r="P31" s="1"/>
      <c r="Q31" s="1"/>
      <c r="R31" s="1"/>
    </row>
    <row r="32" spans="1:18" ht="71.25" customHeight="1" x14ac:dyDescent="0.25">
      <c r="A32" s="2"/>
      <c r="B32" s="99"/>
      <c r="C32" s="99"/>
      <c r="D32" s="99"/>
      <c r="E32" s="99"/>
      <c r="F32" s="99"/>
      <c r="G32" s="99"/>
      <c r="H32" s="99"/>
      <c r="I32" s="99"/>
      <c r="J32" s="99"/>
      <c r="K32" s="99"/>
      <c r="L32" s="99"/>
      <c r="M32" s="99"/>
      <c r="N32" s="99"/>
      <c r="O32" s="23"/>
      <c r="P32" s="1"/>
      <c r="Q32" s="1"/>
      <c r="R32" s="1"/>
    </row>
    <row r="33" spans="1:18" ht="71.25" customHeight="1" x14ac:dyDescent="0.25">
      <c r="A33" s="2"/>
      <c r="B33" s="99"/>
      <c r="C33" s="99"/>
      <c r="D33" s="99"/>
      <c r="E33" s="99"/>
      <c r="F33" s="99"/>
      <c r="G33" s="99"/>
      <c r="H33" s="99"/>
      <c r="I33" s="99"/>
      <c r="J33" s="99"/>
      <c r="K33" s="99"/>
      <c r="L33" s="99"/>
      <c r="M33" s="99"/>
      <c r="N33" s="99"/>
      <c r="O33" s="23"/>
      <c r="P33" s="1"/>
      <c r="Q33" s="1"/>
      <c r="R33" s="1"/>
    </row>
    <row r="34" spans="1:18" ht="71.25" customHeight="1" x14ac:dyDescent="0.25">
      <c r="A34" s="2"/>
      <c r="B34" s="99"/>
      <c r="C34" s="99"/>
      <c r="D34" s="99"/>
      <c r="E34" s="99"/>
      <c r="F34" s="99"/>
      <c r="G34" s="99"/>
      <c r="H34" s="99"/>
      <c r="I34" s="99"/>
      <c r="J34" s="99"/>
      <c r="K34" s="99"/>
      <c r="L34" s="99"/>
      <c r="M34" s="99"/>
      <c r="N34" s="99"/>
      <c r="O34" s="24"/>
      <c r="P34" s="1"/>
      <c r="Q34" s="1"/>
      <c r="R34" s="1"/>
    </row>
    <row r="35" spans="1:18" ht="71.25" customHeight="1" x14ac:dyDescent="0.25">
      <c r="A35" s="2"/>
      <c r="B35" s="99"/>
      <c r="C35" s="99"/>
      <c r="D35" s="99"/>
      <c r="E35" s="99"/>
      <c r="F35" s="99"/>
      <c r="G35" s="99"/>
      <c r="H35" s="99"/>
      <c r="I35" s="99"/>
      <c r="J35" s="99"/>
      <c r="K35" s="99"/>
      <c r="L35" s="99"/>
      <c r="M35" s="99"/>
      <c r="N35" s="99"/>
      <c r="O35" s="24"/>
      <c r="P35" s="1"/>
      <c r="Q35" s="1"/>
      <c r="R35" s="1"/>
    </row>
    <row r="36" spans="1:18" ht="75" customHeight="1" x14ac:dyDescent="0.25">
      <c r="A36" s="2"/>
      <c r="B36" s="99"/>
      <c r="C36" s="99"/>
      <c r="D36" s="99"/>
      <c r="E36" s="99"/>
      <c r="F36" s="99"/>
      <c r="G36" s="99"/>
      <c r="H36" s="99"/>
      <c r="I36" s="99"/>
      <c r="J36" s="99"/>
      <c r="K36" s="99"/>
      <c r="L36" s="99"/>
      <c r="M36" s="99"/>
      <c r="N36" s="99"/>
      <c r="O36" s="23"/>
      <c r="P36" s="1"/>
      <c r="Q36" s="1"/>
      <c r="R36" s="1"/>
    </row>
    <row r="37" spans="1:18" ht="75" customHeight="1" x14ac:dyDescent="0.25">
      <c r="A37" s="2"/>
      <c r="B37" s="99"/>
      <c r="C37" s="99"/>
      <c r="D37" s="99"/>
      <c r="E37" s="99"/>
      <c r="F37" s="99"/>
      <c r="G37" s="99"/>
      <c r="H37" s="99"/>
      <c r="I37" s="99"/>
      <c r="J37" s="99"/>
      <c r="K37" s="99"/>
      <c r="L37" s="99"/>
      <c r="M37" s="99"/>
      <c r="N37" s="99"/>
      <c r="O37" s="23"/>
      <c r="P37" s="1"/>
      <c r="Q37" s="1"/>
      <c r="R37" s="1"/>
    </row>
    <row r="38" spans="1:18" ht="75" customHeight="1" x14ac:dyDescent="0.25">
      <c r="A38" s="2"/>
      <c r="B38" s="99"/>
      <c r="C38" s="99"/>
      <c r="D38" s="99"/>
      <c r="E38" s="99"/>
      <c r="F38" s="99"/>
      <c r="G38" s="99"/>
      <c r="H38" s="99"/>
      <c r="I38" s="99"/>
      <c r="J38" s="99"/>
      <c r="K38" s="99"/>
      <c r="L38" s="99"/>
      <c r="M38" s="99"/>
      <c r="N38" s="99"/>
      <c r="O38" s="23"/>
      <c r="P38" s="1"/>
      <c r="Q38" s="1"/>
      <c r="R38" s="1"/>
    </row>
    <row r="39" spans="1:18" ht="75" customHeight="1" x14ac:dyDescent="0.25">
      <c r="A39" s="2"/>
      <c r="B39" s="99"/>
      <c r="C39" s="99"/>
      <c r="D39" s="99"/>
      <c r="E39" s="99"/>
      <c r="F39" s="99"/>
      <c r="G39" s="99"/>
      <c r="H39" s="99"/>
      <c r="I39" s="99"/>
      <c r="J39" s="99"/>
      <c r="K39" s="99"/>
      <c r="L39" s="99"/>
      <c r="M39" s="99"/>
      <c r="N39" s="99"/>
      <c r="O39" s="23"/>
      <c r="P39" s="1"/>
      <c r="Q39" s="1"/>
      <c r="R39" s="1"/>
    </row>
    <row r="40" spans="1:18" ht="37.5" customHeight="1" x14ac:dyDescent="0.25">
      <c r="A40" s="2"/>
      <c r="B40" s="83"/>
      <c r="C40" s="83"/>
      <c r="D40" s="83"/>
      <c r="E40" s="83"/>
      <c r="F40" s="83"/>
      <c r="G40" s="83"/>
      <c r="H40" s="83"/>
      <c r="I40" s="83"/>
      <c r="J40" s="83"/>
      <c r="K40" s="83"/>
      <c r="L40" s="83"/>
      <c r="M40" s="83"/>
      <c r="N40" s="83"/>
      <c r="O40" s="23"/>
      <c r="P40" s="1"/>
      <c r="Q40" s="1"/>
      <c r="R40" s="1"/>
    </row>
    <row r="41" spans="1:18" ht="75" customHeight="1" x14ac:dyDescent="0.55000000000000004">
      <c r="A41" s="2"/>
      <c r="B41" s="92"/>
      <c r="C41" s="93"/>
      <c r="D41" s="93"/>
      <c r="E41" s="93"/>
      <c r="F41" s="94"/>
      <c r="G41" s="92" t="s">
        <v>3</v>
      </c>
      <c r="H41" s="93"/>
      <c r="I41" s="93"/>
      <c r="J41" s="93"/>
      <c r="K41" s="93"/>
      <c r="L41" s="93"/>
      <c r="M41" s="93"/>
      <c r="N41" s="94"/>
      <c r="O41" s="23"/>
      <c r="P41" s="1"/>
      <c r="Q41" s="1"/>
      <c r="R41" s="1"/>
    </row>
    <row r="42" spans="1:18" ht="37.5" customHeight="1" x14ac:dyDescent="0.25">
      <c r="A42" s="2"/>
      <c r="B42" s="23"/>
      <c r="C42" s="23"/>
      <c r="D42" s="23"/>
      <c r="E42" s="23"/>
      <c r="F42" s="23"/>
      <c r="G42" s="23"/>
      <c r="H42" s="23"/>
      <c r="I42" s="23"/>
      <c r="J42" s="23"/>
      <c r="K42" s="23"/>
      <c r="L42" s="23"/>
      <c r="M42" s="23"/>
      <c r="N42" s="23"/>
      <c r="O42" s="23"/>
      <c r="P42" s="1"/>
      <c r="Q42" s="1"/>
      <c r="R42" s="1"/>
    </row>
    <row r="43" spans="1:18" ht="30" customHeight="1" x14ac:dyDescent="0.25">
      <c r="B43" s="62"/>
    </row>
    <row r="44" spans="1:18" ht="36" customHeight="1" x14ac:dyDescent="0.25">
      <c r="A44" s="53" t="s">
        <v>20</v>
      </c>
      <c r="B44" s="45" t="s">
        <v>61</v>
      </c>
      <c r="C44" s="45"/>
      <c r="D44" s="45"/>
      <c r="E44" s="45"/>
      <c r="F44" s="45"/>
      <c r="G44" s="45"/>
      <c r="H44" s="45"/>
      <c r="I44" s="50" t="s">
        <v>1</v>
      </c>
      <c r="J44" s="51">
        <f>SUM(C46:C47)</f>
        <v>0.15000000000000002</v>
      </c>
      <c r="K44" s="50" t="s">
        <v>24</v>
      </c>
      <c r="L44" s="52">
        <f>SUM(Q46:Q47)</f>
        <v>0.15000000000000002</v>
      </c>
      <c r="M44" s="50" t="s">
        <v>25</v>
      </c>
      <c r="N44" s="52">
        <f>SUM(R46:R47)</f>
        <v>0</v>
      </c>
    </row>
    <row r="45" spans="1:18" ht="36" x14ac:dyDescent="0.25">
      <c r="A45" s="47" t="s">
        <v>13</v>
      </c>
      <c r="B45" s="39" t="s">
        <v>14</v>
      </c>
      <c r="C45" s="40" t="s">
        <v>15</v>
      </c>
      <c r="D45" s="40" t="s">
        <v>24</v>
      </c>
      <c r="E45" s="40" t="s">
        <v>25</v>
      </c>
      <c r="F45" s="78" t="s">
        <v>19</v>
      </c>
      <c r="G45" s="79"/>
      <c r="H45" s="79"/>
      <c r="I45" s="80"/>
      <c r="J45" s="81" t="s">
        <v>16</v>
      </c>
      <c r="K45" s="82"/>
      <c r="L45" s="82"/>
      <c r="M45" s="82"/>
      <c r="N45" s="82"/>
      <c r="Q45" s="56" t="s">
        <v>22</v>
      </c>
      <c r="R45" s="56" t="s">
        <v>23</v>
      </c>
    </row>
    <row r="46" spans="1:18" ht="225.75" customHeight="1" x14ac:dyDescent="0.25">
      <c r="A46" s="46" t="s">
        <v>17</v>
      </c>
      <c r="B46" s="58" t="s">
        <v>56</v>
      </c>
      <c r="C46" s="41">
        <v>0.1</v>
      </c>
      <c r="D46" s="55">
        <v>1</v>
      </c>
      <c r="E46" s="42"/>
      <c r="F46" s="70" t="s">
        <v>57</v>
      </c>
      <c r="G46" s="71"/>
      <c r="H46" s="71"/>
      <c r="I46" s="72"/>
      <c r="J46" s="73" t="s">
        <v>55</v>
      </c>
      <c r="K46" s="74"/>
      <c r="L46" s="74"/>
      <c r="M46" s="74"/>
      <c r="N46" s="75"/>
      <c r="Q46" s="54">
        <f>C46*D46</f>
        <v>0.1</v>
      </c>
      <c r="R46" s="54">
        <f>C46*E46</f>
        <v>0</v>
      </c>
    </row>
    <row r="47" spans="1:18" ht="205.5" customHeight="1" x14ac:dyDescent="0.25">
      <c r="A47" s="46" t="s">
        <v>18</v>
      </c>
      <c r="B47" s="58" t="s">
        <v>60</v>
      </c>
      <c r="C47" s="41">
        <v>0.05</v>
      </c>
      <c r="D47" s="55">
        <v>1</v>
      </c>
      <c r="E47" s="42"/>
      <c r="F47" s="70" t="s">
        <v>58</v>
      </c>
      <c r="G47" s="71"/>
      <c r="H47" s="71"/>
      <c r="I47" s="72"/>
      <c r="J47" s="73" t="s">
        <v>59</v>
      </c>
      <c r="K47" s="74"/>
      <c r="L47" s="74"/>
      <c r="M47" s="74"/>
      <c r="N47" s="75"/>
      <c r="Q47" s="54">
        <f t="shared" ref="Q47" si="6">C47*D47</f>
        <v>0.05</v>
      </c>
      <c r="R47" s="54">
        <f t="shared" ref="R47" si="7">C47*E47</f>
        <v>0</v>
      </c>
    </row>
    <row r="48" spans="1:18" ht="30.75" customHeight="1" x14ac:dyDescent="0.25">
      <c r="A48" s="37"/>
      <c r="B48" s="44"/>
      <c r="C48" s="44"/>
      <c r="D48" s="44"/>
      <c r="E48" s="44"/>
      <c r="F48" s="44"/>
      <c r="G48" s="44"/>
      <c r="H48" s="44"/>
      <c r="I48" s="44"/>
      <c r="J48" s="44"/>
      <c r="K48" s="44"/>
      <c r="L48" s="44"/>
      <c r="M48" s="48"/>
      <c r="N48" s="43"/>
    </row>
    <row r="49" spans="1:18" ht="30.75" customHeight="1" x14ac:dyDescent="0.25">
      <c r="A49" s="38"/>
      <c r="B49" s="63" t="s">
        <v>62</v>
      </c>
      <c r="C49" s="44"/>
      <c r="D49" s="44"/>
      <c r="E49" s="44"/>
      <c r="F49" s="44"/>
      <c r="G49" s="44"/>
      <c r="H49" s="44"/>
      <c r="I49" s="44"/>
      <c r="J49" s="44"/>
      <c r="K49" s="44"/>
      <c r="L49" s="44"/>
      <c r="M49" s="49"/>
      <c r="N49" s="43"/>
    </row>
    <row r="50" spans="1:18" ht="36" customHeight="1" x14ac:dyDescent="0.25">
      <c r="A50" s="53" t="s">
        <v>21</v>
      </c>
      <c r="B50" s="45" t="s">
        <v>63</v>
      </c>
      <c r="C50" s="45"/>
      <c r="D50" s="45"/>
      <c r="E50" s="45"/>
      <c r="F50" s="45"/>
      <c r="G50" s="45"/>
      <c r="H50" s="45"/>
      <c r="I50" s="50" t="s">
        <v>1</v>
      </c>
      <c r="J50" s="51">
        <f>SUM(C52:C52)</f>
        <v>0.04</v>
      </c>
      <c r="K50" s="50" t="s">
        <v>24</v>
      </c>
      <c r="L50" s="52">
        <f>SUM(Q52:Q52)</f>
        <v>0.04</v>
      </c>
      <c r="M50" s="50" t="s">
        <v>25</v>
      </c>
      <c r="N50" s="52">
        <f>SUM(R52:R52)</f>
        <v>0</v>
      </c>
    </row>
    <row r="51" spans="1:18" ht="36" x14ac:dyDescent="0.25">
      <c r="A51" s="47" t="s">
        <v>13</v>
      </c>
      <c r="B51" s="39" t="s">
        <v>14</v>
      </c>
      <c r="C51" s="40" t="s">
        <v>15</v>
      </c>
      <c r="D51" s="40" t="s">
        <v>24</v>
      </c>
      <c r="E51" s="40" t="s">
        <v>25</v>
      </c>
      <c r="F51" s="78" t="s">
        <v>19</v>
      </c>
      <c r="G51" s="79"/>
      <c r="H51" s="79"/>
      <c r="I51" s="80"/>
      <c r="J51" s="81" t="s">
        <v>16</v>
      </c>
      <c r="K51" s="82"/>
      <c r="L51" s="82"/>
      <c r="M51" s="82"/>
      <c r="N51" s="82"/>
      <c r="Q51" s="56" t="s">
        <v>22</v>
      </c>
      <c r="R51" s="56" t="s">
        <v>23</v>
      </c>
    </row>
    <row r="52" spans="1:18" ht="220.5" customHeight="1" x14ac:dyDescent="0.25">
      <c r="A52" s="46" t="s">
        <v>12</v>
      </c>
      <c r="B52" s="58" t="s">
        <v>66</v>
      </c>
      <c r="C52" s="41">
        <v>0.04</v>
      </c>
      <c r="D52" s="55">
        <v>1</v>
      </c>
      <c r="E52" s="42"/>
      <c r="F52" s="70" t="s">
        <v>67</v>
      </c>
      <c r="G52" s="71"/>
      <c r="H52" s="71"/>
      <c r="I52" s="72"/>
      <c r="J52" s="73" t="s">
        <v>65</v>
      </c>
      <c r="K52" s="74"/>
      <c r="L52" s="74"/>
      <c r="M52" s="74"/>
      <c r="N52" s="75"/>
      <c r="Q52" s="54">
        <f>C52*D52</f>
        <v>0.04</v>
      </c>
      <c r="R52" s="54">
        <f>C52*E52</f>
        <v>0</v>
      </c>
    </row>
    <row r="53" spans="1:18" ht="30.75" customHeight="1" x14ac:dyDescent="0.25">
      <c r="A53" s="37"/>
      <c r="B53" s="44"/>
      <c r="C53" s="44"/>
      <c r="D53" s="44"/>
      <c r="E53" s="44"/>
      <c r="F53" s="44"/>
      <c r="G53" s="44"/>
      <c r="H53" s="44"/>
      <c r="I53" s="44"/>
      <c r="J53" s="44"/>
      <c r="K53" s="44"/>
      <c r="L53" s="44"/>
      <c r="M53" s="48"/>
      <c r="N53" s="43"/>
    </row>
    <row r="54" spans="1:18" ht="30.75" customHeight="1" x14ac:dyDescent="0.25">
      <c r="A54" s="38"/>
      <c r="B54" s="44"/>
      <c r="C54" s="44"/>
      <c r="D54" s="44"/>
      <c r="E54" s="44"/>
      <c r="F54" s="44"/>
      <c r="G54" s="44"/>
      <c r="H54" s="44"/>
      <c r="I54" s="44"/>
      <c r="J54" s="44"/>
      <c r="K54" s="44"/>
      <c r="L54" s="44"/>
      <c r="M54" s="49"/>
      <c r="N54" s="43"/>
    </row>
    <row r="55" spans="1:18" ht="36" customHeight="1" x14ac:dyDescent="0.25">
      <c r="A55" s="53" t="s">
        <v>26</v>
      </c>
      <c r="B55" s="64" t="s">
        <v>64</v>
      </c>
      <c r="C55" s="45"/>
      <c r="D55" s="45"/>
      <c r="E55" s="45"/>
      <c r="F55" s="45"/>
      <c r="G55" s="45"/>
      <c r="H55" s="45"/>
      <c r="I55" s="50" t="s">
        <v>1</v>
      </c>
      <c r="J55" s="51">
        <f>SUM(C57:C57)</f>
        <v>0.03</v>
      </c>
      <c r="K55" s="50" t="s">
        <v>24</v>
      </c>
      <c r="L55" s="52">
        <f>SUM(Q57:Q57)</f>
        <v>0.03</v>
      </c>
      <c r="M55" s="50" t="s">
        <v>25</v>
      </c>
      <c r="N55" s="52">
        <f>SUM(R57:R57)</f>
        <v>0</v>
      </c>
    </row>
    <row r="56" spans="1:18" ht="36" x14ac:dyDescent="0.25">
      <c r="A56" s="47" t="s">
        <v>13</v>
      </c>
      <c r="B56" s="39" t="s">
        <v>14</v>
      </c>
      <c r="C56" s="40" t="s">
        <v>15</v>
      </c>
      <c r="D56" s="40" t="s">
        <v>24</v>
      </c>
      <c r="E56" s="40" t="s">
        <v>25</v>
      </c>
      <c r="F56" s="78" t="s">
        <v>19</v>
      </c>
      <c r="G56" s="79"/>
      <c r="H56" s="79"/>
      <c r="I56" s="80"/>
      <c r="J56" s="81" t="s">
        <v>16</v>
      </c>
      <c r="K56" s="82"/>
      <c r="L56" s="82"/>
      <c r="M56" s="82"/>
      <c r="N56" s="82"/>
      <c r="Q56" s="56" t="s">
        <v>22</v>
      </c>
      <c r="R56" s="56" t="s">
        <v>23</v>
      </c>
    </row>
    <row r="57" spans="1:18" ht="204.75" customHeight="1" x14ac:dyDescent="0.25">
      <c r="A57" s="46" t="s">
        <v>27</v>
      </c>
      <c r="B57" s="58" t="s">
        <v>70</v>
      </c>
      <c r="C57" s="41">
        <v>0.03</v>
      </c>
      <c r="D57" s="55">
        <v>1</v>
      </c>
      <c r="E57" s="42"/>
      <c r="F57" s="70" t="s">
        <v>69</v>
      </c>
      <c r="G57" s="71"/>
      <c r="H57" s="71"/>
      <c r="I57" s="72"/>
      <c r="J57" s="73" t="s">
        <v>68</v>
      </c>
      <c r="K57" s="74"/>
      <c r="L57" s="74"/>
      <c r="M57" s="74"/>
      <c r="N57" s="75"/>
      <c r="Q57" s="54">
        <f>C57*D57</f>
        <v>0.03</v>
      </c>
      <c r="R57" s="54">
        <f>C57*E57</f>
        <v>0</v>
      </c>
    </row>
    <row r="58" spans="1:18" ht="30.75" customHeight="1" x14ac:dyDescent="0.25">
      <c r="A58" s="37"/>
      <c r="B58" s="44"/>
      <c r="C58" s="44"/>
      <c r="D58" s="44"/>
      <c r="E58" s="44"/>
      <c r="F58" s="44"/>
      <c r="G58" s="44"/>
      <c r="H58" s="44"/>
      <c r="I58" s="44"/>
      <c r="J58" s="44"/>
      <c r="K58" s="44"/>
      <c r="L58" s="44"/>
      <c r="M58" s="48"/>
      <c r="N58" s="43"/>
    </row>
    <row r="59" spans="1:18" ht="30.75" customHeight="1" x14ac:dyDescent="0.25">
      <c r="A59" s="38"/>
      <c r="B59" s="44"/>
      <c r="C59" s="44"/>
      <c r="D59" s="44"/>
      <c r="E59" s="44"/>
      <c r="F59" s="44"/>
      <c r="G59" s="44"/>
      <c r="H59" s="44"/>
      <c r="I59" s="44"/>
      <c r="J59" s="44"/>
      <c r="K59" s="44"/>
      <c r="L59" s="44"/>
      <c r="M59" s="49"/>
      <c r="N59" s="43"/>
    </row>
    <row r="60" spans="1:18" ht="36" customHeight="1" x14ac:dyDescent="0.25">
      <c r="A60" s="53" t="s">
        <v>28</v>
      </c>
      <c r="B60" s="45" t="s">
        <v>71</v>
      </c>
      <c r="C60" s="45"/>
      <c r="D60" s="45"/>
      <c r="E60" s="45"/>
      <c r="F60" s="45"/>
      <c r="G60" s="45"/>
      <c r="H60" s="45"/>
      <c r="I60" s="50" t="s">
        <v>1</v>
      </c>
      <c r="J60" s="51">
        <f>SUM(C62:C66)</f>
        <v>0.1</v>
      </c>
      <c r="K60" s="50" t="s">
        <v>24</v>
      </c>
      <c r="L60" s="52">
        <f>SUM(Q62:Q66)</f>
        <v>0.1</v>
      </c>
      <c r="M60" s="50" t="s">
        <v>25</v>
      </c>
      <c r="N60" s="52">
        <f>SUM(R62:R66)</f>
        <v>0</v>
      </c>
    </row>
    <row r="61" spans="1:18" ht="36" x14ac:dyDescent="0.25">
      <c r="A61" s="47" t="s">
        <v>13</v>
      </c>
      <c r="B61" s="39" t="s">
        <v>14</v>
      </c>
      <c r="C61" s="40" t="s">
        <v>15</v>
      </c>
      <c r="D61" s="40" t="s">
        <v>24</v>
      </c>
      <c r="E61" s="40" t="s">
        <v>25</v>
      </c>
      <c r="F61" s="78" t="s">
        <v>19</v>
      </c>
      <c r="G61" s="79"/>
      <c r="H61" s="79"/>
      <c r="I61" s="80"/>
      <c r="J61" s="81" t="s">
        <v>16</v>
      </c>
      <c r="K61" s="82"/>
      <c r="L61" s="82"/>
      <c r="M61" s="82"/>
      <c r="N61" s="82"/>
      <c r="Q61" s="56" t="s">
        <v>22</v>
      </c>
      <c r="R61" s="56" t="s">
        <v>23</v>
      </c>
    </row>
    <row r="62" spans="1:18" ht="254.25" customHeight="1" x14ac:dyDescent="0.25">
      <c r="A62" s="46" t="s">
        <v>29</v>
      </c>
      <c r="B62" s="58" t="s">
        <v>72</v>
      </c>
      <c r="C62" s="41">
        <v>0.02</v>
      </c>
      <c r="D62" s="55">
        <v>1</v>
      </c>
      <c r="E62" s="42"/>
      <c r="F62" s="70" t="s">
        <v>77</v>
      </c>
      <c r="G62" s="71"/>
      <c r="H62" s="71"/>
      <c r="I62" s="72"/>
      <c r="J62" s="73" t="s">
        <v>85</v>
      </c>
      <c r="K62" s="74"/>
      <c r="L62" s="74"/>
      <c r="M62" s="74"/>
      <c r="N62" s="75"/>
      <c r="Q62" s="54">
        <f>C62*D62</f>
        <v>0.02</v>
      </c>
      <c r="R62" s="54">
        <f>C62*E62</f>
        <v>0</v>
      </c>
    </row>
    <row r="63" spans="1:18" ht="233.25" customHeight="1" x14ac:dyDescent="0.25">
      <c r="A63" s="46" t="s">
        <v>30</v>
      </c>
      <c r="B63" s="58" t="s">
        <v>73</v>
      </c>
      <c r="C63" s="41">
        <v>0.02</v>
      </c>
      <c r="D63" s="55">
        <v>1</v>
      </c>
      <c r="E63" s="42"/>
      <c r="F63" s="70" t="s">
        <v>78</v>
      </c>
      <c r="G63" s="71"/>
      <c r="H63" s="71"/>
      <c r="I63" s="72"/>
      <c r="J63" s="73" t="s">
        <v>84</v>
      </c>
      <c r="K63" s="74"/>
      <c r="L63" s="74"/>
      <c r="M63" s="74"/>
      <c r="N63" s="75"/>
      <c r="Q63" s="54">
        <f t="shared" ref="Q63:Q66" si="8">C63*D63</f>
        <v>0.02</v>
      </c>
      <c r="R63" s="54">
        <f t="shared" ref="R63:R66" si="9">C63*E63</f>
        <v>0</v>
      </c>
    </row>
    <row r="64" spans="1:18" ht="269.25" customHeight="1" x14ac:dyDescent="0.25">
      <c r="A64" s="46" t="s">
        <v>31</v>
      </c>
      <c r="B64" s="58" t="s">
        <v>74</v>
      </c>
      <c r="C64" s="41">
        <v>0.02</v>
      </c>
      <c r="D64" s="55">
        <v>1</v>
      </c>
      <c r="E64" s="42"/>
      <c r="F64" s="70" t="s">
        <v>79</v>
      </c>
      <c r="G64" s="71"/>
      <c r="H64" s="71"/>
      <c r="I64" s="72"/>
      <c r="J64" s="73" t="s">
        <v>83</v>
      </c>
      <c r="K64" s="74"/>
      <c r="L64" s="74"/>
      <c r="M64" s="74"/>
      <c r="N64" s="75"/>
      <c r="Q64" s="54">
        <f t="shared" si="8"/>
        <v>0.02</v>
      </c>
      <c r="R64" s="54">
        <f t="shared" si="9"/>
        <v>0</v>
      </c>
    </row>
    <row r="65" spans="1:18" ht="192" customHeight="1" x14ac:dyDescent="0.25">
      <c r="A65" s="46" t="s">
        <v>32</v>
      </c>
      <c r="B65" s="58" t="s">
        <v>76</v>
      </c>
      <c r="C65" s="41">
        <v>0.02</v>
      </c>
      <c r="D65" s="55">
        <v>1</v>
      </c>
      <c r="E65" s="42"/>
      <c r="F65" s="70" t="s">
        <v>80</v>
      </c>
      <c r="G65" s="71"/>
      <c r="H65" s="71"/>
      <c r="I65" s="72"/>
      <c r="J65" s="73" t="s">
        <v>82</v>
      </c>
      <c r="K65" s="74"/>
      <c r="L65" s="74"/>
      <c r="M65" s="74"/>
      <c r="N65" s="75"/>
      <c r="Q65" s="54">
        <f t="shared" si="8"/>
        <v>0.02</v>
      </c>
      <c r="R65" s="54">
        <f t="shared" si="9"/>
        <v>0</v>
      </c>
    </row>
    <row r="66" spans="1:18" ht="202.5" customHeight="1" x14ac:dyDescent="0.25">
      <c r="A66" s="46" t="s">
        <v>33</v>
      </c>
      <c r="B66" s="58" t="s">
        <v>75</v>
      </c>
      <c r="C66" s="41">
        <v>0.02</v>
      </c>
      <c r="D66" s="55">
        <v>1</v>
      </c>
      <c r="E66" s="42"/>
      <c r="F66" s="70" t="s">
        <v>81</v>
      </c>
      <c r="G66" s="71"/>
      <c r="H66" s="71"/>
      <c r="I66" s="72"/>
      <c r="J66" s="73" t="s">
        <v>86</v>
      </c>
      <c r="K66" s="74"/>
      <c r="L66" s="74"/>
      <c r="M66" s="74"/>
      <c r="N66" s="75"/>
      <c r="Q66" s="54">
        <f t="shared" si="8"/>
        <v>0.02</v>
      </c>
      <c r="R66" s="54">
        <f t="shared" si="9"/>
        <v>0</v>
      </c>
    </row>
    <row r="67" spans="1:18" ht="30.75" customHeight="1" x14ac:dyDescent="0.25">
      <c r="A67" s="37"/>
      <c r="B67" s="44"/>
      <c r="C67" s="44"/>
      <c r="D67" s="44"/>
      <c r="E67" s="44"/>
      <c r="F67" s="44"/>
      <c r="G67" s="44"/>
      <c r="H67" s="44"/>
      <c r="I67" s="44"/>
      <c r="J67" s="44"/>
      <c r="K67" s="44"/>
      <c r="L67" s="44"/>
      <c r="M67" s="48"/>
      <c r="N67" s="43"/>
    </row>
    <row r="68" spans="1:18" ht="30.75" customHeight="1" x14ac:dyDescent="0.25">
      <c r="A68" s="38"/>
      <c r="B68" s="44"/>
      <c r="C68" s="44"/>
      <c r="D68" s="44"/>
      <c r="E68" s="44"/>
      <c r="F68" s="44"/>
      <c r="G68" s="44"/>
      <c r="H68" s="44"/>
      <c r="I68" s="44"/>
      <c r="J68" s="44"/>
      <c r="K68" s="44"/>
      <c r="L68" s="44"/>
      <c r="M68" s="49"/>
      <c r="N68" s="43"/>
    </row>
    <row r="69" spans="1:18" ht="36" customHeight="1" x14ac:dyDescent="0.25">
      <c r="A69" s="53" t="s">
        <v>34</v>
      </c>
      <c r="B69" s="45" t="s">
        <v>87</v>
      </c>
      <c r="C69" s="45"/>
      <c r="D69" s="45"/>
      <c r="E69" s="45"/>
      <c r="F69" s="45"/>
      <c r="G69" s="45"/>
      <c r="H69" s="45"/>
      <c r="I69" s="50" t="s">
        <v>1</v>
      </c>
      <c r="J69" s="51">
        <f>SUM(C71:C73)</f>
        <v>9.0000000000000011E-2</v>
      </c>
      <c r="K69" s="50" t="s">
        <v>24</v>
      </c>
      <c r="L69" s="52">
        <f>SUM(Q71:Q73)</f>
        <v>9.0000000000000011E-2</v>
      </c>
      <c r="M69" s="50" t="s">
        <v>25</v>
      </c>
      <c r="N69" s="52">
        <f>SUM(R71:R73)</f>
        <v>0</v>
      </c>
    </row>
    <row r="70" spans="1:18" ht="36" x14ac:dyDescent="0.25">
      <c r="A70" s="47" t="s">
        <v>13</v>
      </c>
      <c r="B70" s="39" t="s">
        <v>14</v>
      </c>
      <c r="C70" s="40" t="s">
        <v>15</v>
      </c>
      <c r="D70" s="40" t="s">
        <v>24</v>
      </c>
      <c r="E70" s="40" t="s">
        <v>25</v>
      </c>
      <c r="F70" s="78" t="s">
        <v>19</v>
      </c>
      <c r="G70" s="79"/>
      <c r="H70" s="79"/>
      <c r="I70" s="80"/>
      <c r="J70" s="81" t="s">
        <v>16</v>
      </c>
      <c r="K70" s="82"/>
      <c r="L70" s="82"/>
      <c r="M70" s="82"/>
      <c r="N70" s="82"/>
      <c r="Q70" s="56" t="s">
        <v>22</v>
      </c>
      <c r="R70" s="56" t="s">
        <v>23</v>
      </c>
    </row>
    <row r="71" spans="1:18" ht="260.25" customHeight="1" x14ac:dyDescent="0.25">
      <c r="A71" s="46" t="s">
        <v>35</v>
      </c>
      <c r="B71" s="58" t="s">
        <v>88</v>
      </c>
      <c r="C71" s="41">
        <v>0.03</v>
      </c>
      <c r="D71" s="55">
        <v>1</v>
      </c>
      <c r="E71" s="42"/>
      <c r="F71" s="70" t="s">
        <v>89</v>
      </c>
      <c r="G71" s="71"/>
      <c r="H71" s="71"/>
      <c r="I71" s="72"/>
      <c r="J71" s="73" t="s">
        <v>96</v>
      </c>
      <c r="K71" s="74"/>
      <c r="L71" s="74"/>
      <c r="M71" s="74"/>
      <c r="N71" s="75"/>
      <c r="Q71" s="54">
        <f>C71*D71</f>
        <v>0.03</v>
      </c>
      <c r="R71" s="54">
        <f>C71*E71</f>
        <v>0</v>
      </c>
    </row>
    <row r="72" spans="1:18" ht="233.25" customHeight="1" x14ac:dyDescent="0.25">
      <c r="A72" s="46" t="s">
        <v>36</v>
      </c>
      <c r="B72" s="58" t="s">
        <v>90</v>
      </c>
      <c r="C72" s="41">
        <v>0.04</v>
      </c>
      <c r="D72" s="55">
        <v>1</v>
      </c>
      <c r="E72" s="42"/>
      <c r="F72" s="70" t="s">
        <v>92</v>
      </c>
      <c r="G72" s="71"/>
      <c r="H72" s="71"/>
      <c r="I72" s="72"/>
      <c r="J72" s="73" t="s">
        <v>95</v>
      </c>
      <c r="K72" s="74"/>
      <c r="L72" s="74"/>
      <c r="M72" s="74"/>
      <c r="N72" s="75"/>
      <c r="Q72" s="54">
        <f>C72*D72</f>
        <v>0.04</v>
      </c>
      <c r="R72" s="54">
        <f>C72*E72</f>
        <v>0</v>
      </c>
    </row>
    <row r="73" spans="1:18" ht="240" customHeight="1" x14ac:dyDescent="0.25">
      <c r="A73" s="46" t="s">
        <v>37</v>
      </c>
      <c r="B73" s="58" t="s">
        <v>91</v>
      </c>
      <c r="C73" s="41">
        <v>0.02</v>
      </c>
      <c r="D73" s="55">
        <v>1</v>
      </c>
      <c r="E73" s="42"/>
      <c r="F73" s="70" t="s">
        <v>93</v>
      </c>
      <c r="G73" s="71"/>
      <c r="H73" s="71"/>
      <c r="I73" s="72"/>
      <c r="J73" s="73" t="s">
        <v>94</v>
      </c>
      <c r="K73" s="74"/>
      <c r="L73" s="74"/>
      <c r="M73" s="74"/>
      <c r="N73" s="75"/>
      <c r="Q73" s="54">
        <f t="shared" ref="Q73" si="10">C73*D73</f>
        <v>0.02</v>
      </c>
      <c r="R73" s="54">
        <f t="shared" ref="R73" si="11">C73*E73</f>
        <v>0</v>
      </c>
    </row>
    <row r="74" spans="1:18" ht="30.75" customHeight="1" x14ac:dyDescent="0.25">
      <c r="A74" s="37"/>
      <c r="B74" s="44"/>
      <c r="C74" s="44"/>
      <c r="D74" s="44"/>
      <c r="E74" s="44"/>
      <c r="F74" s="44"/>
      <c r="G74" s="44"/>
      <c r="H74" s="44"/>
      <c r="I74" s="44"/>
      <c r="J74" s="44"/>
      <c r="K74" s="44"/>
      <c r="L74" s="44"/>
      <c r="M74" s="48"/>
      <c r="N74" s="43"/>
    </row>
    <row r="75" spans="1:18" ht="30.75" customHeight="1" x14ac:dyDescent="0.25">
      <c r="A75" s="38"/>
      <c r="B75" s="44"/>
      <c r="C75" s="44"/>
      <c r="D75" s="44"/>
      <c r="E75" s="44"/>
      <c r="F75" s="44"/>
      <c r="G75" s="44"/>
      <c r="H75" s="44"/>
      <c r="I75" s="44"/>
      <c r="J75" s="44"/>
      <c r="K75" s="44"/>
      <c r="L75" s="44"/>
      <c r="M75" s="49"/>
      <c r="N75" s="43"/>
    </row>
    <row r="76" spans="1:18" ht="36" customHeight="1" x14ac:dyDescent="0.25">
      <c r="A76" s="53" t="s">
        <v>38</v>
      </c>
      <c r="B76" s="45" t="s">
        <v>97</v>
      </c>
      <c r="C76" s="45"/>
      <c r="D76" s="45"/>
      <c r="E76" s="45"/>
      <c r="F76" s="45"/>
      <c r="G76" s="45"/>
      <c r="H76" s="45"/>
      <c r="I76" s="50" t="s">
        <v>1</v>
      </c>
      <c r="J76" s="51">
        <f>SUM(C78:C81)</f>
        <v>0.09</v>
      </c>
      <c r="K76" s="50" t="s">
        <v>24</v>
      </c>
      <c r="L76" s="52">
        <f>SUM(Q78:Q81)</f>
        <v>0.09</v>
      </c>
      <c r="M76" s="50" t="s">
        <v>25</v>
      </c>
      <c r="N76" s="52">
        <f>SUM(R78:R81)</f>
        <v>0</v>
      </c>
    </row>
    <row r="77" spans="1:18" ht="36" x14ac:dyDescent="0.25">
      <c r="A77" s="47" t="s">
        <v>13</v>
      </c>
      <c r="B77" s="39" t="s">
        <v>14</v>
      </c>
      <c r="C77" s="40" t="s">
        <v>15</v>
      </c>
      <c r="D77" s="40" t="s">
        <v>24</v>
      </c>
      <c r="E77" s="40" t="s">
        <v>25</v>
      </c>
      <c r="F77" s="78" t="s">
        <v>19</v>
      </c>
      <c r="G77" s="79"/>
      <c r="H77" s="79"/>
      <c r="I77" s="80"/>
      <c r="J77" s="81" t="s">
        <v>16</v>
      </c>
      <c r="K77" s="82"/>
      <c r="L77" s="82"/>
      <c r="M77" s="82"/>
      <c r="N77" s="82"/>
      <c r="Q77" s="56" t="s">
        <v>22</v>
      </c>
      <c r="R77" s="56" t="s">
        <v>23</v>
      </c>
    </row>
    <row r="78" spans="1:18" ht="287.25" customHeight="1" x14ac:dyDescent="0.25">
      <c r="A78" s="46" t="s">
        <v>39</v>
      </c>
      <c r="B78" s="58" t="s">
        <v>98</v>
      </c>
      <c r="C78" s="41">
        <v>0.01</v>
      </c>
      <c r="D78" s="55">
        <v>1</v>
      </c>
      <c r="E78" s="42"/>
      <c r="F78" s="70" t="s">
        <v>102</v>
      </c>
      <c r="G78" s="71"/>
      <c r="H78" s="71"/>
      <c r="I78" s="72"/>
      <c r="J78" s="73" t="s">
        <v>107</v>
      </c>
      <c r="K78" s="74"/>
      <c r="L78" s="74"/>
      <c r="M78" s="74"/>
      <c r="N78" s="75"/>
      <c r="Q78" s="54">
        <f>C78*D78</f>
        <v>0.01</v>
      </c>
      <c r="R78" s="54">
        <f>C78*E78</f>
        <v>0</v>
      </c>
    </row>
    <row r="79" spans="1:18" ht="240" customHeight="1" x14ac:dyDescent="0.25">
      <c r="A79" s="46" t="s">
        <v>40</v>
      </c>
      <c r="B79" s="58" t="s">
        <v>99</v>
      </c>
      <c r="C79" s="41">
        <v>0.02</v>
      </c>
      <c r="D79" s="55">
        <v>1</v>
      </c>
      <c r="E79" s="42"/>
      <c r="F79" s="70" t="s">
        <v>104</v>
      </c>
      <c r="G79" s="71"/>
      <c r="H79" s="71"/>
      <c r="I79" s="72"/>
      <c r="J79" s="73" t="s">
        <v>106</v>
      </c>
      <c r="K79" s="74"/>
      <c r="L79" s="74"/>
      <c r="M79" s="74"/>
      <c r="N79" s="75"/>
      <c r="Q79" s="54">
        <f t="shared" ref="Q79:Q81" si="12">C79*D79</f>
        <v>0.02</v>
      </c>
      <c r="R79" s="54">
        <f t="shared" ref="R79:R81" si="13">C79*E79</f>
        <v>0</v>
      </c>
    </row>
    <row r="80" spans="1:18" ht="240" customHeight="1" x14ac:dyDescent="0.25">
      <c r="A80" s="46" t="s">
        <v>41</v>
      </c>
      <c r="B80" s="58" t="s">
        <v>100</v>
      </c>
      <c r="C80" s="41">
        <v>0.03</v>
      </c>
      <c r="D80" s="55">
        <v>1</v>
      </c>
      <c r="E80" s="42"/>
      <c r="F80" s="70" t="s">
        <v>103</v>
      </c>
      <c r="G80" s="71"/>
      <c r="H80" s="71"/>
      <c r="I80" s="72"/>
      <c r="J80" s="73" t="s">
        <v>109</v>
      </c>
      <c r="K80" s="74"/>
      <c r="L80" s="74"/>
      <c r="M80" s="74"/>
      <c r="N80" s="75"/>
      <c r="Q80" s="54">
        <f t="shared" ref="Q80" si="14">C80*D80</f>
        <v>0.03</v>
      </c>
      <c r="R80" s="54">
        <f t="shared" ref="R80" si="15">C80*E80</f>
        <v>0</v>
      </c>
    </row>
    <row r="81" spans="1:18" ht="267" customHeight="1" x14ac:dyDescent="0.25">
      <c r="A81" s="46" t="s">
        <v>42</v>
      </c>
      <c r="B81" s="58" t="s">
        <v>101</v>
      </c>
      <c r="C81" s="41">
        <v>0.03</v>
      </c>
      <c r="D81" s="55">
        <v>1</v>
      </c>
      <c r="E81" s="42"/>
      <c r="F81" s="70" t="s">
        <v>105</v>
      </c>
      <c r="G81" s="71"/>
      <c r="H81" s="71"/>
      <c r="I81" s="72"/>
      <c r="J81" s="73" t="s">
        <v>108</v>
      </c>
      <c r="K81" s="74"/>
      <c r="L81" s="74"/>
      <c r="M81" s="74"/>
      <c r="N81" s="75"/>
      <c r="Q81" s="54">
        <f t="shared" si="12"/>
        <v>0.03</v>
      </c>
      <c r="R81" s="54">
        <f t="shared" si="13"/>
        <v>0</v>
      </c>
    </row>
    <row r="82" spans="1:18" ht="30.75" customHeight="1" x14ac:dyDescent="0.25">
      <c r="A82" s="37"/>
      <c r="B82" s="44"/>
      <c r="C82" s="44"/>
      <c r="D82" s="44"/>
      <c r="E82" s="44"/>
      <c r="F82" s="44"/>
      <c r="G82" s="44"/>
      <c r="H82" s="44"/>
      <c r="I82" s="44"/>
      <c r="J82" s="44"/>
      <c r="K82" s="44"/>
      <c r="L82" s="44"/>
      <c r="M82" s="48"/>
      <c r="N82" s="43"/>
    </row>
    <row r="83" spans="1:18" ht="30.75" customHeight="1" x14ac:dyDescent="0.25">
      <c r="A83" s="38"/>
      <c r="B83" s="44"/>
      <c r="C83" s="44"/>
      <c r="D83" s="44"/>
      <c r="E83" s="44"/>
      <c r="F83" s="44"/>
      <c r="G83" s="44"/>
      <c r="H83" s="44"/>
      <c r="I83" s="44"/>
      <c r="J83" s="44"/>
      <c r="K83" s="44"/>
      <c r="L83" s="44"/>
      <c r="M83" s="49"/>
      <c r="N83" s="43"/>
    </row>
    <row r="84" spans="1:18" ht="36" x14ac:dyDescent="0.25">
      <c r="A84" s="53" t="s">
        <v>110</v>
      </c>
      <c r="B84" s="45" t="s">
        <v>127</v>
      </c>
      <c r="C84" s="45"/>
      <c r="D84" s="45"/>
      <c r="E84" s="45"/>
      <c r="F84" s="45"/>
      <c r="G84" s="45"/>
      <c r="H84" s="45"/>
      <c r="I84" s="50" t="s">
        <v>1</v>
      </c>
      <c r="J84" s="51">
        <f>SUM(C86:C89)</f>
        <v>0.08</v>
      </c>
      <c r="K84" s="50" t="s">
        <v>24</v>
      </c>
      <c r="L84" s="52">
        <f>SUM(Q86:Q89)</f>
        <v>0.08</v>
      </c>
      <c r="M84" s="50" t="s">
        <v>25</v>
      </c>
      <c r="N84" s="52">
        <f>SUM(R86:R89)</f>
        <v>0</v>
      </c>
    </row>
    <row r="85" spans="1:18" ht="36" x14ac:dyDescent="0.25">
      <c r="A85" s="47" t="s">
        <v>13</v>
      </c>
      <c r="B85" s="39" t="s">
        <v>14</v>
      </c>
      <c r="C85" s="40" t="s">
        <v>15</v>
      </c>
      <c r="D85" s="40" t="s">
        <v>24</v>
      </c>
      <c r="E85" s="40" t="s">
        <v>25</v>
      </c>
      <c r="F85" s="78" t="s">
        <v>19</v>
      </c>
      <c r="G85" s="79"/>
      <c r="H85" s="79"/>
      <c r="I85" s="80"/>
      <c r="J85" s="81" t="s">
        <v>16</v>
      </c>
      <c r="K85" s="82"/>
      <c r="L85" s="82"/>
      <c r="M85" s="82"/>
      <c r="N85" s="82"/>
      <c r="Q85" s="56" t="s">
        <v>22</v>
      </c>
      <c r="R85" s="56" t="s">
        <v>23</v>
      </c>
    </row>
    <row r="86" spans="1:18" ht="222.75" customHeight="1" x14ac:dyDescent="0.25">
      <c r="A86" s="46" t="s">
        <v>128</v>
      </c>
      <c r="B86" s="58" t="s">
        <v>135</v>
      </c>
      <c r="C86" s="41">
        <v>0.03</v>
      </c>
      <c r="D86" s="55">
        <v>1</v>
      </c>
      <c r="E86" s="42"/>
      <c r="F86" s="70" t="s">
        <v>137</v>
      </c>
      <c r="G86" s="71"/>
      <c r="H86" s="71"/>
      <c r="I86" s="72"/>
      <c r="J86" s="73" t="s">
        <v>136</v>
      </c>
      <c r="K86" s="74"/>
      <c r="L86" s="74"/>
      <c r="M86" s="74"/>
      <c r="N86" s="75"/>
      <c r="Q86" s="54">
        <f>C86*D86</f>
        <v>0.03</v>
      </c>
      <c r="R86" s="54">
        <f>C86*E86</f>
        <v>0</v>
      </c>
    </row>
    <row r="87" spans="1:18" ht="159.75" customHeight="1" x14ac:dyDescent="0.25">
      <c r="A87" s="46" t="s">
        <v>129</v>
      </c>
      <c r="B87" s="58" t="s">
        <v>138</v>
      </c>
      <c r="C87" s="41">
        <v>0.01</v>
      </c>
      <c r="D87" s="55">
        <v>1</v>
      </c>
      <c r="E87" s="42"/>
      <c r="F87" s="70" t="s">
        <v>142</v>
      </c>
      <c r="G87" s="71"/>
      <c r="H87" s="71"/>
      <c r="I87" s="72"/>
      <c r="J87" s="73" t="s">
        <v>143</v>
      </c>
      <c r="K87" s="74"/>
      <c r="L87" s="74"/>
      <c r="M87" s="74"/>
      <c r="N87" s="75"/>
      <c r="Q87" s="54">
        <f t="shared" ref="Q87:Q89" si="16">C87*D87</f>
        <v>0.01</v>
      </c>
      <c r="R87" s="54">
        <f t="shared" ref="R87:R89" si="17">C87*E87</f>
        <v>0</v>
      </c>
    </row>
    <row r="88" spans="1:18" ht="171.75" customHeight="1" x14ac:dyDescent="0.25">
      <c r="A88" s="46" t="s">
        <v>130</v>
      </c>
      <c r="B88" s="58" t="s">
        <v>139</v>
      </c>
      <c r="C88" s="41">
        <v>0.02</v>
      </c>
      <c r="D88" s="55">
        <v>1</v>
      </c>
      <c r="E88" s="42"/>
      <c r="F88" s="70" t="s">
        <v>141</v>
      </c>
      <c r="G88" s="71"/>
      <c r="H88" s="71"/>
      <c r="I88" s="72"/>
      <c r="J88" s="73" t="s">
        <v>140</v>
      </c>
      <c r="K88" s="74"/>
      <c r="L88" s="74"/>
      <c r="M88" s="74"/>
      <c r="N88" s="75"/>
      <c r="Q88" s="54">
        <f t="shared" si="16"/>
        <v>0.02</v>
      </c>
      <c r="R88" s="54">
        <f t="shared" si="17"/>
        <v>0</v>
      </c>
    </row>
    <row r="89" spans="1:18" ht="201" customHeight="1" x14ac:dyDescent="0.25">
      <c r="A89" s="46" t="s">
        <v>131</v>
      </c>
      <c r="B89" s="58" t="s">
        <v>132</v>
      </c>
      <c r="C89" s="41">
        <v>0.02</v>
      </c>
      <c r="D89" s="55">
        <v>1</v>
      </c>
      <c r="E89" s="42"/>
      <c r="F89" s="70" t="s">
        <v>133</v>
      </c>
      <c r="G89" s="71"/>
      <c r="H89" s="71"/>
      <c r="I89" s="72"/>
      <c r="J89" s="73" t="s">
        <v>134</v>
      </c>
      <c r="K89" s="74"/>
      <c r="L89" s="74"/>
      <c r="M89" s="74"/>
      <c r="N89" s="75"/>
      <c r="Q89" s="54">
        <f t="shared" si="16"/>
        <v>0.02</v>
      </c>
      <c r="R89" s="54">
        <f t="shared" si="17"/>
        <v>0</v>
      </c>
    </row>
    <row r="90" spans="1:18" ht="30.75" customHeight="1" x14ac:dyDescent="0.25">
      <c r="A90" s="37"/>
      <c r="B90" s="44"/>
      <c r="C90" s="44"/>
      <c r="D90" s="44"/>
      <c r="E90" s="44"/>
      <c r="F90" s="44"/>
      <c r="G90" s="44"/>
      <c r="H90" s="44"/>
      <c r="I90" s="44"/>
      <c r="J90" s="44"/>
      <c r="K90" s="44"/>
      <c r="L90" s="44"/>
      <c r="M90" s="48"/>
      <c r="N90" s="43"/>
    </row>
    <row r="91" spans="1:18" ht="30.75" customHeight="1" x14ac:dyDescent="0.25">
      <c r="A91" s="38"/>
      <c r="B91" s="44"/>
      <c r="C91" s="44"/>
      <c r="D91" s="44"/>
      <c r="E91" s="44"/>
      <c r="F91" s="44"/>
      <c r="G91" s="44"/>
      <c r="H91" s="44"/>
      <c r="I91" s="44"/>
      <c r="J91" s="44"/>
      <c r="K91" s="44"/>
      <c r="L91" s="44"/>
      <c r="M91" s="49"/>
      <c r="N91" s="43"/>
    </row>
    <row r="92" spans="1:18" ht="36" x14ac:dyDescent="0.25">
      <c r="A92" s="53" t="s">
        <v>111</v>
      </c>
      <c r="B92" s="45" t="s">
        <v>156</v>
      </c>
      <c r="C92" s="45"/>
      <c r="D92" s="45"/>
      <c r="E92" s="45"/>
      <c r="F92" s="45"/>
      <c r="G92" s="45"/>
      <c r="H92" s="45"/>
      <c r="I92" s="50" t="s">
        <v>1</v>
      </c>
      <c r="J92" s="51">
        <f>SUM(C94:C96)</f>
        <v>7.0000000000000007E-2</v>
      </c>
      <c r="K92" s="50" t="s">
        <v>24</v>
      </c>
      <c r="L92" s="52">
        <f>SUM(Q94:Q96)</f>
        <v>7.0000000000000007E-2</v>
      </c>
      <c r="M92" s="50" t="s">
        <v>25</v>
      </c>
      <c r="N92" s="52">
        <f>SUM(R94:R96)</f>
        <v>0</v>
      </c>
    </row>
    <row r="93" spans="1:18" ht="36" x14ac:dyDescent="0.25">
      <c r="A93" s="47" t="s">
        <v>13</v>
      </c>
      <c r="B93" s="39" t="s">
        <v>14</v>
      </c>
      <c r="C93" s="40" t="s">
        <v>15</v>
      </c>
      <c r="D93" s="40" t="s">
        <v>24</v>
      </c>
      <c r="E93" s="40" t="s">
        <v>25</v>
      </c>
      <c r="F93" s="78" t="s">
        <v>19</v>
      </c>
      <c r="G93" s="79"/>
      <c r="H93" s="79"/>
      <c r="I93" s="80"/>
      <c r="J93" s="81" t="s">
        <v>16</v>
      </c>
      <c r="K93" s="82"/>
      <c r="L93" s="82"/>
      <c r="M93" s="82"/>
      <c r="N93" s="82"/>
      <c r="Q93" s="56" t="s">
        <v>22</v>
      </c>
      <c r="R93" s="56" t="s">
        <v>23</v>
      </c>
    </row>
    <row r="94" spans="1:18" ht="218.25" customHeight="1" x14ac:dyDescent="0.25">
      <c r="A94" s="46" t="s">
        <v>147</v>
      </c>
      <c r="B94" s="58" t="s">
        <v>144</v>
      </c>
      <c r="C94" s="41">
        <v>0.02</v>
      </c>
      <c r="D94" s="55">
        <v>1</v>
      </c>
      <c r="E94" s="42"/>
      <c r="F94" s="70" t="s">
        <v>150</v>
      </c>
      <c r="G94" s="71"/>
      <c r="H94" s="71"/>
      <c r="I94" s="72"/>
      <c r="J94" s="73" t="s">
        <v>153</v>
      </c>
      <c r="K94" s="74"/>
      <c r="L94" s="74"/>
      <c r="M94" s="74"/>
      <c r="N94" s="75"/>
      <c r="Q94" s="54">
        <f>C94*D94</f>
        <v>0.02</v>
      </c>
      <c r="R94" s="54">
        <f>C94*E94</f>
        <v>0</v>
      </c>
    </row>
    <row r="95" spans="1:18" ht="262.5" customHeight="1" x14ac:dyDescent="0.25">
      <c r="A95" s="46" t="s">
        <v>148</v>
      </c>
      <c r="B95" s="58" t="s">
        <v>145</v>
      </c>
      <c r="C95" s="41">
        <v>0.02</v>
      </c>
      <c r="D95" s="55">
        <v>1</v>
      </c>
      <c r="E95" s="42"/>
      <c r="F95" s="70" t="s">
        <v>151</v>
      </c>
      <c r="G95" s="71"/>
      <c r="H95" s="71"/>
      <c r="I95" s="72"/>
      <c r="J95" s="73" t="s">
        <v>154</v>
      </c>
      <c r="K95" s="74"/>
      <c r="L95" s="74"/>
      <c r="M95" s="74"/>
      <c r="N95" s="75"/>
      <c r="Q95" s="54">
        <f t="shared" ref="Q95:Q96" si="18">C95*D95</f>
        <v>0.02</v>
      </c>
      <c r="R95" s="54">
        <f t="shared" ref="R95:R96" si="19">C95*E95</f>
        <v>0</v>
      </c>
    </row>
    <row r="96" spans="1:18" ht="179.25" customHeight="1" x14ac:dyDescent="0.25">
      <c r="A96" s="46" t="s">
        <v>149</v>
      </c>
      <c r="B96" s="58" t="s">
        <v>146</v>
      </c>
      <c r="C96" s="41">
        <v>0.03</v>
      </c>
      <c r="D96" s="55">
        <v>1</v>
      </c>
      <c r="E96" s="42"/>
      <c r="F96" s="70" t="s">
        <v>152</v>
      </c>
      <c r="G96" s="71"/>
      <c r="H96" s="71"/>
      <c r="I96" s="72"/>
      <c r="J96" s="73" t="s">
        <v>155</v>
      </c>
      <c r="K96" s="74"/>
      <c r="L96" s="74"/>
      <c r="M96" s="74"/>
      <c r="N96" s="75"/>
      <c r="Q96" s="54">
        <f t="shared" si="18"/>
        <v>0.03</v>
      </c>
      <c r="R96" s="54">
        <f t="shared" si="19"/>
        <v>0</v>
      </c>
    </row>
    <row r="97" spans="1:18" ht="30.75" customHeight="1" x14ac:dyDescent="0.25">
      <c r="A97" s="37"/>
      <c r="B97" s="44"/>
      <c r="C97" s="44"/>
      <c r="D97" s="44"/>
      <c r="E97" s="44"/>
      <c r="F97" s="44"/>
      <c r="G97" s="44"/>
      <c r="H97" s="44"/>
      <c r="I97" s="44"/>
      <c r="J97" s="44"/>
      <c r="K97" s="44"/>
      <c r="L97" s="44"/>
      <c r="M97" s="48"/>
      <c r="N97" s="43"/>
    </row>
    <row r="98" spans="1:18" ht="30.75" customHeight="1" x14ac:dyDescent="0.25">
      <c r="A98" s="38"/>
      <c r="B98" s="44"/>
      <c r="C98" s="44"/>
      <c r="D98" s="44"/>
      <c r="E98" s="44"/>
      <c r="F98" s="44"/>
      <c r="G98" s="44"/>
      <c r="H98" s="44"/>
      <c r="I98" s="44"/>
      <c r="J98" s="44"/>
      <c r="K98" s="44"/>
      <c r="L98" s="44"/>
      <c r="M98" s="49"/>
      <c r="N98" s="43"/>
    </row>
    <row r="99" spans="1:18" ht="36" x14ac:dyDescent="0.25">
      <c r="A99" s="53" t="s">
        <v>112</v>
      </c>
      <c r="B99" s="45" t="s">
        <v>157</v>
      </c>
      <c r="C99" s="45"/>
      <c r="D99" s="45"/>
      <c r="E99" s="45"/>
      <c r="F99" s="45"/>
      <c r="G99" s="45"/>
      <c r="H99" s="45"/>
      <c r="I99" s="50" t="s">
        <v>1</v>
      </c>
      <c r="J99" s="51">
        <f>SUM(C101:C104)</f>
        <v>0.06</v>
      </c>
      <c r="K99" s="50" t="s">
        <v>24</v>
      </c>
      <c r="L99" s="52">
        <f>SUM(Q101:Q104)</f>
        <v>0.06</v>
      </c>
      <c r="M99" s="50" t="s">
        <v>25</v>
      </c>
      <c r="N99" s="52">
        <f>SUM(R101:R104)</f>
        <v>0</v>
      </c>
    </row>
    <row r="100" spans="1:18" ht="36" x14ac:dyDescent="0.25">
      <c r="A100" s="47" t="s">
        <v>13</v>
      </c>
      <c r="B100" s="39" t="s">
        <v>14</v>
      </c>
      <c r="C100" s="40" t="s">
        <v>15</v>
      </c>
      <c r="D100" s="40" t="s">
        <v>24</v>
      </c>
      <c r="E100" s="40" t="s">
        <v>25</v>
      </c>
      <c r="F100" s="78" t="s">
        <v>19</v>
      </c>
      <c r="G100" s="79"/>
      <c r="H100" s="79"/>
      <c r="I100" s="80"/>
      <c r="J100" s="81" t="s">
        <v>16</v>
      </c>
      <c r="K100" s="82"/>
      <c r="L100" s="82"/>
      <c r="M100" s="82"/>
      <c r="N100" s="82"/>
      <c r="Q100" s="56" t="s">
        <v>22</v>
      </c>
      <c r="R100" s="56" t="s">
        <v>23</v>
      </c>
    </row>
    <row r="101" spans="1:18" ht="183.75" customHeight="1" x14ac:dyDescent="0.25">
      <c r="A101" s="46" t="s">
        <v>162</v>
      </c>
      <c r="B101" s="58" t="s">
        <v>158</v>
      </c>
      <c r="C101" s="41">
        <v>0.01</v>
      </c>
      <c r="D101" s="55">
        <v>1</v>
      </c>
      <c r="E101" s="42"/>
      <c r="F101" s="70" t="s">
        <v>166</v>
      </c>
      <c r="G101" s="71"/>
      <c r="H101" s="71"/>
      <c r="I101" s="72"/>
      <c r="J101" s="73" t="s">
        <v>169</v>
      </c>
      <c r="K101" s="74"/>
      <c r="L101" s="74"/>
      <c r="M101" s="74"/>
      <c r="N101" s="75"/>
      <c r="Q101" s="54">
        <f>C101*D101</f>
        <v>0.01</v>
      </c>
      <c r="R101" s="54">
        <f>C101*E101</f>
        <v>0</v>
      </c>
    </row>
    <row r="102" spans="1:18" ht="177" customHeight="1" x14ac:dyDescent="0.25">
      <c r="A102" s="46" t="s">
        <v>163</v>
      </c>
      <c r="B102" s="58" t="s">
        <v>159</v>
      </c>
      <c r="C102" s="41">
        <v>0.01</v>
      </c>
      <c r="D102" s="55">
        <v>1</v>
      </c>
      <c r="E102" s="42"/>
      <c r="F102" s="70" t="s">
        <v>167</v>
      </c>
      <c r="G102" s="71"/>
      <c r="H102" s="71"/>
      <c r="I102" s="72"/>
      <c r="J102" s="73" t="s">
        <v>170</v>
      </c>
      <c r="K102" s="74"/>
      <c r="L102" s="74"/>
      <c r="M102" s="74"/>
      <c r="N102" s="75"/>
      <c r="Q102" s="54">
        <f t="shared" ref="Q102:Q104" si="20">C102*D102</f>
        <v>0.01</v>
      </c>
      <c r="R102" s="54">
        <f t="shared" ref="R102:R104" si="21">C102*E102</f>
        <v>0</v>
      </c>
    </row>
    <row r="103" spans="1:18" ht="175.5" customHeight="1" x14ac:dyDescent="0.25">
      <c r="A103" s="46" t="s">
        <v>165</v>
      </c>
      <c r="B103" s="58" t="s">
        <v>160</v>
      </c>
      <c r="C103" s="41">
        <v>0.02</v>
      </c>
      <c r="D103" s="55">
        <v>1</v>
      </c>
      <c r="E103" s="42"/>
      <c r="F103" s="70" t="s">
        <v>167</v>
      </c>
      <c r="G103" s="71"/>
      <c r="H103" s="71"/>
      <c r="I103" s="72"/>
      <c r="J103" s="73" t="s">
        <v>171</v>
      </c>
      <c r="K103" s="74"/>
      <c r="L103" s="74"/>
      <c r="M103" s="74"/>
      <c r="N103" s="75"/>
      <c r="Q103" s="54">
        <f t="shared" si="20"/>
        <v>0.02</v>
      </c>
      <c r="R103" s="54">
        <f t="shared" si="21"/>
        <v>0</v>
      </c>
    </row>
    <row r="104" spans="1:18" ht="173.25" customHeight="1" x14ac:dyDescent="0.25">
      <c r="A104" s="46" t="s">
        <v>164</v>
      </c>
      <c r="B104" s="58" t="s">
        <v>161</v>
      </c>
      <c r="C104" s="41">
        <v>0.02</v>
      </c>
      <c r="D104" s="55">
        <v>1</v>
      </c>
      <c r="E104" s="42"/>
      <c r="F104" s="70" t="s">
        <v>168</v>
      </c>
      <c r="G104" s="71"/>
      <c r="H104" s="71"/>
      <c r="I104" s="72"/>
      <c r="J104" s="73" t="s">
        <v>172</v>
      </c>
      <c r="K104" s="74"/>
      <c r="L104" s="74"/>
      <c r="M104" s="74"/>
      <c r="N104" s="75"/>
      <c r="Q104" s="54">
        <f t="shared" si="20"/>
        <v>0.02</v>
      </c>
      <c r="R104" s="54">
        <f t="shared" si="21"/>
        <v>0</v>
      </c>
    </row>
    <row r="105" spans="1:18" ht="30" customHeight="1" x14ac:dyDescent="0.25">
      <c r="A105" s="37"/>
      <c r="B105" s="44"/>
      <c r="C105" s="44"/>
      <c r="D105" s="44"/>
      <c r="E105" s="44"/>
      <c r="F105" s="44"/>
      <c r="G105" s="44"/>
      <c r="H105" s="44"/>
      <c r="I105" s="44"/>
      <c r="J105" s="44"/>
      <c r="K105" s="44"/>
      <c r="L105" s="44"/>
      <c r="M105" s="48"/>
      <c r="N105" s="43"/>
    </row>
    <row r="106" spans="1:18" ht="30" customHeight="1" x14ac:dyDescent="0.25">
      <c r="A106" s="38"/>
      <c r="B106" s="44"/>
      <c r="C106" s="44"/>
      <c r="D106" s="44"/>
      <c r="E106" s="44"/>
      <c r="F106" s="44"/>
      <c r="G106" s="44"/>
      <c r="H106" s="44"/>
      <c r="I106" s="44"/>
      <c r="J106" s="44"/>
      <c r="K106" s="44"/>
      <c r="L106" s="44"/>
      <c r="M106" s="49"/>
      <c r="N106" s="43"/>
    </row>
    <row r="107" spans="1:18" ht="36" customHeight="1" x14ac:dyDescent="0.25">
      <c r="A107" s="53" t="s">
        <v>113</v>
      </c>
      <c r="B107" s="45" t="s">
        <v>173</v>
      </c>
      <c r="C107" s="45"/>
      <c r="D107" s="45"/>
      <c r="E107" s="45"/>
      <c r="F107" s="45"/>
      <c r="G107" s="45"/>
      <c r="H107" s="45"/>
      <c r="I107" s="50" t="s">
        <v>1</v>
      </c>
      <c r="J107" s="51">
        <f>SUM(C109:C115)</f>
        <v>0.14000000000000001</v>
      </c>
      <c r="K107" s="50" t="s">
        <v>24</v>
      </c>
      <c r="L107" s="52">
        <f>SUM(Q109:Q115)</f>
        <v>0.14000000000000001</v>
      </c>
      <c r="M107" s="50" t="s">
        <v>25</v>
      </c>
      <c r="N107" s="52">
        <f>SUM(R109:R115)</f>
        <v>0</v>
      </c>
    </row>
    <row r="108" spans="1:18" ht="36" x14ac:dyDescent="0.25">
      <c r="A108" s="47" t="s">
        <v>13</v>
      </c>
      <c r="B108" s="39" t="s">
        <v>14</v>
      </c>
      <c r="C108" s="40" t="s">
        <v>15</v>
      </c>
      <c r="D108" s="40" t="s">
        <v>24</v>
      </c>
      <c r="E108" s="40" t="s">
        <v>25</v>
      </c>
      <c r="F108" s="78" t="s">
        <v>19</v>
      </c>
      <c r="G108" s="79"/>
      <c r="H108" s="79"/>
      <c r="I108" s="80"/>
      <c r="J108" s="81" t="s">
        <v>16</v>
      </c>
      <c r="K108" s="82"/>
      <c r="L108" s="82"/>
      <c r="M108" s="82"/>
      <c r="N108" s="82"/>
      <c r="Q108" s="56" t="s">
        <v>22</v>
      </c>
      <c r="R108" s="56" t="s">
        <v>23</v>
      </c>
    </row>
    <row r="109" spans="1:18" ht="168" customHeight="1" x14ac:dyDescent="0.25">
      <c r="A109" s="46" t="s">
        <v>174</v>
      </c>
      <c r="B109" s="58" t="s">
        <v>181</v>
      </c>
      <c r="C109" s="41">
        <v>0.01</v>
      </c>
      <c r="D109" s="55">
        <v>1</v>
      </c>
      <c r="E109" s="42"/>
      <c r="F109" s="70" t="s">
        <v>192</v>
      </c>
      <c r="G109" s="71"/>
      <c r="H109" s="71"/>
      <c r="I109" s="72"/>
      <c r="J109" s="73" t="s">
        <v>193</v>
      </c>
      <c r="K109" s="74"/>
      <c r="L109" s="74"/>
      <c r="M109" s="74"/>
      <c r="N109" s="75"/>
      <c r="Q109" s="54">
        <f>C109*D109</f>
        <v>0.01</v>
      </c>
      <c r="R109" s="54">
        <f>C109*E109</f>
        <v>0</v>
      </c>
    </row>
    <row r="110" spans="1:18" ht="180" customHeight="1" x14ac:dyDescent="0.25">
      <c r="A110" s="46" t="s">
        <v>175</v>
      </c>
      <c r="B110" s="58" t="s">
        <v>182</v>
      </c>
      <c r="C110" s="41">
        <v>0.01</v>
      </c>
      <c r="D110" s="55">
        <v>1</v>
      </c>
      <c r="E110" s="42"/>
      <c r="F110" s="70" t="s">
        <v>192</v>
      </c>
      <c r="G110" s="71"/>
      <c r="H110" s="71"/>
      <c r="I110" s="72"/>
      <c r="J110" s="73" t="s">
        <v>194</v>
      </c>
      <c r="K110" s="74"/>
      <c r="L110" s="74"/>
      <c r="M110" s="74"/>
      <c r="N110" s="75"/>
      <c r="Q110" s="54">
        <f t="shared" ref="Q110:Q115" si="22">C110*D110</f>
        <v>0.01</v>
      </c>
      <c r="R110" s="54">
        <f t="shared" ref="R110:R115" si="23">C110*E110</f>
        <v>0</v>
      </c>
    </row>
    <row r="111" spans="1:18" ht="204.75" customHeight="1" x14ac:dyDescent="0.25">
      <c r="A111" s="46" t="s">
        <v>176</v>
      </c>
      <c r="B111" s="58" t="s">
        <v>183</v>
      </c>
      <c r="C111" s="41">
        <v>0.02</v>
      </c>
      <c r="D111" s="55">
        <v>1</v>
      </c>
      <c r="E111" s="42"/>
      <c r="F111" s="70" t="s">
        <v>192</v>
      </c>
      <c r="G111" s="71"/>
      <c r="H111" s="71"/>
      <c r="I111" s="72"/>
      <c r="J111" s="73" t="s">
        <v>195</v>
      </c>
      <c r="K111" s="74"/>
      <c r="L111" s="74"/>
      <c r="M111" s="74"/>
      <c r="N111" s="75"/>
      <c r="Q111" s="54">
        <f t="shared" si="22"/>
        <v>0.02</v>
      </c>
      <c r="R111" s="54">
        <f t="shared" si="23"/>
        <v>0</v>
      </c>
    </row>
    <row r="112" spans="1:18" ht="218.25" customHeight="1" x14ac:dyDescent="0.25">
      <c r="A112" s="46" t="s">
        <v>177</v>
      </c>
      <c r="B112" s="58" t="s">
        <v>184</v>
      </c>
      <c r="C112" s="41">
        <v>0.03</v>
      </c>
      <c r="D112" s="55">
        <v>1</v>
      </c>
      <c r="E112" s="42"/>
      <c r="F112" s="70" t="s">
        <v>191</v>
      </c>
      <c r="G112" s="71"/>
      <c r="H112" s="71"/>
      <c r="I112" s="72"/>
      <c r="J112" s="73" t="s">
        <v>196</v>
      </c>
      <c r="K112" s="74"/>
      <c r="L112" s="74"/>
      <c r="M112" s="74"/>
      <c r="N112" s="75"/>
      <c r="Q112" s="54">
        <f t="shared" ref="Q112:Q113" si="24">C112*D112</f>
        <v>0.03</v>
      </c>
      <c r="R112" s="54">
        <f t="shared" ref="R112:R113" si="25">C112*E112</f>
        <v>0</v>
      </c>
    </row>
    <row r="113" spans="1:18" ht="214.5" customHeight="1" x14ac:dyDescent="0.25">
      <c r="A113" s="46" t="s">
        <v>178</v>
      </c>
      <c r="B113" s="58" t="s">
        <v>185</v>
      </c>
      <c r="C113" s="41">
        <v>0.03</v>
      </c>
      <c r="D113" s="55">
        <v>1</v>
      </c>
      <c r="E113" s="42"/>
      <c r="F113" s="70" t="s">
        <v>190</v>
      </c>
      <c r="G113" s="71"/>
      <c r="H113" s="71"/>
      <c r="I113" s="72"/>
      <c r="J113" s="73" t="s">
        <v>197</v>
      </c>
      <c r="K113" s="74"/>
      <c r="L113" s="74"/>
      <c r="M113" s="74"/>
      <c r="N113" s="75"/>
      <c r="Q113" s="54">
        <f t="shared" si="24"/>
        <v>0.03</v>
      </c>
      <c r="R113" s="54">
        <f t="shared" si="25"/>
        <v>0</v>
      </c>
    </row>
    <row r="114" spans="1:18" ht="203.25" customHeight="1" x14ac:dyDescent="0.25">
      <c r="A114" s="46" t="s">
        <v>179</v>
      </c>
      <c r="B114" s="58" t="s">
        <v>186</v>
      </c>
      <c r="C114" s="41">
        <v>0.02</v>
      </c>
      <c r="D114" s="55">
        <v>1</v>
      </c>
      <c r="E114" s="42"/>
      <c r="F114" s="70" t="s">
        <v>189</v>
      </c>
      <c r="G114" s="71"/>
      <c r="H114" s="71"/>
      <c r="I114" s="72"/>
      <c r="J114" s="73" t="s">
        <v>198</v>
      </c>
      <c r="K114" s="74"/>
      <c r="L114" s="74"/>
      <c r="M114" s="74"/>
      <c r="N114" s="75"/>
      <c r="Q114" s="54">
        <f t="shared" ref="Q114" si="26">C114*D114</f>
        <v>0.02</v>
      </c>
      <c r="R114" s="54">
        <f t="shared" ref="R114" si="27">C114*E114</f>
        <v>0</v>
      </c>
    </row>
    <row r="115" spans="1:18" ht="177.75" customHeight="1" x14ac:dyDescent="0.25">
      <c r="A115" s="46" t="s">
        <v>180</v>
      </c>
      <c r="B115" s="58" t="s">
        <v>187</v>
      </c>
      <c r="C115" s="41">
        <v>0.02</v>
      </c>
      <c r="D115" s="55">
        <v>1</v>
      </c>
      <c r="E115" s="42"/>
      <c r="F115" s="70" t="s">
        <v>188</v>
      </c>
      <c r="G115" s="71"/>
      <c r="H115" s="71"/>
      <c r="I115" s="72"/>
      <c r="J115" s="73" t="s">
        <v>199</v>
      </c>
      <c r="K115" s="74"/>
      <c r="L115" s="74"/>
      <c r="M115" s="74"/>
      <c r="N115" s="75"/>
      <c r="Q115" s="54">
        <f t="shared" si="22"/>
        <v>0.02</v>
      </c>
      <c r="R115" s="54">
        <f t="shared" si="23"/>
        <v>0</v>
      </c>
    </row>
    <row r="116" spans="1:18" ht="30.75" customHeight="1" x14ac:dyDescent="0.25">
      <c r="A116" s="37"/>
      <c r="B116" s="44"/>
      <c r="C116" s="44"/>
      <c r="D116" s="44"/>
      <c r="E116" s="44"/>
      <c r="F116" s="44"/>
      <c r="G116" s="44"/>
      <c r="H116" s="44"/>
      <c r="I116" s="44"/>
      <c r="J116" s="44"/>
      <c r="K116" s="44"/>
      <c r="L116" s="44"/>
      <c r="M116" s="48"/>
      <c r="N116" s="43"/>
    </row>
    <row r="117" spans="1:18" ht="30.75" customHeight="1" x14ac:dyDescent="0.25">
      <c r="A117" s="38"/>
      <c r="B117" s="44"/>
      <c r="C117" s="44"/>
      <c r="D117" s="44"/>
      <c r="E117" s="44"/>
      <c r="F117" s="44"/>
      <c r="G117" s="44"/>
      <c r="H117" s="44"/>
      <c r="I117" s="44"/>
      <c r="J117" s="44"/>
      <c r="K117" s="44"/>
      <c r="L117" s="44"/>
      <c r="M117" s="49"/>
      <c r="N117" s="43"/>
    </row>
    <row r="118" spans="1:18" ht="36" customHeight="1" x14ac:dyDescent="0.25">
      <c r="A118" s="53" t="s">
        <v>114</v>
      </c>
      <c r="B118" s="45" t="s">
        <v>200</v>
      </c>
      <c r="C118" s="45"/>
      <c r="D118" s="45"/>
      <c r="E118" s="45"/>
      <c r="F118" s="45"/>
      <c r="G118" s="45"/>
      <c r="H118" s="45"/>
      <c r="I118" s="50" t="s">
        <v>1</v>
      </c>
      <c r="J118" s="51">
        <f>SUM(C120:C123)</f>
        <v>0.04</v>
      </c>
      <c r="K118" s="50" t="s">
        <v>24</v>
      </c>
      <c r="L118" s="52">
        <f>SUM(Q120:Q123)</f>
        <v>0.04</v>
      </c>
      <c r="M118" s="50" t="s">
        <v>25</v>
      </c>
      <c r="N118" s="52">
        <f>SUM(R120:R123)</f>
        <v>0</v>
      </c>
    </row>
    <row r="119" spans="1:18" ht="36" x14ac:dyDescent="0.25">
      <c r="A119" s="47" t="s">
        <v>13</v>
      </c>
      <c r="B119" s="39" t="s">
        <v>14</v>
      </c>
      <c r="C119" s="40" t="s">
        <v>15</v>
      </c>
      <c r="D119" s="40" t="s">
        <v>24</v>
      </c>
      <c r="E119" s="40" t="s">
        <v>25</v>
      </c>
      <c r="F119" s="78" t="s">
        <v>19</v>
      </c>
      <c r="G119" s="79"/>
      <c r="H119" s="79"/>
      <c r="I119" s="80"/>
      <c r="J119" s="81" t="s">
        <v>16</v>
      </c>
      <c r="K119" s="82"/>
      <c r="L119" s="82"/>
      <c r="M119" s="82"/>
      <c r="N119" s="82"/>
      <c r="Q119" s="56" t="s">
        <v>22</v>
      </c>
      <c r="R119" s="56" t="s">
        <v>23</v>
      </c>
    </row>
    <row r="120" spans="1:18" ht="152.25" customHeight="1" x14ac:dyDescent="0.25">
      <c r="A120" s="46" t="s">
        <v>201</v>
      </c>
      <c r="B120" s="58" t="s">
        <v>205</v>
      </c>
      <c r="C120" s="41">
        <v>0.01</v>
      </c>
      <c r="D120" s="55">
        <v>1</v>
      </c>
      <c r="E120" s="42"/>
      <c r="F120" s="70" t="s">
        <v>209</v>
      </c>
      <c r="G120" s="71"/>
      <c r="H120" s="71"/>
      <c r="I120" s="72"/>
      <c r="J120" s="73" t="s">
        <v>214</v>
      </c>
      <c r="K120" s="74"/>
      <c r="L120" s="74"/>
      <c r="M120" s="74"/>
      <c r="N120" s="75"/>
      <c r="Q120" s="54">
        <f>C120*D120</f>
        <v>0.01</v>
      </c>
      <c r="R120" s="54">
        <f>C120*E120</f>
        <v>0</v>
      </c>
    </row>
    <row r="121" spans="1:18" ht="240.75" customHeight="1" x14ac:dyDescent="0.25">
      <c r="A121" s="46" t="s">
        <v>202</v>
      </c>
      <c r="B121" s="58" t="s">
        <v>206</v>
      </c>
      <c r="C121" s="41">
        <v>0.01</v>
      </c>
      <c r="D121" s="55">
        <v>1</v>
      </c>
      <c r="E121" s="42"/>
      <c r="F121" s="70" t="s">
        <v>210</v>
      </c>
      <c r="G121" s="71"/>
      <c r="H121" s="71"/>
      <c r="I121" s="72"/>
      <c r="J121" s="73" t="s">
        <v>215</v>
      </c>
      <c r="K121" s="74"/>
      <c r="L121" s="74"/>
      <c r="M121" s="74"/>
      <c r="N121" s="75"/>
      <c r="Q121" s="54">
        <f t="shared" ref="Q121:Q123" si="28">C121*D121</f>
        <v>0.01</v>
      </c>
      <c r="R121" s="54">
        <f t="shared" ref="R121:R123" si="29">C121*E121</f>
        <v>0</v>
      </c>
    </row>
    <row r="122" spans="1:18" ht="276" customHeight="1" x14ac:dyDescent="0.25">
      <c r="A122" s="46" t="s">
        <v>203</v>
      </c>
      <c r="B122" s="58" t="s">
        <v>207</v>
      </c>
      <c r="C122" s="41">
        <v>0.01</v>
      </c>
      <c r="D122" s="55">
        <v>1</v>
      </c>
      <c r="E122" s="42"/>
      <c r="F122" s="70" t="s">
        <v>211</v>
      </c>
      <c r="G122" s="71"/>
      <c r="H122" s="71"/>
      <c r="I122" s="72"/>
      <c r="J122" s="73" t="s">
        <v>213</v>
      </c>
      <c r="K122" s="74"/>
      <c r="L122" s="74"/>
      <c r="M122" s="74"/>
      <c r="N122" s="75"/>
      <c r="Q122" s="54">
        <f t="shared" si="28"/>
        <v>0.01</v>
      </c>
      <c r="R122" s="54">
        <f t="shared" si="29"/>
        <v>0</v>
      </c>
    </row>
    <row r="123" spans="1:18" ht="219" customHeight="1" x14ac:dyDescent="0.25">
      <c r="A123" s="46" t="s">
        <v>204</v>
      </c>
      <c r="B123" s="58" t="s">
        <v>208</v>
      </c>
      <c r="C123" s="41">
        <v>0.01</v>
      </c>
      <c r="D123" s="55">
        <v>1</v>
      </c>
      <c r="E123" s="42"/>
      <c r="F123" s="70" t="s">
        <v>212</v>
      </c>
      <c r="G123" s="71"/>
      <c r="H123" s="71"/>
      <c r="I123" s="72"/>
      <c r="J123" s="73" t="s">
        <v>216</v>
      </c>
      <c r="K123" s="74"/>
      <c r="L123" s="74"/>
      <c r="M123" s="74"/>
      <c r="N123" s="75"/>
      <c r="Q123" s="54">
        <f t="shared" si="28"/>
        <v>0.01</v>
      </c>
      <c r="R123" s="54">
        <f t="shared" si="29"/>
        <v>0</v>
      </c>
    </row>
    <row r="124" spans="1:18" ht="30.75" customHeight="1" x14ac:dyDescent="0.25">
      <c r="A124" s="37"/>
      <c r="B124" s="44"/>
      <c r="C124" s="44"/>
      <c r="D124" s="44"/>
      <c r="E124" s="44"/>
      <c r="F124" s="44"/>
      <c r="G124" s="44"/>
      <c r="H124" s="44"/>
      <c r="I124" s="44"/>
      <c r="J124" s="44"/>
      <c r="K124" s="44"/>
      <c r="L124" s="44"/>
      <c r="M124" s="48"/>
      <c r="N124" s="43"/>
    </row>
    <row r="125" spans="1:18" ht="30.75" customHeight="1" x14ac:dyDescent="0.25">
      <c r="A125" s="38"/>
      <c r="B125" s="44"/>
      <c r="C125" s="44"/>
      <c r="D125" s="44"/>
      <c r="E125" s="44"/>
      <c r="F125" s="44"/>
      <c r="G125" s="44"/>
      <c r="H125" s="44"/>
      <c r="I125" s="44"/>
      <c r="J125" s="44"/>
      <c r="K125" s="44"/>
      <c r="L125" s="44"/>
      <c r="M125" s="49"/>
      <c r="N125" s="43"/>
    </row>
    <row r="126" spans="1:18" ht="36" customHeight="1" x14ac:dyDescent="0.25">
      <c r="A126" s="53" t="s">
        <v>115</v>
      </c>
      <c r="B126" s="45" t="s">
        <v>223</v>
      </c>
      <c r="C126" s="45"/>
      <c r="D126" s="45"/>
      <c r="E126" s="45"/>
      <c r="F126" s="45"/>
      <c r="G126" s="45"/>
      <c r="H126" s="45"/>
      <c r="I126" s="50" t="s">
        <v>1</v>
      </c>
      <c r="J126" s="51">
        <f>SUM(C128:C133)</f>
        <v>0.11</v>
      </c>
      <c r="K126" s="50" t="s">
        <v>24</v>
      </c>
      <c r="L126" s="52">
        <f>SUM(Q128:Q133)</f>
        <v>0.11</v>
      </c>
      <c r="M126" s="50" t="s">
        <v>25</v>
      </c>
      <c r="N126" s="52">
        <f>SUM(R128:R133)</f>
        <v>0</v>
      </c>
    </row>
    <row r="127" spans="1:18" ht="36" x14ac:dyDescent="0.25">
      <c r="A127" s="47" t="s">
        <v>13</v>
      </c>
      <c r="B127" s="39" t="s">
        <v>14</v>
      </c>
      <c r="C127" s="40" t="s">
        <v>15</v>
      </c>
      <c r="D127" s="40" t="s">
        <v>24</v>
      </c>
      <c r="E127" s="40" t="s">
        <v>25</v>
      </c>
      <c r="F127" s="78" t="s">
        <v>19</v>
      </c>
      <c r="G127" s="79"/>
      <c r="H127" s="79"/>
      <c r="I127" s="80"/>
      <c r="J127" s="81" t="s">
        <v>16</v>
      </c>
      <c r="K127" s="82"/>
      <c r="L127" s="82"/>
      <c r="M127" s="82"/>
      <c r="N127" s="82"/>
      <c r="Q127" s="56" t="s">
        <v>22</v>
      </c>
      <c r="R127" s="56" t="s">
        <v>23</v>
      </c>
    </row>
    <row r="128" spans="1:18" ht="161.25" customHeight="1" x14ac:dyDescent="0.25">
      <c r="A128" s="46" t="s">
        <v>217</v>
      </c>
      <c r="B128" s="58" t="s">
        <v>224</v>
      </c>
      <c r="C128" s="41">
        <v>0.01</v>
      </c>
      <c r="D128" s="55">
        <v>1</v>
      </c>
      <c r="E128" s="42"/>
      <c r="F128" s="70" t="s">
        <v>234</v>
      </c>
      <c r="G128" s="71"/>
      <c r="H128" s="71"/>
      <c r="I128" s="72"/>
      <c r="J128" s="73" t="s">
        <v>236</v>
      </c>
      <c r="K128" s="74"/>
      <c r="L128" s="74"/>
      <c r="M128" s="74"/>
      <c r="N128" s="75"/>
      <c r="Q128" s="54">
        <f>C128*D128</f>
        <v>0.01</v>
      </c>
      <c r="R128" s="54">
        <f>C128*E128</f>
        <v>0</v>
      </c>
    </row>
    <row r="129" spans="1:18" ht="175.5" customHeight="1" x14ac:dyDescent="0.25">
      <c r="A129" s="46" t="s">
        <v>219</v>
      </c>
      <c r="B129" s="58" t="s">
        <v>225</v>
      </c>
      <c r="C129" s="41">
        <v>0.02</v>
      </c>
      <c r="D129" s="55">
        <v>1</v>
      </c>
      <c r="E129" s="42"/>
      <c r="F129" s="70" t="s">
        <v>233</v>
      </c>
      <c r="G129" s="71"/>
      <c r="H129" s="71"/>
      <c r="I129" s="72"/>
      <c r="J129" s="73" t="s">
        <v>237</v>
      </c>
      <c r="K129" s="74"/>
      <c r="L129" s="74"/>
      <c r="M129" s="74"/>
      <c r="N129" s="75"/>
      <c r="Q129" s="54">
        <f t="shared" ref="Q129:Q133" si="30">C129*D129</f>
        <v>0.02</v>
      </c>
      <c r="R129" s="54">
        <f t="shared" ref="R129:R133" si="31">C129*E129</f>
        <v>0</v>
      </c>
    </row>
    <row r="130" spans="1:18" ht="208.5" customHeight="1" x14ac:dyDescent="0.25">
      <c r="A130" s="46" t="s">
        <v>218</v>
      </c>
      <c r="B130" s="58" t="s">
        <v>226</v>
      </c>
      <c r="C130" s="41">
        <v>0.01</v>
      </c>
      <c r="D130" s="55">
        <v>1</v>
      </c>
      <c r="E130" s="42"/>
      <c r="F130" s="70" t="s">
        <v>232</v>
      </c>
      <c r="G130" s="71"/>
      <c r="H130" s="71"/>
      <c r="I130" s="72"/>
      <c r="J130" s="73" t="s">
        <v>238</v>
      </c>
      <c r="K130" s="74"/>
      <c r="L130" s="74"/>
      <c r="M130" s="74"/>
      <c r="N130" s="75"/>
      <c r="Q130" s="54">
        <f t="shared" ref="Q130:Q131" si="32">C130*D130</f>
        <v>0.01</v>
      </c>
      <c r="R130" s="54">
        <f t="shared" ref="R130:R131" si="33">C130*E130</f>
        <v>0</v>
      </c>
    </row>
    <row r="131" spans="1:18" ht="186.75" customHeight="1" x14ac:dyDescent="0.25">
      <c r="A131" s="46" t="s">
        <v>220</v>
      </c>
      <c r="B131" s="58" t="s">
        <v>227</v>
      </c>
      <c r="C131" s="41">
        <v>0.02</v>
      </c>
      <c r="D131" s="55">
        <v>1</v>
      </c>
      <c r="E131" s="42"/>
      <c r="F131" s="70" t="s">
        <v>235</v>
      </c>
      <c r="G131" s="71"/>
      <c r="H131" s="71"/>
      <c r="I131" s="72"/>
      <c r="J131" s="73" t="s">
        <v>239</v>
      </c>
      <c r="K131" s="74"/>
      <c r="L131" s="74"/>
      <c r="M131" s="74"/>
      <c r="N131" s="75"/>
      <c r="Q131" s="54">
        <f t="shared" si="32"/>
        <v>0.02</v>
      </c>
      <c r="R131" s="54">
        <f t="shared" si="33"/>
        <v>0</v>
      </c>
    </row>
    <row r="132" spans="1:18" ht="191.25" customHeight="1" x14ac:dyDescent="0.25">
      <c r="A132" s="46" t="s">
        <v>221</v>
      </c>
      <c r="B132" s="58" t="s">
        <v>228</v>
      </c>
      <c r="C132" s="41">
        <v>0.02</v>
      </c>
      <c r="D132" s="55">
        <v>1</v>
      </c>
      <c r="E132" s="42"/>
      <c r="F132" s="70" t="s">
        <v>231</v>
      </c>
      <c r="G132" s="71"/>
      <c r="H132" s="71"/>
      <c r="I132" s="72"/>
      <c r="J132" s="73" t="s">
        <v>240</v>
      </c>
      <c r="K132" s="74"/>
      <c r="L132" s="74"/>
      <c r="M132" s="74"/>
      <c r="N132" s="75"/>
      <c r="Q132" s="54">
        <f t="shared" si="30"/>
        <v>0.02</v>
      </c>
      <c r="R132" s="54">
        <f t="shared" si="31"/>
        <v>0</v>
      </c>
    </row>
    <row r="133" spans="1:18" ht="198.75" customHeight="1" x14ac:dyDescent="0.25">
      <c r="A133" s="46" t="s">
        <v>222</v>
      </c>
      <c r="B133" s="58" t="s">
        <v>229</v>
      </c>
      <c r="C133" s="41">
        <v>0.03</v>
      </c>
      <c r="D133" s="55">
        <v>1</v>
      </c>
      <c r="E133" s="42"/>
      <c r="F133" s="70" t="s">
        <v>230</v>
      </c>
      <c r="G133" s="71"/>
      <c r="H133" s="71"/>
      <c r="I133" s="72"/>
      <c r="J133" s="73" t="s">
        <v>241</v>
      </c>
      <c r="K133" s="74"/>
      <c r="L133" s="74"/>
      <c r="M133" s="74"/>
      <c r="N133" s="75"/>
      <c r="Q133" s="54">
        <f t="shared" si="30"/>
        <v>0.03</v>
      </c>
      <c r="R133" s="54">
        <f t="shared" si="31"/>
        <v>0</v>
      </c>
    </row>
    <row r="134" spans="1:18" ht="15.75" x14ac:dyDescent="0.25">
      <c r="A134" s="37"/>
      <c r="B134" s="44"/>
      <c r="C134" s="44"/>
      <c r="D134" s="44"/>
      <c r="E134" s="44"/>
      <c r="F134" s="44"/>
      <c r="G134" s="44"/>
      <c r="H134" s="44"/>
      <c r="I134" s="44"/>
      <c r="J134" s="44"/>
      <c r="K134" s="44"/>
      <c r="L134" s="44"/>
      <c r="M134" s="48"/>
      <c r="N134" s="43"/>
    </row>
  </sheetData>
  <sheetProtection selectLockedCells="1"/>
  <mergeCells count="140">
    <mergeCell ref="F120:I120"/>
    <mergeCell ref="J120:N120"/>
    <mergeCell ref="F121:I121"/>
    <mergeCell ref="J121:N121"/>
    <mergeCell ref="F122:I122"/>
    <mergeCell ref="J122:N122"/>
    <mergeCell ref="F132:I132"/>
    <mergeCell ref="J132:N132"/>
    <mergeCell ref="F133:I133"/>
    <mergeCell ref="J133:N133"/>
    <mergeCell ref="F123:I123"/>
    <mergeCell ref="J123:N123"/>
    <mergeCell ref="F127:I127"/>
    <mergeCell ref="J127:N127"/>
    <mergeCell ref="F128:I128"/>
    <mergeCell ref="J128:N128"/>
    <mergeCell ref="F131:I131"/>
    <mergeCell ref="J131:N131"/>
    <mergeCell ref="F130:I130"/>
    <mergeCell ref="J130:N130"/>
    <mergeCell ref="F129:I129"/>
    <mergeCell ref="J129:N129"/>
    <mergeCell ref="F111:I111"/>
    <mergeCell ref="J111:N111"/>
    <mergeCell ref="F115:I115"/>
    <mergeCell ref="J115:N115"/>
    <mergeCell ref="F119:I119"/>
    <mergeCell ref="J119:N119"/>
    <mergeCell ref="F112:I112"/>
    <mergeCell ref="J112:N112"/>
    <mergeCell ref="F108:I108"/>
    <mergeCell ref="J108:N108"/>
    <mergeCell ref="F109:I109"/>
    <mergeCell ref="J109:N109"/>
    <mergeCell ref="F110:I110"/>
    <mergeCell ref="J110:N110"/>
    <mergeCell ref="F114:I114"/>
    <mergeCell ref="F113:I113"/>
    <mergeCell ref="J114:N114"/>
    <mergeCell ref="J113:N113"/>
    <mergeCell ref="F102:I102"/>
    <mergeCell ref="J102:N102"/>
    <mergeCell ref="F103:I103"/>
    <mergeCell ref="J103:N103"/>
    <mergeCell ref="F104:I104"/>
    <mergeCell ref="J104:N104"/>
    <mergeCell ref="F100:I100"/>
    <mergeCell ref="J100:N100"/>
    <mergeCell ref="F101:I101"/>
    <mergeCell ref="J101:N101"/>
    <mergeCell ref="F94:I94"/>
    <mergeCell ref="J94:N94"/>
    <mergeCell ref="F95:I95"/>
    <mergeCell ref="J95:N95"/>
    <mergeCell ref="F96:I96"/>
    <mergeCell ref="J96:N96"/>
    <mergeCell ref="F88:I88"/>
    <mergeCell ref="J88:N88"/>
    <mergeCell ref="F89:I89"/>
    <mergeCell ref="J89:N89"/>
    <mergeCell ref="F93:I93"/>
    <mergeCell ref="J93:N93"/>
    <mergeCell ref="F85:I85"/>
    <mergeCell ref="J85:N85"/>
    <mergeCell ref="F86:I86"/>
    <mergeCell ref="J86:N86"/>
    <mergeCell ref="F87:I87"/>
    <mergeCell ref="J87:N87"/>
    <mergeCell ref="B12:C12"/>
    <mergeCell ref="B14:C14"/>
    <mergeCell ref="B19:C19"/>
    <mergeCell ref="B17:C17"/>
    <mergeCell ref="B29:N29"/>
    <mergeCell ref="B40:N40"/>
    <mergeCell ref="F80:I80"/>
    <mergeCell ref="J80:N80"/>
    <mergeCell ref="G41:N41"/>
    <mergeCell ref="F47:I47"/>
    <mergeCell ref="F72:I72"/>
    <mergeCell ref="J72:N72"/>
    <mergeCell ref="F45:I45"/>
    <mergeCell ref="F46:I46"/>
    <mergeCell ref="J47:N47"/>
    <mergeCell ref="F51:I51"/>
    <mergeCell ref="J51:N51"/>
    <mergeCell ref="J52:N52"/>
    <mergeCell ref="B11:C11"/>
    <mergeCell ref="B13:C13"/>
    <mergeCell ref="D21:F21"/>
    <mergeCell ref="I21:L21"/>
    <mergeCell ref="B9:C9"/>
    <mergeCell ref="B10:C10"/>
    <mergeCell ref="M21:N21"/>
    <mergeCell ref="B23:N23"/>
    <mergeCell ref="B24:N27"/>
    <mergeCell ref="A1:O1"/>
    <mergeCell ref="B3:F3"/>
    <mergeCell ref="G3:K3"/>
    <mergeCell ref="L3:N3"/>
    <mergeCell ref="B5:N5"/>
    <mergeCell ref="J46:N46"/>
    <mergeCell ref="J45:N45"/>
    <mergeCell ref="J61:N61"/>
    <mergeCell ref="F71:I71"/>
    <mergeCell ref="J71:N71"/>
    <mergeCell ref="F70:I70"/>
    <mergeCell ref="J70:N70"/>
    <mergeCell ref="F57:I57"/>
    <mergeCell ref="J57:N57"/>
    <mergeCell ref="F61:I61"/>
    <mergeCell ref="F56:I56"/>
    <mergeCell ref="J56:N56"/>
    <mergeCell ref="F64:I64"/>
    <mergeCell ref="J64:N64"/>
    <mergeCell ref="B41:F41"/>
    <mergeCell ref="E6:F6"/>
    <mergeCell ref="G6:H6"/>
    <mergeCell ref="B30:N39"/>
    <mergeCell ref="B8:C8"/>
    <mergeCell ref="F79:I79"/>
    <mergeCell ref="J79:N79"/>
    <mergeCell ref="F52:I52"/>
    <mergeCell ref="F81:I81"/>
    <mergeCell ref="J81:N81"/>
    <mergeCell ref="G21:H21"/>
    <mergeCell ref="F73:I73"/>
    <mergeCell ref="F77:I77"/>
    <mergeCell ref="J77:N77"/>
    <mergeCell ref="F78:I78"/>
    <mergeCell ref="J78:N78"/>
    <mergeCell ref="F65:I65"/>
    <mergeCell ref="J65:N65"/>
    <mergeCell ref="F66:I66"/>
    <mergeCell ref="J66:N66"/>
    <mergeCell ref="F62:I62"/>
    <mergeCell ref="J62:N62"/>
    <mergeCell ref="F63:I63"/>
    <mergeCell ref="J63:N63"/>
    <mergeCell ref="J73:N73"/>
    <mergeCell ref="B28:N28"/>
  </mergeCells>
  <conditionalFormatting sqref="H8 H10 F13 F15 F17 H13 F19">
    <cfRule type="cellIs" dxfId="55" priority="117" operator="lessThan">
      <formula>0.85</formula>
    </cfRule>
  </conditionalFormatting>
  <conditionalFormatting sqref="F9">
    <cfRule type="cellIs" dxfId="54" priority="118" operator="lessThan">
      <formula>0.85</formula>
    </cfRule>
  </conditionalFormatting>
  <conditionalFormatting sqref="F8 F10">
    <cfRule type="cellIs" dxfId="53" priority="121" operator="lessThan">
      <formula>0.85</formula>
    </cfRule>
  </conditionalFormatting>
  <conditionalFormatting sqref="H9">
    <cfRule type="cellIs" dxfId="52" priority="115" operator="lessThan">
      <formula>0.85</formula>
    </cfRule>
  </conditionalFormatting>
  <conditionalFormatting sqref="E63 E52 E46 E57">
    <cfRule type="expression" dxfId="51" priority="112">
      <formula>IF(E46="",falsoo,IF(E46&lt;&gt;D46,TRUE,FALSE))</formula>
    </cfRule>
  </conditionalFormatting>
  <conditionalFormatting sqref="F11">
    <cfRule type="cellIs" dxfId="50" priority="108" operator="lessThan">
      <formula>0.85</formula>
    </cfRule>
  </conditionalFormatting>
  <conditionalFormatting sqref="H11">
    <cfRule type="cellIs" dxfId="49" priority="107" operator="lessThan">
      <formula>0.85</formula>
    </cfRule>
  </conditionalFormatting>
  <conditionalFormatting sqref="E71:E72">
    <cfRule type="expression" dxfId="48" priority="106">
      <formula>IF(E71="",falsoo,IF(E71&lt;&gt;D71,TRUE,FALSE))</formula>
    </cfRule>
  </conditionalFormatting>
  <conditionalFormatting sqref="E81">
    <cfRule type="expression" dxfId="47" priority="103">
      <formula>IF(E81="",falsoo,IF(E81&lt;&gt;D81,TRUE,FALSE))</formula>
    </cfRule>
  </conditionalFormatting>
  <conditionalFormatting sqref="E47">
    <cfRule type="expression" dxfId="46" priority="84">
      <formula>IF(E47="",falsoo,IF(E47&lt;&gt;D47,TRUE,FALSE))</formula>
    </cfRule>
  </conditionalFormatting>
  <conditionalFormatting sqref="E66">
    <cfRule type="expression" dxfId="45" priority="81">
      <formula>IF(E66="",falsoo,IF(E66&lt;&gt;D66,TRUE,FALSE))</formula>
    </cfRule>
  </conditionalFormatting>
  <conditionalFormatting sqref="E62">
    <cfRule type="expression" dxfId="44" priority="83">
      <formula>IF(E62="",falsoo,IF(E62&lt;&gt;D62,TRUE,FALSE))</formula>
    </cfRule>
  </conditionalFormatting>
  <conditionalFormatting sqref="E64">
    <cfRule type="expression" dxfId="43" priority="80">
      <formula>IF(E64="",falsoo,IF(E64&lt;&gt;D64,TRUE,FALSE))</formula>
    </cfRule>
  </conditionalFormatting>
  <conditionalFormatting sqref="E79">
    <cfRule type="expression" dxfId="42" priority="76">
      <formula>IF(E79="",falsoo,IF(E79&lt;&gt;D79,TRUE,FALSE))</formula>
    </cfRule>
  </conditionalFormatting>
  <conditionalFormatting sqref="E65">
    <cfRule type="expression" dxfId="41" priority="79">
      <formula>IF(E65="",falsoo,IF(E65&lt;&gt;D65,TRUE,FALSE))</formula>
    </cfRule>
  </conditionalFormatting>
  <conditionalFormatting sqref="E73">
    <cfRule type="expression" dxfId="40" priority="78">
      <formula>IF(E73="",falsoo,IF(E73&lt;&gt;D73,TRUE,FALSE))</formula>
    </cfRule>
  </conditionalFormatting>
  <conditionalFormatting sqref="E80">
    <cfRule type="expression" dxfId="39" priority="77">
      <formula>IF(E80="",falsoo,IF(E80&lt;&gt;D80,TRUE,FALSE))</formula>
    </cfRule>
  </conditionalFormatting>
  <conditionalFormatting sqref="E78">
    <cfRule type="expression" dxfId="38" priority="75">
      <formula>IF(E78="",falsoo,IF(E78&lt;&gt;D78,TRUE,FALSE))</formula>
    </cfRule>
  </conditionalFormatting>
  <conditionalFormatting sqref="H12">
    <cfRule type="cellIs" dxfId="37" priority="73" operator="lessThan">
      <formula>0.85</formula>
    </cfRule>
  </conditionalFormatting>
  <conditionalFormatting sqref="F12">
    <cfRule type="cellIs" dxfId="36" priority="74" operator="lessThan">
      <formula>0.85</formula>
    </cfRule>
  </conditionalFormatting>
  <conditionalFormatting sqref="F16">
    <cfRule type="cellIs" dxfId="35" priority="60" operator="lessThan">
      <formula>0.85</formula>
    </cfRule>
  </conditionalFormatting>
  <conditionalFormatting sqref="H14 H17">
    <cfRule type="cellIs" dxfId="34" priority="58" operator="lessThan">
      <formula>0.85</formula>
    </cfRule>
  </conditionalFormatting>
  <conditionalFormatting sqref="H16">
    <cfRule type="cellIs" dxfId="33" priority="56" operator="lessThan">
      <formula>0.85</formula>
    </cfRule>
  </conditionalFormatting>
  <conditionalFormatting sqref="H19">
    <cfRule type="cellIs" dxfId="32" priority="55" operator="lessThan">
      <formula>0.85</formula>
    </cfRule>
  </conditionalFormatting>
  <conditionalFormatting sqref="H18">
    <cfRule type="cellIs" dxfId="31" priority="54" operator="lessThan">
      <formula>0.85</formula>
    </cfRule>
  </conditionalFormatting>
  <conditionalFormatting sqref="F14">
    <cfRule type="cellIs" dxfId="30" priority="61" operator="lessThan">
      <formula>0.85</formula>
    </cfRule>
  </conditionalFormatting>
  <conditionalFormatting sqref="F18">
    <cfRule type="cellIs" dxfId="29" priority="59" operator="lessThan">
      <formula>0.85</formula>
    </cfRule>
  </conditionalFormatting>
  <conditionalFormatting sqref="H15">
    <cfRule type="cellIs" dxfId="28" priority="57" operator="lessThan">
      <formula>0.85</formula>
    </cfRule>
  </conditionalFormatting>
  <conditionalFormatting sqref="E89">
    <cfRule type="expression" dxfId="27" priority="53">
      <formula>IF(E89="",falsoo,IF(E89&lt;&gt;D89,TRUE,FALSE))</formula>
    </cfRule>
  </conditionalFormatting>
  <conditionalFormatting sqref="E87">
    <cfRule type="expression" dxfId="26" priority="51">
      <formula>IF(E87="",falsoo,IF(E87&lt;&gt;D87,TRUE,FALSE))</formula>
    </cfRule>
  </conditionalFormatting>
  <conditionalFormatting sqref="E88">
    <cfRule type="expression" dxfId="25" priority="52">
      <formula>IF(E88="",falsoo,IF(E88&lt;&gt;D88,TRUE,FALSE))</formula>
    </cfRule>
  </conditionalFormatting>
  <conditionalFormatting sqref="E86">
    <cfRule type="expression" dxfId="24" priority="50">
      <formula>IF(E86="",falsoo,IF(E86&lt;&gt;D86,TRUE,FALSE))</formula>
    </cfRule>
  </conditionalFormatting>
  <conditionalFormatting sqref="E95">
    <cfRule type="expression" dxfId="23" priority="47">
      <formula>IF(E95="",falsoo,IF(E95&lt;&gt;D95,TRUE,FALSE))</formula>
    </cfRule>
  </conditionalFormatting>
  <conditionalFormatting sqref="E129">
    <cfRule type="expression" dxfId="22" priority="31">
      <formula>IF(E129="",falsoo,IF(E129&lt;&gt;D129,TRUE,FALSE))</formula>
    </cfRule>
  </conditionalFormatting>
  <conditionalFormatting sqref="E94">
    <cfRule type="expression" dxfId="21" priority="46">
      <formula>IF(E94="",falsoo,IF(E94&lt;&gt;D94,TRUE,FALSE))</formula>
    </cfRule>
  </conditionalFormatting>
  <conditionalFormatting sqref="E103">
    <cfRule type="expression" dxfId="20" priority="44">
      <formula>IF(E103="",falsoo,IF(E103&lt;&gt;D103,TRUE,FALSE))</formula>
    </cfRule>
  </conditionalFormatting>
  <conditionalFormatting sqref="E102">
    <cfRule type="expression" dxfId="19" priority="43">
      <formula>IF(E102="",falsoo,IF(E102&lt;&gt;D102,TRUE,FALSE))</formula>
    </cfRule>
  </conditionalFormatting>
  <conditionalFormatting sqref="E115">
    <cfRule type="expression" dxfId="18" priority="41">
      <formula>IF(E115="",falsoo,IF(E115&lt;&gt;D115,TRUE,FALSE))</formula>
    </cfRule>
  </conditionalFormatting>
  <conditionalFormatting sqref="E132">
    <cfRule type="expression" dxfId="17" priority="32">
      <formula>IF(E132="",falsoo,IF(E132&lt;&gt;D132,TRUE,FALSE))</formula>
    </cfRule>
  </conditionalFormatting>
  <conditionalFormatting sqref="E123">
    <cfRule type="expression" dxfId="16" priority="37">
      <formula>IF(E123="",falsoo,IF(E123&lt;&gt;D123,TRUE,FALSE))</formula>
    </cfRule>
  </conditionalFormatting>
  <conditionalFormatting sqref="E121">
    <cfRule type="expression" dxfId="15" priority="35">
      <formula>IF(E121="",falsoo,IF(E121&lt;&gt;D121,TRUE,FALSE))</formula>
    </cfRule>
  </conditionalFormatting>
  <conditionalFormatting sqref="E120">
    <cfRule type="expression" dxfId="14" priority="34">
      <formula>IF(E120="",falsoo,IF(E120&lt;&gt;D120,TRUE,FALSE))</formula>
    </cfRule>
  </conditionalFormatting>
  <conditionalFormatting sqref="E133">
    <cfRule type="expression" dxfId="13" priority="33">
      <formula>IF(E133="",falsoo,IF(E133&lt;&gt;D133,TRUE,FALSE))</formula>
    </cfRule>
  </conditionalFormatting>
  <conditionalFormatting sqref="E128">
    <cfRule type="expression" dxfId="12" priority="30">
      <formula>IF(E128="",falsoo,IF(E128&lt;&gt;D128,TRUE,FALSE))</formula>
    </cfRule>
  </conditionalFormatting>
  <conditionalFormatting sqref="E122">
    <cfRule type="expression" dxfId="11" priority="4">
      <formula>IF(E122="",falsoo,IF(E122&lt;&gt;D122,TRUE,FALSE))</formula>
    </cfRule>
  </conditionalFormatting>
  <conditionalFormatting sqref="E110">
    <cfRule type="expression" dxfId="10" priority="10">
      <formula>IF(E110="",falsoo,IF(E110&lt;&gt;D110,TRUE,FALSE))</formula>
    </cfRule>
  </conditionalFormatting>
  <conditionalFormatting sqref="E101">
    <cfRule type="expression" dxfId="9" priority="16">
      <formula>IF(E101="",falsoo,IF(E101&lt;&gt;D101,TRUE,FALSE))</formula>
    </cfRule>
  </conditionalFormatting>
  <conditionalFormatting sqref="E111">
    <cfRule type="expression" dxfId="8" priority="11">
      <formula>IF(E111="",falsoo,IF(E111&lt;&gt;D111,TRUE,FALSE))</formula>
    </cfRule>
  </conditionalFormatting>
  <conditionalFormatting sqref="E112">
    <cfRule type="expression" dxfId="7" priority="12">
      <formula>IF(E112="",falsoo,IF(E112&lt;&gt;D112,TRUE,FALSE))</formula>
    </cfRule>
  </conditionalFormatting>
  <conditionalFormatting sqref="E113">
    <cfRule type="expression" dxfId="6" priority="13">
      <formula>IF(E113="",falsoo,IF(E113&lt;&gt;D113,TRUE,FALSE))</formula>
    </cfRule>
  </conditionalFormatting>
  <conditionalFormatting sqref="E114">
    <cfRule type="expression" dxfId="5" priority="5">
      <formula>IF(E114="",falsoo,IF(E114&lt;&gt;D114,TRUE,FALSE))</formula>
    </cfRule>
  </conditionalFormatting>
  <conditionalFormatting sqref="E104">
    <cfRule type="expression" dxfId="4" priority="7">
      <formula>IF(E104="",falsoo,IF(E104&lt;&gt;D104,TRUE,FALSE))</formula>
    </cfRule>
  </conditionalFormatting>
  <conditionalFormatting sqref="E109">
    <cfRule type="expression" dxfId="3" priority="6">
      <formula>IF(E109="",falsoo,IF(E109&lt;&gt;D109,TRUE,FALSE))</formula>
    </cfRule>
  </conditionalFormatting>
  <conditionalFormatting sqref="E130">
    <cfRule type="expression" dxfId="2" priority="3">
      <formula>IF(E130="",falsoo,IF(E130&lt;&gt;D130,TRUE,FALSE))</formula>
    </cfRule>
  </conditionalFormatting>
  <conditionalFormatting sqref="E131">
    <cfRule type="expression" dxfId="1" priority="2">
      <formula>IF(E131="",falsoo,IF(E131&lt;&gt;D131,TRUE,FALSE))</formula>
    </cfRule>
  </conditionalFormatting>
  <conditionalFormatting sqref="E96">
    <cfRule type="expression" dxfId="0" priority="1">
      <formula>IF(E96="",falsoo,IF(E96&lt;&gt;D96,TRUE,FALSE))</formula>
    </cfRule>
  </conditionalFormatting>
  <dataValidations count="2">
    <dataValidation type="list" allowBlank="1" showInputMessage="1" showErrorMessage="1" sqref="D71:E73 D46:E47 D52:E52 D57:E57 D62:E66 D131:E133 E86:E89 D86 D88:D89 D80:E81 D94 D123:E123 D128 D103 D120 D115:E115 E102:E103 D110:E113 E120:E121 E128:E129 D78:E78 E94:E95">
      <formula1>$X$1:$X$3</formula1>
    </dataValidation>
    <dataValidation type="list" allowBlank="1" showInputMessage="1" showErrorMessage="1" sqref="D87 D109:E109 D101:D102 D121 D122:E122 D79:E79 E101 D104:E104 D114:E114 D129 D130:E130 D95:D96 E96">
      <formula1>$Y$1:$Y$2</formula1>
    </dataValidation>
  </dataValidations>
  <printOptions horizontalCentered="1"/>
  <pageMargins left="0.59055118110236227" right="0.39370078740157483" top="0.39370078740157483" bottom="0.39370078740157483" header="0.15748031496062992" footer="0.59055118110236227"/>
  <pageSetup paperSize="9" scale="37" fitToHeight="0" pageOrder="overThenDown" orientation="portrait" verticalDpi="599" r:id="rId1"/>
  <headerFooter differentFirst="1">
    <oddFooter>&amp;C&amp;20&amp;K01+030Página &amp;P de &amp;N&amp; - &amp;A</oddFooter>
  </headerFooter>
  <rowBreaks count="5" manualBreakCount="5">
    <brk id="42" max="14" man="1"/>
    <brk id="48" max="14" man="1"/>
    <brk id="53" max="14" man="1"/>
    <brk id="58" max="14" man="1"/>
    <brk id="67" max="14" man="1"/>
  </rowBreaks>
  <ignoredErrors>
    <ignoredError sqref="E8:E9 G8:H11 E10:E11 E12:E19 G12:G19" unlockedFormula="1"/>
    <ignoredError sqref="F8:F11 F12:F19" formula="1" unlocked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2</vt:i4>
      </vt:variant>
    </vt:vector>
  </HeadingPairs>
  <TitlesOfParts>
    <vt:vector size="3" baseType="lpstr">
      <vt:lpstr>Gestão da Rotina</vt:lpstr>
      <vt:lpstr>'Gestão da Rotina'!Area_de_impressao</vt:lpstr>
      <vt:lpstr>'Gestão da Rotina'!Titulos_de_impressao</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Waterkemper</dc:creator>
  <cp:lastModifiedBy>DEll</cp:lastModifiedBy>
  <cp:lastPrinted>2014-08-26T17:01:03Z</cp:lastPrinted>
  <dcterms:created xsi:type="dcterms:W3CDTF">2014-05-09T16:57:49Z</dcterms:created>
  <dcterms:modified xsi:type="dcterms:W3CDTF">2024-05-20T13:49:10Z</dcterms:modified>
</cp:coreProperties>
</file>