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8380" windowHeight="1189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Hoja1!$A$1:$G$71</definedName>
  </definedNames>
  <calcPr calcId="145621"/>
</workbook>
</file>

<file path=xl/calcChain.xml><?xml version="1.0" encoding="utf-8"?>
<calcChain xmlns="http://schemas.openxmlformats.org/spreadsheetml/2006/main">
  <c r="D5" i="2" l="1"/>
  <c r="C4" i="2"/>
  <c r="C3" i="2"/>
  <c r="C2" i="2"/>
  <c r="D2" i="2" s="1"/>
  <c r="E5" i="1" l="1"/>
  <c r="E7" i="1"/>
  <c r="E9" i="1"/>
  <c r="E10" i="1"/>
  <c r="E11" i="1"/>
  <c r="E13" i="1"/>
  <c r="E14" i="1"/>
  <c r="E15" i="1"/>
  <c r="E17" i="1"/>
  <c r="E18" i="1"/>
  <c r="E31" i="1"/>
  <c r="E2" i="1"/>
</calcChain>
</file>

<file path=xl/sharedStrings.xml><?xml version="1.0" encoding="utf-8"?>
<sst xmlns="http://schemas.openxmlformats.org/spreadsheetml/2006/main" count="423" uniqueCount="163">
  <si>
    <t>CONVOCATORIA</t>
  </si>
  <si>
    <t>Institución</t>
  </si>
  <si>
    <t>Proyecto</t>
  </si>
  <si>
    <t>Fundación Centro Diagnóstico Nuclear (FCDN)</t>
  </si>
  <si>
    <t>Desarrollo de productos de procesamiento de imágenes médicas basadas en Inteligencia</t>
  </si>
  <si>
    <t>Crux Marine S.A.S.</t>
  </si>
  <si>
    <t>Desarrollo de la línea de producción de linternas autocontenidas con sistema AIS "ACrux" y "BeCrux”, y diseño y fabricación de moldes para la producción de las boyas CRUX MARINE.</t>
  </si>
  <si>
    <t>Redimec S.R.L.</t>
  </si>
  <si>
    <t>Fabricación del sistema avanzado de relevamiento topográfico, navegación y puntería para artillería, bajo integración de tecnología GIS (Geographical Information System) e INS (Inertial Navigation System) denominado “Teodolito".</t>
  </si>
  <si>
    <t>Neuquén</t>
  </si>
  <si>
    <t>INVAP INGENIERIA S.A.</t>
  </si>
  <si>
    <t>Laboratorio de Integridad Estructural y Análisis de Falla</t>
  </si>
  <si>
    <t>Córdoba</t>
  </si>
  <si>
    <t>VENG  S.A.</t>
  </si>
  <si>
    <t>Ampliación de capacidad de producción de piezas aeroespaciales y control metrológico.</t>
  </si>
  <si>
    <t>QMAX S.R.L.</t>
  </si>
  <si>
    <t>Desarrollo de un Inversor Inteligente (Smart Inverter) para generación distribuida con acumulación para usuarios industriales</t>
  </si>
  <si>
    <t>Proind Ingeniería S.R.L.</t>
  </si>
  <si>
    <t>Desarrollo de equipo descargador automático de bancos de baterías de energía de respaldo.</t>
  </si>
  <si>
    <t>Maprimed S.A.</t>
  </si>
  <si>
    <t>Construcción de Módulo Industrial para el Desarrollo y Fabricación de Ingredientes Farmacéuticos Activos (IFAs) con Actividad Oncológica.</t>
  </si>
  <si>
    <t>Bio control SA</t>
  </si>
  <si>
    <t>Fundación diagnóstico nuclear</t>
  </si>
  <si>
    <t>Poteca</t>
  </si>
  <si>
    <t>Desarrollo del primer implante subdérmico de liberación programada para la anticoncepción en Argentina</t>
  </si>
  <si>
    <t>Mejoramiento y adecuación de la infraestructura existente en el laboratorio de Radiofarmacia, 
para poder aumentar nuestra capacidad productiva e incorporar la producción de nuevos 
Radiofármacos.</t>
  </si>
  <si>
    <t>Fabricación a escala de un Robot Antropomorfo de 6 grados de libertad</t>
  </si>
  <si>
    <t>El Instituto Nacional de Producción de Biológicos (INPB) de la Administración Nacional de Laboratorios e Institutos de Salud (ANLIS) “Dr. Carlos G. Malbrán”</t>
  </si>
  <si>
    <t>El Instituto Nacional de Producción de Biológicos (INPB) de la Administración Nacional de Laboratorios e Institutos de Salud ANLIS “Dr. Carlos G. Malbrán”</t>
  </si>
  <si>
    <t xml:space="preserve">El Instituto Nacional de Producción de Biológicos (INPB) de la Administración Nacional de Laboratorios e Institutos de Salud (ANLIS) “Dr. Carlos G. Malbrán" - Facultad de Farmacia y Bioquímica, Universidad de Buenos Aires  </t>
  </si>
  <si>
    <t>Universidad Nacional de San Martín (UNSAM) - CONICET</t>
  </si>
  <si>
    <t>Facultad de Farmacia y Bioquímica, Universidad de Buenos Aires</t>
  </si>
  <si>
    <t>Facultad de Farmacia y Bioquímica, Universidad de Buenos Aires - Hospital Nacional de Pediatría SAMIC “Prof. Dr. Juan P. Garrahan"</t>
  </si>
  <si>
    <t>El Instituto Nacional de Medicina Tropical (INMET) dependiente de la Administración Nacional de Laboratorios e Institutos de Salud “Dr. Carlos G. Malbrán" (ANLIS)</t>
  </si>
  <si>
    <t>Instituto Biológico “Dr. Tomás Perón”</t>
  </si>
  <si>
    <t>Universidad Nacional del Sur (UNS)</t>
  </si>
  <si>
    <t> Centro de Excelencia en Productos y Procesos (CEPROCOR) - Dpto. de Ciencias Farmacéuticas - Fac. de Cs. Químicas (FCQ) - UNC</t>
  </si>
  <si>
    <t>Productora Farmacéutica Rionegrina SE (PROFARSE) - Centro de Excelencia en Productos y Procesos (CEPROCOR)</t>
  </si>
  <si>
    <t>Laboratorio Industrial Farmacéutico SE (LIF SE)</t>
  </si>
  <si>
    <t>Universidad Nacional de Córdoba-Laboratorio de Hemoderivados</t>
  </si>
  <si>
    <t xml:space="preserve">Instituto Nacional de Tecnología Industrial (INTI) - Productora Farmacéutica Rionegrina SE (PROFARSE) </t>
  </si>
  <si>
    <t>Universidad Nacional de Rosario (UNR)</t>
  </si>
  <si>
    <t>Laboratorio de Especialidades Medicinales Sociedad del Estado (LEM SE)</t>
  </si>
  <si>
    <t>Laboratorio del Fin del Mundo SAPEM</t>
  </si>
  <si>
    <t>CEPROCOR</t>
  </si>
  <si>
    <t>UNT
(INBIOFAL)</t>
  </si>
  <si>
    <t xml:space="preserve">Tucumán </t>
  </si>
  <si>
    <t>Desarrollo y producción de vacuna antirrábica de uso humano</t>
  </si>
  <si>
    <t>Producción de BCG intravesical para el tratamiento del cáncer superficial de vejiga y vacuna BCG.</t>
  </si>
  <si>
    <t>Plataforma de antígenos recombinantes para el incremento de la capacidad productiva pública de antivenenos y antivirales</t>
  </si>
  <si>
    <t>Desarrollo de una nueva molécula de origen sintético como agente antiviral frente al virus de chikungunya: Ensayos preclínicos in vitro e in vivo</t>
  </si>
  <si>
    <t>Investigación y desarrollo de vacunas terapéuticas basadas en ADN y ARN para el tratamiento de la enfermedad de Chagas (CruziTerVax)</t>
  </si>
  <si>
    <t>Desarrollo de formulaciones farmacéuticas huérfanas en micro y nano escala aplicadas a la terapéutica pediátrica de enfermedades poco frecuentes basadas en el déficit de Coenzima Q10, e intermediarios del ciclo de la urea</t>
  </si>
  <si>
    <t>ENVENENAMIENTOS por ORUGAS: en la búsqueda de alternativa terapéutica nacional</t>
  </si>
  <si>
    <t>Antirretrovirales Pediátricos: Investigación, Desarrollo y Producción de 1º lote de Abacavir 20 mg/ml solución oral y de la combinación de Abacavir 20 mg/ml y Lamivudina 10 mg/ml solución oral</t>
  </si>
  <si>
    <t>Plataforma de innovación en medicamentos inhalables para fibrosis quística</t>
  </si>
  <si>
    <t>Formulaciones de Fenilbutirato de Sodio   </t>
  </si>
  <si>
    <t>Vinculación estratégica para la investigación, desarrollo y ejecución de estudios de BD/BE (biodisponibilidad/bioequivalencia), aplicado a una formulación para tratamiento efectivo de la Tuberculosis</t>
  </si>
  <si>
    <t>Modernización tecnológica de la nueva planta de betalactámicos y adecuación del proceso productivo según normativa ANMAT de una nueva especialidad: Amoxicilina + Ácido Clavulánico</t>
  </si>
  <si>
    <t>Modernización tecnológica y adecuación a las normativas GMP de ANMAT para el escalado productivo de una Solución Conservadora de Órganos</t>
  </si>
  <si>
    <t>Plataforma pública de desarrollo de procesos farmoquímicos y productos farmacéuticos para la producción de medicamentos estratégicos</t>
  </si>
  <si>
    <t>Adecuación de los laboratorios de control de calidad, calificación y validación de equipos y áreas de producción de la Planta Piloto de Producción de Medicamentos</t>
  </si>
  <si>
    <t>Proceso de modernización tecnológica del LEM para la implementación de un sistema cerrado para elaboración de soluciones parenterales de gran volumen conforme a la normativa ANMAT y BPF</t>
  </si>
  <si>
    <t>Ejecución de estructura edilicia, adquisición de equipamiento y sistema informático para la implementación de nueva etapa productiva. Ampliación de rubro para el acondicionamiento primario en blíster de especialidades medicinales generales sólidas</t>
  </si>
  <si>
    <t>Modernización y adecuación normativa planta CEPROCOR Farmacéutica</t>
  </si>
  <si>
    <t>Habilitación del primer laboratorio público bajo normas ANMAT en el noroeste argentino mediante el desarrollo de una línea de producción de comprimidos</t>
  </si>
  <si>
    <t>PPM</t>
  </si>
  <si>
    <t>Desarrollo de materiales compuestos de alto desempeño para su empleo en la fabricación de lanzadores de satélites</t>
  </si>
  <si>
    <t>Universidad Nacional de Mar del Plata (UNMdP)</t>
  </si>
  <si>
    <t>SATELITES</t>
  </si>
  <si>
    <t>RAFAELA</t>
  </si>
  <si>
    <t>GALVEZ</t>
  </si>
  <si>
    <t>ROSARIO</t>
  </si>
  <si>
    <t>SAN MARTIN</t>
  </si>
  <si>
    <t xml:space="preserve">MAR DEL PLATA </t>
  </si>
  <si>
    <t>BARILOCHE</t>
  </si>
  <si>
    <t>LA PLATA</t>
  </si>
  <si>
    <t>CONFIRMAR</t>
  </si>
  <si>
    <t>BAHIA BLANCA</t>
  </si>
  <si>
    <t>CIUDAD DE BUENOS AIRES</t>
  </si>
  <si>
    <t>ESPERANZA</t>
  </si>
  <si>
    <t>Sistema estandarizado de generación eléctrica a partir de biogás de baja y mediana potencia conectado en paralelo con la red</t>
  </si>
  <si>
    <t>Plataforma para la validación de procesos catalíticos, agregando valor a la cadena oleoquímica: Oportunidad de utilizar Glicerol como materia prima para una Biorrefinería</t>
  </si>
  <si>
    <t>Desarrollo de generadores basados en pilas de combustible de óxido sólido alimentadas con hidrógeno producido a partir de combustibles tradicionales</t>
  </si>
  <si>
    <t>Desarrollo Nacional de un electrolizador de alta potencia, para la producción de Hidrógeno verde. Un aporte a la descarbonización de la industria siderúrgica, “H2MegAr”</t>
  </si>
  <si>
    <t>Diseño e implementación de un recolector pendular de energía undimotriz a pequeña escala para aplicación en boyas de balizamiento en el estuario de Bahía Blanca</t>
  </si>
  <si>
    <t>Centro Nacional de Baterías de Litio para el
Almacenamiento de Energías Renovables y Soluciones de Movilidad (CENBLIT)</t>
  </si>
  <si>
    <t>Desarrollo tecnológico para la producción nacional de electrolito para baterías de litio “ElectroLitAr”</t>
  </si>
  <si>
    <t>Plataforma para la evaluación del secado termosolar y uso agronómico-ambiental de
barros industriales</t>
  </si>
  <si>
    <t xml:space="preserve">“Desarrollo, Fabricación e Implantación del primer dispositivo argentino en escala real para el aprovechamiento de la energía undimotriz” </t>
  </si>
  <si>
    <t>Universidad Nacional de Rafaela (UNRaf)</t>
  </si>
  <si>
    <t>Integral Agropecuaria SA</t>
  </si>
  <si>
    <t>Bounous Hermanos S.A.I.M (Gálvez, Santa Fe)</t>
  </si>
  <si>
    <t>Cooperativa de Provisión de Obras y Servicios Públicos Limitada de Armstrong (CELAR)</t>
  </si>
  <si>
    <t>Universidad Tecnológica Nacional (UTN)  Facultad Regional Rosario</t>
  </si>
  <si>
    <t>Universidad Nacional de General San Martín (UNSAM)</t>
  </si>
  <si>
    <t>Consejo Nacional de Investigaciones Científicas y Técnicas (CONICET) - INCAPE - Instituto de Investigaciones en Catálisis y Petroquímica</t>
  </si>
  <si>
    <t xml:space="preserve"> Varteco Química Puntana SA</t>
  </si>
  <si>
    <t>Santa Fe Gas y Energías Renovables SAPEM (ENERFE)</t>
  </si>
  <si>
    <t>QM Equipment SA</t>
  </si>
  <si>
    <t xml:space="preserve"> Consejo Nacional de Investigaciones Científicas y Técnicas (CONICET) -  Instituto de Investigaciones Científicas y Tecnológicas en Electrónica (ICYTE) </t>
  </si>
  <si>
    <t>Comisión Nacional de Energía Atómica (CNEA)</t>
  </si>
  <si>
    <t>YPF Tecnología SA</t>
  </si>
  <si>
    <t>Consejo Nacional de Investigaciones Científicas y Técnicas (CONICET) INFICQ (CONICET – Universidad Nacional de Córdoba), CREAS (CONICET - Universidad Nacional de Catamarca), INQUIMAE (CONICET - Universidad de Buenos Aires) y CIMEC (CONICET - Universidad Nacional del Litoral)</t>
  </si>
  <si>
    <t>Universidad Tecnológica Nacional (UTN)</t>
  </si>
  <si>
    <t>Consejo Nacional de Investigaciones Científicas y Técnicas (CONICET) - CIMEC, Centro de Investigación de Métodos Computacionales</t>
  </si>
  <si>
    <t>Consorcio de Gestión del Puerto de Bahía Blanca (CGPBB)</t>
  </si>
  <si>
    <t>INVAP SE</t>
  </si>
  <si>
    <t>Nucleoeléctrica Argentina SA</t>
  </si>
  <si>
    <t>Instituto Nacional de Tecnología Industrial (INTI)</t>
  </si>
  <si>
    <t>Asociación de Industriales Metalúrgicos de la República Argentina (ADIMRA)</t>
  </si>
  <si>
    <t>CLORAR Ingeniería SA</t>
  </si>
  <si>
    <t>Consejo Nacional de Investigaciones Científicas y Técnicas, CEQUINOR (CONICET)</t>
  </si>
  <si>
    <t>Tecsan Ingeniería Ambiental SA</t>
  </si>
  <si>
    <t>Universidad de Buenos Aires (UBA) - Facultad de Agronomía</t>
  </si>
  <si>
    <t>Fimaco SA</t>
  </si>
  <si>
    <t>El Instituto de Investigaciones en Energía No Convencional (INENCO – CONICET, UNSa)</t>
  </si>
  <si>
    <t>ASECON SRL</t>
  </si>
  <si>
    <t>TRANSICION ENERGETICA</t>
  </si>
  <si>
    <t>CIUDAD DE SANTA FE ARGENTINA</t>
  </si>
  <si>
    <t>SAN LORENZO SANTA FE ARGENTINA</t>
  </si>
  <si>
    <t>SAN CARLOS SALTA</t>
  </si>
  <si>
    <t>ARMSTRONG SANTA FE</t>
  </si>
  <si>
    <t>VIEDMA</t>
  </si>
  <si>
    <t>MISIONES</t>
  </si>
  <si>
    <t>TANDIL</t>
  </si>
  <si>
    <t>GRAN BUENOS AIRES</t>
  </si>
  <si>
    <t>MORON</t>
  </si>
  <si>
    <t>PARTIDO DE SAN MARTIN</t>
  </si>
  <si>
    <t>CIUDAD</t>
  </si>
  <si>
    <t>PROVINCIA</t>
  </si>
  <si>
    <t>POLIGONO</t>
  </si>
  <si>
    <r>
      <rPr>
        <sz val="11"/>
        <rFont val="Calibri"/>
        <family val="2"/>
        <scheme val="minor"/>
      </rPr>
      <t>Gestión de la energía mediante integración a la red de baterías de litio, experiencia piloto en la Cooperativa de Armstrong</t>
    </r>
  </si>
  <si>
    <r>
      <rPr>
        <sz val="11"/>
        <rFont val="Calibri"/>
        <family val="2"/>
        <scheme val="minor"/>
      </rPr>
      <t>Desarrollo de plataformas experimentales y tecnologías para la maximización de la conversión de energía de olas en el Mar Argentino</t>
    </r>
  </si>
  <si>
    <r>
      <rPr>
        <sz val="11"/>
        <rFont val="Calibri"/>
        <family val="2"/>
        <scheme val="minor"/>
      </rPr>
      <t>Separación isotópica de litio para usos en tecnología nuclear de alto valor agregado</t>
    </r>
  </si>
  <si>
    <r>
      <rPr>
        <sz val="11"/>
        <rFont val="Calibri"/>
        <family val="2"/>
        <scheme val="minor"/>
      </rPr>
      <t>Concentrador termosolar para generación de vapor de proceso de uso industrial</t>
    </r>
  </si>
  <si>
    <t>SANTA FE</t>
  </si>
  <si>
    <t>BUENOS AIRES</t>
  </si>
  <si>
    <t>RIO NEGRO</t>
  </si>
  <si>
    <t>SALTA</t>
  </si>
  <si>
    <t>USUHAIA</t>
  </si>
  <si>
    <t>IGUAZU</t>
  </si>
  <si>
    <t>CORDOBA</t>
  </si>
  <si>
    <t>LOMA HERMOSA</t>
  </si>
  <si>
    <t>TIERRA DEL FUEGO</t>
  </si>
  <si>
    <t>PAIS</t>
  </si>
  <si>
    <t>ARGENTINA</t>
  </si>
  <si>
    <t>INDUSTRIALES</t>
  </si>
  <si>
    <t>Convocatoria</t>
  </si>
  <si>
    <t>financiamiento</t>
  </si>
  <si>
    <t>total proyecto</t>
  </si>
  <si>
    <t>PRODUCCION PUBLICA DE MEDICAMENTOS</t>
  </si>
  <si>
    <t>CONTRAPARTE</t>
  </si>
  <si>
    <t>Desarrollo y prototipado de sistema GIMBAL</t>
  </si>
  <si>
    <t>Módulo de I/O para computadora de a bordo</t>
  </si>
  <si>
    <t>Detonadores y Actuadores piro-mecánicos</t>
  </si>
  <si>
    <t>Desarrollo de baterías de uso espacial</t>
  </si>
  <si>
    <t>Buenos Aires</t>
  </si>
  <si>
    <t>Rio Negro</t>
  </si>
  <si>
    <t xml:space="preserve">Buenos Aires </t>
  </si>
  <si>
    <t xml:space="preserve">Centro Tecnológico Aeroespacial (CTA) de la Universidad Nacional de La Plata (UNLP) y Sade S.A.  </t>
  </si>
  <si>
    <t>Universidad Nacional del Sur (UNS) y EMTECH S.A</t>
  </si>
  <si>
    <t>Instituto de Investigaciones en Ciencia y Tecnología de Materiales (INTEMA), Veng S.A. y Tecnotomca S.R.L.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</si>
</sst>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\ #,##0;[Red]&quot;$&quot;\ \-#,##0"/>
    <numFmt numFmtId="44" formatCode="_ &quot;$&quot;\ * #,##0.00_ ;_ &quot;$&quot;\ * \-#,##0.00_ ;_ &quot;$&quot;\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Arial Narrow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49" fontId="2" fillId="2" borderId="0" applyBorder="0" applyProtection="0">
      <alignment horizontal="left" vertical="top" wrapText="1"/>
    </xf>
    <xf numFmtId="0" fontId="3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6" fillId="0" borderId="0"/>
    <xf numFmtId="44" fontId="1" fillId="0" borderId="0" applyFont="0" applyFill="0" applyBorder="0" applyAlignment="0" applyProtection="0"/>
    <xf numFmtId="0" fontId="10" fillId="0" borderId="0"/>
  </cellStyleXfs>
  <cellXfs count="25">
    <xf numFmtId="0" fontId="0" fillId="0" borderId="0" xfId="0"/>
    <xf numFmtId="0" fontId="5" fillId="3" borderId="1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 wrapText="1"/>
    </xf>
    <xf numFmtId="0" fontId="0" fillId="0" borderId="0" xfId="3" applyFont="1" applyFill="1" applyBorder="1" applyAlignment="1">
      <alignment horizontal="left" vertical="top" wrapText="1"/>
    </xf>
    <xf numFmtId="0" fontId="0" fillId="0" borderId="0" xfId="3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vertical="top"/>
    </xf>
    <xf numFmtId="49" fontId="0" fillId="3" borderId="1" xfId="0" applyNumberFormat="1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9" fillId="3" borderId="2" xfId="0" applyFont="1" applyFill="1" applyBorder="1" applyAlignment="1">
      <alignment vertical="top"/>
    </xf>
    <xf numFmtId="0" fontId="9" fillId="4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 wrapText="1"/>
    </xf>
    <xf numFmtId="6" fontId="9" fillId="3" borderId="1" xfId="0" applyNumberFormat="1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0" borderId="0" xfId="0" applyFont="1" applyBorder="1" applyAlignment="1">
      <alignment horizontal="center" vertical="center"/>
    </xf>
    <xf numFmtId="44" fontId="1" fillId="0" borderId="0" xfId="7" applyFont="1" applyBorder="1" applyAlignment="1">
      <alignment horizontal="center" vertical="center"/>
    </xf>
  </cellXfs>
  <cellStyles count="9">
    <cellStyle name="Moneda" xfId="7" builtinId="4"/>
    <cellStyle name="Moneda 2" xfId="4"/>
    <cellStyle name="Normal" xfId="0" builtinId="0"/>
    <cellStyle name="Normal 2" xfId="2"/>
    <cellStyle name="Normal 2 2" xfId="5"/>
    <cellStyle name="Normal 2 3" xfId="6"/>
    <cellStyle name="Normal 3" xfId="3"/>
    <cellStyle name="Normal 4" xfId="8"/>
    <cellStyle name="WinCalendar_BlankCells_3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workbookViewId="0">
      <selection activeCell="H38" sqref="H38"/>
    </sheetView>
  </sheetViews>
  <sheetFormatPr baseColWidth="10" defaultColWidth="17.5703125" defaultRowHeight="15" x14ac:dyDescent="0.25"/>
  <cols>
    <col min="1" max="2" width="17.5703125" style="2"/>
    <col min="3" max="3" width="52.5703125" style="5" customWidth="1"/>
    <col min="4" max="4" width="21.28515625" style="5" customWidth="1"/>
    <col min="5" max="6" width="19.7109375" style="2" customWidth="1"/>
    <col min="7" max="16384" width="17.5703125" style="2"/>
  </cols>
  <sheetData>
    <row r="1" spans="1:7" x14ac:dyDescent="0.25">
      <c r="A1" s="2" t="s">
        <v>0</v>
      </c>
      <c r="B1" s="3" t="s">
        <v>129</v>
      </c>
      <c r="C1" s="4" t="s">
        <v>1</v>
      </c>
      <c r="D1" s="4" t="s">
        <v>2</v>
      </c>
      <c r="E1" s="2" t="s">
        <v>130</v>
      </c>
      <c r="F1" s="2" t="s">
        <v>145</v>
      </c>
      <c r="G1" s="2" t="s">
        <v>131</v>
      </c>
    </row>
    <row r="2" spans="1:7" ht="30" x14ac:dyDescent="0.25">
      <c r="A2" s="2" t="s">
        <v>147</v>
      </c>
      <c r="B2" s="2" t="s">
        <v>79</v>
      </c>
      <c r="C2" s="5" t="s">
        <v>3</v>
      </c>
      <c r="D2" s="5" t="s">
        <v>4</v>
      </c>
      <c r="E2" s="2" t="str">
        <f>+B2</f>
        <v>CIUDAD DE BUENOS AIRES</v>
      </c>
      <c r="F2" s="2" t="s">
        <v>146</v>
      </c>
    </row>
    <row r="3" spans="1:7" x14ac:dyDescent="0.25">
      <c r="A3" s="2" t="s">
        <v>147</v>
      </c>
      <c r="B3" s="2" t="s">
        <v>127</v>
      </c>
      <c r="C3" s="5" t="s">
        <v>5</v>
      </c>
      <c r="D3" s="5" t="s">
        <v>6</v>
      </c>
      <c r="E3" s="2" t="s">
        <v>137</v>
      </c>
      <c r="F3" s="2" t="s">
        <v>146</v>
      </c>
    </row>
    <row r="4" spans="1:7" x14ac:dyDescent="0.25">
      <c r="A4" s="2" t="s">
        <v>147</v>
      </c>
      <c r="B4" s="2" t="s">
        <v>125</v>
      </c>
      <c r="C4" s="5" t="s">
        <v>7</v>
      </c>
      <c r="D4" s="5" t="s">
        <v>8</v>
      </c>
      <c r="E4" s="2" t="s">
        <v>137</v>
      </c>
      <c r="F4" s="2" t="s">
        <v>146</v>
      </c>
    </row>
    <row r="5" spans="1:7" x14ac:dyDescent="0.25">
      <c r="A5" s="2" t="s">
        <v>147</v>
      </c>
      <c r="B5" s="6" t="s">
        <v>9</v>
      </c>
      <c r="C5" s="5" t="s">
        <v>10</v>
      </c>
      <c r="D5" s="5" t="s">
        <v>11</v>
      </c>
      <c r="E5" s="2" t="str">
        <f t="shared" ref="E5:E31" si="0">+B5</f>
        <v>Neuquén</v>
      </c>
      <c r="F5" s="2" t="s">
        <v>146</v>
      </c>
    </row>
    <row r="6" spans="1:7" x14ac:dyDescent="0.25">
      <c r="A6" s="2" t="s">
        <v>147</v>
      </c>
      <c r="B6" s="2" t="s">
        <v>12</v>
      </c>
      <c r="C6" s="5" t="s">
        <v>13</v>
      </c>
      <c r="D6" s="5" t="s">
        <v>14</v>
      </c>
      <c r="E6" s="2" t="s">
        <v>142</v>
      </c>
      <c r="F6" s="2" t="s">
        <v>146</v>
      </c>
    </row>
    <row r="7" spans="1:7" ht="30" x14ac:dyDescent="0.25">
      <c r="A7" s="2" t="s">
        <v>147</v>
      </c>
      <c r="B7" s="2" t="s">
        <v>79</v>
      </c>
      <c r="C7" s="5" t="s">
        <v>15</v>
      </c>
      <c r="D7" s="5" t="s">
        <v>16</v>
      </c>
      <c r="E7" s="2" t="str">
        <f t="shared" si="0"/>
        <v>CIUDAD DE BUENOS AIRES</v>
      </c>
      <c r="F7" s="2" t="s">
        <v>146</v>
      </c>
    </row>
    <row r="8" spans="1:7" ht="30" x14ac:dyDescent="0.25">
      <c r="A8" s="2" t="s">
        <v>147</v>
      </c>
      <c r="B8" s="2" t="s">
        <v>119</v>
      </c>
      <c r="C8" s="5" t="s">
        <v>17</v>
      </c>
      <c r="D8" s="5" t="s">
        <v>18</v>
      </c>
      <c r="E8" s="2" t="s">
        <v>136</v>
      </c>
      <c r="F8" s="2" t="s">
        <v>146</v>
      </c>
    </row>
    <row r="9" spans="1:7" ht="30" x14ac:dyDescent="0.25">
      <c r="A9" s="2" t="s">
        <v>147</v>
      </c>
      <c r="B9" s="2" t="s">
        <v>79</v>
      </c>
      <c r="C9" s="5" t="s">
        <v>19</v>
      </c>
      <c r="D9" s="5" t="s">
        <v>20</v>
      </c>
      <c r="E9" s="2" t="str">
        <f t="shared" si="0"/>
        <v>CIUDAD DE BUENOS AIRES</v>
      </c>
      <c r="F9" s="2" t="s">
        <v>146</v>
      </c>
    </row>
    <row r="10" spans="1:7" ht="30" x14ac:dyDescent="0.25">
      <c r="A10" s="2" t="s">
        <v>147</v>
      </c>
      <c r="B10" s="2" t="s">
        <v>79</v>
      </c>
      <c r="C10" s="5" t="s">
        <v>21</v>
      </c>
      <c r="D10" s="5" t="s">
        <v>24</v>
      </c>
      <c r="E10" s="2" t="str">
        <f t="shared" si="0"/>
        <v>CIUDAD DE BUENOS AIRES</v>
      </c>
      <c r="F10" s="2" t="s">
        <v>146</v>
      </c>
    </row>
    <row r="11" spans="1:7" ht="30" x14ac:dyDescent="0.25">
      <c r="A11" s="2" t="s">
        <v>147</v>
      </c>
      <c r="B11" s="2" t="s">
        <v>79</v>
      </c>
      <c r="C11" s="5" t="s">
        <v>22</v>
      </c>
      <c r="D11" s="5" t="s">
        <v>25</v>
      </c>
      <c r="E11" s="2" t="str">
        <f t="shared" si="0"/>
        <v>CIUDAD DE BUENOS AIRES</v>
      </c>
      <c r="F11" s="2" t="s">
        <v>146</v>
      </c>
    </row>
    <row r="12" spans="1:7" ht="30" x14ac:dyDescent="0.25">
      <c r="A12" s="2" t="s">
        <v>147</v>
      </c>
      <c r="B12" s="2" t="s">
        <v>126</v>
      </c>
      <c r="C12" s="5" t="s">
        <v>23</v>
      </c>
      <c r="D12" s="5" t="s">
        <v>26</v>
      </c>
      <c r="E12" s="2" t="s">
        <v>137</v>
      </c>
      <c r="F12" s="2" t="s">
        <v>146</v>
      </c>
    </row>
    <row r="13" spans="1:7" ht="30" x14ac:dyDescent="0.25">
      <c r="A13" s="2" t="s">
        <v>66</v>
      </c>
      <c r="B13" s="7" t="s">
        <v>79</v>
      </c>
      <c r="C13" s="8" t="s">
        <v>27</v>
      </c>
      <c r="D13" s="8" t="s">
        <v>47</v>
      </c>
      <c r="E13" s="2" t="str">
        <f t="shared" si="0"/>
        <v>CIUDAD DE BUENOS AIRES</v>
      </c>
      <c r="F13" s="2" t="s">
        <v>146</v>
      </c>
    </row>
    <row r="14" spans="1:7" ht="30" x14ac:dyDescent="0.25">
      <c r="A14" s="2" t="s">
        <v>66</v>
      </c>
      <c r="B14" s="7" t="s">
        <v>79</v>
      </c>
      <c r="C14" s="8" t="s">
        <v>28</v>
      </c>
      <c r="D14" s="8" t="s">
        <v>48</v>
      </c>
      <c r="E14" s="2" t="str">
        <f t="shared" si="0"/>
        <v>CIUDAD DE BUENOS AIRES</v>
      </c>
      <c r="F14" s="2" t="s">
        <v>146</v>
      </c>
    </row>
    <row r="15" spans="1:7" ht="30" x14ac:dyDescent="0.25">
      <c r="A15" s="2" t="s">
        <v>66</v>
      </c>
      <c r="B15" s="7" t="s">
        <v>79</v>
      </c>
      <c r="C15" s="8" t="s">
        <v>29</v>
      </c>
      <c r="D15" s="8" t="s">
        <v>49</v>
      </c>
      <c r="E15" s="2" t="str">
        <f t="shared" si="0"/>
        <v>CIUDAD DE BUENOS AIRES</v>
      </c>
      <c r="F15" s="2" t="s">
        <v>146</v>
      </c>
    </row>
    <row r="16" spans="1:7" ht="30" x14ac:dyDescent="0.25">
      <c r="A16" s="2" t="s">
        <v>66</v>
      </c>
      <c r="B16" s="2" t="s">
        <v>128</v>
      </c>
      <c r="C16" s="8" t="s">
        <v>30</v>
      </c>
      <c r="D16" s="8" t="s">
        <v>50</v>
      </c>
      <c r="E16" s="2" t="s">
        <v>137</v>
      </c>
      <c r="F16" s="2" t="s">
        <v>146</v>
      </c>
    </row>
    <row r="17" spans="1:6" ht="30" x14ac:dyDescent="0.25">
      <c r="A17" s="2" t="s">
        <v>66</v>
      </c>
      <c r="B17" s="7" t="s">
        <v>79</v>
      </c>
      <c r="C17" s="8" t="s">
        <v>31</v>
      </c>
      <c r="D17" s="8" t="s">
        <v>51</v>
      </c>
      <c r="E17" s="2" t="str">
        <f t="shared" si="0"/>
        <v>CIUDAD DE BUENOS AIRES</v>
      </c>
      <c r="F17" s="2" t="s">
        <v>146</v>
      </c>
    </row>
    <row r="18" spans="1:6" ht="30" x14ac:dyDescent="0.25">
      <c r="A18" s="2" t="s">
        <v>66</v>
      </c>
      <c r="B18" s="7" t="s">
        <v>79</v>
      </c>
      <c r="C18" s="8" t="s">
        <v>32</v>
      </c>
      <c r="D18" s="8" t="s">
        <v>52</v>
      </c>
      <c r="E18" s="2" t="str">
        <f t="shared" si="0"/>
        <v>CIUDAD DE BUENOS AIRES</v>
      </c>
      <c r="F18" s="2" t="s">
        <v>146</v>
      </c>
    </row>
    <row r="19" spans="1:6" x14ac:dyDescent="0.25">
      <c r="A19" s="2" t="s">
        <v>66</v>
      </c>
      <c r="B19" s="7" t="s">
        <v>141</v>
      </c>
      <c r="C19" s="8" t="s">
        <v>33</v>
      </c>
      <c r="D19" s="8" t="s">
        <v>53</v>
      </c>
      <c r="E19" s="2" t="s">
        <v>124</v>
      </c>
      <c r="F19" s="2" t="s">
        <v>146</v>
      </c>
    </row>
    <row r="20" spans="1:6" x14ac:dyDescent="0.25">
      <c r="A20" s="2" t="s">
        <v>66</v>
      </c>
      <c r="B20" s="2" t="s">
        <v>76</v>
      </c>
      <c r="C20" s="8" t="s">
        <v>34</v>
      </c>
      <c r="D20" s="8" t="s">
        <v>54</v>
      </c>
      <c r="E20" s="2" t="s">
        <v>137</v>
      </c>
      <c r="F20" s="2" t="s">
        <v>146</v>
      </c>
    </row>
    <row r="21" spans="1:6" x14ac:dyDescent="0.25">
      <c r="A21" s="2" t="s">
        <v>66</v>
      </c>
      <c r="B21" s="7" t="s">
        <v>78</v>
      </c>
      <c r="C21" s="8" t="s">
        <v>35</v>
      </c>
      <c r="D21" s="8" t="s">
        <v>55</v>
      </c>
      <c r="E21" s="2" t="s">
        <v>137</v>
      </c>
      <c r="F21" s="2" t="s">
        <v>146</v>
      </c>
    </row>
    <row r="22" spans="1:6" x14ac:dyDescent="0.25">
      <c r="A22" s="2" t="s">
        <v>66</v>
      </c>
      <c r="B22" s="7" t="s">
        <v>12</v>
      </c>
      <c r="C22" s="8" t="s">
        <v>36</v>
      </c>
      <c r="D22" s="8" t="s">
        <v>56</v>
      </c>
      <c r="E22" s="2" t="s">
        <v>142</v>
      </c>
      <c r="F22" s="2" t="s">
        <v>146</v>
      </c>
    </row>
    <row r="23" spans="1:6" x14ac:dyDescent="0.25">
      <c r="A23" s="2" t="s">
        <v>66</v>
      </c>
      <c r="B23" s="7" t="s">
        <v>123</v>
      </c>
      <c r="C23" s="8" t="s">
        <v>37</v>
      </c>
      <c r="D23" s="8" t="s">
        <v>57</v>
      </c>
      <c r="E23" s="2" t="s">
        <v>138</v>
      </c>
      <c r="F23" s="2" t="s">
        <v>146</v>
      </c>
    </row>
    <row r="24" spans="1:6" ht="30" x14ac:dyDescent="0.25">
      <c r="A24" s="2" t="s">
        <v>66</v>
      </c>
      <c r="B24" s="7" t="s">
        <v>119</v>
      </c>
      <c r="C24" s="8" t="s">
        <v>38</v>
      </c>
      <c r="D24" s="8" t="s">
        <v>58</v>
      </c>
      <c r="E24" s="2" t="s">
        <v>136</v>
      </c>
      <c r="F24" s="2" t="s">
        <v>146</v>
      </c>
    </row>
    <row r="25" spans="1:6" x14ac:dyDescent="0.25">
      <c r="A25" s="2" t="s">
        <v>66</v>
      </c>
      <c r="B25" s="7" t="s">
        <v>12</v>
      </c>
      <c r="C25" s="8" t="s">
        <v>39</v>
      </c>
      <c r="D25" s="8" t="s">
        <v>59</v>
      </c>
      <c r="E25" s="2" t="s">
        <v>142</v>
      </c>
      <c r="F25" s="2" t="s">
        <v>146</v>
      </c>
    </row>
    <row r="26" spans="1:6" x14ac:dyDescent="0.25">
      <c r="A26" s="2" t="s">
        <v>66</v>
      </c>
      <c r="B26" s="7" t="s">
        <v>123</v>
      </c>
      <c r="C26" s="8" t="s">
        <v>40</v>
      </c>
      <c r="D26" s="8" t="s">
        <v>60</v>
      </c>
      <c r="E26" s="2" t="s">
        <v>138</v>
      </c>
      <c r="F26" s="2" t="s">
        <v>146</v>
      </c>
    </row>
    <row r="27" spans="1:6" x14ac:dyDescent="0.25">
      <c r="A27" s="2" t="s">
        <v>66</v>
      </c>
      <c r="B27" s="7" t="s">
        <v>72</v>
      </c>
      <c r="C27" s="8" t="s">
        <v>41</v>
      </c>
      <c r="D27" s="8" t="s">
        <v>61</v>
      </c>
      <c r="E27" s="2" t="s">
        <v>136</v>
      </c>
      <c r="F27" s="2" t="s">
        <v>146</v>
      </c>
    </row>
    <row r="28" spans="1:6" x14ac:dyDescent="0.25">
      <c r="A28" s="2" t="s">
        <v>66</v>
      </c>
      <c r="B28" s="7" t="s">
        <v>72</v>
      </c>
      <c r="C28" s="8" t="s">
        <v>42</v>
      </c>
      <c r="D28" s="8" t="s">
        <v>62</v>
      </c>
      <c r="E28" s="2" t="s">
        <v>136</v>
      </c>
      <c r="F28" s="2" t="s">
        <v>146</v>
      </c>
    </row>
    <row r="29" spans="1:6" x14ac:dyDescent="0.25">
      <c r="A29" s="2" t="s">
        <v>66</v>
      </c>
      <c r="B29" s="7" t="s">
        <v>140</v>
      </c>
      <c r="C29" s="8" t="s">
        <v>43</v>
      </c>
      <c r="D29" s="8" t="s">
        <v>63</v>
      </c>
      <c r="E29" s="2" t="s">
        <v>144</v>
      </c>
      <c r="F29" s="2" t="s">
        <v>146</v>
      </c>
    </row>
    <row r="30" spans="1:6" x14ac:dyDescent="0.25">
      <c r="A30" s="2" t="s">
        <v>66</v>
      </c>
      <c r="B30" s="7" t="s">
        <v>12</v>
      </c>
      <c r="C30" s="8" t="s">
        <v>44</v>
      </c>
      <c r="D30" s="8" t="s">
        <v>64</v>
      </c>
      <c r="E30" s="2" t="s">
        <v>142</v>
      </c>
      <c r="F30" s="2" t="s">
        <v>146</v>
      </c>
    </row>
    <row r="31" spans="1:6" x14ac:dyDescent="0.25">
      <c r="A31" s="2" t="s">
        <v>66</v>
      </c>
      <c r="B31" s="7" t="s">
        <v>46</v>
      </c>
      <c r="C31" s="8" t="s">
        <v>45</v>
      </c>
      <c r="D31" s="8" t="s">
        <v>65</v>
      </c>
      <c r="E31" s="2" t="str">
        <f t="shared" si="0"/>
        <v xml:space="preserve">Tucumán </v>
      </c>
      <c r="F31" s="2" t="s">
        <v>146</v>
      </c>
    </row>
    <row r="32" spans="1:6" x14ac:dyDescent="0.25">
      <c r="A32" s="2" t="s">
        <v>69</v>
      </c>
      <c r="B32" s="2" t="s">
        <v>157</v>
      </c>
      <c r="C32" s="8" t="s">
        <v>160</v>
      </c>
      <c r="D32" s="8" t="s">
        <v>153</v>
      </c>
      <c r="E32" s="2" t="s">
        <v>157</v>
      </c>
      <c r="F32" s="2" t="s">
        <v>146</v>
      </c>
    </row>
    <row r="33" spans="1:6" x14ac:dyDescent="0.25">
      <c r="A33" s="2" t="s">
        <v>69</v>
      </c>
      <c r="B33" s="2" t="s">
        <v>75</v>
      </c>
      <c r="C33" s="8" t="s">
        <v>161</v>
      </c>
      <c r="D33" s="8" t="s">
        <v>154</v>
      </c>
      <c r="E33" s="2" t="s">
        <v>158</v>
      </c>
      <c r="F33" s="2" t="s">
        <v>146</v>
      </c>
    </row>
    <row r="34" spans="1:6" x14ac:dyDescent="0.25">
      <c r="A34" s="2" t="s">
        <v>69</v>
      </c>
      <c r="B34" s="2" t="s">
        <v>12</v>
      </c>
      <c r="C34" s="8" t="s">
        <v>162</v>
      </c>
      <c r="D34" s="8" t="s">
        <v>155</v>
      </c>
      <c r="E34" s="2" t="s">
        <v>12</v>
      </c>
      <c r="F34" s="2" t="s">
        <v>146</v>
      </c>
    </row>
    <row r="35" spans="1:6" x14ac:dyDescent="0.25">
      <c r="A35" s="2" t="s">
        <v>69</v>
      </c>
      <c r="B35" s="2" t="s">
        <v>159</v>
      </c>
      <c r="C35" s="8" t="s">
        <v>160</v>
      </c>
      <c r="D35" s="8" t="s">
        <v>156</v>
      </c>
      <c r="E35" s="2" t="s">
        <v>159</v>
      </c>
      <c r="F35" s="2" t="s">
        <v>146</v>
      </c>
    </row>
    <row r="36" spans="1:6" x14ac:dyDescent="0.25">
      <c r="A36" s="2" t="s">
        <v>69</v>
      </c>
      <c r="B36" s="7" t="s">
        <v>74</v>
      </c>
      <c r="C36" s="8" t="s">
        <v>68</v>
      </c>
      <c r="D36" s="8" t="s">
        <v>67</v>
      </c>
      <c r="E36" s="21" t="s">
        <v>137</v>
      </c>
      <c r="F36" s="2" t="s">
        <v>146</v>
      </c>
    </row>
    <row r="37" spans="1:6" ht="30" x14ac:dyDescent="0.25">
      <c r="A37" s="2" t="s">
        <v>118</v>
      </c>
      <c r="B37" s="9" t="s">
        <v>70</v>
      </c>
      <c r="C37" s="10" t="s">
        <v>90</v>
      </c>
      <c r="D37" s="11" t="s">
        <v>81</v>
      </c>
      <c r="E37" s="21" t="s">
        <v>136</v>
      </c>
      <c r="F37" s="2" t="s">
        <v>146</v>
      </c>
    </row>
    <row r="38" spans="1:6" ht="30" x14ac:dyDescent="0.25">
      <c r="A38" s="2" t="s">
        <v>118</v>
      </c>
      <c r="B38" s="9" t="s">
        <v>70</v>
      </c>
      <c r="C38" s="12" t="s">
        <v>91</v>
      </c>
      <c r="D38" s="11" t="s">
        <v>81</v>
      </c>
      <c r="E38" s="21" t="s">
        <v>136</v>
      </c>
      <c r="F38" s="2" t="s">
        <v>146</v>
      </c>
    </row>
    <row r="39" spans="1:6" ht="30" x14ac:dyDescent="0.25">
      <c r="A39" s="2" t="s">
        <v>118</v>
      </c>
      <c r="B39" s="9" t="s">
        <v>71</v>
      </c>
      <c r="C39" s="13" t="s">
        <v>92</v>
      </c>
      <c r="D39" s="11" t="s">
        <v>81</v>
      </c>
      <c r="E39" s="21" t="s">
        <v>136</v>
      </c>
      <c r="F39" s="2" t="s">
        <v>146</v>
      </c>
    </row>
    <row r="40" spans="1:6" ht="30" x14ac:dyDescent="0.25">
      <c r="A40" s="2" t="s">
        <v>118</v>
      </c>
      <c r="B40" s="9" t="s">
        <v>122</v>
      </c>
      <c r="C40" s="10" t="s">
        <v>93</v>
      </c>
      <c r="D40" s="14" t="s">
        <v>132</v>
      </c>
      <c r="E40" s="21" t="s">
        <v>136</v>
      </c>
      <c r="F40" s="2" t="s">
        <v>146</v>
      </c>
    </row>
    <row r="41" spans="1:6" ht="30" x14ac:dyDescent="0.25">
      <c r="A41" s="2" t="s">
        <v>118</v>
      </c>
      <c r="B41" s="9" t="s">
        <v>72</v>
      </c>
      <c r="C41" s="13" t="s">
        <v>94</v>
      </c>
      <c r="D41" s="14" t="s">
        <v>132</v>
      </c>
      <c r="E41" s="21" t="s">
        <v>136</v>
      </c>
      <c r="F41" s="2" t="s">
        <v>146</v>
      </c>
    </row>
    <row r="42" spans="1:6" ht="30" x14ac:dyDescent="0.25">
      <c r="A42" s="2" t="s">
        <v>118</v>
      </c>
      <c r="B42" s="2" t="s">
        <v>126</v>
      </c>
      <c r="C42" s="13" t="s">
        <v>95</v>
      </c>
      <c r="D42" s="14" t="s">
        <v>132</v>
      </c>
      <c r="E42" s="21" t="s">
        <v>137</v>
      </c>
      <c r="F42" s="2" t="s">
        <v>146</v>
      </c>
    </row>
    <row r="43" spans="1:6" ht="30" x14ac:dyDescent="0.25">
      <c r="A43" s="2" t="s">
        <v>118</v>
      </c>
      <c r="B43" s="9" t="s">
        <v>119</v>
      </c>
      <c r="C43" s="15" t="s">
        <v>96</v>
      </c>
      <c r="D43" s="14" t="s">
        <v>82</v>
      </c>
      <c r="E43" s="21" t="s">
        <v>136</v>
      </c>
      <c r="F43" s="2" t="s">
        <v>146</v>
      </c>
    </row>
    <row r="44" spans="1:6" ht="45" x14ac:dyDescent="0.25">
      <c r="A44" s="2" t="s">
        <v>118</v>
      </c>
      <c r="B44" s="9" t="s">
        <v>120</v>
      </c>
      <c r="C44" s="13" t="s">
        <v>97</v>
      </c>
      <c r="D44" s="14" t="s">
        <v>82</v>
      </c>
      <c r="E44" s="21" t="s">
        <v>136</v>
      </c>
      <c r="F44" s="2" t="s">
        <v>146</v>
      </c>
    </row>
    <row r="45" spans="1:6" ht="30" x14ac:dyDescent="0.25">
      <c r="A45" s="2" t="s">
        <v>118</v>
      </c>
      <c r="B45" s="9" t="s">
        <v>119</v>
      </c>
      <c r="C45" s="16" t="s">
        <v>98</v>
      </c>
      <c r="D45" s="14" t="s">
        <v>82</v>
      </c>
      <c r="E45" s="21" t="s">
        <v>136</v>
      </c>
      <c r="F45" s="2" t="s">
        <v>146</v>
      </c>
    </row>
    <row r="46" spans="1:6" ht="30" x14ac:dyDescent="0.25">
      <c r="A46" s="2" t="s">
        <v>118</v>
      </c>
      <c r="B46" s="17" t="s">
        <v>74</v>
      </c>
      <c r="C46" s="18" t="s">
        <v>99</v>
      </c>
      <c r="D46" s="14" t="s">
        <v>133</v>
      </c>
      <c r="E46" s="1" t="s">
        <v>137</v>
      </c>
      <c r="F46" s="2" t="s">
        <v>146</v>
      </c>
    </row>
    <row r="47" spans="1:6" ht="30" x14ac:dyDescent="0.25">
      <c r="A47" s="2" t="s">
        <v>118</v>
      </c>
      <c r="B47" s="17" t="s">
        <v>74</v>
      </c>
      <c r="C47" s="13" t="s">
        <v>100</v>
      </c>
      <c r="D47" s="14" t="s">
        <v>133</v>
      </c>
      <c r="E47" s="1" t="s">
        <v>137</v>
      </c>
      <c r="F47" s="2" t="s">
        <v>146</v>
      </c>
    </row>
    <row r="48" spans="1:6" ht="30" x14ac:dyDescent="0.25">
      <c r="A48" s="2" t="s">
        <v>118</v>
      </c>
      <c r="B48" s="9" t="s">
        <v>119</v>
      </c>
      <c r="C48" s="10" t="s">
        <v>98</v>
      </c>
      <c r="D48" s="11" t="s">
        <v>83</v>
      </c>
      <c r="E48" s="21" t="s">
        <v>136</v>
      </c>
      <c r="F48" s="2" t="s">
        <v>146</v>
      </c>
    </row>
    <row r="49" spans="1:6" ht="30" x14ac:dyDescent="0.25">
      <c r="A49" s="2" t="s">
        <v>118</v>
      </c>
      <c r="B49" s="9" t="s">
        <v>75</v>
      </c>
      <c r="C49" s="13" t="s">
        <v>101</v>
      </c>
      <c r="D49" s="11" t="s">
        <v>83</v>
      </c>
      <c r="E49" s="21" t="s">
        <v>138</v>
      </c>
      <c r="F49" s="2" t="s">
        <v>146</v>
      </c>
    </row>
    <row r="50" spans="1:6" ht="30" x14ac:dyDescent="0.25">
      <c r="A50" s="2" t="s">
        <v>118</v>
      </c>
      <c r="B50" s="9" t="s">
        <v>119</v>
      </c>
      <c r="C50" s="15" t="s">
        <v>96</v>
      </c>
      <c r="D50" s="11" t="s">
        <v>83</v>
      </c>
      <c r="E50" s="21" t="s">
        <v>136</v>
      </c>
      <c r="F50" s="2" t="s">
        <v>146</v>
      </c>
    </row>
    <row r="51" spans="1:6" ht="30" x14ac:dyDescent="0.25">
      <c r="A51" s="2" t="s">
        <v>118</v>
      </c>
      <c r="B51" s="2" t="s">
        <v>76</v>
      </c>
      <c r="C51" s="18" t="s">
        <v>102</v>
      </c>
      <c r="D51" s="11" t="s">
        <v>84</v>
      </c>
      <c r="E51" s="21" t="s">
        <v>137</v>
      </c>
      <c r="F51" s="2" t="s">
        <v>146</v>
      </c>
    </row>
    <row r="52" spans="1:6" ht="30" x14ac:dyDescent="0.25">
      <c r="A52" s="2" t="s">
        <v>118</v>
      </c>
      <c r="B52" s="19" t="s">
        <v>77</v>
      </c>
      <c r="C52" s="13" t="s">
        <v>103</v>
      </c>
      <c r="D52" s="11" t="s">
        <v>84</v>
      </c>
      <c r="E52" s="22" t="s">
        <v>77</v>
      </c>
      <c r="F52" s="2" t="s">
        <v>146</v>
      </c>
    </row>
    <row r="53" spans="1:6" ht="30" x14ac:dyDescent="0.25">
      <c r="A53" s="2" t="s">
        <v>118</v>
      </c>
      <c r="B53" s="9" t="s">
        <v>78</v>
      </c>
      <c r="C53" s="10" t="s">
        <v>104</v>
      </c>
      <c r="D53" s="11" t="s">
        <v>85</v>
      </c>
      <c r="E53" s="21" t="s">
        <v>137</v>
      </c>
      <c r="F53" s="2" t="s">
        <v>146</v>
      </c>
    </row>
    <row r="54" spans="1:6" ht="30" x14ac:dyDescent="0.25">
      <c r="A54" s="2" t="s">
        <v>118</v>
      </c>
      <c r="B54" s="9" t="s">
        <v>119</v>
      </c>
      <c r="C54" s="16" t="s">
        <v>105</v>
      </c>
      <c r="D54" s="11" t="s">
        <v>85</v>
      </c>
      <c r="E54" s="21" t="s">
        <v>136</v>
      </c>
      <c r="F54" s="2" t="s">
        <v>146</v>
      </c>
    </row>
    <row r="55" spans="1:6" ht="30" x14ac:dyDescent="0.25">
      <c r="A55" s="2" t="s">
        <v>118</v>
      </c>
      <c r="B55" s="9" t="s">
        <v>78</v>
      </c>
      <c r="C55" s="13" t="s">
        <v>106</v>
      </c>
      <c r="D55" s="11" t="s">
        <v>85</v>
      </c>
      <c r="E55" s="21" t="s">
        <v>137</v>
      </c>
      <c r="F55" s="2" t="s">
        <v>146</v>
      </c>
    </row>
    <row r="56" spans="1:6" ht="30" x14ac:dyDescent="0.25">
      <c r="A56" s="2" t="s">
        <v>118</v>
      </c>
      <c r="B56" s="9" t="s">
        <v>75</v>
      </c>
      <c r="C56" s="10" t="s">
        <v>101</v>
      </c>
      <c r="D56" s="14" t="s">
        <v>134</v>
      </c>
      <c r="E56" s="21" t="s">
        <v>138</v>
      </c>
      <c r="F56" s="2" t="s">
        <v>146</v>
      </c>
    </row>
    <row r="57" spans="1:6" ht="30" x14ac:dyDescent="0.25">
      <c r="A57" s="2" t="s">
        <v>118</v>
      </c>
      <c r="B57" s="9" t="s">
        <v>75</v>
      </c>
      <c r="C57" s="13" t="s">
        <v>107</v>
      </c>
      <c r="D57" s="14" t="s">
        <v>134</v>
      </c>
      <c r="E57" s="21" t="s">
        <v>138</v>
      </c>
      <c r="F57" s="2" t="s">
        <v>146</v>
      </c>
    </row>
    <row r="58" spans="1:6" ht="30" x14ac:dyDescent="0.25">
      <c r="A58" s="2" t="s">
        <v>118</v>
      </c>
      <c r="B58" s="9" t="s">
        <v>79</v>
      </c>
      <c r="C58" s="13" t="s">
        <v>108</v>
      </c>
      <c r="D58" s="14" t="s">
        <v>134</v>
      </c>
      <c r="E58" s="21" t="s">
        <v>79</v>
      </c>
      <c r="F58" s="2" t="s">
        <v>146</v>
      </c>
    </row>
    <row r="59" spans="1:6" ht="30" x14ac:dyDescent="0.25">
      <c r="A59" s="2" t="s">
        <v>118</v>
      </c>
      <c r="B59" s="9" t="s">
        <v>73</v>
      </c>
      <c r="C59" s="10" t="s">
        <v>109</v>
      </c>
      <c r="D59" s="11" t="s">
        <v>86</v>
      </c>
      <c r="E59" s="21" t="s">
        <v>137</v>
      </c>
      <c r="F59" s="2" t="s">
        <v>146</v>
      </c>
    </row>
    <row r="60" spans="1:6" ht="30" x14ac:dyDescent="0.25">
      <c r="A60" s="2" t="s">
        <v>118</v>
      </c>
      <c r="B60" s="9" t="s">
        <v>79</v>
      </c>
      <c r="C60" s="13" t="s">
        <v>110</v>
      </c>
      <c r="D60" s="11" t="s">
        <v>86</v>
      </c>
      <c r="E60" s="21" t="s">
        <v>79</v>
      </c>
      <c r="F60" s="2" t="s">
        <v>146</v>
      </c>
    </row>
    <row r="61" spans="1:6" ht="30" x14ac:dyDescent="0.25">
      <c r="A61" s="2" t="s">
        <v>118</v>
      </c>
      <c r="B61" s="9" t="s">
        <v>76</v>
      </c>
      <c r="C61" s="10" t="s">
        <v>102</v>
      </c>
      <c r="D61" s="11" t="s">
        <v>87</v>
      </c>
      <c r="E61" s="21" t="s">
        <v>137</v>
      </c>
      <c r="F61" s="2" t="s">
        <v>146</v>
      </c>
    </row>
    <row r="62" spans="1:6" ht="30" x14ac:dyDescent="0.25">
      <c r="A62" s="2" t="s">
        <v>118</v>
      </c>
      <c r="B62" s="9" t="s">
        <v>119</v>
      </c>
      <c r="C62" s="16" t="s">
        <v>111</v>
      </c>
      <c r="D62" s="11" t="s">
        <v>87</v>
      </c>
      <c r="E62" s="21" t="s">
        <v>136</v>
      </c>
      <c r="F62" s="2" t="s">
        <v>146</v>
      </c>
    </row>
    <row r="63" spans="1:6" ht="30" x14ac:dyDescent="0.25">
      <c r="A63" s="2" t="s">
        <v>118</v>
      </c>
      <c r="B63" s="9" t="s">
        <v>75</v>
      </c>
      <c r="C63" s="13" t="s">
        <v>101</v>
      </c>
      <c r="D63" s="11" t="s">
        <v>87</v>
      </c>
      <c r="E63" s="21" t="s">
        <v>138</v>
      </c>
      <c r="F63" s="2" t="s">
        <v>146</v>
      </c>
    </row>
    <row r="64" spans="1:6" ht="30" x14ac:dyDescent="0.25">
      <c r="A64" s="2" t="s">
        <v>118</v>
      </c>
      <c r="B64" s="9" t="s">
        <v>76</v>
      </c>
      <c r="C64" s="13" t="s">
        <v>112</v>
      </c>
      <c r="D64" s="11" t="s">
        <v>87</v>
      </c>
      <c r="E64" s="21" t="s">
        <v>137</v>
      </c>
      <c r="F64" s="2" t="s">
        <v>146</v>
      </c>
    </row>
    <row r="65" spans="1:6" ht="30" x14ac:dyDescent="0.25">
      <c r="A65" s="2" t="s">
        <v>118</v>
      </c>
      <c r="B65" s="9" t="s">
        <v>143</v>
      </c>
      <c r="C65" s="18" t="s">
        <v>113</v>
      </c>
      <c r="D65" s="14" t="s">
        <v>88</v>
      </c>
      <c r="E65" s="21" t="s">
        <v>137</v>
      </c>
      <c r="F65" s="2" t="s">
        <v>146</v>
      </c>
    </row>
    <row r="66" spans="1:6" ht="30" x14ac:dyDescent="0.25">
      <c r="A66" s="2" t="s">
        <v>118</v>
      </c>
      <c r="B66" s="9" t="s">
        <v>79</v>
      </c>
      <c r="C66" s="13" t="s">
        <v>114</v>
      </c>
      <c r="D66" s="14" t="s">
        <v>88</v>
      </c>
      <c r="E66" s="21" t="s">
        <v>79</v>
      </c>
      <c r="F66" s="2" t="s">
        <v>146</v>
      </c>
    </row>
    <row r="67" spans="1:6" ht="30" x14ac:dyDescent="0.25">
      <c r="A67" s="2" t="s">
        <v>118</v>
      </c>
      <c r="B67" s="9" t="s">
        <v>119</v>
      </c>
      <c r="C67" s="10" t="s">
        <v>98</v>
      </c>
      <c r="D67" s="14" t="s">
        <v>135</v>
      </c>
      <c r="E67" s="21" t="s">
        <v>136</v>
      </c>
      <c r="F67" s="2" t="s">
        <v>146</v>
      </c>
    </row>
    <row r="68" spans="1:6" ht="30" x14ac:dyDescent="0.25">
      <c r="A68" s="2" t="s">
        <v>118</v>
      </c>
      <c r="B68" s="9" t="s">
        <v>80</v>
      </c>
      <c r="C68" s="13" t="s">
        <v>115</v>
      </c>
      <c r="D68" s="14" t="s">
        <v>135</v>
      </c>
      <c r="E68" s="21" t="s">
        <v>136</v>
      </c>
      <c r="F68" s="2" t="s">
        <v>146</v>
      </c>
    </row>
    <row r="69" spans="1:6" ht="30" x14ac:dyDescent="0.25">
      <c r="A69" s="2" t="s">
        <v>118</v>
      </c>
      <c r="B69" s="9" t="s">
        <v>121</v>
      </c>
      <c r="C69" s="13" t="s">
        <v>116</v>
      </c>
      <c r="D69" s="14" t="s">
        <v>135</v>
      </c>
      <c r="E69" s="21" t="s">
        <v>139</v>
      </c>
      <c r="F69" s="2" t="s">
        <v>146</v>
      </c>
    </row>
    <row r="70" spans="1:6" ht="30" x14ac:dyDescent="0.25">
      <c r="A70" s="2" t="s">
        <v>118</v>
      </c>
      <c r="B70" s="9" t="s">
        <v>79</v>
      </c>
      <c r="C70" s="20" t="s">
        <v>104</v>
      </c>
      <c r="D70" s="14" t="s">
        <v>89</v>
      </c>
      <c r="E70" s="21" t="s">
        <v>79</v>
      </c>
      <c r="F70" s="2" t="s">
        <v>146</v>
      </c>
    </row>
    <row r="71" spans="1:6" ht="30" x14ac:dyDescent="0.25">
      <c r="A71" s="2" t="s">
        <v>118</v>
      </c>
      <c r="B71" s="9" t="s">
        <v>126</v>
      </c>
      <c r="C71" s="13" t="s">
        <v>117</v>
      </c>
      <c r="D71" s="14" t="s">
        <v>89</v>
      </c>
      <c r="E71" s="21" t="s">
        <v>137</v>
      </c>
      <c r="F71" s="2" t="s">
        <v>146</v>
      </c>
    </row>
  </sheetData>
  <autoFilter ref="A1:G7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7" sqref="A7"/>
    </sheetView>
  </sheetViews>
  <sheetFormatPr baseColWidth="10" defaultRowHeight="15" x14ac:dyDescent="0.25"/>
  <cols>
    <col min="1" max="1" width="39.28515625" bestFit="1" customWidth="1"/>
    <col min="2" max="2" width="16.140625" bestFit="1" customWidth="1"/>
    <col min="3" max="3" width="18.85546875" customWidth="1"/>
    <col min="4" max="4" width="21.28515625" customWidth="1"/>
    <col min="9" max="9" width="17.140625" customWidth="1"/>
    <col min="10" max="10" width="16.28515625" customWidth="1"/>
  </cols>
  <sheetData>
    <row r="1" spans="1:5" x14ac:dyDescent="0.25">
      <c r="A1" s="23" t="s">
        <v>148</v>
      </c>
      <c r="B1" s="23" t="s">
        <v>149</v>
      </c>
      <c r="C1" s="23" t="s">
        <v>152</v>
      </c>
      <c r="D1" s="23" t="s">
        <v>150</v>
      </c>
      <c r="E1" s="23"/>
    </row>
    <row r="2" spans="1:5" x14ac:dyDescent="0.25">
      <c r="A2" s="23" t="s">
        <v>147</v>
      </c>
      <c r="B2" s="24">
        <v>310980374</v>
      </c>
      <c r="C2" s="24">
        <f>+B2*0.3</f>
        <v>93294112.200000003</v>
      </c>
      <c r="D2" s="24">
        <f>+C2+B2</f>
        <v>404274486.19999999</v>
      </c>
      <c r="E2" s="23"/>
    </row>
    <row r="3" spans="1:5" x14ac:dyDescent="0.25">
      <c r="A3" s="23" t="s">
        <v>69</v>
      </c>
      <c r="B3" s="24">
        <v>76760825</v>
      </c>
      <c r="C3" s="24">
        <f>+D3-B3</f>
        <v>17467498</v>
      </c>
      <c r="D3" s="24">
        <v>94228323</v>
      </c>
      <c r="E3" s="23"/>
    </row>
    <row r="4" spans="1:5" x14ac:dyDescent="0.25">
      <c r="A4" s="23" t="s">
        <v>151</v>
      </c>
      <c r="B4" s="24">
        <v>795522142</v>
      </c>
      <c r="C4" s="24">
        <f>+D4-B4</f>
        <v>280271218</v>
      </c>
      <c r="D4" s="24">
        <v>1075793360</v>
      </c>
      <c r="E4" s="23"/>
    </row>
    <row r="5" spans="1:5" x14ac:dyDescent="0.25">
      <c r="A5" s="23" t="s">
        <v>118</v>
      </c>
      <c r="B5" s="24">
        <v>860522142</v>
      </c>
      <c r="C5" s="24">
        <v>215271218</v>
      </c>
      <c r="D5" s="24">
        <f>+C5+B5</f>
        <v>1075793360</v>
      </c>
      <c r="E5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jdafonseca</dc:creator>
  <cp:lastModifiedBy>jdafonseca</cp:lastModifiedBy>
  <dcterms:created xsi:type="dcterms:W3CDTF">2023-07-20T17:50:28Z</dcterms:created>
  <dcterms:modified xsi:type="dcterms:W3CDTF">2023-07-31T14:00:48Z</dcterms:modified>
</cp:coreProperties>
</file>